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E:\D\2024\ZUL\"/>
    </mc:Choice>
  </mc:AlternateContent>
  <xr:revisionPtr revIDLastSave="0" documentId="13_ncr:1_{DFCA70B8-01F7-4236-97BB-B72A1E468D8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ormularz ofertowy" sheetId="1" r:id="rId1"/>
  </sheets>
  <definedNames>
    <definedName name="_xlnm.Print_Area" localSheetId="0">'Formularz ofertowy'!$A$1:$M$125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8" i="1" l="1"/>
  <c r="K58" i="1" s="1"/>
  <c r="L58" i="1" s="1"/>
  <c r="I59" i="1"/>
  <c r="K59" i="1" s="1"/>
  <c r="L59" i="1" s="1"/>
  <c r="I60" i="1"/>
  <c r="K60" i="1" s="1"/>
  <c r="L60" i="1" s="1"/>
  <c r="I61" i="1"/>
  <c r="K61" i="1" s="1"/>
  <c r="L61" i="1" s="1"/>
  <c r="I62" i="1"/>
  <c r="K62" i="1" s="1"/>
  <c r="L62" i="1" s="1"/>
  <c r="I63" i="1"/>
  <c r="K63" i="1" s="1"/>
  <c r="L63" i="1" s="1"/>
  <c r="I64" i="1"/>
  <c r="K64" i="1"/>
  <c r="L64" i="1" s="1"/>
  <c r="I65" i="1"/>
  <c r="K65" i="1" s="1"/>
  <c r="L65" i="1" s="1"/>
  <c r="I66" i="1"/>
  <c r="K66" i="1" s="1"/>
  <c r="L66" i="1" s="1"/>
  <c r="I67" i="1"/>
  <c r="K67" i="1" s="1"/>
  <c r="L67" i="1" s="1"/>
  <c r="I68" i="1"/>
  <c r="K68" i="1" s="1"/>
  <c r="L68" i="1" s="1"/>
  <c r="I69" i="1"/>
  <c r="K69" i="1"/>
  <c r="L69" i="1" s="1"/>
  <c r="I70" i="1"/>
  <c r="K70" i="1" s="1"/>
  <c r="L70" i="1" s="1"/>
  <c r="I71" i="1"/>
  <c r="K71" i="1" s="1"/>
  <c r="L71" i="1" s="1"/>
  <c r="I72" i="1"/>
  <c r="K72" i="1"/>
  <c r="L72" i="1" s="1"/>
  <c r="I73" i="1"/>
  <c r="K73" i="1"/>
  <c r="L73" i="1" s="1"/>
  <c r="I74" i="1"/>
  <c r="K74" i="1" s="1"/>
  <c r="L74" i="1" s="1"/>
  <c r="I75" i="1"/>
  <c r="K75" i="1" s="1"/>
  <c r="L75" i="1" s="1"/>
  <c r="I76" i="1"/>
  <c r="K76" i="1"/>
  <c r="L76" i="1" s="1"/>
  <c r="I77" i="1"/>
  <c r="K77" i="1" s="1"/>
  <c r="L77" i="1" s="1"/>
  <c r="I78" i="1"/>
  <c r="K78" i="1" s="1"/>
  <c r="L78" i="1" s="1"/>
  <c r="I79" i="1"/>
  <c r="K79" i="1" s="1"/>
  <c r="L79" i="1" s="1"/>
  <c r="I80" i="1"/>
  <c r="K80" i="1" s="1"/>
  <c r="L80" i="1" s="1"/>
  <c r="I81" i="1"/>
  <c r="K81" i="1" s="1"/>
  <c r="L81" i="1" s="1"/>
  <c r="I57" i="1"/>
  <c r="K57" i="1" s="1"/>
  <c r="L57" i="1" s="1"/>
  <c r="I56" i="1"/>
  <c r="K56" i="1" s="1"/>
  <c r="L56" i="1" s="1"/>
  <c r="I53" i="1"/>
  <c r="K53" i="1" s="1"/>
  <c r="L53" i="1" s="1"/>
  <c r="I48" i="1"/>
  <c r="K48" i="1" s="1"/>
  <c r="L48" i="1" s="1"/>
  <c r="I47" i="1"/>
  <c r="K47" i="1" s="1"/>
  <c r="L47" i="1" s="1"/>
  <c r="I42" i="1"/>
  <c r="K42" i="1" s="1"/>
  <c r="L42" i="1" s="1"/>
  <c r="I37" i="1"/>
  <c r="K37" i="1" s="1"/>
  <c r="L37" i="1" s="1"/>
  <c r="I32" i="1"/>
  <c r="K32" i="1" s="1"/>
  <c r="L32" i="1" s="1"/>
  <c r="F84" i="1" l="1"/>
  <c r="F86" i="1"/>
  <c r="F85" i="1"/>
  <c r="F83" i="1"/>
  <c r="F87" i="1"/>
</calcChain>
</file>

<file path=xl/sharedStrings.xml><?xml version="1.0" encoding="utf-8"?>
<sst xmlns="http://schemas.openxmlformats.org/spreadsheetml/2006/main" count="233" uniqueCount="140">
  <si>
    <t>Lp.</t>
  </si>
  <si>
    <t>Nr poz.
w STWPL</t>
  </si>
  <si>
    <t>Kod czynności do rozliczenia</t>
  </si>
  <si>
    <t>Czynność - opis prac</t>
  </si>
  <si>
    <t>Jedn. miary</t>
  </si>
  <si>
    <t>Ilość</t>
  </si>
  <si>
    <t>Cena jednostkowa netto w PLN</t>
  </si>
  <si>
    <t>Wartość 
całkowita netto
w PLN</t>
  </si>
  <si>
    <t>Stawka VAT</t>
  </si>
  <si>
    <t>Wartość VAT w PLN</t>
  </si>
  <si>
    <t xml:space="preserve">Wartość całkowita brutto 
w PLN
</t>
  </si>
  <si>
    <t xml:space="preserve">  2</t>
  </si>
  <si>
    <t>CWD-D</t>
  </si>
  <si>
    <t>Całkowity wyrób drewna technologią dowolną</t>
  </si>
  <si>
    <t>M3</t>
  </si>
  <si>
    <t xml:space="preserve">  1</t>
  </si>
  <si>
    <t>CWD-P</t>
  </si>
  <si>
    <t>Całkowity wyrób drewna pilarką</t>
  </si>
  <si>
    <t xml:space="preserve"> 20</t>
  </si>
  <si>
    <t>WPOD-N</t>
  </si>
  <si>
    <t>Wycinanie podszytów i podrostów (teren równy lub falisty)</t>
  </si>
  <si>
    <t>HA</t>
  </si>
  <si>
    <t xml:space="preserve"> 24</t>
  </si>
  <si>
    <t>PPOD N</t>
  </si>
  <si>
    <t>Wyniesienie wyciętych podszytów (teren równy lub falisty)</t>
  </si>
  <si>
    <t xml:space="preserve"> 78</t>
  </si>
  <si>
    <t>WYK-POGCZ</t>
  </si>
  <si>
    <t>Wyorywanie bruzd pługiem leśnym z pogłębiaczem na powierzchni pow. 0,5 ha</t>
  </si>
  <si>
    <t>KMTR</t>
  </si>
  <si>
    <t xml:space="preserve"> 79</t>
  </si>
  <si>
    <t>WYK-P5GCP</t>
  </si>
  <si>
    <t>Wyorywanie bruzd pługiem leśnym z pogłębiaczem na pow. do 0,5 ha</t>
  </si>
  <si>
    <t>101</t>
  </si>
  <si>
    <t>SADZ 1R</t>
  </si>
  <si>
    <t>Sadzenie 1-latek z odkrytym systemem korzeniowym</t>
  </si>
  <si>
    <t>TSZT</t>
  </si>
  <si>
    <t>102</t>
  </si>
  <si>
    <t>SADZ WIEL</t>
  </si>
  <si>
    <t>Sadzenie wielolatek z odkrytym systemem korzeniowym</t>
  </si>
  <si>
    <t>104</t>
  </si>
  <si>
    <t>SADZ POP</t>
  </si>
  <si>
    <t>Sadzenie jednolatek i wielolatek w poprawkach i uzupełnieniach</t>
  </si>
  <si>
    <t>105</t>
  </si>
  <si>
    <t>SAD-BRYŁ</t>
  </si>
  <si>
    <t>Sadzenie sadzonek z zakrytym systemem korzeniowym</t>
  </si>
  <si>
    <t>110</t>
  </si>
  <si>
    <t>DOW-SADZ</t>
  </si>
  <si>
    <t>Dowóz sadzonek</t>
  </si>
  <si>
    <t>122</t>
  </si>
  <si>
    <t>KOSZ UA</t>
  </si>
  <si>
    <t>Wykaszanie chwastów w uprawach i usuwanie zbędnych nalotów - stopień trudności I i II</t>
  </si>
  <si>
    <t>123</t>
  </si>
  <si>
    <t>KOSZ UB</t>
  </si>
  <si>
    <t>Wykaszanie chwastów w uprawach i usuwanie zbędnych nalotów - stopień trudności III i IV</t>
  </si>
  <si>
    <t>124</t>
  </si>
  <si>
    <t>KOSZ UC</t>
  </si>
  <si>
    <t>Wykaszanie chwastów w uprawach i usuwanie zbędnych nalotów - stopień trudności V i VI</t>
  </si>
  <si>
    <t>127</t>
  </si>
  <si>
    <t>CW-W</t>
  </si>
  <si>
    <t>Czyszczenia wczesne</t>
  </si>
  <si>
    <t>131</t>
  </si>
  <si>
    <t>CP-W</t>
  </si>
  <si>
    <t>Czyszczenia późne</t>
  </si>
  <si>
    <t>132</t>
  </si>
  <si>
    <t>ZAB-REPEL</t>
  </si>
  <si>
    <t>Zabezpieczenie upraw przed zwierzyną przy użyciu repelentów</t>
  </si>
  <si>
    <t>134</t>
  </si>
  <si>
    <t>ZAB-MCHRN</t>
  </si>
  <si>
    <t>Zabezpieczenie młodników przed spałowaniem przy użyciu repelentów</t>
  </si>
  <si>
    <t>139</t>
  </si>
  <si>
    <t>ZAB-OSŁZD</t>
  </si>
  <si>
    <t>Zdejmowanie osłonek z drzewek zabezpieczonych przed spałowaniem</t>
  </si>
  <si>
    <t>142</t>
  </si>
  <si>
    <t>GRODZ-SN</t>
  </si>
  <si>
    <t>Grodzenie upraw przed zwierzyną siatką</t>
  </si>
  <si>
    <t>HM</t>
  </si>
  <si>
    <t>147</t>
  </si>
  <si>
    <t>GRODZ-DEM</t>
  </si>
  <si>
    <t>Demontaż (likwidacja) ogrodzeń</t>
  </si>
  <si>
    <t>148</t>
  </si>
  <si>
    <t>K GRODZEŃ</t>
  </si>
  <si>
    <t>Naprawa (konserwacja) ogrodzeń upraw leśnych</t>
  </si>
  <si>
    <t>H</t>
  </si>
  <si>
    <t>150</t>
  </si>
  <si>
    <t>DRZ-ZGRYZ</t>
  </si>
  <si>
    <t>Wykładanie drzew zgryzowych</t>
  </si>
  <si>
    <t>SZT</t>
  </si>
  <si>
    <t>154</t>
  </si>
  <si>
    <t>PUŁF</t>
  </si>
  <si>
    <t>Wykładanie lub zdejmowanie pułapek feromonowych na szkodniki wtórne</t>
  </si>
  <si>
    <t>159</t>
  </si>
  <si>
    <t>SZUK-OWAD</t>
  </si>
  <si>
    <t>Próbne poszukiwania owadów w ściółce</t>
  </si>
  <si>
    <t>172</t>
  </si>
  <si>
    <t>PPOŻ-PORZ</t>
  </si>
  <si>
    <t>Porządkowanie terenów na pasach przeciwpożarowych</t>
  </si>
  <si>
    <t>370</t>
  </si>
  <si>
    <t>GODZ RH8</t>
  </si>
  <si>
    <t>Prace wykonywane ręcznie</t>
  </si>
  <si>
    <t>380</t>
  </si>
  <si>
    <t>GODZ MH8</t>
  </si>
  <si>
    <t>Prace wykonywane innym sprzętem mechaniczny</t>
  </si>
  <si>
    <t>Cena łączna netto w PLN</t>
  </si>
  <si>
    <t>Cena łączna brutto w PLN</t>
  </si>
  <si>
    <t>Podwykonawca 
(firma lub nazwa, adres)</t>
  </si>
  <si>
    <t>Zakres rzeczowy</t>
  </si>
  <si>
    <t xml:space="preserve">Wykonawca wspólnie ubiegający się o udzielenie zamówienia 
(nazwa/firma, adres)
</t>
  </si>
  <si>
    <t>Zakres rzeczowy zamówienia, który zostanie wykonany przez danego Wykonawcę wspólnie ubiegającego się o udzielenie zamówienia</t>
  </si>
  <si>
    <t xml:space="preserve">Załącznik nr 1 do SWZ </t>
  </si>
  <si>
    <t>(Nazwa i adres wykonawcy)</t>
  </si>
  <si>
    <t>____________________________, dnia ______________</t>
  </si>
  <si>
    <t>FORMULARZ OFERTOWY</t>
  </si>
  <si>
    <t>Skarb Państwa</t>
  </si>
  <si>
    <t>Państwowe Gospodarstwo Leśne Lasy Państwowe</t>
  </si>
  <si>
    <t>Nadleśnictwo Ciechanów</t>
  </si>
  <si>
    <t xml:space="preserve">06-400 Ciechanów; Płocka 21c                    </t>
  </si>
  <si>
    <t>Odpowiadając na ogłoszenie o przetargu nieograniczonym na „Wykonywanie usług z zakresu gospodarki leśnej na terenie Nadleśnictwa Ciechanów w roku 2025''  składamy niniejszym ofertę na pakiet Pakiet 4 tego zamówienia:</t>
  </si>
  <si>
    <t xml:space="preserve">1.  Za wykonanie przedmiotu zamówienia w tym Pakiecie oferujemy następujące wynagrodzenie brutto: _____________________ PLN. 
2. Wynagrodzenie zaoferowane w pkt 1 powyżej wynika z poniższego Kosztorysu Ofertowego i stanowi sumę wartości całkowitych brutto za poszczególne pozycje (prace) tworzące ten Pakiet:
</t>
  </si>
  <si>
    <t>Cięcia zupełne - rębne (rębnie I)</t>
  </si>
  <si>
    <t>Pozostałe cięcia rębne</t>
  </si>
  <si>
    <t>Trzebieże późne i cięcia sanitarno – selekcyjne</t>
  </si>
  <si>
    <t>Trzebieże wczesne i czyszczenia późne z pozyskaniem masy, cięcia przygodne w trzebieżach wczesnych</t>
  </si>
  <si>
    <t>Cięcia przygodne i pozostałe</t>
  </si>
  <si>
    <t>3. Informujemy, że wybór oferty nie będzie/będzie* prowadzić do powstania u Zamawiającego obowiązku podatkowego zgodnie z przepisami o podatku od towarów i usług. 
Nazwa (rodzaj) towaru lub usługi, których dostawa lub świadczenie będzie prowadzić do powstania u Zamawiającego obowiązku podatkowego zgodnie z przepisami o podatku od towarów i usług (VAT):</t>
  </si>
  <si>
    <t>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
Wartość ww. towaru lub usługi objętego obowiązkiem podatkowym Zamawiającego bez kwoty podatku od towarów i usług (VAT) wynosi: ______________________________________ PLN.
Stawka podatku od towaru i usług (VAT), która zgodnie z naszą wiedzą będzie miała zastosowanie to ___________%.</t>
  </si>
  <si>
    <t xml:space="preserve">4.  Oświadczamy, że zapoznaliśmy się ze specyfikacją warunków zamówienia, w tym także ze wzorem umowy i uzyskaliśmy wszelkie informacje niezbędne do przygotowania niniejszej oferty. W przypadku wyboru naszej oferty zobowiązujemy się do zawarcia umowy zgodnej z niniejszą ofertą, na warunkach określonych w specyfikacji warunków zamówienia oraz w miejscu i terminie wyznaczonym przez Zamawiającego, a przed zawarciem umowy wniesienia zabezpieczenia należytego wykonania umowy.
5.  Oświadczamy, że uważamy się za związanych niniejszą ofertą przez czas wskazany w specyfikacji warunków zamówienia.
6.  Następujące zakresy rzeczowe wchodzące w przedmiot zamówienia zamierzamy zlecić następującym podwykonawcom:
</t>
  </si>
  <si>
    <t xml:space="preserve">Nazwy (firmy) podwykonawców, na których zasoby powołujemy się na zasadach określonych w art. 118 PZP, w celu wykazania spełniania warunków udziału w postępowaniu:
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
</t>
  </si>
  <si>
    <t>7. Oświadczamy, że następujące usługi stanowiące przedmiot zamówienia wykonają poszczególni Wykonawcy wspólnie ubiegający się o udzielenie zamówienia**:</t>
  </si>
  <si>
    <t>8.  Następujące informacje zawarte w naszej ofercie stanowią tajemnicę przedsiębiorstwa:
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</t>
  </si>
  <si>
    <t xml:space="preserve">Uzasadnienie zastrzeżenia ww. informacji jako tajemnicy przedsiębiorstwa zostało załączone do naszej oferty. 
9. Wszelką korespondencję w sprawie niniejszego postępowania należy kierować na:
e-mail: ___________________________________________________________________
</t>
  </si>
  <si>
    <t xml:space="preserve">10. Oświadczamy, iż realizując zamówienie będziemy stosować przepisy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danych, Dz. Urz. UE L 2016 r. nr. 119 s. 1 – „RODO”). </t>
  </si>
  <si>
    <t>11. Oświadczamy, że wypełniliśmy obowiązki informacyjne przewidziane w art. 13 lub art. 14 RODO wobec osób fizycznych, od których dane osobowe bezpośrednio lub pośrednio pozyskaliśmy w celu ubiegania się o udzielenie zamówienia publicznego w niniejszym postępowaniu.</t>
  </si>
  <si>
    <t>12. Oświadczamy, że Wykonawca jest (proszę zaznaczyć właściwe):
        - mikroprzedsiębiorstwem
        - małym przedsiębiorstwem
        - średnim przedsiębiorstwem
        - dużym przedsiębiorstwem
        - prowadzi jednoosobową działalność gospodarczą
        - jest osobą fizyczną nieprowadzącą działalności gospodarczej
        - inny rodzaj</t>
  </si>
  <si>
    <t xml:space="preserve">13. Załącznikami do niniejszej oferty są:
___________________________________________________________________________
___________________________________________________________________________
___________________________________________________________________________
___________________________________________________________________________
</t>
  </si>
  <si>
    <t>(podpis)</t>
  </si>
  <si>
    <t>Dokument musi być złożony pod rygorem nieważności 
w formie elektronicznej (tj. w postaci elektronicznej opatrzonej 
kwalifikowanym podpisem elektronicznym)
* - niepotrzebne skreślić 
** - oświadczenie, zgodne z art. 117 ust. 4 PZP składają Wykonawcy wspólnie ubiegający się o udzielenie zamówienia oraz działający w formie spółki cywilnej.</t>
  </si>
  <si>
    <t>VAT</t>
  </si>
  <si>
    <t>pozyskanie netto</t>
  </si>
  <si>
    <t>w tym zagospodarowanie netto</t>
  </si>
  <si>
    <t>zagospodarowanie netto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</si>
</sst>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color rgb="FF000000"/>
      <name val="Arial"/>
    </font>
    <font>
      <sz val="9"/>
      <color rgb="FF333333"/>
      <name val="Arial"/>
      <family val="2"/>
      <charset val="238"/>
    </font>
    <font>
      <b/>
      <sz val="8"/>
      <color rgb="FF333333"/>
      <name val="Arial"/>
      <family val="2"/>
      <charset val="238"/>
    </font>
    <font>
      <sz val="8"/>
      <color rgb="FF333333"/>
      <name val="Arial"/>
      <family val="2"/>
      <charset val="238"/>
    </font>
    <font>
      <b/>
      <sz val="10"/>
      <color rgb="FF333333"/>
      <name val="Arial"/>
      <family val="2"/>
      <charset val="238"/>
    </font>
    <font>
      <sz val="11"/>
      <color rgb="FF333333"/>
      <name val="Arial"/>
      <family val="2"/>
      <charset val="238"/>
    </font>
    <font>
      <sz val="12"/>
      <color rgb="FF333333"/>
      <name val="Arial"/>
      <family val="2"/>
      <charset val="238"/>
    </font>
    <font>
      <b/>
      <sz val="14"/>
      <color rgb="FF333333"/>
      <name val="Arial"/>
      <family val="2"/>
      <charset val="238"/>
    </font>
    <font>
      <b/>
      <sz val="12"/>
      <color rgb="FF333333"/>
      <name val="Arial"/>
      <family val="2"/>
      <charset val="238"/>
    </font>
    <font>
      <i/>
      <sz val="10"/>
      <color rgb="FF333333"/>
      <name val="Arial"/>
      <family val="2"/>
      <charset val="238"/>
    </font>
    <font>
      <sz val="11"/>
      <color rgb="FF9C0006"/>
      <name val="Calibri"/>
      <family val="2"/>
      <charset val="238"/>
      <scheme val="minor"/>
    </font>
    <font>
      <sz val="10"/>
      <color rgb="FF333333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7F7F7"/>
        <bgColor rgb="FFFFFFFF"/>
      </patternFill>
    </fill>
    <fill>
      <patternFill patternType="solid">
        <fgColor rgb="FFFFC7CE"/>
      </patternFill>
    </fill>
    <fill>
      <patternFill patternType="solid">
        <fgColor rgb="FFFFFF00"/>
        <bgColor rgb="FFFFFFFF"/>
      </patternFill>
    </fill>
  </fills>
  <borders count="5">
    <border>
      <left/>
      <right/>
      <top/>
      <bottom/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2">
    <xf numFmtId="0" fontId="0" fillId="0" borderId="0"/>
    <xf numFmtId="0" fontId="10" fillId="4" borderId="0" applyNumberFormat="0" applyBorder="0" applyAlignment="0" applyProtection="0"/>
  </cellStyleXfs>
  <cellXfs count="32">
    <xf numFmtId="0" fontId="0" fillId="0" borderId="0" xfId="0"/>
    <xf numFmtId="0" fontId="1" fillId="2" borderId="0" xfId="0" applyFont="1" applyFill="1" applyAlignment="1">
      <alignment horizontal="left"/>
    </xf>
    <xf numFmtId="49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left" vertical="center" wrapText="1"/>
    </xf>
    <xf numFmtId="39" fontId="1" fillId="2" borderId="1" xfId="0" applyNumberFormat="1" applyFont="1" applyFill="1" applyBorder="1" applyAlignment="1">
      <alignment horizontal="right" vertical="center"/>
    </xf>
    <xf numFmtId="0" fontId="2" fillId="3" borderId="1" xfId="0" applyFont="1" applyFill="1" applyBorder="1" applyAlignment="1">
      <alignment horizontal="center" vertical="center" wrapText="1"/>
    </xf>
    <xf numFmtId="49" fontId="5" fillId="2" borderId="0" xfId="0" applyNumberFormat="1" applyFont="1" applyFill="1" applyAlignment="1">
      <alignment horizontal="left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/>
    </xf>
    <xf numFmtId="0" fontId="5" fillId="2" borderId="0" xfId="0" applyFont="1" applyFill="1" applyAlignment="1">
      <alignment horizontal="left" vertical="center" wrapText="1"/>
    </xf>
    <xf numFmtId="49" fontId="4" fillId="3" borderId="2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left" vertical="center" wrapText="1"/>
    </xf>
    <xf numFmtId="49" fontId="8" fillId="2" borderId="0" xfId="0" applyNumberFormat="1" applyFont="1" applyFill="1" applyAlignment="1">
      <alignment horizontal="left" vertical="center"/>
    </xf>
    <xf numFmtId="49" fontId="4" fillId="3" borderId="1" xfId="0" applyNumberFormat="1" applyFont="1" applyFill="1" applyBorder="1" applyAlignment="1">
      <alignment horizontal="right" vertical="center"/>
    </xf>
    <xf numFmtId="0" fontId="6" fillId="2" borderId="3" xfId="0" applyFont="1" applyFill="1" applyBorder="1" applyAlignment="1">
      <alignment horizontal="left" vertical="center"/>
    </xf>
    <xf numFmtId="49" fontId="7" fillId="2" borderId="0" xfId="0" applyNumberFormat="1" applyFont="1" applyFill="1" applyAlignment="1">
      <alignment horizontal="center" vertical="center"/>
    </xf>
    <xf numFmtId="49" fontId="3" fillId="2" borderId="0" xfId="0" applyNumberFormat="1" applyFont="1" applyFill="1" applyAlignment="1">
      <alignment horizontal="center" vertical="top"/>
    </xf>
    <xf numFmtId="49" fontId="4" fillId="3" borderId="2" xfId="0" applyNumberFormat="1" applyFont="1" applyFill="1" applyBorder="1" applyAlignment="1">
      <alignment horizontal="center" vertical="center"/>
    </xf>
    <xf numFmtId="49" fontId="6" fillId="2" borderId="0" xfId="0" applyNumberFormat="1" applyFont="1" applyFill="1" applyAlignment="1">
      <alignment horizontal="left" vertical="center"/>
    </xf>
    <xf numFmtId="49" fontId="9" fillId="2" borderId="4" xfId="0" applyNumberFormat="1" applyFont="1" applyFill="1" applyBorder="1" applyAlignment="1">
      <alignment horizontal="center" vertical="center"/>
    </xf>
    <xf numFmtId="49" fontId="5" fillId="2" borderId="0" xfId="0" applyNumberFormat="1" applyFont="1" applyFill="1" applyAlignment="1">
      <alignment horizontal="right" vertical="top"/>
    </xf>
    <xf numFmtId="39" fontId="1" fillId="5" borderId="1" xfId="0" applyNumberFormat="1" applyFont="1" applyFill="1" applyBorder="1" applyAlignment="1">
      <alignment horizontal="right" vertical="center"/>
    </xf>
    <xf numFmtId="2" fontId="1" fillId="2" borderId="1" xfId="0" applyNumberFormat="1" applyFont="1" applyFill="1" applyBorder="1" applyAlignment="1">
      <alignment horizontal="right" vertical="center"/>
    </xf>
    <xf numFmtId="2" fontId="1" fillId="2" borderId="1" xfId="0" applyNumberFormat="1" applyFont="1" applyFill="1" applyBorder="1" applyAlignment="1">
      <alignment horizontal="center" vertical="center"/>
    </xf>
    <xf numFmtId="0" fontId="10" fillId="4" borderId="0" xfId="1" applyAlignment="1">
      <alignment horizontal="left"/>
    </xf>
    <xf numFmtId="2" fontId="11" fillId="2" borderId="1" xfId="0" applyNumberFormat="1" applyFont="1" applyFill="1" applyBorder="1" applyAlignment="1">
      <alignment horizontal="right" vertical="center"/>
    </xf>
    <xf numFmtId="2" fontId="4" fillId="2" borderId="1" xfId="0" applyNumberFormat="1" applyFont="1" applyFill="1" applyBorder="1" applyAlignment="1">
      <alignment horizontal="right" vertical="center"/>
    </xf>
    <xf numFmtId="2" fontId="1" fillId="2" borderId="0" xfId="0" applyNumberFormat="1" applyFont="1" applyFill="1" applyAlignment="1">
      <alignment horizontal="left"/>
    </xf>
  </cellXfs>
  <cellStyles count="2">
    <cellStyle name="Normalny" xfId="0" builtinId="0"/>
    <cellStyle name="Zły" xfId="1" builtinId="2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125"/>
  <sheetViews>
    <sheetView tabSelected="1" zoomScaleNormal="100" workbookViewId="0">
      <selection activeCell="R81" sqref="R81"/>
    </sheetView>
  </sheetViews>
  <sheetFormatPr defaultRowHeight="12.75" x14ac:dyDescent="0.2"/>
  <cols>
    <col min="1" max="1" width="0.140625" customWidth="1"/>
    <col min="2" max="2" width="5.7109375" customWidth="1"/>
    <col min="3" max="3" width="51" customWidth="1"/>
    <col min="4" max="4" width="11.140625" customWidth="1"/>
    <col min="5" max="5" width="43.85546875" customWidth="1"/>
    <col min="6" max="6" width="6.85546875" customWidth="1"/>
    <col min="7" max="7" width="10" customWidth="1"/>
    <col min="8" max="8" width="11.140625" customWidth="1"/>
    <col min="9" max="9" width="12.7109375" customWidth="1"/>
    <col min="10" max="10" width="6.85546875" customWidth="1"/>
    <col min="11" max="11" width="9.5703125" customWidth="1"/>
    <col min="12" max="12" width="13.85546875" bestFit="1" customWidth="1"/>
    <col min="13" max="13" width="0.7109375" customWidth="1"/>
    <col min="14" max="14" width="0.5703125" customWidth="1"/>
    <col min="15" max="15" width="0.140625" customWidth="1"/>
  </cols>
  <sheetData>
    <row r="1" spans="2:14" s="1" customFormat="1" ht="5.25" customHeight="1" x14ac:dyDescent="0.2"/>
    <row r="2" spans="2:14" s="1" customFormat="1" ht="17.100000000000001" customHeight="1" x14ac:dyDescent="0.2">
      <c r="I2" s="24" t="s">
        <v>108</v>
      </c>
      <c r="J2" s="24"/>
      <c r="K2" s="24"/>
      <c r="L2" s="24"/>
      <c r="M2" s="24"/>
      <c r="N2" s="24"/>
    </row>
    <row r="3" spans="2:14" s="1" customFormat="1" ht="28.7" customHeight="1" x14ac:dyDescent="0.2"/>
    <row r="4" spans="2:14" s="1" customFormat="1" ht="2.65" customHeight="1" x14ac:dyDescent="0.2">
      <c r="B4" s="18"/>
      <c r="C4" s="18"/>
      <c r="D4" s="18"/>
    </row>
    <row r="5" spans="2:14" s="1" customFormat="1" ht="28.7" customHeight="1" x14ac:dyDescent="0.2"/>
    <row r="6" spans="2:14" s="1" customFormat="1" ht="2.65" customHeight="1" x14ac:dyDescent="0.2">
      <c r="B6" s="18"/>
      <c r="C6" s="18"/>
      <c r="D6" s="18"/>
    </row>
    <row r="7" spans="2:14" s="1" customFormat="1" ht="28.7" customHeight="1" x14ac:dyDescent="0.2"/>
    <row r="8" spans="2:14" s="1" customFormat="1" ht="5.25" customHeight="1" x14ac:dyDescent="0.2">
      <c r="B8" s="18"/>
      <c r="C8" s="18"/>
      <c r="D8" s="18"/>
    </row>
    <row r="9" spans="2:14" s="1" customFormat="1" ht="4.3499999999999996" customHeight="1" x14ac:dyDescent="0.2"/>
    <row r="10" spans="2:14" s="1" customFormat="1" ht="6.95" customHeight="1" x14ac:dyDescent="0.2">
      <c r="B10" s="20" t="s">
        <v>109</v>
      </c>
      <c r="C10" s="20"/>
      <c r="D10" s="20"/>
    </row>
    <row r="11" spans="2:14" s="1" customFormat="1" ht="12.2" customHeight="1" x14ac:dyDescent="0.2">
      <c r="B11" s="20"/>
      <c r="C11" s="20"/>
      <c r="D11" s="20"/>
      <c r="G11" s="22" t="s">
        <v>110</v>
      </c>
      <c r="H11" s="22"/>
      <c r="I11" s="22"/>
      <c r="J11" s="22"/>
      <c r="K11" s="22"/>
      <c r="L11" s="22"/>
      <c r="M11" s="22"/>
    </row>
    <row r="12" spans="2:14" s="1" customFormat="1" ht="7.9" customHeight="1" x14ac:dyDescent="0.2">
      <c r="G12" s="22"/>
      <c r="H12" s="22"/>
      <c r="I12" s="22"/>
      <c r="J12" s="22"/>
      <c r="K12" s="22"/>
      <c r="L12" s="22"/>
      <c r="M12" s="22"/>
    </row>
    <row r="13" spans="2:14" s="1" customFormat="1" ht="20.25" customHeight="1" x14ac:dyDescent="0.2"/>
    <row r="14" spans="2:14" s="1" customFormat="1" ht="24" customHeight="1" x14ac:dyDescent="0.2">
      <c r="E14" s="19" t="s">
        <v>111</v>
      </c>
      <c r="F14" s="19"/>
      <c r="G14" s="19"/>
    </row>
    <row r="15" spans="2:14" s="1" customFormat="1" ht="43.15" customHeight="1" x14ac:dyDescent="0.2"/>
    <row r="16" spans="2:14" s="1" customFormat="1" ht="20.85" customHeight="1" x14ac:dyDescent="0.2">
      <c r="B16" s="16" t="s">
        <v>112</v>
      </c>
      <c r="C16" s="16"/>
    </row>
    <row r="17" spans="2:12" s="1" customFormat="1" ht="2.65" customHeight="1" x14ac:dyDescent="0.2"/>
    <row r="18" spans="2:12" s="1" customFormat="1" ht="20.85" customHeight="1" x14ac:dyDescent="0.2">
      <c r="B18" s="16" t="s">
        <v>113</v>
      </c>
      <c r="C18" s="16"/>
    </row>
    <row r="19" spans="2:12" s="1" customFormat="1" ht="2.65" customHeight="1" x14ac:dyDescent="0.2"/>
    <row r="20" spans="2:12" s="1" customFormat="1" ht="20.85" customHeight="1" x14ac:dyDescent="0.2">
      <c r="B20" s="16" t="s">
        <v>114</v>
      </c>
      <c r="C20" s="16"/>
    </row>
    <row r="21" spans="2:12" s="1" customFormat="1" ht="2.65" customHeight="1" x14ac:dyDescent="0.2"/>
    <row r="22" spans="2:12" s="1" customFormat="1" ht="20.85" customHeight="1" x14ac:dyDescent="0.2">
      <c r="B22" s="16" t="s">
        <v>115</v>
      </c>
      <c r="C22" s="16"/>
    </row>
    <row r="23" spans="2:12" s="1" customFormat="1" ht="34.700000000000003" customHeight="1" x14ac:dyDescent="0.2"/>
    <row r="24" spans="2:12" s="1" customFormat="1" ht="50.1" customHeight="1" x14ac:dyDescent="0.2">
      <c r="B24" s="10" t="s">
        <v>116</v>
      </c>
      <c r="C24" s="10"/>
      <c r="D24" s="10"/>
      <c r="E24" s="10"/>
      <c r="F24" s="10"/>
      <c r="G24" s="10"/>
      <c r="H24" s="10"/>
      <c r="I24" s="10"/>
      <c r="J24" s="10"/>
      <c r="K24" s="10"/>
      <c r="L24" s="10"/>
    </row>
    <row r="25" spans="2:12" s="1" customFormat="1" ht="2.65" customHeight="1" x14ac:dyDescent="0.2"/>
    <row r="26" spans="2:12" s="1" customFormat="1" ht="50.1" customHeight="1" x14ac:dyDescent="0.2">
      <c r="B26" s="13" t="s">
        <v>117</v>
      </c>
      <c r="C26" s="13"/>
      <c r="D26" s="13"/>
      <c r="E26" s="13"/>
      <c r="F26" s="13"/>
      <c r="G26" s="13"/>
      <c r="H26" s="13"/>
      <c r="I26" s="13"/>
      <c r="J26" s="13"/>
      <c r="K26" s="13"/>
      <c r="L26" s="13"/>
    </row>
    <row r="27" spans="2:12" s="1" customFormat="1" ht="28.7" customHeight="1" x14ac:dyDescent="0.2"/>
    <row r="28" spans="2:12" s="1" customFormat="1" ht="3.2" customHeight="1" x14ac:dyDescent="0.2"/>
    <row r="29" spans="2:12" s="1" customFormat="1" ht="18.2" customHeight="1" x14ac:dyDescent="0.2">
      <c r="B29" s="16" t="s">
        <v>118</v>
      </c>
      <c r="C29" s="16"/>
      <c r="D29" s="16"/>
      <c r="E29" s="16"/>
      <c r="F29" s="16"/>
      <c r="G29" s="16"/>
      <c r="H29" s="16"/>
      <c r="I29" s="16"/>
      <c r="J29" s="16"/>
      <c r="K29" s="16"/>
    </row>
    <row r="30" spans="2:12" s="1" customFormat="1" ht="5.25" customHeight="1" x14ac:dyDescent="0.2"/>
    <row r="31" spans="2:12" s="1" customFormat="1" ht="45.4" customHeight="1" x14ac:dyDescent="0.2">
      <c r="B31" s="2" t="s">
        <v>0</v>
      </c>
      <c r="C31" s="3" t="s">
        <v>1</v>
      </c>
      <c r="D31" s="4" t="s">
        <v>2</v>
      </c>
      <c r="E31" s="4" t="s">
        <v>3</v>
      </c>
      <c r="F31" s="4" t="s">
        <v>4</v>
      </c>
      <c r="G31" s="4" t="s">
        <v>5</v>
      </c>
      <c r="H31" s="4" t="s">
        <v>6</v>
      </c>
      <c r="I31" s="3" t="s">
        <v>7</v>
      </c>
      <c r="J31" s="4" t="s">
        <v>8</v>
      </c>
      <c r="K31" s="4" t="s">
        <v>9</v>
      </c>
      <c r="L31" s="9" t="s">
        <v>10</v>
      </c>
    </row>
    <row r="32" spans="2:12" s="1" customFormat="1" ht="19.7" customHeight="1" x14ac:dyDescent="0.2">
      <c r="B32" s="5">
        <v>1</v>
      </c>
      <c r="C32" s="6" t="s">
        <v>11</v>
      </c>
      <c r="D32" s="6" t="s">
        <v>12</v>
      </c>
      <c r="E32" s="7" t="s">
        <v>13</v>
      </c>
      <c r="F32" s="6" t="s">
        <v>14</v>
      </c>
      <c r="G32" s="8">
        <v>353</v>
      </c>
      <c r="H32" s="25">
        <v>0</v>
      </c>
      <c r="I32" s="26">
        <f>ROUND(H32*G32,2)</f>
        <v>0</v>
      </c>
      <c r="J32" s="27">
        <v>8</v>
      </c>
      <c r="K32" s="26">
        <f>ROUND((I32*J32)/100,2)</f>
        <v>0</v>
      </c>
      <c r="L32" s="26">
        <f>+K32+I32</f>
        <v>0</v>
      </c>
    </row>
    <row r="33" spans="2:12" s="1" customFormat="1" ht="3.2" customHeight="1" x14ac:dyDescent="0.2"/>
    <row r="34" spans="2:12" s="1" customFormat="1" ht="18.2" customHeight="1" x14ac:dyDescent="0.2">
      <c r="B34" s="16" t="s">
        <v>119</v>
      </c>
      <c r="C34" s="16"/>
      <c r="D34" s="16"/>
      <c r="E34" s="16"/>
      <c r="F34" s="16"/>
      <c r="G34" s="16"/>
      <c r="H34" s="16"/>
      <c r="I34" s="16"/>
      <c r="J34" s="16"/>
      <c r="K34" s="16"/>
    </row>
    <row r="35" spans="2:12" s="1" customFormat="1" ht="5.25" customHeight="1" x14ac:dyDescent="0.2"/>
    <row r="36" spans="2:12" s="1" customFormat="1" ht="45.4" customHeight="1" x14ac:dyDescent="0.2">
      <c r="B36" s="2" t="s">
        <v>0</v>
      </c>
      <c r="C36" s="3" t="s">
        <v>1</v>
      </c>
      <c r="D36" s="4" t="s">
        <v>2</v>
      </c>
      <c r="E36" s="4" t="s">
        <v>3</v>
      </c>
      <c r="F36" s="4" t="s">
        <v>4</v>
      </c>
      <c r="G36" s="4" t="s">
        <v>5</v>
      </c>
      <c r="H36" s="4" t="s">
        <v>6</v>
      </c>
      <c r="I36" s="3" t="s">
        <v>7</v>
      </c>
      <c r="J36" s="4" t="s">
        <v>8</v>
      </c>
      <c r="K36" s="4" t="s">
        <v>9</v>
      </c>
      <c r="L36" s="9" t="s">
        <v>10</v>
      </c>
    </row>
    <row r="37" spans="2:12" s="1" customFormat="1" ht="19.7" customHeight="1" x14ac:dyDescent="0.2">
      <c r="B37" s="5">
        <v>2</v>
      </c>
      <c r="C37" s="6" t="s">
        <v>11</v>
      </c>
      <c r="D37" s="6" t="s">
        <v>12</v>
      </c>
      <c r="E37" s="7" t="s">
        <v>13</v>
      </c>
      <c r="F37" s="6" t="s">
        <v>14</v>
      </c>
      <c r="G37" s="8">
        <v>4158</v>
      </c>
      <c r="H37" s="25">
        <v>0</v>
      </c>
      <c r="I37" s="26">
        <f>ROUND(H37*G37,2)</f>
        <v>0</v>
      </c>
      <c r="J37" s="27">
        <v>8</v>
      </c>
      <c r="K37" s="26">
        <f>ROUND((I37*J37)/100,2)</f>
        <v>0</v>
      </c>
      <c r="L37" s="26">
        <f>+K37+I37</f>
        <v>0</v>
      </c>
    </row>
    <row r="38" spans="2:12" s="1" customFormat="1" ht="3.2" customHeight="1" x14ac:dyDescent="0.2"/>
    <row r="39" spans="2:12" s="1" customFormat="1" ht="18.2" customHeight="1" x14ac:dyDescent="0.2">
      <c r="B39" s="16" t="s">
        <v>120</v>
      </c>
      <c r="C39" s="16"/>
      <c r="D39" s="16"/>
      <c r="E39" s="16"/>
      <c r="F39" s="16"/>
      <c r="G39" s="16"/>
      <c r="H39" s="16"/>
      <c r="I39" s="16"/>
      <c r="J39" s="16"/>
      <c r="K39" s="16"/>
    </row>
    <row r="40" spans="2:12" s="1" customFormat="1" ht="5.25" customHeight="1" x14ac:dyDescent="0.2"/>
    <row r="41" spans="2:12" s="1" customFormat="1" ht="45.4" customHeight="1" x14ac:dyDescent="0.2">
      <c r="B41" s="2" t="s">
        <v>0</v>
      </c>
      <c r="C41" s="3" t="s">
        <v>1</v>
      </c>
      <c r="D41" s="4" t="s">
        <v>2</v>
      </c>
      <c r="E41" s="4" t="s">
        <v>3</v>
      </c>
      <c r="F41" s="4" t="s">
        <v>4</v>
      </c>
      <c r="G41" s="4" t="s">
        <v>5</v>
      </c>
      <c r="H41" s="4" t="s">
        <v>6</v>
      </c>
      <c r="I41" s="3" t="s">
        <v>7</v>
      </c>
      <c r="J41" s="4" t="s">
        <v>8</v>
      </c>
      <c r="K41" s="4" t="s">
        <v>9</v>
      </c>
      <c r="L41" s="9" t="s">
        <v>10</v>
      </c>
    </row>
    <row r="42" spans="2:12" s="1" customFormat="1" ht="19.7" customHeight="1" x14ac:dyDescent="0.2">
      <c r="B42" s="5">
        <v>3</v>
      </c>
      <c r="C42" s="6" t="s">
        <v>11</v>
      </c>
      <c r="D42" s="6" t="s">
        <v>12</v>
      </c>
      <c r="E42" s="7" t="s">
        <v>13</v>
      </c>
      <c r="F42" s="6" t="s">
        <v>14</v>
      </c>
      <c r="G42" s="8">
        <v>582</v>
      </c>
      <c r="H42" s="25">
        <v>0</v>
      </c>
      <c r="I42" s="26">
        <f>ROUND(H42*G42,2)</f>
        <v>0</v>
      </c>
      <c r="J42" s="27">
        <v>8</v>
      </c>
      <c r="K42" s="26">
        <f>ROUND((I42*J42)/100,2)</f>
        <v>0</v>
      </c>
      <c r="L42" s="26">
        <f>+K42+I42</f>
        <v>0</v>
      </c>
    </row>
    <row r="43" spans="2:12" s="1" customFormat="1" ht="3.2" customHeight="1" x14ac:dyDescent="0.2"/>
    <row r="44" spans="2:12" s="1" customFormat="1" ht="18.2" customHeight="1" x14ac:dyDescent="0.2">
      <c r="B44" s="16" t="s">
        <v>121</v>
      </c>
      <c r="C44" s="16"/>
      <c r="D44" s="16"/>
      <c r="E44" s="16"/>
      <c r="F44" s="16"/>
      <c r="G44" s="16"/>
      <c r="H44" s="16"/>
      <c r="I44" s="16"/>
      <c r="J44" s="16"/>
      <c r="K44" s="16"/>
    </row>
    <row r="45" spans="2:12" s="1" customFormat="1" ht="5.25" customHeight="1" x14ac:dyDescent="0.2"/>
    <row r="46" spans="2:12" s="1" customFormat="1" ht="45.4" customHeight="1" x14ac:dyDescent="0.2">
      <c r="B46" s="2" t="s">
        <v>0</v>
      </c>
      <c r="C46" s="3" t="s">
        <v>1</v>
      </c>
      <c r="D46" s="4" t="s">
        <v>2</v>
      </c>
      <c r="E46" s="4" t="s">
        <v>3</v>
      </c>
      <c r="F46" s="4" t="s">
        <v>4</v>
      </c>
      <c r="G46" s="4" t="s">
        <v>5</v>
      </c>
      <c r="H46" s="4" t="s">
        <v>6</v>
      </c>
      <c r="I46" s="3" t="s">
        <v>7</v>
      </c>
      <c r="J46" s="4" t="s">
        <v>8</v>
      </c>
      <c r="K46" s="4" t="s">
        <v>9</v>
      </c>
      <c r="L46" s="9" t="s">
        <v>10</v>
      </c>
    </row>
    <row r="47" spans="2:12" s="1" customFormat="1" ht="19.7" customHeight="1" x14ac:dyDescent="0.2">
      <c r="B47" s="5">
        <v>4</v>
      </c>
      <c r="C47" s="6" t="s">
        <v>15</v>
      </c>
      <c r="D47" s="6" t="s">
        <v>16</v>
      </c>
      <c r="E47" s="7" t="s">
        <v>17</v>
      </c>
      <c r="F47" s="6" t="s">
        <v>14</v>
      </c>
      <c r="G47" s="8">
        <v>2145</v>
      </c>
      <c r="H47" s="25">
        <v>0</v>
      </c>
      <c r="I47" s="26">
        <f>ROUND(H47*G47,2)</f>
        <v>0</v>
      </c>
      <c r="J47" s="27">
        <v>8</v>
      </c>
      <c r="K47" s="26">
        <f>ROUND((I47*J47)/100,2)</f>
        <v>0</v>
      </c>
      <c r="L47" s="26">
        <f>+K47+I47</f>
        <v>0</v>
      </c>
    </row>
    <row r="48" spans="2:12" s="1" customFormat="1" ht="19.7" customHeight="1" x14ac:dyDescent="0.2">
      <c r="B48" s="5">
        <v>5</v>
      </c>
      <c r="C48" s="6" t="s">
        <v>11</v>
      </c>
      <c r="D48" s="6" t="s">
        <v>12</v>
      </c>
      <c r="E48" s="7" t="s">
        <v>13</v>
      </c>
      <c r="F48" s="6" t="s">
        <v>14</v>
      </c>
      <c r="G48" s="8">
        <v>155</v>
      </c>
      <c r="H48" s="25">
        <v>0</v>
      </c>
      <c r="I48" s="26">
        <f>ROUND(H48*G48,2)</f>
        <v>0</v>
      </c>
      <c r="J48" s="27">
        <v>8</v>
      </c>
      <c r="K48" s="26">
        <f>ROUND((I48*J48)/100,2)</f>
        <v>0</v>
      </c>
      <c r="L48" s="26">
        <f>+K48+I48</f>
        <v>0</v>
      </c>
    </row>
    <row r="49" spans="2:12" s="1" customFormat="1" ht="3.2" customHeight="1" x14ac:dyDescent="0.2"/>
    <row r="50" spans="2:12" s="1" customFormat="1" ht="18.2" customHeight="1" x14ac:dyDescent="0.2">
      <c r="B50" s="16" t="s">
        <v>122</v>
      </c>
      <c r="C50" s="16"/>
      <c r="D50" s="16"/>
      <c r="E50" s="16"/>
      <c r="F50" s="16"/>
      <c r="G50" s="16"/>
      <c r="H50" s="16"/>
      <c r="I50" s="16"/>
      <c r="J50" s="16"/>
      <c r="K50" s="16"/>
    </row>
    <row r="51" spans="2:12" s="1" customFormat="1" ht="5.25" customHeight="1" x14ac:dyDescent="0.2"/>
    <row r="52" spans="2:12" s="1" customFormat="1" ht="45.4" customHeight="1" x14ac:dyDescent="0.2">
      <c r="B52" s="2" t="s">
        <v>0</v>
      </c>
      <c r="C52" s="3" t="s">
        <v>1</v>
      </c>
      <c r="D52" s="4" t="s">
        <v>2</v>
      </c>
      <c r="E52" s="4" t="s">
        <v>3</v>
      </c>
      <c r="F52" s="4" t="s">
        <v>4</v>
      </c>
      <c r="G52" s="4" t="s">
        <v>5</v>
      </c>
      <c r="H52" s="4" t="s">
        <v>6</v>
      </c>
      <c r="I52" s="3" t="s">
        <v>7</v>
      </c>
      <c r="J52" s="4" t="s">
        <v>8</v>
      </c>
      <c r="K52" s="4" t="s">
        <v>9</v>
      </c>
      <c r="L52" s="9" t="s">
        <v>10</v>
      </c>
    </row>
    <row r="53" spans="2:12" s="1" customFormat="1" ht="19.7" customHeight="1" x14ac:dyDescent="0.2">
      <c r="B53" s="5">
        <v>6</v>
      </c>
      <c r="C53" s="6" t="s">
        <v>11</v>
      </c>
      <c r="D53" s="6" t="s">
        <v>12</v>
      </c>
      <c r="E53" s="7" t="s">
        <v>13</v>
      </c>
      <c r="F53" s="6" t="s">
        <v>14</v>
      </c>
      <c r="G53" s="8">
        <v>897</v>
      </c>
      <c r="H53" s="25">
        <v>0</v>
      </c>
      <c r="I53" s="26">
        <f>ROUND(H53*G53,2)</f>
        <v>0</v>
      </c>
      <c r="J53" s="27">
        <v>8</v>
      </c>
      <c r="K53" s="26">
        <f>ROUND((I53*J53)/100,2)</f>
        <v>0</v>
      </c>
      <c r="L53" s="26">
        <f>+K53+I53</f>
        <v>0</v>
      </c>
    </row>
    <row r="54" spans="2:12" s="1" customFormat="1" ht="9" customHeight="1" x14ac:dyDescent="0.2"/>
    <row r="55" spans="2:12" s="1" customFormat="1" ht="45.4" customHeight="1" x14ac:dyDescent="0.2">
      <c r="B55" s="2" t="s">
        <v>0</v>
      </c>
      <c r="C55" s="3" t="s">
        <v>1</v>
      </c>
      <c r="D55" s="4" t="s">
        <v>2</v>
      </c>
      <c r="E55" s="4" t="s">
        <v>3</v>
      </c>
      <c r="F55" s="4" t="s">
        <v>4</v>
      </c>
      <c r="G55" s="4" t="s">
        <v>5</v>
      </c>
      <c r="H55" s="4" t="s">
        <v>6</v>
      </c>
      <c r="I55" s="3" t="s">
        <v>7</v>
      </c>
      <c r="J55" s="4" t="s">
        <v>8</v>
      </c>
      <c r="K55" s="4" t="s">
        <v>9</v>
      </c>
      <c r="L55" s="9" t="s">
        <v>10</v>
      </c>
    </row>
    <row r="56" spans="2:12" s="1" customFormat="1" ht="19.7" customHeight="1" x14ac:dyDescent="0.2">
      <c r="B56" s="5">
        <v>7</v>
      </c>
      <c r="C56" s="6" t="s">
        <v>18</v>
      </c>
      <c r="D56" s="6" t="s">
        <v>19</v>
      </c>
      <c r="E56" s="7" t="s">
        <v>20</v>
      </c>
      <c r="F56" s="6" t="s">
        <v>21</v>
      </c>
      <c r="G56" s="8">
        <v>9.8699999999999992</v>
      </c>
      <c r="H56" s="25">
        <v>0</v>
      </c>
      <c r="I56" s="26">
        <f>ROUND(H56*G56,2)</f>
        <v>0</v>
      </c>
      <c r="J56" s="27">
        <v>8</v>
      </c>
      <c r="K56" s="26">
        <f>ROUND((I56*J56)/100,2)</f>
        <v>0</v>
      </c>
      <c r="L56" s="26">
        <f>+K56+I56</f>
        <v>0</v>
      </c>
    </row>
    <row r="57" spans="2:12" s="1" customFormat="1" ht="19.7" customHeight="1" x14ac:dyDescent="0.2">
      <c r="B57" s="5">
        <v>8</v>
      </c>
      <c r="C57" s="6" t="s">
        <v>22</v>
      </c>
      <c r="D57" s="6" t="s">
        <v>23</v>
      </c>
      <c r="E57" s="7" t="s">
        <v>24</v>
      </c>
      <c r="F57" s="6" t="s">
        <v>21</v>
      </c>
      <c r="G57" s="8">
        <v>3.31</v>
      </c>
      <c r="H57" s="25">
        <v>0</v>
      </c>
      <c r="I57" s="26">
        <f>ROUND(H57*G57,2)</f>
        <v>0</v>
      </c>
      <c r="J57" s="27">
        <v>8</v>
      </c>
      <c r="K57" s="26">
        <f>ROUND((I57*J57)/100,2)</f>
        <v>0</v>
      </c>
      <c r="L57" s="26">
        <f>+K57+I57</f>
        <v>0</v>
      </c>
    </row>
    <row r="58" spans="2:12" s="1" customFormat="1" ht="28.7" customHeight="1" x14ac:dyDescent="0.2">
      <c r="B58" s="5">
        <v>9</v>
      </c>
      <c r="C58" s="6" t="s">
        <v>25</v>
      </c>
      <c r="D58" s="6" t="s">
        <v>26</v>
      </c>
      <c r="E58" s="7" t="s">
        <v>27</v>
      </c>
      <c r="F58" s="6" t="s">
        <v>28</v>
      </c>
      <c r="G58" s="8">
        <v>4.7699999999999996</v>
      </c>
      <c r="H58" s="25">
        <v>0</v>
      </c>
      <c r="I58" s="26">
        <f t="shared" ref="I58:I81" si="0">ROUND(H58*G58,2)</f>
        <v>0</v>
      </c>
      <c r="J58" s="27">
        <v>8</v>
      </c>
      <c r="K58" s="26">
        <f t="shared" ref="K58:K81" si="1">ROUND((I58*J58)/100,2)</f>
        <v>0</v>
      </c>
      <c r="L58" s="26">
        <f t="shared" ref="L58:L81" si="2">+K58+I58</f>
        <v>0</v>
      </c>
    </row>
    <row r="59" spans="2:12" s="1" customFormat="1" ht="28.7" customHeight="1" x14ac:dyDescent="0.2">
      <c r="B59" s="5">
        <v>10</v>
      </c>
      <c r="C59" s="6" t="s">
        <v>29</v>
      </c>
      <c r="D59" s="6" t="s">
        <v>30</v>
      </c>
      <c r="E59" s="7" t="s">
        <v>31</v>
      </c>
      <c r="F59" s="6" t="s">
        <v>28</v>
      </c>
      <c r="G59" s="8">
        <v>9.76</v>
      </c>
      <c r="H59" s="25">
        <v>0</v>
      </c>
      <c r="I59" s="26">
        <f t="shared" si="0"/>
        <v>0</v>
      </c>
      <c r="J59" s="27">
        <v>8</v>
      </c>
      <c r="K59" s="26">
        <f t="shared" si="1"/>
        <v>0</v>
      </c>
      <c r="L59" s="26">
        <f t="shared" si="2"/>
        <v>0</v>
      </c>
    </row>
    <row r="60" spans="2:12" s="1" customFormat="1" ht="19.7" customHeight="1" x14ac:dyDescent="0.2">
      <c r="B60" s="5">
        <v>11</v>
      </c>
      <c r="C60" s="6" t="s">
        <v>32</v>
      </c>
      <c r="D60" s="6" t="s">
        <v>33</v>
      </c>
      <c r="E60" s="7" t="s">
        <v>34</v>
      </c>
      <c r="F60" s="6" t="s">
        <v>35</v>
      </c>
      <c r="G60" s="8">
        <v>0.36</v>
      </c>
      <c r="H60" s="25">
        <v>0</v>
      </c>
      <c r="I60" s="26">
        <f t="shared" si="0"/>
        <v>0</v>
      </c>
      <c r="J60" s="27">
        <v>8</v>
      </c>
      <c r="K60" s="26">
        <f t="shared" si="1"/>
        <v>0</v>
      </c>
      <c r="L60" s="26">
        <f t="shared" si="2"/>
        <v>0</v>
      </c>
    </row>
    <row r="61" spans="2:12" s="1" customFormat="1" ht="19.7" customHeight="1" x14ac:dyDescent="0.2">
      <c r="B61" s="5">
        <v>12</v>
      </c>
      <c r="C61" s="6" t="s">
        <v>36</v>
      </c>
      <c r="D61" s="6" t="s">
        <v>37</v>
      </c>
      <c r="E61" s="7" t="s">
        <v>38</v>
      </c>
      <c r="F61" s="6" t="s">
        <v>35</v>
      </c>
      <c r="G61" s="8">
        <v>25.78</v>
      </c>
      <c r="H61" s="25">
        <v>0</v>
      </c>
      <c r="I61" s="26">
        <f t="shared" si="0"/>
        <v>0</v>
      </c>
      <c r="J61" s="27">
        <v>8</v>
      </c>
      <c r="K61" s="26">
        <f t="shared" si="1"/>
        <v>0</v>
      </c>
      <c r="L61" s="26">
        <f t="shared" si="2"/>
        <v>0</v>
      </c>
    </row>
    <row r="62" spans="2:12" s="1" customFormat="1" ht="28.7" customHeight="1" x14ac:dyDescent="0.2">
      <c r="B62" s="5">
        <v>13</v>
      </c>
      <c r="C62" s="6" t="s">
        <v>39</v>
      </c>
      <c r="D62" s="6" t="s">
        <v>40</v>
      </c>
      <c r="E62" s="7" t="s">
        <v>41</v>
      </c>
      <c r="F62" s="6" t="s">
        <v>35</v>
      </c>
      <c r="G62" s="8">
        <v>0.36</v>
      </c>
      <c r="H62" s="25">
        <v>0</v>
      </c>
      <c r="I62" s="26">
        <f t="shared" si="0"/>
        <v>0</v>
      </c>
      <c r="J62" s="27">
        <v>8</v>
      </c>
      <c r="K62" s="26">
        <f t="shared" si="1"/>
        <v>0</v>
      </c>
      <c r="L62" s="26">
        <f t="shared" si="2"/>
        <v>0</v>
      </c>
    </row>
    <row r="63" spans="2:12" s="1" customFormat="1" ht="19.7" customHeight="1" x14ac:dyDescent="0.2">
      <c r="B63" s="5">
        <v>14</v>
      </c>
      <c r="C63" s="6" t="s">
        <v>42</v>
      </c>
      <c r="D63" s="6" t="s">
        <v>43</v>
      </c>
      <c r="E63" s="7" t="s">
        <v>44</v>
      </c>
      <c r="F63" s="6" t="s">
        <v>35</v>
      </c>
      <c r="G63" s="8">
        <v>12.04</v>
      </c>
      <c r="H63" s="25">
        <v>0</v>
      </c>
      <c r="I63" s="26">
        <f t="shared" si="0"/>
        <v>0</v>
      </c>
      <c r="J63" s="27">
        <v>8</v>
      </c>
      <c r="K63" s="26">
        <f t="shared" si="1"/>
        <v>0</v>
      </c>
      <c r="L63" s="26">
        <f t="shared" si="2"/>
        <v>0</v>
      </c>
    </row>
    <row r="64" spans="2:12" s="1" customFormat="1" ht="19.7" customHeight="1" x14ac:dyDescent="0.2">
      <c r="B64" s="5">
        <v>15</v>
      </c>
      <c r="C64" s="6" t="s">
        <v>45</v>
      </c>
      <c r="D64" s="6" t="s">
        <v>46</v>
      </c>
      <c r="E64" s="7" t="s">
        <v>47</v>
      </c>
      <c r="F64" s="6" t="s">
        <v>35</v>
      </c>
      <c r="G64" s="8">
        <v>38.54</v>
      </c>
      <c r="H64" s="25">
        <v>0</v>
      </c>
      <c r="I64" s="26">
        <f t="shared" si="0"/>
        <v>0</v>
      </c>
      <c r="J64" s="27">
        <v>8</v>
      </c>
      <c r="K64" s="26">
        <f t="shared" si="1"/>
        <v>0</v>
      </c>
      <c r="L64" s="26">
        <f t="shared" si="2"/>
        <v>0</v>
      </c>
    </row>
    <row r="65" spans="2:16" s="1" customFormat="1" ht="28.7" customHeight="1" x14ac:dyDescent="0.2">
      <c r="B65" s="5">
        <v>16</v>
      </c>
      <c r="C65" s="6" t="s">
        <v>48</v>
      </c>
      <c r="D65" s="6" t="s">
        <v>49</v>
      </c>
      <c r="E65" s="7" t="s">
        <v>50</v>
      </c>
      <c r="F65" s="6" t="s">
        <v>21</v>
      </c>
      <c r="G65" s="8">
        <v>12</v>
      </c>
      <c r="H65" s="25">
        <v>0</v>
      </c>
      <c r="I65" s="26">
        <f t="shared" si="0"/>
        <v>0</v>
      </c>
      <c r="J65" s="27">
        <v>8</v>
      </c>
      <c r="K65" s="26">
        <f t="shared" si="1"/>
        <v>0</v>
      </c>
      <c r="L65" s="26">
        <f t="shared" si="2"/>
        <v>0</v>
      </c>
    </row>
    <row r="66" spans="2:16" s="1" customFormat="1" ht="28.7" customHeight="1" x14ac:dyDescent="0.2">
      <c r="B66" s="5">
        <v>17</v>
      </c>
      <c r="C66" s="6" t="s">
        <v>51</v>
      </c>
      <c r="D66" s="6" t="s">
        <v>52</v>
      </c>
      <c r="E66" s="7" t="s">
        <v>53</v>
      </c>
      <c r="F66" s="6" t="s">
        <v>21</v>
      </c>
      <c r="G66" s="8">
        <v>34</v>
      </c>
      <c r="H66" s="25">
        <v>0</v>
      </c>
      <c r="I66" s="26">
        <f t="shared" si="0"/>
        <v>0</v>
      </c>
      <c r="J66" s="27">
        <v>8</v>
      </c>
      <c r="K66" s="26">
        <f t="shared" si="1"/>
        <v>0</v>
      </c>
      <c r="L66" s="26">
        <f t="shared" si="2"/>
        <v>0</v>
      </c>
    </row>
    <row r="67" spans="2:16" s="1" customFormat="1" ht="28.7" customHeight="1" x14ac:dyDescent="0.2">
      <c r="B67" s="5">
        <v>18</v>
      </c>
      <c r="C67" s="6" t="s">
        <v>54</v>
      </c>
      <c r="D67" s="6" t="s">
        <v>55</v>
      </c>
      <c r="E67" s="7" t="s">
        <v>56</v>
      </c>
      <c r="F67" s="6" t="s">
        <v>21</v>
      </c>
      <c r="G67" s="8">
        <v>1</v>
      </c>
      <c r="H67" s="25">
        <v>0</v>
      </c>
      <c r="I67" s="26">
        <f t="shared" si="0"/>
        <v>0</v>
      </c>
      <c r="J67" s="27">
        <v>8</v>
      </c>
      <c r="K67" s="26">
        <f t="shared" si="1"/>
        <v>0</v>
      </c>
      <c r="L67" s="26">
        <f t="shared" si="2"/>
        <v>0</v>
      </c>
    </row>
    <row r="68" spans="2:16" s="1" customFormat="1" ht="19.7" customHeight="1" x14ac:dyDescent="0.2">
      <c r="B68" s="5">
        <v>19</v>
      </c>
      <c r="C68" s="6" t="s">
        <v>57</v>
      </c>
      <c r="D68" s="6" t="s">
        <v>58</v>
      </c>
      <c r="E68" s="7" t="s">
        <v>59</v>
      </c>
      <c r="F68" s="6" t="s">
        <v>21</v>
      </c>
      <c r="G68" s="8">
        <v>26.21</v>
      </c>
      <c r="H68" s="25">
        <v>0</v>
      </c>
      <c r="I68" s="26">
        <f t="shared" si="0"/>
        <v>0</v>
      </c>
      <c r="J68" s="27">
        <v>8</v>
      </c>
      <c r="K68" s="26">
        <f t="shared" si="1"/>
        <v>0</v>
      </c>
      <c r="L68" s="26">
        <f t="shared" si="2"/>
        <v>0</v>
      </c>
    </row>
    <row r="69" spans="2:16" s="1" customFormat="1" ht="19.7" customHeight="1" x14ac:dyDescent="0.2">
      <c r="B69" s="5">
        <v>20</v>
      </c>
      <c r="C69" s="6" t="s">
        <v>60</v>
      </c>
      <c r="D69" s="6" t="s">
        <v>61</v>
      </c>
      <c r="E69" s="7" t="s">
        <v>62</v>
      </c>
      <c r="F69" s="6" t="s">
        <v>21</v>
      </c>
      <c r="G69" s="8">
        <v>18.14</v>
      </c>
      <c r="H69" s="25">
        <v>0</v>
      </c>
      <c r="I69" s="26">
        <f t="shared" si="0"/>
        <v>0</v>
      </c>
      <c r="J69" s="27">
        <v>8</v>
      </c>
      <c r="K69" s="26">
        <f t="shared" si="1"/>
        <v>0</v>
      </c>
      <c r="L69" s="26">
        <f t="shared" si="2"/>
        <v>0</v>
      </c>
    </row>
    <row r="70" spans="2:16" s="1" customFormat="1" ht="28.7" customHeight="1" x14ac:dyDescent="0.2">
      <c r="B70" s="5">
        <v>21</v>
      </c>
      <c r="C70" s="6" t="s">
        <v>63</v>
      </c>
      <c r="D70" s="6" t="s">
        <v>64</v>
      </c>
      <c r="E70" s="7" t="s">
        <v>65</v>
      </c>
      <c r="F70" s="6" t="s">
        <v>21</v>
      </c>
      <c r="G70" s="8">
        <v>54.08</v>
      </c>
      <c r="H70" s="25">
        <v>0</v>
      </c>
      <c r="I70" s="26">
        <f t="shared" si="0"/>
        <v>0</v>
      </c>
      <c r="J70" s="27">
        <v>8</v>
      </c>
      <c r="K70" s="26">
        <f t="shared" si="1"/>
        <v>0</v>
      </c>
      <c r="L70" s="26">
        <f t="shared" si="2"/>
        <v>0</v>
      </c>
    </row>
    <row r="71" spans="2:16" s="1" customFormat="1" ht="28.7" customHeight="1" x14ac:dyDescent="0.2">
      <c r="B71" s="5">
        <v>22</v>
      </c>
      <c r="C71" s="6" t="s">
        <v>66</v>
      </c>
      <c r="D71" s="6" t="s">
        <v>67</v>
      </c>
      <c r="E71" s="7" t="s">
        <v>68</v>
      </c>
      <c r="F71" s="6" t="s">
        <v>35</v>
      </c>
      <c r="G71" s="8">
        <v>9</v>
      </c>
      <c r="H71" s="25">
        <v>0</v>
      </c>
      <c r="I71" s="26">
        <f t="shared" si="0"/>
        <v>0</v>
      </c>
      <c r="J71" s="27">
        <v>8</v>
      </c>
      <c r="K71" s="26">
        <f t="shared" si="1"/>
        <v>0</v>
      </c>
      <c r="L71" s="26">
        <f t="shared" si="2"/>
        <v>0</v>
      </c>
    </row>
    <row r="72" spans="2:16" s="1" customFormat="1" ht="28.7" customHeight="1" x14ac:dyDescent="0.2">
      <c r="B72" s="5">
        <v>23</v>
      </c>
      <c r="C72" s="6" t="s">
        <v>69</v>
      </c>
      <c r="D72" s="6" t="s">
        <v>70</v>
      </c>
      <c r="E72" s="7" t="s">
        <v>71</v>
      </c>
      <c r="F72" s="6" t="s">
        <v>35</v>
      </c>
      <c r="G72" s="8">
        <v>5.79</v>
      </c>
      <c r="H72" s="25">
        <v>0</v>
      </c>
      <c r="I72" s="26">
        <f t="shared" si="0"/>
        <v>0</v>
      </c>
      <c r="J72" s="27">
        <v>8</v>
      </c>
      <c r="K72" s="26">
        <f t="shared" si="1"/>
        <v>0</v>
      </c>
      <c r="L72" s="26">
        <f t="shared" si="2"/>
        <v>0</v>
      </c>
    </row>
    <row r="73" spans="2:16" s="1" customFormat="1" ht="19.7" customHeight="1" x14ac:dyDescent="0.25">
      <c r="B73" s="5">
        <v>24</v>
      </c>
      <c r="C73" s="6" t="s">
        <v>72</v>
      </c>
      <c r="D73" s="6" t="s">
        <v>73</v>
      </c>
      <c r="E73" s="7" t="s">
        <v>74</v>
      </c>
      <c r="F73" s="6" t="s">
        <v>75</v>
      </c>
      <c r="G73" s="8">
        <v>60.18</v>
      </c>
      <c r="H73" s="25">
        <v>0</v>
      </c>
      <c r="I73" s="26">
        <f t="shared" si="0"/>
        <v>0</v>
      </c>
      <c r="J73" s="27">
        <v>23</v>
      </c>
      <c r="K73" s="26">
        <f t="shared" si="1"/>
        <v>0</v>
      </c>
      <c r="L73" s="26">
        <f t="shared" si="2"/>
        <v>0</v>
      </c>
      <c r="P73" s="28"/>
    </row>
    <row r="74" spans="2:16" s="1" customFormat="1" ht="19.7" customHeight="1" x14ac:dyDescent="0.25">
      <c r="B74" s="5">
        <v>25</v>
      </c>
      <c r="C74" s="6" t="s">
        <v>76</v>
      </c>
      <c r="D74" s="6" t="s">
        <v>77</v>
      </c>
      <c r="E74" s="7" t="s">
        <v>78</v>
      </c>
      <c r="F74" s="6" t="s">
        <v>75</v>
      </c>
      <c r="G74" s="8">
        <v>12</v>
      </c>
      <c r="H74" s="25">
        <v>0</v>
      </c>
      <c r="I74" s="26">
        <f t="shared" si="0"/>
        <v>0</v>
      </c>
      <c r="J74" s="27">
        <v>23</v>
      </c>
      <c r="K74" s="26">
        <f t="shared" si="1"/>
        <v>0</v>
      </c>
      <c r="L74" s="26">
        <f t="shared" si="2"/>
        <v>0</v>
      </c>
      <c r="P74" s="28"/>
    </row>
    <row r="75" spans="2:16" s="1" customFormat="1" ht="19.7" customHeight="1" x14ac:dyDescent="0.25">
      <c r="B75" s="5">
        <v>26</v>
      </c>
      <c r="C75" s="6" t="s">
        <v>79</v>
      </c>
      <c r="D75" s="6" t="s">
        <v>80</v>
      </c>
      <c r="E75" s="7" t="s">
        <v>81</v>
      </c>
      <c r="F75" s="6" t="s">
        <v>82</v>
      </c>
      <c r="G75" s="8">
        <v>277</v>
      </c>
      <c r="H75" s="25">
        <v>0</v>
      </c>
      <c r="I75" s="26">
        <f t="shared" si="0"/>
        <v>0</v>
      </c>
      <c r="J75" s="27">
        <v>23</v>
      </c>
      <c r="K75" s="26">
        <f t="shared" si="1"/>
        <v>0</v>
      </c>
      <c r="L75" s="26">
        <f t="shared" si="2"/>
        <v>0</v>
      </c>
      <c r="P75" s="28"/>
    </row>
    <row r="76" spans="2:16" s="1" customFormat="1" ht="19.7" customHeight="1" x14ac:dyDescent="0.2">
      <c r="B76" s="5">
        <v>27</v>
      </c>
      <c r="C76" s="6" t="s">
        <v>83</v>
      </c>
      <c r="D76" s="6" t="s">
        <v>84</v>
      </c>
      <c r="E76" s="7" t="s">
        <v>85</v>
      </c>
      <c r="F76" s="6" t="s">
        <v>86</v>
      </c>
      <c r="G76" s="8">
        <v>60</v>
      </c>
      <c r="H76" s="25">
        <v>0</v>
      </c>
      <c r="I76" s="26">
        <f t="shared" si="0"/>
        <v>0</v>
      </c>
      <c r="J76" s="27">
        <v>8</v>
      </c>
      <c r="K76" s="26">
        <f t="shared" si="1"/>
        <v>0</v>
      </c>
      <c r="L76" s="26">
        <f t="shared" si="2"/>
        <v>0</v>
      </c>
    </row>
    <row r="77" spans="2:16" s="1" customFormat="1" ht="28.7" customHeight="1" x14ac:dyDescent="0.2">
      <c r="B77" s="5">
        <v>28</v>
      </c>
      <c r="C77" s="6" t="s">
        <v>87</v>
      </c>
      <c r="D77" s="6" t="s">
        <v>88</v>
      </c>
      <c r="E77" s="7" t="s">
        <v>89</v>
      </c>
      <c r="F77" s="6" t="s">
        <v>86</v>
      </c>
      <c r="G77" s="8">
        <v>32</v>
      </c>
      <c r="H77" s="25">
        <v>0</v>
      </c>
      <c r="I77" s="26">
        <f t="shared" si="0"/>
        <v>0</v>
      </c>
      <c r="J77" s="27">
        <v>8</v>
      </c>
      <c r="K77" s="26">
        <f t="shared" si="1"/>
        <v>0</v>
      </c>
      <c r="L77" s="26">
        <f t="shared" si="2"/>
        <v>0</v>
      </c>
    </row>
    <row r="78" spans="2:16" s="1" customFormat="1" ht="19.7" customHeight="1" x14ac:dyDescent="0.2">
      <c r="B78" s="5">
        <v>29</v>
      </c>
      <c r="C78" s="6" t="s">
        <v>90</v>
      </c>
      <c r="D78" s="6" t="s">
        <v>91</v>
      </c>
      <c r="E78" s="7" t="s">
        <v>92</v>
      </c>
      <c r="F78" s="6" t="s">
        <v>86</v>
      </c>
      <c r="G78" s="8">
        <v>3</v>
      </c>
      <c r="H78" s="25">
        <v>0</v>
      </c>
      <c r="I78" s="26">
        <f t="shared" si="0"/>
        <v>0</v>
      </c>
      <c r="J78" s="27">
        <v>8</v>
      </c>
      <c r="K78" s="26">
        <f t="shared" si="1"/>
        <v>0</v>
      </c>
      <c r="L78" s="26">
        <f t="shared" si="2"/>
        <v>0</v>
      </c>
    </row>
    <row r="79" spans="2:16" s="1" customFormat="1" ht="19.7" customHeight="1" x14ac:dyDescent="0.2">
      <c r="B79" s="5">
        <v>30</v>
      </c>
      <c r="C79" s="6" t="s">
        <v>93</v>
      </c>
      <c r="D79" s="6" t="s">
        <v>94</v>
      </c>
      <c r="E79" s="7" t="s">
        <v>95</v>
      </c>
      <c r="F79" s="6" t="s">
        <v>21</v>
      </c>
      <c r="G79" s="8">
        <v>14.64</v>
      </c>
      <c r="H79" s="25">
        <v>0</v>
      </c>
      <c r="I79" s="26">
        <f t="shared" si="0"/>
        <v>0</v>
      </c>
      <c r="J79" s="27">
        <v>8</v>
      </c>
      <c r="K79" s="26">
        <f t="shared" si="1"/>
        <v>0</v>
      </c>
      <c r="L79" s="26">
        <f t="shared" si="2"/>
        <v>0</v>
      </c>
    </row>
    <row r="80" spans="2:16" s="1" customFormat="1" ht="19.7" customHeight="1" x14ac:dyDescent="0.2">
      <c r="B80" s="5">
        <v>31</v>
      </c>
      <c r="C80" s="6" t="s">
        <v>96</v>
      </c>
      <c r="D80" s="6" t="s">
        <v>97</v>
      </c>
      <c r="E80" s="7" t="s">
        <v>98</v>
      </c>
      <c r="F80" s="6" t="s">
        <v>82</v>
      </c>
      <c r="G80" s="8">
        <v>330</v>
      </c>
      <c r="H80" s="25">
        <v>0</v>
      </c>
      <c r="I80" s="26">
        <f t="shared" si="0"/>
        <v>0</v>
      </c>
      <c r="J80" s="27">
        <v>8</v>
      </c>
      <c r="K80" s="26">
        <f t="shared" si="1"/>
        <v>0</v>
      </c>
      <c r="L80" s="26">
        <f t="shared" si="2"/>
        <v>0</v>
      </c>
    </row>
    <row r="81" spans="2:16" s="1" customFormat="1" ht="19.7" customHeight="1" x14ac:dyDescent="0.2">
      <c r="B81" s="5">
        <v>32</v>
      </c>
      <c r="C81" s="6" t="s">
        <v>99</v>
      </c>
      <c r="D81" s="6" t="s">
        <v>100</v>
      </c>
      <c r="E81" s="7" t="s">
        <v>101</v>
      </c>
      <c r="F81" s="6" t="s">
        <v>82</v>
      </c>
      <c r="G81" s="8">
        <v>129</v>
      </c>
      <c r="H81" s="25">
        <v>0</v>
      </c>
      <c r="I81" s="26">
        <f t="shared" si="0"/>
        <v>0</v>
      </c>
      <c r="J81" s="27">
        <v>8</v>
      </c>
      <c r="K81" s="26">
        <f t="shared" si="1"/>
        <v>0</v>
      </c>
      <c r="L81" s="26">
        <f t="shared" si="2"/>
        <v>0</v>
      </c>
    </row>
    <row r="82" spans="2:16" s="1" customFormat="1" ht="55.9" customHeight="1" x14ac:dyDescent="0.2"/>
    <row r="83" spans="2:16" s="1" customFormat="1" ht="21.4" customHeight="1" x14ac:dyDescent="0.2">
      <c r="B83" s="17" t="s">
        <v>102</v>
      </c>
      <c r="C83" s="17"/>
      <c r="D83" s="17"/>
      <c r="E83" s="17"/>
      <c r="F83" s="30">
        <f>+SUM(I56:I81)+I53+I48+I47+I42+I37+I32</f>
        <v>0</v>
      </c>
      <c r="G83" s="30"/>
      <c r="H83" s="30"/>
      <c r="I83" s="30"/>
      <c r="J83" s="30"/>
      <c r="K83" s="30"/>
      <c r="L83" s="30"/>
    </row>
    <row r="84" spans="2:16" s="1" customFormat="1" ht="21.4" customHeight="1" x14ac:dyDescent="0.2">
      <c r="B84" s="17" t="s">
        <v>103</v>
      </c>
      <c r="C84" s="17"/>
      <c r="D84" s="17"/>
      <c r="E84" s="17"/>
      <c r="F84" s="30">
        <f>+SUM(L56:L81)+L53+L48+L47+L42+L37+L32</f>
        <v>0</v>
      </c>
      <c r="G84" s="30"/>
      <c r="H84" s="30"/>
      <c r="I84" s="30"/>
      <c r="J84" s="30"/>
      <c r="K84" s="30"/>
      <c r="L84" s="30"/>
    </row>
    <row r="85" spans="2:16" s="1" customFormat="1" ht="21.4" customHeight="1" x14ac:dyDescent="0.2">
      <c r="B85" s="17" t="s">
        <v>136</v>
      </c>
      <c r="C85" s="17"/>
      <c r="D85" s="17"/>
      <c r="E85" s="17" t="s">
        <v>136</v>
      </c>
      <c r="F85" s="30">
        <f>+SUM(K56:K81)+K53+K48+K47+K42+K37+K32</f>
        <v>0</v>
      </c>
      <c r="G85" s="30"/>
      <c r="H85" s="30"/>
      <c r="I85" s="30"/>
      <c r="J85" s="30"/>
      <c r="K85" s="30"/>
      <c r="L85" s="30"/>
      <c r="P85" s="31"/>
    </row>
    <row r="86" spans="2:16" s="1" customFormat="1" ht="21.4" customHeight="1" x14ac:dyDescent="0.2">
      <c r="B86" s="17" t="s">
        <v>137</v>
      </c>
      <c r="C86" s="17"/>
      <c r="D86" s="17"/>
      <c r="E86" s="17" t="s">
        <v>138</v>
      </c>
      <c r="F86" s="29">
        <f>+I42+I32+I37+I47+I48+I53</f>
        <v>0</v>
      </c>
      <c r="G86" s="29"/>
      <c r="H86" s="29"/>
      <c r="I86" s="29"/>
      <c r="J86" s="29"/>
      <c r="K86" s="29"/>
      <c r="L86" s="29"/>
    </row>
    <row r="87" spans="2:16" s="1" customFormat="1" ht="21.4" customHeight="1" x14ac:dyDescent="0.2">
      <c r="B87" s="17" t="s">
        <v>139</v>
      </c>
      <c r="C87" s="17"/>
      <c r="D87" s="17"/>
      <c r="E87" s="17"/>
      <c r="F87" s="29">
        <f>+SUM(I56:I81)</f>
        <v>0</v>
      </c>
      <c r="G87" s="29"/>
      <c r="H87" s="29"/>
      <c r="I87" s="29"/>
      <c r="J87" s="29"/>
      <c r="K87" s="29"/>
      <c r="L87" s="29"/>
      <c r="P87" s="31"/>
    </row>
    <row r="88" spans="2:16" s="1" customFormat="1" ht="11.1" customHeight="1" x14ac:dyDescent="0.2"/>
    <row r="89" spans="2:16" s="1" customFormat="1" ht="61.35" customHeight="1" x14ac:dyDescent="0.2">
      <c r="B89" s="13" t="s">
        <v>123</v>
      </c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</row>
    <row r="90" spans="2:16" s="1" customFormat="1" ht="2.65" customHeight="1" x14ac:dyDescent="0.2"/>
    <row r="91" spans="2:16" s="1" customFormat="1" ht="89.1" customHeight="1" x14ac:dyDescent="0.2">
      <c r="B91" s="13" t="s">
        <v>124</v>
      </c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</row>
    <row r="92" spans="2:16" s="1" customFormat="1" ht="5.25" customHeight="1" x14ac:dyDescent="0.2"/>
    <row r="93" spans="2:16" s="1" customFormat="1" ht="89.1" customHeight="1" x14ac:dyDescent="0.2">
      <c r="B93" s="13" t="s">
        <v>125</v>
      </c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</row>
    <row r="94" spans="2:16" s="1" customFormat="1" ht="5.25" customHeight="1" x14ac:dyDescent="0.2"/>
    <row r="95" spans="2:16" s="1" customFormat="1" ht="37.9" customHeight="1" x14ac:dyDescent="0.2">
      <c r="B95" s="11" t="s">
        <v>104</v>
      </c>
      <c r="C95" s="11"/>
      <c r="D95" s="11"/>
      <c r="E95" s="11"/>
      <c r="F95" s="21" t="s">
        <v>105</v>
      </c>
      <c r="G95" s="21"/>
      <c r="H95" s="21"/>
      <c r="I95" s="21"/>
      <c r="J95" s="21"/>
      <c r="K95" s="21"/>
      <c r="L95" s="21"/>
    </row>
    <row r="96" spans="2:16" s="1" customFormat="1" ht="28.7" customHeight="1" x14ac:dyDescent="0.2"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</row>
    <row r="97" spans="2:13" s="1" customFormat="1" ht="28.7" customHeight="1" x14ac:dyDescent="0.2"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</row>
    <row r="98" spans="2:13" s="1" customFormat="1" ht="28.7" customHeight="1" x14ac:dyDescent="0.2"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</row>
    <row r="99" spans="2:13" s="1" customFormat="1" ht="28.7" customHeight="1" x14ac:dyDescent="0.2"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</row>
    <row r="100" spans="2:13" s="1" customFormat="1" ht="2.65" customHeight="1" x14ac:dyDescent="0.2"/>
    <row r="101" spans="2:13" s="1" customFormat="1" ht="158.44999999999999" customHeight="1" x14ac:dyDescent="0.2">
      <c r="B101" s="13" t="s">
        <v>126</v>
      </c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</row>
    <row r="102" spans="2:13" s="1" customFormat="1" ht="2.65" customHeight="1" x14ac:dyDescent="0.2"/>
    <row r="103" spans="2:13" s="1" customFormat="1" ht="33.6" customHeight="1" x14ac:dyDescent="0.2">
      <c r="B103" s="10" t="s">
        <v>127</v>
      </c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</row>
    <row r="104" spans="2:13" s="1" customFormat="1" ht="2.65" customHeight="1" x14ac:dyDescent="0.2"/>
    <row r="105" spans="2:13" s="1" customFormat="1" ht="37.9" customHeight="1" x14ac:dyDescent="0.2">
      <c r="B105" s="11" t="s">
        <v>106</v>
      </c>
      <c r="C105" s="11"/>
      <c r="D105" s="11"/>
      <c r="E105" s="11"/>
      <c r="F105" s="14" t="s">
        <v>107</v>
      </c>
      <c r="G105" s="14"/>
      <c r="H105" s="14"/>
      <c r="I105" s="14"/>
      <c r="J105" s="14"/>
      <c r="K105" s="14"/>
      <c r="L105" s="14"/>
    </row>
    <row r="106" spans="2:13" s="1" customFormat="1" ht="28.7" customHeight="1" x14ac:dyDescent="0.2"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</row>
    <row r="107" spans="2:13" s="1" customFormat="1" ht="28.7" customHeight="1" x14ac:dyDescent="0.2"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</row>
    <row r="108" spans="2:13" s="1" customFormat="1" ht="28.7" customHeight="1" x14ac:dyDescent="0.2"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</row>
    <row r="109" spans="2:13" s="1" customFormat="1" ht="28.7" customHeight="1" x14ac:dyDescent="0.2"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</row>
    <row r="110" spans="2:13" s="1" customFormat="1" ht="2.65" customHeight="1" x14ac:dyDescent="0.2"/>
    <row r="111" spans="2:13" s="1" customFormat="1" ht="130.69999999999999" customHeight="1" x14ac:dyDescent="0.2">
      <c r="B111" s="13" t="s">
        <v>128</v>
      </c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3"/>
    </row>
    <row r="112" spans="2:13" s="1" customFormat="1" ht="2.65" customHeight="1" x14ac:dyDescent="0.2"/>
    <row r="113" spans="2:13" s="1" customFormat="1" ht="47.45" customHeight="1" x14ac:dyDescent="0.2">
      <c r="B113" s="13" t="s">
        <v>129</v>
      </c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13"/>
    </row>
    <row r="114" spans="2:13" s="1" customFormat="1" ht="2.65" customHeight="1" x14ac:dyDescent="0.2"/>
    <row r="115" spans="2:13" s="1" customFormat="1" ht="47.45" customHeight="1" x14ac:dyDescent="0.2">
      <c r="B115" s="13" t="s">
        <v>130</v>
      </c>
      <c r="C115" s="13"/>
      <c r="D115" s="13"/>
      <c r="E115" s="13"/>
      <c r="F115" s="13"/>
      <c r="G115" s="13"/>
      <c r="H115" s="13"/>
      <c r="I115" s="13"/>
      <c r="J115" s="13"/>
      <c r="K115" s="13"/>
      <c r="L115" s="13"/>
      <c r="M115" s="13"/>
    </row>
    <row r="116" spans="2:13" s="1" customFormat="1" ht="2.65" customHeight="1" x14ac:dyDescent="0.2"/>
    <row r="117" spans="2:13" s="1" customFormat="1" ht="33.6" customHeight="1" x14ac:dyDescent="0.2">
      <c r="B117" s="13" t="s">
        <v>131</v>
      </c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3"/>
    </row>
    <row r="118" spans="2:13" s="1" customFormat="1" ht="2.65" customHeight="1" x14ac:dyDescent="0.2"/>
    <row r="119" spans="2:13" s="1" customFormat="1" ht="116.85" customHeight="1" x14ac:dyDescent="0.2">
      <c r="B119" s="13" t="s">
        <v>132</v>
      </c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3"/>
    </row>
    <row r="120" spans="2:13" s="1" customFormat="1" ht="2.65" customHeight="1" x14ac:dyDescent="0.2"/>
    <row r="121" spans="2:13" s="1" customFormat="1" ht="75.2" customHeight="1" x14ac:dyDescent="0.2">
      <c r="B121" s="13" t="s">
        <v>133</v>
      </c>
      <c r="C121" s="13"/>
      <c r="D121" s="13"/>
      <c r="E121" s="13"/>
      <c r="F121" s="13"/>
      <c r="G121" s="13"/>
      <c r="H121" s="13"/>
      <c r="I121" s="13"/>
      <c r="J121" s="13"/>
      <c r="K121" s="13"/>
      <c r="L121" s="13"/>
      <c r="M121" s="13"/>
    </row>
    <row r="122" spans="2:13" s="1" customFormat="1" ht="86.85" customHeight="1" x14ac:dyDescent="0.2"/>
    <row r="123" spans="2:13" s="1" customFormat="1" ht="17.649999999999999" customHeight="1" x14ac:dyDescent="0.2">
      <c r="I123" s="23" t="s">
        <v>134</v>
      </c>
      <c r="J123" s="23"/>
    </row>
    <row r="124" spans="2:13" s="1" customFormat="1" ht="145.15" customHeight="1" x14ac:dyDescent="0.2"/>
    <row r="125" spans="2:13" s="1" customFormat="1" ht="94.5" customHeight="1" x14ac:dyDescent="0.2">
      <c r="B125" s="15" t="s">
        <v>135</v>
      </c>
      <c r="C125" s="15"/>
      <c r="D125" s="15"/>
      <c r="E125" s="15"/>
      <c r="F125" s="15"/>
      <c r="G125" s="15"/>
      <c r="H125" s="15"/>
      <c r="I125" s="15"/>
      <c r="J125" s="15"/>
    </row>
  </sheetData>
  <mergeCells count="61">
    <mergeCell ref="B85:E85"/>
    <mergeCell ref="F85:L85"/>
    <mergeCell ref="F86:L86"/>
    <mergeCell ref="F87:L87"/>
    <mergeCell ref="B87:E87"/>
    <mergeCell ref="B86:E86"/>
    <mergeCell ref="F99:L99"/>
    <mergeCell ref="G11:M12"/>
    <mergeCell ref="I123:J123"/>
    <mergeCell ref="I2:N2"/>
    <mergeCell ref="F83:L83"/>
    <mergeCell ref="F84:L84"/>
    <mergeCell ref="F95:L95"/>
    <mergeCell ref="F96:L96"/>
    <mergeCell ref="F97:L97"/>
    <mergeCell ref="B4:D4"/>
    <mergeCell ref="B44:K44"/>
    <mergeCell ref="B50:K50"/>
    <mergeCell ref="B6:D6"/>
    <mergeCell ref="B8:D8"/>
    <mergeCell ref="E14:G14"/>
    <mergeCell ref="B10:D11"/>
    <mergeCell ref="B117:M117"/>
    <mergeCell ref="B119:M119"/>
    <mergeCell ref="B121:M121"/>
    <mergeCell ref="B125:J125"/>
    <mergeCell ref="B16:C16"/>
    <mergeCell ref="B18:C18"/>
    <mergeCell ref="B20:C20"/>
    <mergeCell ref="B22:C22"/>
    <mergeCell ref="B24:L24"/>
    <mergeCell ref="B26:L26"/>
    <mergeCell ref="B29:K29"/>
    <mergeCell ref="B34:K34"/>
    <mergeCell ref="B39:K39"/>
    <mergeCell ref="B83:E83"/>
    <mergeCell ref="B84:E84"/>
    <mergeCell ref="B89:M89"/>
    <mergeCell ref="B108:E108"/>
    <mergeCell ref="B109:E109"/>
    <mergeCell ref="B111:M111"/>
    <mergeCell ref="B113:M113"/>
    <mergeCell ref="B115:M115"/>
    <mergeCell ref="F108:L108"/>
    <mergeCell ref="F109:L109"/>
    <mergeCell ref="B103:M103"/>
    <mergeCell ref="B105:E105"/>
    <mergeCell ref="B106:E106"/>
    <mergeCell ref="B107:E107"/>
    <mergeCell ref="B91:M91"/>
    <mergeCell ref="B93:M93"/>
    <mergeCell ref="B95:E95"/>
    <mergeCell ref="B96:E96"/>
    <mergeCell ref="B97:E97"/>
    <mergeCell ref="B98:E98"/>
    <mergeCell ref="B99:E99"/>
    <mergeCell ref="B101:M101"/>
    <mergeCell ref="F105:L105"/>
    <mergeCell ref="F106:L106"/>
    <mergeCell ref="F107:L107"/>
    <mergeCell ref="F98:L98"/>
  </mergeCells>
  <pageMargins left="0.7" right="0.7" top="0.75" bottom="0.75" header="0.3" footer="0.3"/>
  <pageSetup paperSize="9" scale="62" orientation="landscape" r:id="rId1"/>
  <headerFooter alignWithMargins="0"/>
  <rowBreaks count="2" manualBreakCount="2">
    <brk id="93" max="12" man="1"/>
    <brk id="110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Formularz ofertowy</vt:lpstr>
      <vt:lpstr>'Formularz ofertowy'!Obszar_wydruku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N.Ciechanów Piotr Sarnowski</cp:lastModifiedBy>
  <dcterms:created xsi:type="dcterms:W3CDTF">2024-10-18T10:43:12Z</dcterms:created>
  <dcterms:modified xsi:type="dcterms:W3CDTF">2024-11-25T09:58:58Z</dcterms:modified>
</cp:coreProperties>
</file>