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4235" tabRatio="720"/>
  </bookViews>
  <sheets>
    <sheet name="KARTA TYTUŁOWA" sheetId="1" r:id="rId1"/>
    <sheet name="ZESTAWIENIE ZBIORCZE" sheetId="11" r:id="rId2"/>
    <sheet name="1 Prace projektowe" sheetId="10" r:id="rId3"/>
    <sheet name="2 Demontaże" sheetId="13" r:id="rId4"/>
    <sheet name="3 Roboty budowlane" sheetId="17" r:id="rId5"/>
    <sheet name="4 Instalacje wentylacji" sheetId="18" r:id="rId6"/>
    <sheet name="5 Instalacje elektryczne" sheetId="15" r:id="rId7"/>
    <sheet name="6 Pozostałe" sheetId="16" r:id="rId8"/>
  </sheets>
  <calcPr calcId="152511"/>
</workbook>
</file>

<file path=xl/calcChain.xml><?xml version="1.0" encoding="utf-8"?>
<calcChain xmlns="http://schemas.openxmlformats.org/spreadsheetml/2006/main">
  <c r="G64" i="15" l="1"/>
  <c r="G60" i="15"/>
  <c r="G62" i="15"/>
  <c r="G53" i="15"/>
  <c r="G69" i="15"/>
  <c r="G68" i="15"/>
  <c r="G67" i="15"/>
  <c r="G66" i="15"/>
  <c r="G63" i="15"/>
  <c r="G59" i="15"/>
  <c r="G12" i="16" l="1"/>
  <c r="G10" i="16"/>
  <c r="G9" i="16"/>
  <c r="G11" i="13"/>
  <c r="G25" i="13"/>
  <c r="G21" i="18"/>
  <c r="G19" i="18"/>
  <c r="G18" i="18"/>
  <c r="G16" i="18"/>
  <c r="G15" i="18"/>
  <c r="G13" i="18"/>
  <c r="G12" i="18"/>
  <c r="G10" i="18"/>
  <c r="G9" i="18"/>
  <c r="G7" i="18"/>
  <c r="G6" i="18"/>
  <c r="G23" i="18" s="1"/>
  <c r="D8" i="11" s="1"/>
  <c r="G30" i="17"/>
  <c r="G29" i="17"/>
  <c r="G15" i="13"/>
  <c r="G13" i="13"/>
  <c r="G23" i="13"/>
  <c r="G22" i="17"/>
  <c r="G17" i="17"/>
  <c r="G16" i="17"/>
  <c r="G15" i="17"/>
  <c r="G8" i="17"/>
  <c r="G8" i="13"/>
  <c r="G7" i="17"/>
  <c r="G7" i="13"/>
  <c r="G17" i="13"/>
  <c r="G18" i="13"/>
  <c r="G19" i="13"/>
  <c r="G20" i="13"/>
  <c r="G21" i="13"/>
  <c r="G22" i="13"/>
  <c r="G34" i="17"/>
  <c r="G32" i="17"/>
  <c r="G31" i="17"/>
  <c r="G28" i="17"/>
  <c r="G27" i="17"/>
  <c r="G26" i="17"/>
  <c r="G25" i="17"/>
  <c r="G23" i="17"/>
  <c r="G20" i="17"/>
  <c r="G19" i="17"/>
  <c r="G13" i="17"/>
  <c r="G12" i="17"/>
  <c r="G11" i="17"/>
  <c r="G9" i="17"/>
  <c r="G6" i="17"/>
  <c r="G71" i="15"/>
  <c r="G57" i="15"/>
  <c r="G56" i="15"/>
  <c r="G54" i="15"/>
  <c r="G52" i="15"/>
  <c r="G51" i="15"/>
  <c r="G50" i="15"/>
  <c r="G47" i="15"/>
  <c r="G46" i="15"/>
  <c r="G48" i="15"/>
  <c r="G45" i="15"/>
  <c r="G43" i="15"/>
  <c r="G41" i="15"/>
  <c r="G40" i="15"/>
  <c r="G42" i="15"/>
  <c r="G39" i="15"/>
  <c r="G38" i="15"/>
  <c r="G10" i="13"/>
  <c r="G36" i="15"/>
  <c r="G35" i="15"/>
  <c r="G34" i="15"/>
  <c r="G33" i="15"/>
  <c r="G32" i="15"/>
  <c r="G31" i="15"/>
  <c r="G30" i="15"/>
  <c r="G29" i="15"/>
  <c r="G25" i="15"/>
  <c r="G27" i="15"/>
  <c r="G26" i="15"/>
  <c r="G24" i="15"/>
  <c r="G7" i="16"/>
  <c r="G6" i="16"/>
  <c r="G15" i="15"/>
  <c r="G22" i="15"/>
  <c r="G21" i="15"/>
  <c r="G20" i="15"/>
  <c r="G19" i="15"/>
  <c r="G18" i="15"/>
  <c r="G9" i="13"/>
  <c r="G16" i="15"/>
  <c r="G14" i="15"/>
  <c r="G12" i="15"/>
  <c r="G6" i="13"/>
  <c r="G13" i="10"/>
  <c r="G11" i="10"/>
  <c r="G9" i="10"/>
  <c r="G7" i="10"/>
  <c r="G6" i="10"/>
  <c r="G11" i="15"/>
  <c r="G10" i="15"/>
  <c r="G9" i="15"/>
  <c r="G8" i="15"/>
  <c r="G7" i="15"/>
  <c r="G6" i="15"/>
  <c r="G73" i="15" l="1"/>
  <c r="D9" i="11" s="1"/>
  <c r="G27" i="13"/>
  <c r="G24" i="18"/>
  <c r="G36" i="17"/>
  <c r="G14" i="16"/>
  <c r="G74" i="15" l="1"/>
  <c r="G75" i="15" s="1"/>
  <c r="F9" i="11" s="1"/>
  <c r="G25" i="18"/>
  <c r="F8" i="11" s="1"/>
  <c r="E8" i="11"/>
  <c r="G37" i="17"/>
  <c r="D7" i="11"/>
  <c r="G28" i="13"/>
  <c r="D6" i="11"/>
  <c r="G15" i="16"/>
  <c r="E10" i="11" s="1"/>
  <c r="D10" i="11"/>
  <c r="E9" i="11" l="1"/>
  <c r="G38" i="17"/>
  <c r="F7" i="11" s="1"/>
  <c r="E7" i="11"/>
  <c r="G29" i="13"/>
  <c r="F6" i="11" s="1"/>
  <c r="E6" i="11"/>
  <c r="G16" i="16"/>
  <c r="F10" i="11" s="1"/>
  <c r="G17" i="10" l="1"/>
  <c r="D5" i="11" s="1"/>
  <c r="G18" i="10" l="1"/>
  <c r="E5" i="11" s="1"/>
  <c r="G19" i="10" l="1"/>
  <c r="F5" i="11" s="1"/>
  <c r="F12" i="11" s="1"/>
  <c r="D12" i="11" l="1"/>
  <c r="E12" i="11"/>
</calcChain>
</file>

<file path=xl/sharedStrings.xml><?xml version="1.0" encoding="utf-8"?>
<sst xmlns="http://schemas.openxmlformats.org/spreadsheetml/2006/main" count="1132" uniqueCount="250">
  <si>
    <t>FORMULARZ OFERTOWY</t>
  </si>
  <si>
    <t/>
  </si>
  <si>
    <t>Obiekt lub rodzaj robót:</t>
  </si>
  <si>
    <t>Lokalizacja:</t>
  </si>
  <si>
    <t>Inwestor:</t>
  </si>
  <si>
    <t>Jednostka opracowująca:</t>
  </si>
  <si>
    <t>Data opracowania:</t>
  </si>
  <si>
    <t>Autor opracowania:</t>
  </si>
  <si>
    <t>Lp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</si>
  <si>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</si>
  <si>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</si>
  <si>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</si>
  <si>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</si>
  <si>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</si>
  <si>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</si>
  <si>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</si>
  <si>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</si>
  <si>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</si>
  <si>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</si>
  <si>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Rozdział 1</t>
  </si>
  <si>
    <t>Rozdział 2</t>
  </si>
  <si>
    <t>Rozdział 3</t>
  </si>
  <si>
    <t>Rozdzielnia Główna RG</t>
  </si>
  <si>
    <t>Podstawa</t>
  </si>
  <si>
    <t>Opis robót</t>
  </si>
  <si>
    <t>Cena jednostkowa netto</t>
  </si>
  <si>
    <t>Rozdział</t>
  </si>
  <si>
    <t>1.1</t>
  </si>
  <si>
    <t>1.2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</si>
  <si>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</si>
  <si>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</si>
  <si>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</si>
  <si>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</si>
  <si>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</si>
  <si>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</si>
  <si>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</si>
  <si>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</si>
  <si>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</si>
  <si>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</si>
  <si>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</si>
  <si>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</si>
  <si>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Miejski Zakład Wodociągów i Kanalizacji
w Nowym Targu Sp. z o.o.
ul. Długa 21
34-400 Nowy Targ</t>
  </si>
  <si>
    <t>Wymiana stolarki stacyjnej</t>
  </si>
  <si>
    <t>Ilość
szacowana przez Zamawiającego</t>
  </si>
  <si>
    <t>Ilość
potwierdzona przez Oferenta</t>
  </si>
  <si>
    <t>Producent, typ
przyjęty przez Oferenta</t>
  </si>
  <si>
    <t>1.3</t>
  </si>
  <si>
    <t>Remont stacji transformatorowej 15/0,4 kV wraz z zabudową nowej rozdzielni nn 0,4kV na terenie Oczyszczalni Ścieków
w Nowym Targu.</t>
  </si>
  <si>
    <t>34-400 Nowy Targ
ul. Polna 51</t>
  </si>
  <si>
    <t>Inwentaryzacja</t>
  </si>
  <si>
    <t>Wykonanie inwentaryzacji i przygotowanie w formie elektronicznej (plik .dwg) podkładów architektonicznych pomieszczeń stacyjnych wraz z jej wymiarami.</t>
  </si>
  <si>
    <t>Wykonanie inwentaryzacji istniejącej w stacji infrastruktury elektroenergetycznej w tym, wszystkich wyprowadzonych ze stacji transformatorowej linii kablowych nn 0,4kV,
która stanowić będzie podstawę do przeprowadzenia dalszych prac projektowych.</t>
  </si>
  <si>
    <t>Projekt wykonawczy instalacji elektrycznych</t>
  </si>
  <si>
    <t>Projekt wykonawczy konstrukcyjno-budowlany</t>
  </si>
  <si>
    <t>Opracowanie kompleksowego projektu wykonawczego
w zakresie robót konstrukcyjno-budowlanych zgodnie z założeniami OPZ (szczegółowy zakres zamówienia pkt. 3.1.4).</t>
  </si>
  <si>
    <t>Projekt wykonawczy instalacji cieplnych i wentylacyjnych</t>
  </si>
  <si>
    <t>Opracowanie kompleksowego projektu wykonawczego
w zakresie instalacji cieplnych i wentylacyjnych zgodnie z założeniami OPZ (szczegółowy zakres zamówienia pkt. 3.1.4).</t>
  </si>
  <si>
    <t>1 kpl.</t>
  </si>
  <si>
    <t>VAT</t>
  </si>
  <si>
    <t>Vat</t>
  </si>
  <si>
    <t>Brutto</t>
  </si>
  <si>
    <t>Netto</t>
  </si>
  <si>
    <t>ŁĄCZNIE:</t>
  </si>
  <si>
    <t>Uwagi Oferenta</t>
  </si>
  <si>
    <t>Wartość
netto</t>
  </si>
  <si>
    <r>
      <t xml:space="preserve">Projekt wykonawczy …
</t>
    </r>
    <r>
      <rPr>
        <sz val="8"/>
        <color theme="1"/>
        <rFont val="Calibri"/>
        <family val="2"/>
        <charset val="238"/>
        <scheme val="minor"/>
      </rPr>
      <t>(ewentualne inne opracowania projektowe niezbedne do realizacji zadania zdaniem Oferenta)</t>
    </r>
  </si>
  <si>
    <t>5.1</t>
  </si>
  <si>
    <t>Opracowanie …</t>
  </si>
  <si>
    <t>Remont stacji transformatorowej 15/0,4 kV wraz z zabudową nowej rozdzielni nn 0,4kV na terenie Oczyszczalni Ścieków MZWiK w Nowym Targu.</t>
  </si>
  <si>
    <t>Prace projektowe</t>
  </si>
  <si>
    <t>Wartość
Netto</t>
  </si>
  <si>
    <t>Wartość
Brutto</t>
  </si>
  <si>
    <t>Demontaże</t>
  </si>
  <si>
    <t>Roboty budowlane</t>
  </si>
  <si>
    <t>Tabela Podziału Ceny Ryczałtowej
Remont stacji transformatorowej 15/0,4 kV
wraz z zabudową nowej rozdzielni nn 0,4kV
na terenie Oczyszczalni Ścieków MZWiK w Nowym Targu.</t>
  </si>
  <si>
    <t>Demontaż instalacji elektrycznych</t>
  </si>
  <si>
    <t>2 kpl.</t>
  </si>
  <si>
    <t>Układy pomiarowo-rozliczeniowe z TAURON Dystrybucja</t>
  </si>
  <si>
    <t>Obwody pomiarowe wtórne prądowe i napięciowe pośredniego układu pomiarowego dla tablicy TL1.</t>
  </si>
  <si>
    <t>.</t>
  </si>
  <si>
    <t>Obwody pomiarowe wtórne prądowe i napięciowe pośredniego układu pomiarowego dla tablicy TL2.</t>
  </si>
  <si>
    <t>1.4</t>
  </si>
  <si>
    <t>Zabudowa kompletnej i wyposażonej tablicy licznikowej TL2 przyłącza elektroenergetycznego nr 2
(uklady pomiarowo-rozliczeniowe z TAURON Dystrybucja) - całość zgodnie z OPZ.</t>
  </si>
  <si>
    <t xml:space="preserve">Zabudowa kompletnej i wyposażonej tablicy licznikowej TL1  przyłącza elektroenergetycznego nr 1
(układy pomiarowo-rozliczeniowe z TAURON Dystrybucja) - całość zgodnie z OPZ. </t>
  </si>
  <si>
    <t>Układ zdalnej transmisji odczytów liczników do TAURON Dystrybucja.</t>
  </si>
  <si>
    <t>1.5</t>
  </si>
  <si>
    <t>1.6</t>
  </si>
  <si>
    <t>1.7</t>
  </si>
  <si>
    <t>Opracowanie kompleksowego projektu wykonawczego
w zakresie instalacji elektrycznych zgodnie z założeniami OPZ (szczegółowy zakres zamówienia pkt. 3.1.3)
wraz z niezbędnymi uzgodnieniami w TAURON Dystrybucja.</t>
  </si>
  <si>
    <t>Demontaż istniejącej tablicy licznikowej TL1
(istniejący układy pomiarowo-rozliczeniowe z TAURON Dystrybucja) wraz z obwodami pomiarowymi.</t>
  </si>
  <si>
    <t>Demontaż istniejącej tablicy licznikowej TL2
(istniejący układy pomiarowo-rozliczeniowe z TAURON Dystrybucja) wraz z obwodami pomiarowymi.</t>
  </si>
  <si>
    <t>Inne nie ujęte powyżej: (…)</t>
  </si>
  <si>
    <t>Demontaż istniejących zestawów kabli głównych linii zasilających pomiędzy transformatorami a tymczasowymi rozdzielniami głównymi.</t>
  </si>
  <si>
    <t>Wykonanie głównego zasilania / okablowania pomiędzy mostem szynowym nn 0,4kV Transformatora T1
a polem zasilającym sekcji 1 Rozdzielni Głównej nn 0,4kV
- całość zgodnie z OPZ.</t>
  </si>
  <si>
    <t>Wykonanie głównego zasilania / okablowania pomiędzy mostem szynowym nn 0,4kV Transformatora T2
a polem zasilającym sekcji 2 Rozdzielni Głównej nn 0,4kV
- całość zgodnie z OPZ.</t>
  </si>
  <si>
    <t xml:space="preserve">Zabudowa kompletnej i wyposażonej sekcji zasilającej (pole zailające nr 1, nr 2 oraz łącznik sekcji wraz z układem SZR) - całość zgodnie z OPZ. </t>
  </si>
  <si>
    <t xml:space="preserve">Zabudowa kompletnej i wyposażonej sekcji odpływowej nr 1 (pola odpływowe) - całość zgodnie z OPZ. </t>
  </si>
  <si>
    <t xml:space="preserve">Zabudowa kompletnej i wyposażonej sekcji odpływowej nr 2 (pola odpływowe) - całość zgodnie z OPZ. </t>
  </si>
  <si>
    <t>Demontaż i ponowny montaż (tymczasowe przełączenia) kabli obwodów odbiorczych nn 0,4kV przechodzących obecnie przez pomieszczenie rozdzielni nn 0,4kV w okresie prowadzenia robót budowlanych.</t>
  </si>
  <si>
    <t>Układ transmisji odczytów liczników do centralnego systemu monitorowania i zarządzania siecią energetyczną Oczyszczalni Ścieków / SCADA.</t>
  </si>
  <si>
    <t>Komunikacja elementów RG z centralnym systemem monitorowania i zarządzania siecią energetyczną Oczyszczalni Ścieków / SCADA - całość zgodnie z OPZ.</t>
  </si>
  <si>
    <t>Pozostałe</t>
  </si>
  <si>
    <t>Instalacje elektryczne</t>
  </si>
  <si>
    <t>2 Demontaże</t>
  </si>
  <si>
    <t>1 Prace Projektowe</t>
  </si>
  <si>
    <t>Kompensacja energii biernej</t>
  </si>
  <si>
    <t xml:space="preserve">Zabudowa kompletnej baterii kondensatorów wraz z regulatorem dla potrzeb kompensacji sekcji 1 RG
- całość zgodnie z OPZ. </t>
  </si>
  <si>
    <t xml:space="preserve">Zabudowa kompletnej baterii kondensatorów wraz z regulatorem dla potrzeb kompensacji sekcji 2 RG
- całość zgodnie z OPZ. </t>
  </si>
  <si>
    <t>Komunikacja baterii kompensacyjnych z centralnym systemem monitorowania i zarządzania siecią energetyczną Oczyszczalni Ścieków / SCADA - całość zgodnie z OPZ.</t>
  </si>
  <si>
    <t>Linie kablowe nn 0,4kV</t>
  </si>
  <si>
    <t>Przedłużenie  istniejących linii kablowych nn 0,4kV wraz z mufowaniem i podłączeniem do RG.
Kabel typu:  YAKY 4*185</t>
  </si>
  <si>
    <t>Przedłużenie  istniejących linii kablowych nn 0,4kV wraz z mufowaniem i podłączeniem do RG.
Kabel typu:  YAKY 4*95</t>
  </si>
  <si>
    <t>Przedłużenie  istniejących linii kablowych nn 0,4kV wraz z mufowaniem i podłączeniem do RG.
(w tym oświetlenie terenu)
Kabel typu:  YAKY 4*35</t>
  </si>
  <si>
    <t>3 kpl.</t>
  </si>
  <si>
    <t>Przedłużenie  istniejących linii kablowych nn 0,4kV wraz z mufowaniem i podłączeniem do RG.
Kabel typu:  YKYżo 5*120</t>
  </si>
  <si>
    <t>Przedłużenie  istniejących linii kablowych nn 0,4kV wraz z mufowaniem i podłączeniem do RG.
Kabel typu:  YKYżo 5*50</t>
  </si>
  <si>
    <t>Przedłużenie  istniejących linii kablowych nn 0,4kV wraz z mufowaniem i podłączeniem do RG.
Kabel typu:  YKYżo 5*16</t>
  </si>
  <si>
    <t>Przedłużenie  istniejących linii kablowych nn 0,4kV wraz z mufowaniem i podłączeniem do RG.
Kabel typu:  YAKY 4*120</t>
  </si>
  <si>
    <t>4 szt.</t>
  </si>
  <si>
    <t>7 szt.</t>
  </si>
  <si>
    <t>1 szt.</t>
  </si>
  <si>
    <t>8 szt.</t>
  </si>
  <si>
    <t>3 szt.</t>
  </si>
  <si>
    <t>2 szt.</t>
  </si>
  <si>
    <t>Demontaż starych (uszkodzonych) odcinków linii kablowych podlegajacych przedłużeniu nowymi odcinkami do rozdzielni głownej RG.
(m.in. prace ziemne związane z odkryciem kabli).</t>
  </si>
  <si>
    <t>30 szt.</t>
  </si>
  <si>
    <t>5.2</t>
  </si>
  <si>
    <t>5.3</t>
  </si>
  <si>
    <t>5.4</t>
  </si>
  <si>
    <t>5.5</t>
  </si>
  <si>
    <t>5.6</t>
  </si>
  <si>
    <t>5.7</t>
  </si>
  <si>
    <t>5.8</t>
  </si>
  <si>
    <t>Instalacje oświetlenia i gniazd wtyczkowych</t>
  </si>
  <si>
    <t>Zaplecze budowy</t>
  </si>
  <si>
    <t>Komplet uziemiaczy przenośnych nn 0,4kV.
(dla uziemienia rozdzielni głównej RG 
w polach zasilających).</t>
  </si>
  <si>
    <t>Demontaż istniejących w budynku stacji transformatorowej instalacji oświetlenia i gniazd wtyczkowych.</t>
  </si>
  <si>
    <t>Wykonanie w całym budynku stacji transformatorowej nowych instalacji oświetlenia i gniazd wtyczkowych przewodami typu: YDY prowadzonymi natynkowo w rurkach instalacyjnych mocowanych na uchwytach.</t>
  </si>
  <si>
    <t>6 szt.</t>
  </si>
  <si>
    <t xml:space="preserve">Lampy oświetlenia podstawowego ze źródłami światła typu: LED w obudowach podłużnych o dł. min 1.2m hermetycznych o min. IP55 - całość zgodnie z OPZ. </t>
  </si>
  <si>
    <t xml:space="preserve">Lampy oświetlenia podstawowego ze źródłami światła typu: LED w obudowach typu plafoniera hermetycznych o min. IP55 - całość zgodnie z OPZ. </t>
  </si>
  <si>
    <t xml:space="preserve">Lampy oświetlenia awaryjnego do montażu na niskich wysokościach w wykonaniu hermetycznym o min. IP55 przystosowane do pracy w niskich temperaturach z funkcją auto-testu - całość zgodnie z OPZ. </t>
  </si>
  <si>
    <t>Łączniki oświetlenia oraz gniazda hermetyczne o min. IP55 w wykonaniu natynkowym.</t>
  </si>
  <si>
    <t>6.1</t>
  </si>
  <si>
    <t>6.2</t>
  </si>
  <si>
    <t>6.3</t>
  </si>
  <si>
    <t>6.4</t>
  </si>
  <si>
    <t>6.5</t>
  </si>
  <si>
    <t>6.6</t>
  </si>
  <si>
    <t>Główne zasilanie pomiędzy Transformatorami i RG</t>
  </si>
  <si>
    <t>Rozdzielnia potrzeb własnych (ewentualnie wydzielona część RG) dla zasilania oświetlenia podstawowego, awaryjnego, gniazd wtyczkowych,ewentualnych innych obwodów w tym obwodów pomocniczych niezbędnych do właściwego funkcjonowania stacji transformatorowej,  opomiarowana podlicznikiem wpiętym do centralnego systemu monitorowania i zarządzania siecią energetyczną Oczyszczalni Ścieków 
- całość zgodnie z OPZ.</t>
  </si>
  <si>
    <t>Rozdzielnia oswietlenia terenu (ewentualnie wydzielona część RG) dla zasilania oświetlenia terenu Oczyszczalni Ścieków, opomiarowana podlicznikiem wpiętym do centralnego systemu monitorowania i zarządzania siecią energetyczną Oczyszczalni Ścieków 
- całość zgodnie z OPZ.</t>
  </si>
  <si>
    <t>7.1</t>
  </si>
  <si>
    <t>7.2</t>
  </si>
  <si>
    <t>7.3</t>
  </si>
  <si>
    <t>Potrzeby własne stacji transformatorowej</t>
  </si>
  <si>
    <t>Bezprzerwowe podtrzymanie zasilania z zastosowaniem UPS o podwójnej konwersji on-line dla wszystkich urządzeń lub systemów niezbędnych do poprawnego funkcjonowania urządzeń stacyjnych w tym dla elementów centralnego systemu monitorowania i zarządzania siecią energetyczną Oczyszczalni Ścieków
- całość zgodnie z OPZ.</t>
  </si>
  <si>
    <t>7.4</t>
  </si>
  <si>
    <t>Instalacja uziemienia i połączeń wyrównawczych</t>
  </si>
  <si>
    <t>Uziom otokowy wokół stacji transformatorowej z bednarki ocynkowanej 40*5mm.
- całość zgodnie z OPZ.</t>
  </si>
  <si>
    <t>8.1</t>
  </si>
  <si>
    <t>8.2</t>
  </si>
  <si>
    <t>8.3</t>
  </si>
  <si>
    <t>W pomieszczeniu rozdzielni nn 0,4kV instalacja uziemiającą w formie szyny połączeń wyrównawczych z bednarki ocynkowanej 40*5mm prowadzonej po ścianie wewnętrznej na uchwytach oraz wykonaniem dwóch złącz kontrolnych i podłączeniem do nowego uziomu otokowego - całość zgodnie z OPZ.</t>
  </si>
  <si>
    <t>8.4</t>
  </si>
  <si>
    <t>System monitorowania i zarządzania siecią elektroenergetyczną / SCADA</t>
  </si>
  <si>
    <t>Instalacja, montaż podłaczenie oraz pełna konfiguracja wszystkich niezbędnych elementów centralnego systemu monitorowania i zarządzania siecią elektroenergetyczną polegający m.in. na opomiarowaniu i monitorowaniu instalacji elektrycznej, archiwizacji danych, ich wizualizacji, analizie i raportowanie danych ze wszystkich nowych elementów systemu elektroenergetycznego przewidzianych do współpracy z systemem który stanowił będzie jednocześnie rozbudowę istniejącego na Oczyszczalni Ścieków centralnego systemu SCADA.
- całość zgodnie z OPZ.</t>
  </si>
  <si>
    <t>9.1</t>
  </si>
  <si>
    <t>9.2</t>
  </si>
  <si>
    <r>
      <t xml:space="preserve">…
</t>
    </r>
    <r>
      <rPr>
        <sz val="8"/>
        <color theme="1"/>
        <rFont val="Calibri"/>
        <family val="2"/>
        <charset val="238"/>
        <scheme val="minor"/>
      </rPr>
      <t>(ewentualne inne zakresy prac niezbedne zdaniem Oferenta)</t>
    </r>
  </si>
  <si>
    <t>3 Roboty budowlane</t>
  </si>
  <si>
    <t>Demontaż istniejących drzwi do trzech komór transformatorowych (dwie komory czynne, jedna w rezerwie).</t>
  </si>
  <si>
    <t>Wymiana drzwi do komór transformatorowych.
Drzwi komór transformatorowych dwuskrzydłowe
 - całość zgodnie z OPZ.</t>
  </si>
  <si>
    <t>Demontaż istniejących drzwi do pomieszczenia rozdzielni SN 15kV (jedne drzwi do TAURON Dystrybucja, dwoje drzwi do części Odbiorcy).</t>
  </si>
  <si>
    <t>Wymiana drzwi do pomieszczenia rozdzielni SN 15kV (jedne drzwi do TAURON Dystrybucja, dwoje drzwi do części Odbiorcy) - całość zgodnie z OPZ.</t>
  </si>
  <si>
    <t>Demontaż istniejących drzwi do pomieszczenia rozdzielni nn 0,4kV (dwoje drzwi - część Odbiorcy).</t>
  </si>
  <si>
    <t>Wymiana drzwi do pomieszczenia rozdzielni nn 0,4kV (dwoje drzwi - część Odbiorcy) - całość zgodnie z OPZ.</t>
  </si>
  <si>
    <t>Dwukrotne malowanie elewacji budynku farbą emulsyjną (do stosowania na zewnątrz) w kolorze białym, z wykonaniem 0,5m cokołu w kolorze brązowym.
- całość zgodnie z OPZ.</t>
  </si>
  <si>
    <t>Uzupełnienie ubytków w elewacji budynku zaprawami renowacyjnymi, wyczyszczenie ścian, gruntowanie i przygotowanie do malowania.
- całość zgodnie z OPZ.</t>
  </si>
  <si>
    <t>Uzupełnienie ubytków w powierzchniach wszystkich ścian wewnętrznych budynku i na suficie zaprawami renowacyjnymi, wyczyszczenie, gruntowanie i przygotowanie do malowania.
- całość zgodnie z OPZ.</t>
  </si>
  <si>
    <t>Dwukrotne malowanie ścian wewnętrznych i sufitu wszystkich pomieszczeń stacyjnych farbą emulsyjną w kolorze białym - całość zgodnie z OPZ.</t>
  </si>
  <si>
    <t>Teren wokół stacji transformatorowej</t>
  </si>
  <si>
    <t>Demontaż istniejącej wokół budynku nawierzchni z kostki brukowej i płyt chodnikowych na szerokości min. 1,5m.</t>
  </si>
  <si>
    <t xml:space="preserve">Wykonanie nowej nawierzchni wokół budynku stacji na szerokości min. 1,5 na podsypce piaskowej z zastosowaniem nowej kostki brukowej tego samego typu co dotychczas istniejąca.
Na całej długości połączenia nowej ze starą nawierzchnią w tym z terenem zielonym ułożyć koryta odwadniające. W terenie zielonym jeżeli bedzie taka potrzeba zastosować dodatkowe krawężniki – obrzeża trawnikowe - całość zgodnie z OPZ. </t>
  </si>
  <si>
    <t>Dach stacji transformatorowej</t>
  </si>
  <si>
    <t>Demontaż starego pokrycia dachu z papy termozgrzewalnej.</t>
  </si>
  <si>
    <t>Pokrycie dachu stacji transformatorowej papą termozgrzewalną ułożoną w w dwóch warstwach dla zapewnienia pełną szczelności dachu.</t>
  </si>
  <si>
    <t>Posadzka pomieszczenia rozdzielni nn 0,4kV</t>
  </si>
  <si>
    <t>Demontaż istniejących obramowań kanałów kablowych w pomieszczeniu rozdzielni nn 0,4kV.</t>
  </si>
  <si>
    <t>Skucie nierówności i odspojeń posadzki i kanałów kablowych w pomieszczeniu rozdzielni nn 0,4kV.</t>
  </si>
  <si>
    <t>1.8</t>
  </si>
  <si>
    <t>Elewacja budynku</t>
  </si>
  <si>
    <t>Ściany wewnętrzne budynku</t>
  </si>
  <si>
    <t>Uzupełnienie ubytków w powierzchniach wszystkich kanałów kablowych zaprawami renowacyjnymi, udrożnienie, wyczyszczenie ich i zagruntowanie
- całość zgodnie z OPZ.</t>
  </si>
  <si>
    <t xml:space="preserve">Zabudowa sztywnych rur instalacyjnych na wyjściu kanałów kablowych na zewnątrz stacji  które będą stanowiły przepusty kablowe (ilość i średnice rur niezbędne do wprowadzenia wszystkich kabli plus niezbędny zapas) - całość zgodnie z OPZ. </t>
  </si>
  <si>
    <t xml:space="preserve">Wykonanie obrzeża wszystkich kanałów kablowych w pomieszceniu rozdzielni nn 0,4kV z grubościennych kątowników stalowych ocynkowanych.
 - całość zgodnie z OPZ. </t>
  </si>
  <si>
    <t xml:space="preserve">Wykonanie wylewki uzupełniającej do jednolitego poziomu wyznaczonego przez nowe, wypoziomowane stalowe obrzeża kanałów w pomieszczeniu rozdzielni
nn 0,4kV - całość zgodnie z OPZ. </t>
  </si>
  <si>
    <t xml:space="preserve">Przykrycie kanałów kablowych na całej długości poza odcinkami występowania przedziałów kablowych rozdzielni głównej blachą stalową ryflowaną ocynkowaną - całość zgodnie z OPZ. </t>
  </si>
  <si>
    <t xml:space="preserve">Układanie płytek gresowych technicznych, mrozoodpornych i antypoślizgowych o wymiarach min 30*30cm na całej posadzce pomieszcenia rozdzielni nn 0,4kV - całość zgodnie z OPZ. </t>
  </si>
  <si>
    <t>6.7</t>
  </si>
  <si>
    <t>6.8</t>
  </si>
  <si>
    <t xml:space="preserve">Układanie cokołu na ścianach pomieszenia rozdzielni nn 0,4kV z płytek gresowych o wysokości min. 5cm
- całość zgodnie z OPZ. </t>
  </si>
  <si>
    <t>4 Instalacje Wentylacji</t>
  </si>
  <si>
    <t>5 Instalacje Elektryczne</t>
  </si>
  <si>
    <t>6 Pozostałe</t>
  </si>
  <si>
    <t>Demontaż instalacji wentylacji</t>
  </si>
  <si>
    <t xml:space="preserve">Demontaż siatek ochronnych na otworach wyrzutni zainstalowanych pod stropem budynku. </t>
  </si>
  <si>
    <t>Demontaże w robotach budowlanych</t>
  </si>
  <si>
    <t>Zabudowa siatek ochronnych stalowych ocynkowanych na otworach wyrzutni umieszczonych pod stropem budynku stacji transformatorowej.
- całość zgodnie z OPZ.</t>
  </si>
  <si>
    <t>Wyrzutnie</t>
  </si>
  <si>
    <t>Czerpnie</t>
  </si>
  <si>
    <t>Zabudowa czerpni ściennych (dwie sztuki) w pomieszczeniu rozdzielni nn 0,4kV (wykonanie w standardzie stolarki stacyjnej) wraz z wentylatorami nawiewnymi i automatycznymi żaluzjami sterowanymi siłownikiem .
Sterowanie pracą wentylatorów automatyczne z zastosowaniem regulatorów temperatury wewnętrznej oraz dodatkowo ręczne.
Praca wentylatorów sygnalizowana w centralnym systemie monitorowania i zarządzania siecią elektroenergetyczną - całość zgodnie z OPZ.</t>
  </si>
  <si>
    <t>Monitoring temperatury</t>
  </si>
  <si>
    <t>Instalacja w każdym z wydzielonych pomieszczeń budynku stacji transformatorowej (rozdzielnia SN 15kV, trzy komory transformatorowe oraz rozdzielnia nn 0,4kV) czujnika temperatury wpiętego i zwizualizowanego w centralnym systemie monitorowania i zarządzania siecią elektroenergetyczną - całość zgodnie z OPZ.</t>
  </si>
  <si>
    <t>5 kpl.</t>
  </si>
  <si>
    <t>Ogrzewanie</t>
  </si>
  <si>
    <t xml:space="preserve">Montaż (min. dwóch) elektrycznych grzejników konwekcyjnych naściennych z termostatem elektronicznym - całość zgodnie z OPZ. </t>
  </si>
  <si>
    <t>Rozdział 4</t>
  </si>
  <si>
    <t>Instalacje wentylacji</t>
  </si>
  <si>
    <t>Rozdział 5</t>
  </si>
  <si>
    <t>Rozdział 6</t>
  </si>
  <si>
    <t>3.6</t>
  </si>
  <si>
    <t>3.7</t>
  </si>
  <si>
    <t>10.1</t>
  </si>
  <si>
    <t>Kompletny, niezbędny sprzęt BHP i P.POŻ. do prowadzenia bieżącej eksploatacji Rozdzielni Głównej nn 0,4kV.</t>
  </si>
  <si>
    <t>Opracowanie / Aktualizacja Instrukcji Współpracy (MZWiK – TAURON Dystrybucja) w zakresie obsługi stacji transformatorowej.</t>
  </si>
  <si>
    <t>Opracowanie Instrukcji Eksploatacji Urządzeń Energetycznych dla remontowanej stacji transformatorowej.</t>
  </si>
  <si>
    <t xml:space="preserve">Kompletna Dokumentacja Powykonawcza
- całość zgodnie z OPZ. </t>
  </si>
  <si>
    <t xml:space="preserve">Kompletne pomontażowe pomiary instalacji elektrycznych. </t>
  </si>
  <si>
    <t xml:space="preserve">Pomontażowe pomiary termowizyjne
(1 badanie) </t>
  </si>
  <si>
    <t xml:space="preserve">Kontrolne pomiary termowizyjne
(2 badanie) </t>
  </si>
  <si>
    <t>Zaplecze socjalne budowy (kontenerowe) wraz z wyposażeniem na użytek Generalnego Wykonawcy.</t>
  </si>
  <si>
    <t>10.2</t>
  </si>
  <si>
    <t>Połączenia wyrównawcze miejscowe.</t>
  </si>
  <si>
    <t>8.5</t>
  </si>
  <si>
    <t>Dokumentacja Powykonawcza</t>
  </si>
  <si>
    <t>Wyposażenie BHP i P.POŻ.</t>
  </si>
  <si>
    <t>11</t>
  </si>
  <si>
    <t>Instrukcje</t>
  </si>
  <si>
    <t>11.1</t>
  </si>
  <si>
    <t>11.2</t>
  </si>
  <si>
    <t>11.3</t>
  </si>
  <si>
    <t>Pomiary</t>
  </si>
  <si>
    <t>12</t>
  </si>
  <si>
    <t>12.1</t>
  </si>
  <si>
    <t>12.2</t>
  </si>
  <si>
    <t>12.3</t>
  </si>
  <si>
    <t>12.4</t>
  </si>
  <si>
    <t>13</t>
  </si>
  <si>
    <t>13.1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</si>
</sst>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.00####"/>
    <numFmt numFmtId="165" formatCode="#,##0.00\ &quot;zł&quot;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rgb="FF002060"/>
      <name val="Calibri"/>
      <family val="2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0" fontId="0" fillId="3" borderId="1" xfId="1" applyFont="1" applyFill="1" applyBorder="1"/>
    <xf numFmtId="49" fontId="0" fillId="3" borderId="1" xfId="1" applyNumberFormat="1" applyFont="1" applyFill="1" applyBorder="1" applyAlignment="1">
      <alignment vertical="top" wrapText="1"/>
    </xf>
    <xf numFmtId="49" fontId="0" fillId="4" borderId="1" xfId="1" applyNumberFormat="1" applyFont="1" applyFill="1" applyBorder="1" applyAlignment="1">
      <alignment vertical="top" wrapText="1"/>
    </xf>
    <xf numFmtId="0" fontId="0" fillId="0" borderId="0" xfId="0" applyAlignment="1">
      <alignment readingOrder="1"/>
    </xf>
    <xf numFmtId="0" fontId="0" fillId="4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/>
    <xf numFmtId="165" fontId="0" fillId="3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wrapText="1"/>
    </xf>
    <xf numFmtId="49" fontId="0" fillId="4" borderId="1" xfId="1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vertical="top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0" xfId="0" applyFill="1"/>
    <xf numFmtId="49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center" wrapText="1" readingOrder="1"/>
    </xf>
    <xf numFmtId="49" fontId="5" fillId="0" borderId="1" xfId="1" applyNumberFormat="1" applyFont="1" applyBorder="1" applyAlignment="1">
      <alignment vertical="top" wrapText="1" readingOrder="1"/>
    </xf>
    <xf numFmtId="49" fontId="3" fillId="5" borderId="3" xfId="1" applyNumberFormat="1" applyFont="1" applyFill="1" applyBorder="1" applyAlignment="1">
      <alignment horizontal="left" vertical="top" wrapText="1"/>
    </xf>
    <xf numFmtId="49" fontId="3" fillId="5" borderId="4" xfId="1" applyNumberFormat="1" applyFont="1" applyFill="1" applyBorder="1" applyAlignment="1">
      <alignment horizontal="left" vertical="top" wrapText="1"/>
    </xf>
    <xf numFmtId="49" fontId="3" fillId="5" borderId="6" xfId="1" applyNumberFormat="1" applyFont="1" applyFill="1" applyBorder="1" applyAlignment="1">
      <alignment horizontal="right" vertical="center" wrapText="1"/>
    </xf>
    <xf numFmtId="49" fontId="3" fillId="0" borderId="2" xfId="1" applyNumberFormat="1" applyFont="1" applyBorder="1" applyAlignment="1">
      <alignment horizontal="right" vertical="top" wrapText="1"/>
    </xf>
    <xf numFmtId="49" fontId="3" fillId="0" borderId="2" xfId="1" applyNumberFormat="1" applyFont="1" applyBorder="1" applyAlignment="1">
      <alignment vertical="top" wrapText="1"/>
    </xf>
    <xf numFmtId="49" fontId="3" fillId="5" borderId="5" xfId="1" applyNumberFormat="1" applyFont="1" applyFill="1" applyBorder="1" applyAlignment="1">
      <alignment horizontal="left" vertical="top" wrapText="1"/>
    </xf>
    <xf numFmtId="49" fontId="0" fillId="0" borderId="2" xfId="1" applyNumberFormat="1" applyFont="1" applyBorder="1" applyAlignment="1">
      <alignment horizontal="right" vertical="top" wrapText="1"/>
    </xf>
    <xf numFmtId="49" fontId="0" fillId="0" borderId="2" xfId="1" applyNumberFormat="1" applyFont="1" applyBorder="1" applyAlignment="1">
      <alignment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"/>
  <sheetViews>
    <sheetView tabSelected="1" zoomScaleNormal="100" workbookViewId="0">
      <selection activeCell="A2" sqref="A2:B2"/>
    </sheetView>
  </sheetViews>
  <sheetFormatPr defaultRowHeight="15" x14ac:dyDescent="0.25"/>
  <cols>
    <col min="1" max="1" width="49" customWidth="1"/>
    <col min="2" max="2" width="71" customWidth="1"/>
  </cols>
  <sheetData>
    <row r="1" spans="1:2" x14ac:dyDescent="0.25">
      <c r="A1" s="2"/>
      <c r="B1" s="2"/>
    </row>
    <row r="2" spans="1:2" x14ac:dyDescent="0.25">
      <c r="A2" s="23" t="s">
        <v>0</v>
      </c>
      <c r="B2" s="24" t="s">
        <v>1</v>
      </c>
    </row>
    <row r="3" spans="1:2" s="7" customFormat="1" x14ac:dyDescent="0.25"/>
    <row r="4" spans="1:2" s="7" customFormat="1" ht="120" customHeight="1" x14ac:dyDescent="0.25">
      <c r="A4" s="25" t="s">
        <v>74</v>
      </c>
      <c r="B4" s="26" t="s">
        <v>1</v>
      </c>
    </row>
    <row r="5" spans="1:2" s="7" customFormat="1" x14ac:dyDescent="0.25"/>
    <row r="6" spans="1:2" ht="84.95" customHeight="1" x14ac:dyDescent="0.25">
      <c r="A6" s="21" t="s">
        <v>2</v>
      </c>
      <c r="B6" s="22" t="s">
        <v>47</v>
      </c>
    </row>
    <row r="7" spans="1:2" ht="84.95" customHeight="1" x14ac:dyDescent="0.25">
      <c r="A7" s="21" t="s">
        <v>3</v>
      </c>
      <c r="B7" s="22" t="s">
        <v>48</v>
      </c>
    </row>
    <row r="8" spans="1:2" ht="84.95" customHeight="1" x14ac:dyDescent="0.25">
      <c r="A8" s="21" t="s">
        <v>4</v>
      </c>
      <c r="B8" s="22" t="s">
        <v>41</v>
      </c>
    </row>
    <row r="9" spans="1:2" ht="84.95" customHeight="1" x14ac:dyDescent="0.25">
      <c r="A9" s="21" t="s">
        <v>5</v>
      </c>
      <c r="B9" s="3"/>
    </row>
    <row r="10" spans="1:2" ht="84.95" customHeight="1" x14ac:dyDescent="0.25">
      <c r="A10" s="21" t="s">
        <v>6</v>
      </c>
      <c r="B10" s="3"/>
    </row>
    <row r="11" spans="1:2" ht="84.95" customHeight="1" x14ac:dyDescent="0.25">
      <c r="A11" s="21" t="s">
        <v>7</v>
      </c>
      <c r="B11" s="3"/>
    </row>
  </sheetData>
  <mergeCells count="2"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zoomScaleNormal="100" workbookViewId="0">
      <selection sqref="A1:F1"/>
    </sheetView>
  </sheetViews>
  <sheetFormatPr defaultRowHeight="15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6" width="15.7109375" customWidth="1"/>
  </cols>
  <sheetData>
    <row r="1" spans="1:6" ht="15" customHeight="1" x14ac:dyDescent="0.25">
      <c r="A1" s="27" t="s">
        <v>68</v>
      </c>
      <c r="B1" s="28"/>
      <c r="C1" s="28"/>
      <c r="D1" s="28"/>
      <c r="E1" s="28"/>
      <c r="F1" s="28"/>
    </row>
    <row r="3" spans="1:6" ht="30" x14ac:dyDescent="0.25">
      <c r="A3" s="1" t="s">
        <v>8</v>
      </c>
      <c r="B3" s="1" t="s">
        <v>23</v>
      </c>
      <c r="C3" s="1" t="s">
        <v>24</v>
      </c>
      <c r="D3" s="1" t="s">
        <v>70</v>
      </c>
      <c r="E3" s="1" t="s">
        <v>58</v>
      </c>
      <c r="F3" s="1" t="s">
        <v>71</v>
      </c>
    </row>
    <row r="4" spans="1:6" x14ac:dyDescent="0.25">
      <c r="A4" s="1" t="s">
        <v>9</v>
      </c>
      <c r="B4" s="1" t="s">
        <v>10</v>
      </c>
      <c r="C4" s="1" t="s">
        <v>11</v>
      </c>
      <c r="D4" s="1" t="s">
        <v>13</v>
      </c>
      <c r="E4" s="1" t="s">
        <v>14</v>
      </c>
      <c r="F4" s="1" t="s">
        <v>15</v>
      </c>
    </row>
    <row r="5" spans="1:6" x14ac:dyDescent="0.25">
      <c r="A5" s="5" t="s">
        <v>9</v>
      </c>
      <c r="B5" s="5" t="s">
        <v>19</v>
      </c>
      <c r="C5" s="5" t="s">
        <v>69</v>
      </c>
      <c r="D5" s="10">
        <f>'1 Prace projektowe'!G17</f>
        <v>0</v>
      </c>
      <c r="E5" s="10">
        <f>'1 Prace projektowe'!G18</f>
        <v>0</v>
      </c>
      <c r="F5" s="10">
        <f>'1 Prace projektowe'!G19</f>
        <v>0</v>
      </c>
    </row>
    <row r="6" spans="1:6" s="17" customFormat="1" x14ac:dyDescent="0.25">
      <c r="A6" s="14" t="s">
        <v>10</v>
      </c>
      <c r="B6" s="14" t="s">
        <v>20</v>
      </c>
      <c r="C6" s="14" t="s">
        <v>72</v>
      </c>
      <c r="D6" s="11">
        <f>'2 Demontaże'!G27</f>
        <v>0</v>
      </c>
      <c r="E6" s="11">
        <f>'2 Demontaże'!G28</f>
        <v>0</v>
      </c>
      <c r="F6" s="11">
        <f>'2 Demontaże'!G29</f>
        <v>0</v>
      </c>
    </row>
    <row r="7" spans="1:6" x14ac:dyDescent="0.25">
      <c r="A7" s="5" t="s">
        <v>11</v>
      </c>
      <c r="B7" s="5" t="s">
        <v>21</v>
      </c>
      <c r="C7" s="5" t="s">
        <v>73</v>
      </c>
      <c r="D7" s="10">
        <f>'3 Roboty budowlane'!G36</f>
        <v>0</v>
      </c>
      <c r="E7" s="10">
        <f>'3 Roboty budowlane'!G37</f>
        <v>0</v>
      </c>
      <c r="F7" s="10">
        <f>'3 Roboty budowlane'!G38</f>
        <v>0</v>
      </c>
    </row>
    <row r="8" spans="1:6" s="17" customFormat="1" x14ac:dyDescent="0.25">
      <c r="A8" s="14" t="s">
        <v>12</v>
      </c>
      <c r="B8" s="14" t="s">
        <v>217</v>
      </c>
      <c r="C8" s="14" t="s">
        <v>218</v>
      </c>
      <c r="D8" s="11">
        <f>'4 Instalacje wentylacji'!G23</f>
        <v>0</v>
      </c>
      <c r="E8" s="11">
        <f>'4 Instalacje wentylacji'!G24</f>
        <v>0</v>
      </c>
      <c r="F8" s="11">
        <f>'4 Instalacje wentylacji'!G25</f>
        <v>0</v>
      </c>
    </row>
    <row r="9" spans="1:6" x14ac:dyDescent="0.25">
      <c r="A9" s="5" t="s">
        <v>13</v>
      </c>
      <c r="B9" s="5" t="s">
        <v>219</v>
      </c>
      <c r="C9" s="5" t="s">
        <v>102</v>
      </c>
      <c r="D9" s="10">
        <f>'5 Instalacje elektryczne'!G73</f>
        <v>0</v>
      </c>
      <c r="E9" s="10">
        <f>'5 Instalacje elektryczne'!G74</f>
        <v>0</v>
      </c>
      <c r="F9" s="10">
        <f>'5 Instalacje elektryczne'!G75</f>
        <v>0</v>
      </c>
    </row>
    <row r="10" spans="1:6" s="17" customFormat="1" x14ac:dyDescent="0.25">
      <c r="A10" s="14" t="s">
        <v>14</v>
      </c>
      <c r="B10" s="14" t="s">
        <v>220</v>
      </c>
      <c r="C10" s="14" t="s">
        <v>101</v>
      </c>
      <c r="D10" s="11">
        <f>'6 Pozostałe'!G14</f>
        <v>0</v>
      </c>
      <c r="E10" s="11">
        <f>'6 Pozostałe'!G15</f>
        <v>0</v>
      </c>
      <c r="F10" s="11">
        <f>'6 Pozostałe'!G16</f>
        <v>0</v>
      </c>
    </row>
    <row r="12" spans="1:6" s="19" customFormat="1" x14ac:dyDescent="0.25">
      <c r="A12" s="29" t="s">
        <v>62</v>
      </c>
      <c r="B12" s="29"/>
      <c r="C12" s="29"/>
      <c r="D12" s="20">
        <f>SUM(D5:D11)</f>
        <v>0</v>
      </c>
      <c r="E12" s="20">
        <f>SUM(E5:E11)</f>
        <v>0</v>
      </c>
      <c r="F12" s="20">
        <f>SUM(F5:F11)</f>
        <v>0</v>
      </c>
    </row>
  </sheetData>
  <mergeCells count="2">
    <mergeCell ref="A1:F1"/>
    <mergeCell ref="A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9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104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49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ht="60" outlineLevel="1" x14ac:dyDescent="0.25">
      <c r="A6" s="6" t="s">
        <v>27</v>
      </c>
      <c r="B6" s="6"/>
      <c r="C6" s="14" t="s">
        <v>50</v>
      </c>
      <c r="D6" s="15" t="s">
        <v>57</v>
      </c>
      <c r="E6" s="8">
        <v>1</v>
      </c>
      <c r="F6" s="11">
        <v>0</v>
      </c>
      <c r="G6" s="11">
        <f>E6*F6</f>
        <v>0</v>
      </c>
      <c r="H6" s="13" t="s">
        <v>79</v>
      </c>
      <c r="I6" s="13" t="s">
        <v>79</v>
      </c>
    </row>
    <row r="7" spans="1:9" ht="90" outlineLevel="1" x14ac:dyDescent="0.25">
      <c r="A7" s="6" t="s">
        <v>28</v>
      </c>
      <c r="B7" s="6"/>
      <c r="C7" s="14" t="s">
        <v>51</v>
      </c>
      <c r="D7" s="15" t="s">
        <v>57</v>
      </c>
      <c r="E7" s="8">
        <v>1</v>
      </c>
      <c r="F7" s="11">
        <v>0</v>
      </c>
      <c r="G7" s="11">
        <f>E7*F7</f>
        <v>0</v>
      </c>
      <c r="H7" s="13" t="s">
        <v>79</v>
      </c>
      <c r="I7" s="13" t="s">
        <v>79</v>
      </c>
    </row>
    <row r="8" spans="1:9" x14ac:dyDescent="0.25">
      <c r="A8" s="5" t="s">
        <v>10</v>
      </c>
      <c r="B8" s="5" t="s">
        <v>26</v>
      </c>
      <c r="C8" s="5" t="s">
        <v>52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</row>
    <row r="9" spans="1:9" s="17" customFormat="1" ht="105" outlineLevel="1" x14ac:dyDescent="0.25">
      <c r="A9" s="14" t="s">
        <v>29</v>
      </c>
      <c r="B9" s="14"/>
      <c r="C9" s="14" t="s">
        <v>88</v>
      </c>
      <c r="D9" s="15" t="s">
        <v>57</v>
      </c>
      <c r="E9" s="16">
        <v>1</v>
      </c>
      <c r="F9" s="11">
        <v>0</v>
      </c>
      <c r="G9" s="11">
        <f>E9*F9</f>
        <v>0</v>
      </c>
      <c r="H9" s="18" t="s">
        <v>79</v>
      </c>
      <c r="I9" s="18" t="s">
        <v>79</v>
      </c>
    </row>
    <row r="10" spans="1:9" x14ac:dyDescent="0.25">
      <c r="A10" s="5" t="s">
        <v>11</v>
      </c>
      <c r="B10" s="5" t="s">
        <v>26</v>
      </c>
      <c r="C10" s="5" t="s">
        <v>53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</row>
    <row r="11" spans="1:9" s="17" customFormat="1" ht="75" outlineLevel="1" x14ac:dyDescent="0.25">
      <c r="A11" s="14" t="s">
        <v>32</v>
      </c>
      <c r="B11" s="14"/>
      <c r="C11" s="14" t="s">
        <v>54</v>
      </c>
      <c r="D11" s="15" t="s">
        <v>57</v>
      </c>
      <c r="E11" s="16">
        <v>1</v>
      </c>
      <c r="F11" s="11">
        <v>0</v>
      </c>
      <c r="G11" s="11">
        <f>E11*F11</f>
        <v>0</v>
      </c>
      <c r="H11" s="18" t="s">
        <v>79</v>
      </c>
      <c r="I11" s="18" t="s">
        <v>79</v>
      </c>
    </row>
    <row r="12" spans="1:9" ht="30" x14ac:dyDescent="0.25">
      <c r="A12" s="5" t="s">
        <v>12</v>
      </c>
      <c r="B12" s="5" t="s">
        <v>26</v>
      </c>
      <c r="C12" s="5" t="s">
        <v>55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</row>
    <row r="13" spans="1:9" s="17" customFormat="1" ht="75" outlineLevel="1" x14ac:dyDescent="0.25">
      <c r="A13" s="14" t="s">
        <v>37</v>
      </c>
      <c r="B13" s="14"/>
      <c r="C13" s="14" t="s">
        <v>56</v>
      </c>
      <c r="D13" s="15" t="s">
        <v>57</v>
      </c>
      <c r="E13" s="16">
        <v>1</v>
      </c>
      <c r="F13" s="11">
        <v>0</v>
      </c>
      <c r="G13" s="11">
        <f>E13*F13</f>
        <v>0</v>
      </c>
      <c r="H13" s="18" t="s">
        <v>79</v>
      </c>
      <c r="I13" s="18" t="s">
        <v>79</v>
      </c>
    </row>
    <row r="14" spans="1:9" ht="37.5" x14ac:dyDescent="0.25">
      <c r="A14" s="5" t="s">
        <v>13</v>
      </c>
      <c r="B14" s="5" t="s">
        <v>26</v>
      </c>
      <c r="C14" s="5" t="s">
        <v>65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s="17" customFormat="1" outlineLevel="1" x14ac:dyDescent="0.25">
      <c r="A15" s="14" t="s">
        <v>66</v>
      </c>
      <c r="B15" s="14"/>
      <c r="C15" s="14" t="s">
        <v>67</v>
      </c>
      <c r="D15" s="15"/>
      <c r="E15" s="16"/>
      <c r="F15" s="11"/>
      <c r="G15" s="11"/>
      <c r="H15" s="18" t="s">
        <v>79</v>
      </c>
      <c r="I15" s="18" t="s">
        <v>79</v>
      </c>
    </row>
    <row r="17" spans="1:8" x14ac:dyDescent="0.25">
      <c r="A17" s="30" t="s">
        <v>62</v>
      </c>
      <c r="B17" s="31" t="s">
        <v>1</v>
      </c>
      <c r="C17" s="31" t="s">
        <v>1</v>
      </c>
      <c r="D17" s="31" t="s">
        <v>1</v>
      </c>
      <c r="E17" s="31" t="s">
        <v>1</v>
      </c>
      <c r="F17" s="31" t="s">
        <v>1</v>
      </c>
      <c r="G17" s="12">
        <f>SUM(G5:G16)</f>
        <v>0</v>
      </c>
      <c r="H17" s="9" t="s">
        <v>61</v>
      </c>
    </row>
    <row r="18" spans="1:8" x14ac:dyDescent="0.25">
      <c r="A18" s="33"/>
      <c r="B18" s="34"/>
      <c r="C18" s="34"/>
      <c r="D18" s="34"/>
      <c r="E18" s="34"/>
      <c r="F18" s="34"/>
      <c r="G18" s="12">
        <f>G17*0.23</f>
        <v>0</v>
      </c>
      <c r="H18" s="9" t="s">
        <v>59</v>
      </c>
    </row>
    <row r="19" spans="1:8" x14ac:dyDescent="0.25">
      <c r="A19" s="30" t="s">
        <v>62</v>
      </c>
      <c r="B19" s="31" t="s">
        <v>1</v>
      </c>
      <c r="C19" s="31" t="s">
        <v>1</v>
      </c>
      <c r="D19" s="31" t="s">
        <v>1</v>
      </c>
      <c r="E19" s="31" t="s">
        <v>1</v>
      </c>
      <c r="F19" s="31" t="s">
        <v>1</v>
      </c>
      <c r="G19" s="12">
        <f>G17+G18</f>
        <v>0</v>
      </c>
      <c r="H19" s="9" t="s">
        <v>60</v>
      </c>
    </row>
  </sheetData>
  <mergeCells count="4">
    <mergeCell ref="A17:F17"/>
    <mergeCell ref="A19:F19"/>
    <mergeCell ref="A1:I1"/>
    <mergeCell ref="A18:F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103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207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45" outlineLevel="1" x14ac:dyDescent="0.25">
      <c r="A6" s="14" t="s">
        <v>27</v>
      </c>
      <c r="B6" s="14"/>
      <c r="C6" s="14" t="s">
        <v>171</v>
      </c>
      <c r="D6" s="15" t="s">
        <v>113</v>
      </c>
      <c r="E6" s="16">
        <v>3</v>
      </c>
      <c r="F6" s="11">
        <v>0</v>
      </c>
      <c r="G6" s="11">
        <f t="shared" ref="G6:G11" si="0">E6*F6</f>
        <v>0</v>
      </c>
      <c r="H6" s="18" t="s">
        <v>79</v>
      </c>
      <c r="I6" s="18" t="s">
        <v>79</v>
      </c>
    </row>
    <row r="7" spans="1:9" s="17" customFormat="1" ht="45" outlineLevel="1" x14ac:dyDescent="0.25">
      <c r="A7" s="14" t="s">
        <v>28</v>
      </c>
      <c r="B7" s="14"/>
      <c r="C7" s="14" t="s">
        <v>173</v>
      </c>
      <c r="D7" s="15" t="s">
        <v>113</v>
      </c>
      <c r="E7" s="16">
        <v>3</v>
      </c>
      <c r="F7" s="11">
        <v>0</v>
      </c>
      <c r="G7" s="11">
        <f t="shared" si="0"/>
        <v>0</v>
      </c>
      <c r="H7" s="18" t="s">
        <v>79</v>
      </c>
      <c r="I7" s="18" t="s">
        <v>79</v>
      </c>
    </row>
    <row r="8" spans="1:9" s="17" customFormat="1" ht="30" outlineLevel="1" x14ac:dyDescent="0.25">
      <c r="A8" s="14" t="s">
        <v>46</v>
      </c>
      <c r="B8" s="14"/>
      <c r="C8" s="14" t="s">
        <v>175</v>
      </c>
      <c r="D8" s="15" t="s">
        <v>76</v>
      </c>
      <c r="E8" s="16">
        <v>2</v>
      </c>
      <c r="F8" s="11">
        <v>0</v>
      </c>
      <c r="G8" s="11">
        <f t="shared" si="0"/>
        <v>0</v>
      </c>
      <c r="H8" s="18" t="s">
        <v>79</v>
      </c>
      <c r="I8" s="18" t="s">
        <v>79</v>
      </c>
    </row>
    <row r="9" spans="1:9" s="17" customFormat="1" ht="45" outlineLevel="1" x14ac:dyDescent="0.25">
      <c r="A9" s="14" t="s">
        <v>81</v>
      </c>
      <c r="B9" s="14"/>
      <c r="C9" s="14" t="s">
        <v>182</v>
      </c>
      <c r="D9" s="15" t="s">
        <v>57</v>
      </c>
      <c r="E9" s="16">
        <v>1</v>
      </c>
      <c r="F9" s="11">
        <v>0</v>
      </c>
      <c r="G9" s="11">
        <f t="shared" si="0"/>
        <v>0</v>
      </c>
      <c r="H9" s="18" t="s">
        <v>79</v>
      </c>
      <c r="I9" s="18" t="s">
        <v>79</v>
      </c>
    </row>
    <row r="10" spans="1:9" s="17" customFormat="1" ht="30" outlineLevel="1" x14ac:dyDescent="0.25">
      <c r="A10" s="14" t="s">
        <v>85</v>
      </c>
      <c r="B10" s="14"/>
      <c r="C10" s="14" t="s">
        <v>185</v>
      </c>
      <c r="D10" s="15" t="s">
        <v>57</v>
      </c>
      <c r="E10" s="16">
        <v>1</v>
      </c>
      <c r="F10" s="11">
        <v>0</v>
      </c>
      <c r="G10" s="11">
        <f t="shared" si="0"/>
        <v>0</v>
      </c>
      <c r="H10" s="18" t="s">
        <v>79</v>
      </c>
      <c r="I10" s="18" t="s">
        <v>79</v>
      </c>
    </row>
    <row r="11" spans="1:9" s="17" customFormat="1" ht="30" outlineLevel="1" x14ac:dyDescent="0.25">
      <c r="A11" s="14" t="s">
        <v>86</v>
      </c>
      <c r="B11" s="14"/>
      <c r="C11" s="14" t="s">
        <v>188</v>
      </c>
      <c r="D11" s="15" t="s">
        <v>57</v>
      </c>
      <c r="E11" s="16">
        <v>1</v>
      </c>
      <c r="F11" s="11">
        <v>0</v>
      </c>
      <c r="G11" s="11">
        <f t="shared" si="0"/>
        <v>0</v>
      </c>
      <c r="H11" s="18" t="s">
        <v>79</v>
      </c>
      <c r="I11" s="18" t="s">
        <v>79</v>
      </c>
    </row>
    <row r="12" spans="1:9" s="17" customFormat="1" ht="30" outlineLevel="1" x14ac:dyDescent="0.25">
      <c r="A12" s="14" t="s">
        <v>87</v>
      </c>
      <c r="B12" s="14"/>
      <c r="C12" s="14" t="s">
        <v>189</v>
      </c>
      <c r="D12" s="15" t="s">
        <v>57</v>
      </c>
      <c r="E12" s="16">
        <v>1</v>
      </c>
      <c r="F12" s="11"/>
      <c r="G12" s="11"/>
      <c r="H12" s="16"/>
      <c r="I12" s="16"/>
    </row>
    <row r="13" spans="1:9" s="17" customFormat="1" outlineLevel="1" x14ac:dyDescent="0.25">
      <c r="A13" s="14" t="s">
        <v>190</v>
      </c>
      <c r="B13" s="14"/>
      <c r="C13" s="14" t="s">
        <v>91</v>
      </c>
      <c r="D13" s="15"/>
      <c r="E13" s="16">
        <v>0</v>
      </c>
      <c r="F13" s="11">
        <v>0</v>
      </c>
      <c r="G13" s="11">
        <f>E13*F13</f>
        <v>0</v>
      </c>
      <c r="H13" s="18" t="s">
        <v>79</v>
      </c>
      <c r="I13" s="18" t="s">
        <v>79</v>
      </c>
    </row>
    <row r="14" spans="1:9" x14ac:dyDescent="0.25">
      <c r="A14" s="5" t="s">
        <v>10</v>
      </c>
      <c r="B14" s="5" t="s">
        <v>26</v>
      </c>
      <c r="C14" s="5" t="s">
        <v>205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s="17" customFormat="1" ht="30" outlineLevel="1" x14ac:dyDescent="0.25">
      <c r="A15" s="14" t="s">
        <v>29</v>
      </c>
      <c r="B15" s="14"/>
      <c r="C15" s="14" t="s">
        <v>206</v>
      </c>
      <c r="D15" s="15" t="s">
        <v>57</v>
      </c>
      <c r="E15" s="16">
        <v>1</v>
      </c>
      <c r="F15" s="11">
        <v>0</v>
      </c>
      <c r="G15" s="11">
        <f>E15*F15</f>
        <v>0</v>
      </c>
      <c r="H15" s="18" t="s">
        <v>79</v>
      </c>
      <c r="I15" s="18" t="s">
        <v>79</v>
      </c>
    </row>
    <row r="16" spans="1:9" x14ac:dyDescent="0.25">
      <c r="A16" s="5" t="s">
        <v>11</v>
      </c>
      <c r="B16" s="5" t="s">
        <v>26</v>
      </c>
      <c r="C16" s="5" t="s">
        <v>75</v>
      </c>
      <c r="D16" s="4" t="s">
        <v>1</v>
      </c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</row>
    <row r="17" spans="1:9" s="17" customFormat="1" ht="45" outlineLevel="1" x14ac:dyDescent="0.25">
      <c r="A17" s="14" t="s">
        <v>32</v>
      </c>
      <c r="B17" s="14"/>
      <c r="C17" s="14" t="s">
        <v>89</v>
      </c>
      <c r="D17" s="15" t="s">
        <v>57</v>
      </c>
      <c r="E17" s="16">
        <v>1</v>
      </c>
      <c r="F17" s="11">
        <v>0</v>
      </c>
      <c r="G17" s="11">
        <f t="shared" ref="G17:G23" si="1">E17*F17</f>
        <v>0</v>
      </c>
      <c r="H17" s="18" t="s">
        <v>79</v>
      </c>
      <c r="I17" s="18" t="s">
        <v>79</v>
      </c>
    </row>
    <row r="18" spans="1:9" s="17" customFormat="1" ht="45" outlineLevel="1" x14ac:dyDescent="0.25">
      <c r="A18" s="14" t="s">
        <v>33</v>
      </c>
      <c r="B18" s="14"/>
      <c r="C18" s="14" t="s">
        <v>90</v>
      </c>
      <c r="D18" s="15" t="s">
        <v>57</v>
      </c>
      <c r="E18" s="16">
        <v>1</v>
      </c>
      <c r="F18" s="11">
        <v>0</v>
      </c>
      <c r="G18" s="11">
        <f t="shared" si="1"/>
        <v>0</v>
      </c>
      <c r="H18" s="18" t="s">
        <v>79</v>
      </c>
      <c r="I18" s="18" t="s">
        <v>79</v>
      </c>
    </row>
    <row r="19" spans="1:9" s="17" customFormat="1" ht="45" outlineLevel="1" x14ac:dyDescent="0.25">
      <c r="A19" s="14" t="s">
        <v>34</v>
      </c>
      <c r="B19" s="14"/>
      <c r="C19" s="14" t="s">
        <v>92</v>
      </c>
      <c r="D19" s="15" t="s">
        <v>76</v>
      </c>
      <c r="E19" s="16">
        <v>2</v>
      </c>
      <c r="F19" s="11">
        <v>0</v>
      </c>
      <c r="G19" s="11">
        <f t="shared" si="1"/>
        <v>0</v>
      </c>
      <c r="H19" s="18" t="s">
        <v>79</v>
      </c>
      <c r="I19" s="18" t="s">
        <v>79</v>
      </c>
    </row>
    <row r="20" spans="1:9" s="17" customFormat="1" ht="75" outlineLevel="1" x14ac:dyDescent="0.25">
      <c r="A20" s="14" t="s">
        <v>35</v>
      </c>
      <c r="B20" s="14"/>
      <c r="C20" s="14" t="s">
        <v>98</v>
      </c>
      <c r="D20" s="15" t="s">
        <v>57</v>
      </c>
      <c r="E20" s="16">
        <v>1</v>
      </c>
      <c r="F20" s="11">
        <v>0</v>
      </c>
      <c r="G20" s="11">
        <f t="shared" si="1"/>
        <v>0</v>
      </c>
      <c r="H20" s="18" t="s">
        <v>79</v>
      </c>
      <c r="I20" s="18" t="s">
        <v>79</v>
      </c>
    </row>
    <row r="21" spans="1:9" s="17" customFormat="1" ht="60" outlineLevel="1" x14ac:dyDescent="0.25">
      <c r="A21" s="14" t="s">
        <v>36</v>
      </c>
      <c r="B21" s="14"/>
      <c r="C21" s="14" t="s">
        <v>124</v>
      </c>
      <c r="D21" s="15" t="s">
        <v>125</v>
      </c>
      <c r="E21" s="16">
        <v>30</v>
      </c>
      <c r="F21" s="11">
        <v>0</v>
      </c>
      <c r="G21" s="11">
        <f t="shared" si="1"/>
        <v>0</v>
      </c>
      <c r="H21" s="18" t="s">
        <v>79</v>
      </c>
      <c r="I21" s="18" t="s">
        <v>79</v>
      </c>
    </row>
    <row r="22" spans="1:9" s="17" customFormat="1" ht="45" outlineLevel="1" x14ac:dyDescent="0.25">
      <c r="A22" s="14" t="s">
        <v>221</v>
      </c>
      <c r="B22" s="14"/>
      <c r="C22" s="14" t="s">
        <v>136</v>
      </c>
      <c r="D22" s="15" t="s">
        <v>57</v>
      </c>
      <c r="E22" s="16">
        <v>1</v>
      </c>
      <c r="F22" s="11">
        <v>0</v>
      </c>
      <c r="G22" s="11">
        <f t="shared" si="1"/>
        <v>0</v>
      </c>
      <c r="H22" s="18" t="s">
        <v>79</v>
      </c>
      <c r="I22" s="18" t="s">
        <v>79</v>
      </c>
    </row>
    <row r="23" spans="1:9" s="17" customFormat="1" outlineLevel="1" x14ac:dyDescent="0.25">
      <c r="A23" s="14" t="s">
        <v>222</v>
      </c>
      <c r="B23" s="14"/>
      <c r="C23" s="14" t="s">
        <v>91</v>
      </c>
      <c r="D23" s="15"/>
      <c r="E23" s="16">
        <v>0</v>
      </c>
      <c r="F23" s="11">
        <v>0</v>
      </c>
      <c r="G23" s="11">
        <f t="shared" si="1"/>
        <v>0</v>
      </c>
      <c r="H23" s="18" t="s">
        <v>79</v>
      </c>
      <c r="I23" s="18" t="s">
        <v>79</v>
      </c>
    </row>
    <row r="24" spans="1:9" ht="26.25" x14ac:dyDescent="0.25">
      <c r="A24" s="5" t="s">
        <v>12</v>
      </c>
      <c r="B24" s="5" t="s">
        <v>26</v>
      </c>
      <c r="C24" s="5" t="s">
        <v>169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</row>
    <row r="25" spans="1:9" s="17" customFormat="1" outlineLevel="1" x14ac:dyDescent="0.25">
      <c r="A25" s="14" t="s">
        <v>37</v>
      </c>
      <c r="B25" s="14"/>
      <c r="C25" s="14" t="s">
        <v>91</v>
      </c>
      <c r="D25" s="15"/>
      <c r="E25" s="16">
        <v>0</v>
      </c>
      <c r="F25" s="11">
        <v>0</v>
      </c>
      <c r="G25" s="11">
        <f>E25*F25</f>
        <v>0</v>
      </c>
      <c r="H25" s="18" t="s">
        <v>79</v>
      </c>
      <c r="I25" s="18" t="s">
        <v>79</v>
      </c>
    </row>
    <row r="27" spans="1:9" x14ac:dyDescent="0.25">
      <c r="A27" s="30" t="s">
        <v>62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12">
        <f>SUM(G5:G26)</f>
        <v>0</v>
      </c>
      <c r="H27" s="9" t="s">
        <v>61</v>
      </c>
    </row>
    <row r="28" spans="1:9" x14ac:dyDescent="0.25">
      <c r="A28" s="33"/>
      <c r="B28" s="34"/>
      <c r="C28" s="34"/>
      <c r="D28" s="34"/>
      <c r="E28" s="34"/>
      <c r="F28" s="34"/>
      <c r="G28" s="12">
        <f>G27*0.23</f>
        <v>0</v>
      </c>
      <c r="H28" s="9" t="s">
        <v>59</v>
      </c>
    </row>
    <row r="29" spans="1:9" x14ac:dyDescent="0.25">
      <c r="A29" s="30" t="s">
        <v>62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12">
        <f>G27+G28</f>
        <v>0</v>
      </c>
      <c r="H29" s="9" t="s">
        <v>60</v>
      </c>
    </row>
  </sheetData>
  <mergeCells count="4">
    <mergeCell ref="A1:I1"/>
    <mergeCell ref="A27:F27"/>
    <mergeCell ref="A28:F28"/>
    <mergeCell ref="A29:F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8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170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42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45" outlineLevel="1" x14ac:dyDescent="0.25">
      <c r="A6" s="14" t="s">
        <v>27</v>
      </c>
      <c r="B6" s="14"/>
      <c r="C6" s="14" t="s">
        <v>172</v>
      </c>
      <c r="D6" s="15" t="s">
        <v>113</v>
      </c>
      <c r="E6" s="16">
        <v>3</v>
      </c>
      <c r="F6" s="11">
        <v>0</v>
      </c>
      <c r="G6" s="11">
        <f>E6*F6</f>
        <v>0</v>
      </c>
      <c r="H6" s="18" t="s">
        <v>79</v>
      </c>
      <c r="I6" s="18" t="s">
        <v>79</v>
      </c>
    </row>
    <row r="7" spans="1:9" s="17" customFormat="1" ht="45" outlineLevel="1" x14ac:dyDescent="0.25">
      <c r="A7" s="14" t="s">
        <v>28</v>
      </c>
      <c r="B7" s="14"/>
      <c r="C7" s="14" t="s">
        <v>174</v>
      </c>
      <c r="D7" s="15" t="s">
        <v>113</v>
      </c>
      <c r="E7" s="16">
        <v>3</v>
      </c>
      <c r="F7" s="11">
        <v>0</v>
      </c>
      <c r="G7" s="11">
        <f>E7*F7</f>
        <v>0</v>
      </c>
      <c r="H7" s="18" t="s">
        <v>79</v>
      </c>
      <c r="I7" s="18" t="s">
        <v>79</v>
      </c>
    </row>
    <row r="8" spans="1:9" s="17" customFormat="1" ht="30" outlineLevel="1" x14ac:dyDescent="0.25">
      <c r="A8" s="14" t="s">
        <v>46</v>
      </c>
      <c r="B8" s="14"/>
      <c r="C8" s="14" t="s">
        <v>176</v>
      </c>
      <c r="D8" s="15" t="s">
        <v>76</v>
      </c>
      <c r="E8" s="16">
        <v>2</v>
      </c>
      <c r="F8" s="11">
        <v>0</v>
      </c>
      <c r="G8" s="11">
        <f>E8*F8</f>
        <v>0</v>
      </c>
      <c r="H8" s="18" t="s">
        <v>79</v>
      </c>
      <c r="I8" s="18" t="s">
        <v>79</v>
      </c>
    </row>
    <row r="9" spans="1:9" s="17" customFormat="1" outlineLevel="1" x14ac:dyDescent="0.25">
      <c r="A9" s="14" t="s">
        <v>81</v>
      </c>
      <c r="B9" s="14"/>
      <c r="C9" s="14" t="s">
        <v>91</v>
      </c>
      <c r="D9" s="15"/>
      <c r="E9" s="16">
        <v>0</v>
      </c>
      <c r="F9" s="11">
        <v>0</v>
      </c>
      <c r="G9" s="11">
        <f>E9*F9</f>
        <v>0</v>
      </c>
      <c r="H9" s="18" t="s">
        <v>79</v>
      </c>
      <c r="I9" s="18" t="s">
        <v>79</v>
      </c>
    </row>
    <row r="10" spans="1:9" x14ac:dyDescent="0.25">
      <c r="A10" s="5" t="s">
        <v>10</v>
      </c>
      <c r="B10" s="5" t="s">
        <v>26</v>
      </c>
      <c r="C10" s="5" t="s">
        <v>191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</row>
    <row r="11" spans="1:9" s="17" customFormat="1" ht="60" outlineLevel="1" x14ac:dyDescent="0.25">
      <c r="A11" s="14" t="s">
        <v>29</v>
      </c>
      <c r="B11" s="14"/>
      <c r="C11" s="14" t="s">
        <v>178</v>
      </c>
      <c r="D11" s="15" t="s">
        <v>57</v>
      </c>
      <c r="E11" s="16">
        <v>1</v>
      </c>
      <c r="F11" s="11">
        <v>0</v>
      </c>
      <c r="G11" s="11">
        <f>E11*F11</f>
        <v>0</v>
      </c>
      <c r="H11" s="18" t="s">
        <v>79</v>
      </c>
      <c r="I11" s="18" t="s">
        <v>79</v>
      </c>
    </row>
    <row r="12" spans="1:9" s="17" customFormat="1" ht="75" outlineLevel="1" x14ac:dyDescent="0.25">
      <c r="A12" s="14" t="s">
        <v>30</v>
      </c>
      <c r="B12" s="14"/>
      <c r="C12" s="14" t="s">
        <v>177</v>
      </c>
      <c r="D12" s="15" t="s">
        <v>57</v>
      </c>
      <c r="E12" s="16">
        <v>1</v>
      </c>
      <c r="F12" s="11">
        <v>0</v>
      </c>
      <c r="G12" s="11">
        <f>E12*F12</f>
        <v>0</v>
      </c>
      <c r="H12" s="18" t="s">
        <v>79</v>
      </c>
      <c r="I12" s="18" t="s">
        <v>79</v>
      </c>
    </row>
    <row r="13" spans="1:9" s="17" customFormat="1" outlineLevel="1" x14ac:dyDescent="0.25">
      <c r="A13" s="14" t="s">
        <v>31</v>
      </c>
      <c r="B13" s="14"/>
      <c r="C13" s="14" t="s">
        <v>91</v>
      </c>
      <c r="D13" s="15"/>
      <c r="E13" s="16">
        <v>0</v>
      </c>
      <c r="F13" s="11">
        <v>0</v>
      </c>
      <c r="G13" s="11">
        <f>E13*F13</f>
        <v>0</v>
      </c>
      <c r="H13" s="18" t="s">
        <v>79</v>
      </c>
      <c r="I13" s="18" t="s">
        <v>79</v>
      </c>
    </row>
    <row r="14" spans="1:9" x14ac:dyDescent="0.25">
      <c r="A14" s="5" t="s">
        <v>11</v>
      </c>
      <c r="B14" s="5" t="s">
        <v>26</v>
      </c>
      <c r="C14" s="5" t="s">
        <v>192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s="17" customFormat="1" ht="75" outlineLevel="1" x14ac:dyDescent="0.25">
      <c r="A15" s="14" t="s">
        <v>32</v>
      </c>
      <c r="B15" s="14"/>
      <c r="C15" s="14" t="s">
        <v>179</v>
      </c>
      <c r="D15" s="15" t="s">
        <v>57</v>
      </c>
      <c r="E15" s="16">
        <v>1</v>
      </c>
      <c r="F15" s="11">
        <v>0</v>
      </c>
      <c r="G15" s="11">
        <f>E15*F15</f>
        <v>0</v>
      </c>
      <c r="H15" s="18" t="s">
        <v>79</v>
      </c>
      <c r="I15" s="18" t="s">
        <v>79</v>
      </c>
    </row>
    <row r="16" spans="1:9" s="17" customFormat="1" ht="45" outlineLevel="1" x14ac:dyDescent="0.25">
      <c r="A16" s="14" t="s">
        <v>33</v>
      </c>
      <c r="B16" s="14"/>
      <c r="C16" s="14" t="s">
        <v>180</v>
      </c>
      <c r="D16" s="15" t="s">
        <v>57</v>
      </c>
      <c r="E16" s="16">
        <v>1</v>
      </c>
      <c r="F16" s="11">
        <v>0</v>
      </c>
      <c r="G16" s="11">
        <f>E16*F16</f>
        <v>0</v>
      </c>
      <c r="H16" s="18" t="s">
        <v>79</v>
      </c>
      <c r="I16" s="18" t="s">
        <v>79</v>
      </c>
    </row>
    <row r="17" spans="1:9" s="17" customFormat="1" outlineLevel="1" x14ac:dyDescent="0.25">
      <c r="A17" s="14" t="s">
        <v>34</v>
      </c>
      <c r="B17" s="14"/>
      <c r="C17" s="14" t="s">
        <v>91</v>
      </c>
      <c r="D17" s="15"/>
      <c r="E17" s="16">
        <v>0</v>
      </c>
      <c r="F17" s="11">
        <v>0</v>
      </c>
      <c r="G17" s="11">
        <f>E17*F17</f>
        <v>0</v>
      </c>
      <c r="H17" s="18" t="s">
        <v>79</v>
      </c>
      <c r="I17" s="18" t="s">
        <v>79</v>
      </c>
    </row>
    <row r="18" spans="1:9" x14ac:dyDescent="0.25">
      <c r="A18" s="5" t="s">
        <v>12</v>
      </c>
      <c r="B18" s="5" t="s">
        <v>26</v>
      </c>
      <c r="C18" s="5" t="s">
        <v>181</v>
      </c>
      <c r="D18" s="4" t="s">
        <v>1</v>
      </c>
      <c r="E18" s="4" t="s">
        <v>1</v>
      </c>
      <c r="F18" s="4" t="s">
        <v>1</v>
      </c>
      <c r="G18" s="4" t="s">
        <v>1</v>
      </c>
      <c r="H18" s="4" t="s">
        <v>1</v>
      </c>
      <c r="I18" s="4" t="s">
        <v>1</v>
      </c>
    </row>
    <row r="19" spans="1:9" s="17" customFormat="1" ht="135" outlineLevel="1" x14ac:dyDescent="0.25">
      <c r="A19" s="14" t="s">
        <v>37</v>
      </c>
      <c r="B19" s="14"/>
      <c r="C19" s="14" t="s">
        <v>183</v>
      </c>
      <c r="D19" s="15" t="s">
        <v>57</v>
      </c>
      <c r="E19" s="16">
        <v>1</v>
      </c>
      <c r="F19" s="11">
        <v>0</v>
      </c>
      <c r="G19" s="11">
        <f>E19*F19</f>
        <v>0</v>
      </c>
      <c r="H19" s="18" t="s">
        <v>79</v>
      </c>
      <c r="I19" s="18" t="s">
        <v>79</v>
      </c>
    </row>
    <row r="20" spans="1:9" s="17" customFormat="1" outlineLevel="1" x14ac:dyDescent="0.25">
      <c r="A20" s="14" t="s">
        <v>38</v>
      </c>
      <c r="B20" s="14"/>
      <c r="C20" s="14" t="s">
        <v>91</v>
      </c>
      <c r="D20" s="15"/>
      <c r="E20" s="16">
        <v>0</v>
      </c>
      <c r="F20" s="11">
        <v>0</v>
      </c>
      <c r="G20" s="11">
        <f>E20*F20</f>
        <v>0</v>
      </c>
      <c r="H20" s="18" t="s">
        <v>79</v>
      </c>
      <c r="I20" s="18" t="s">
        <v>79</v>
      </c>
    </row>
    <row r="21" spans="1:9" x14ac:dyDescent="0.25">
      <c r="A21" s="5" t="s">
        <v>13</v>
      </c>
      <c r="B21" s="5" t="s">
        <v>26</v>
      </c>
      <c r="C21" s="5" t="s">
        <v>184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</row>
    <row r="22" spans="1:9" s="17" customFormat="1" ht="45" outlineLevel="1" x14ac:dyDescent="0.25">
      <c r="A22" s="14" t="s">
        <v>66</v>
      </c>
      <c r="B22" s="14"/>
      <c r="C22" s="14" t="s">
        <v>186</v>
      </c>
      <c r="D22" s="15" t="s">
        <v>57</v>
      </c>
      <c r="E22" s="16">
        <v>1</v>
      </c>
      <c r="F22" s="11">
        <v>0</v>
      </c>
      <c r="G22" s="11">
        <f>E22*F22</f>
        <v>0</v>
      </c>
      <c r="H22" s="18" t="s">
        <v>79</v>
      </c>
      <c r="I22" s="18" t="s">
        <v>79</v>
      </c>
    </row>
    <row r="23" spans="1:9" s="17" customFormat="1" outlineLevel="1" x14ac:dyDescent="0.25">
      <c r="A23" s="14" t="s">
        <v>126</v>
      </c>
      <c r="B23" s="14"/>
      <c r="C23" s="14" t="s">
        <v>91</v>
      </c>
      <c r="D23" s="15"/>
      <c r="E23" s="16">
        <v>0</v>
      </c>
      <c r="F23" s="11">
        <v>0</v>
      </c>
      <c r="G23" s="11">
        <f>E23*F23</f>
        <v>0</v>
      </c>
      <c r="H23" s="18" t="s">
        <v>79</v>
      </c>
      <c r="I23" s="18" t="s">
        <v>79</v>
      </c>
    </row>
    <row r="24" spans="1:9" x14ac:dyDescent="0.25">
      <c r="A24" s="5" t="s">
        <v>14</v>
      </c>
      <c r="B24" s="5" t="s">
        <v>26</v>
      </c>
      <c r="C24" s="5" t="s">
        <v>187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</row>
    <row r="25" spans="1:9" s="17" customFormat="1" ht="60" outlineLevel="1" x14ac:dyDescent="0.25">
      <c r="A25" s="14" t="s">
        <v>143</v>
      </c>
      <c r="B25" s="14"/>
      <c r="C25" s="14" t="s">
        <v>193</v>
      </c>
      <c r="D25" s="15" t="s">
        <v>57</v>
      </c>
      <c r="E25" s="16">
        <v>1</v>
      </c>
      <c r="F25" s="11">
        <v>0</v>
      </c>
      <c r="G25" s="11">
        <f>E25*F25</f>
        <v>0</v>
      </c>
      <c r="H25" s="18" t="s">
        <v>79</v>
      </c>
      <c r="I25" s="18" t="s">
        <v>79</v>
      </c>
    </row>
    <row r="26" spans="1:9" s="17" customFormat="1" ht="75" outlineLevel="1" x14ac:dyDescent="0.25">
      <c r="A26" s="14" t="s">
        <v>144</v>
      </c>
      <c r="B26" s="14"/>
      <c r="C26" s="14" t="s">
        <v>194</v>
      </c>
      <c r="D26" s="15" t="s">
        <v>57</v>
      </c>
      <c r="E26" s="16">
        <v>1</v>
      </c>
      <c r="F26" s="11">
        <v>0</v>
      </c>
      <c r="G26" s="11">
        <f>E26*F26</f>
        <v>0</v>
      </c>
      <c r="H26" s="18" t="s">
        <v>79</v>
      </c>
      <c r="I26" s="18" t="s">
        <v>79</v>
      </c>
    </row>
    <row r="27" spans="1:9" s="17" customFormat="1" ht="60" outlineLevel="1" x14ac:dyDescent="0.25">
      <c r="A27" s="14" t="s">
        <v>145</v>
      </c>
      <c r="B27" s="14"/>
      <c r="C27" s="14" t="s">
        <v>195</v>
      </c>
      <c r="D27" s="15" t="s">
        <v>57</v>
      </c>
      <c r="E27" s="16">
        <v>1</v>
      </c>
      <c r="F27" s="11">
        <v>0</v>
      </c>
      <c r="G27" s="11">
        <f>E27*F27</f>
        <v>0</v>
      </c>
      <c r="H27" s="18" t="s">
        <v>79</v>
      </c>
      <c r="I27" s="18" t="s">
        <v>79</v>
      </c>
    </row>
    <row r="28" spans="1:9" s="17" customFormat="1" ht="60" outlineLevel="1" x14ac:dyDescent="0.25">
      <c r="A28" s="14" t="s">
        <v>146</v>
      </c>
      <c r="B28" s="14"/>
      <c r="C28" s="14" t="s">
        <v>196</v>
      </c>
      <c r="D28" s="15" t="s">
        <v>57</v>
      </c>
      <c r="E28" s="16">
        <v>1</v>
      </c>
      <c r="F28" s="11">
        <v>0</v>
      </c>
      <c r="G28" s="11">
        <f>E28*F28</f>
        <v>0</v>
      </c>
      <c r="H28" s="18" t="s">
        <v>79</v>
      </c>
      <c r="I28" s="18" t="s">
        <v>79</v>
      </c>
    </row>
    <row r="29" spans="1:9" s="17" customFormat="1" ht="60" outlineLevel="1" x14ac:dyDescent="0.25">
      <c r="A29" s="14" t="s">
        <v>147</v>
      </c>
      <c r="B29" s="14"/>
      <c r="C29" s="14" t="s">
        <v>197</v>
      </c>
      <c r="D29" s="15" t="s">
        <v>57</v>
      </c>
      <c r="E29" s="16">
        <v>1</v>
      </c>
      <c r="F29" s="11">
        <v>0</v>
      </c>
      <c r="G29" s="11">
        <f t="shared" ref="G29:G30" si="0">E29*F29</f>
        <v>0</v>
      </c>
      <c r="H29" s="18"/>
      <c r="I29" s="18"/>
    </row>
    <row r="30" spans="1:9" s="17" customFormat="1" ht="60" outlineLevel="1" x14ac:dyDescent="0.25">
      <c r="A30" s="14" t="s">
        <v>148</v>
      </c>
      <c r="B30" s="14"/>
      <c r="C30" s="14" t="s">
        <v>198</v>
      </c>
      <c r="D30" s="15" t="s">
        <v>57</v>
      </c>
      <c r="E30" s="16">
        <v>1</v>
      </c>
      <c r="F30" s="11">
        <v>0</v>
      </c>
      <c r="G30" s="11">
        <f t="shared" si="0"/>
        <v>0</v>
      </c>
      <c r="H30" s="18"/>
      <c r="I30" s="18"/>
    </row>
    <row r="31" spans="1:9" s="17" customFormat="1" ht="45" outlineLevel="1" x14ac:dyDescent="0.25">
      <c r="A31" s="14" t="s">
        <v>199</v>
      </c>
      <c r="B31" s="14"/>
      <c r="C31" s="14" t="s">
        <v>201</v>
      </c>
      <c r="D31" s="15" t="s">
        <v>57</v>
      </c>
      <c r="E31" s="16">
        <v>1</v>
      </c>
      <c r="F31" s="11">
        <v>0</v>
      </c>
      <c r="G31" s="11">
        <f>E31*F31</f>
        <v>0</v>
      </c>
      <c r="H31" s="18" t="s">
        <v>79</v>
      </c>
      <c r="I31" s="18" t="s">
        <v>79</v>
      </c>
    </row>
    <row r="32" spans="1:9" s="17" customFormat="1" outlineLevel="1" x14ac:dyDescent="0.25">
      <c r="A32" s="14" t="s">
        <v>200</v>
      </c>
      <c r="B32" s="14"/>
      <c r="C32" s="14" t="s">
        <v>91</v>
      </c>
      <c r="D32" s="15"/>
      <c r="E32" s="16">
        <v>0</v>
      </c>
      <c r="F32" s="11">
        <v>0</v>
      </c>
      <c r="G32" s="11">
        <f>E32*F32</f>
        <v>0</v>
      </c>
      <c r="H32" s="18" t="s">
        <v>79</v>
      </c>
      <c r="I32" s="18" t="s">
        <v>79</v>
      </c>
    </row>
    <row r="33" spans="1:9" ht="26.25" x14ac:dyDescent="0.25">
      <c r="A33" s="5" t="s">
        <v>15</v>
      </c>
      <c r="B33" s="5" t="s">
        <v>26</v>
      </c>
      <c r="C33" s="5" t="s">
        <v>169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</row>
    <row r="34" spans="1:9" s="17" customFormat="1" outlineLevel="1" x14ac:dyDescent="0.25">
      <c r="A34" s="14" t="s">
        <v>152</v>
      </c>
      <c r="B34" s="14"/>
      <c r="C34" s="14" t="s">
        <v>91</v>
      </c>
      <c r="D34" s="15"/>
      <c r="E34" s="16">
        <v>0</v>
      </c>
      <c r="F34" s="11">
        <v>0</v>
      </c>
      <c r="G34" s="11">
        <f>E34*F34</f>
        <v>0</v>
      </c>
      <c r="H34" s="18" t="s">
        <v>79</v>
      </c>
      <c r="I34" s="18" t="s">
        <v>79</v>
      </c>
    </row>
    <row r="36" spans="1:9" x14ac:dyDescent="0.25">
      <c r="A36" s="30" t="s">
        <v>62</v>
      </c>
      <c r="B36" s="31" t="s">
        <v>1</v>
      </c>
      <c r="C36" s="31" t="s">
        <v>1</v>
      </c>
      <c r="D36" s="31" t="s">
        <v>1</v>
      </c>
      <c r="E36" s="31" t="s">
        <v>1</v>
      </c>
      <c r="F36" s="31" t="s">
        <v>1</v>
      </c>
      <c r="G36" s="12">
        <f>SUM(G5:G35)</f>
        <v>0</v>
      </c>
      <c r="H36" s="9" t="s">
        <v>61</v>
      </c>
    </row>
    <row r="37" spans="1:9" x14ac:dyDescent="0.25">
      <c r="A37" s="33"/>
      <c r="B37" s="34"/>
      <c r="C37" s="34"/>
      <c r="D37" s="34"/>
      <c r="E37" s="34"/>
      <c r="F37" s="34"/>
      <c r="G37" s="12">
        <f>G36*0.23</f>
        <v>0</v>
      </c>
      <c r="H37" s="9" t="s">
        <v>59</v>
      </c>
    </row>
    <row r="38" spans="1:9" x14ac:dyDescent="0.25">
      <c r="A38" s="30" t="s">
        <v>62</v>
      </c>
      <c r="B38" s="31" t="s">
        <v>1</v>
      </c>
      <c r="C38" s="31" t="s">
        <v>1</v>
      </c>
      <c r="D38" s="31" t="s">
        <v>1</v>
      </c>
      <c r="E38" s="31" t="s">
        <v>1</v>
      </c>
      <c r="F38" s="31" t="s">
        <v>1</v>
      </c>
      <c r="G38" s="12">
        <f>G36+G37</f>
        <v>0</v>
      </c>
      <c r="H38" s="9" t="s">
        <v>60</v>
      </c>
    </row>
  </sheetData>
  <mergeCells count="4">
    <mergeCell ref="A1:I1"/>
    <mergeCell ref="A36:F36"/>
    <mergeCell ref="A37:F37"/>
    <mergeCell ref="A38:F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5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202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209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60" outlineLevel="1" x14ac:dyDescent="0.25">
      <c r="A6" s="14" t="s">
        <v>27</v>
      </c>
      <c r="B6" s="14"/>
      <c r="C6" s="14" t="s">
        <v>208</v>
      </c>
      <c r="D6" s="15" t="s">
        <v>57</v>
      </c>
      <c r="E6" s="16">
        <v>1</v>
      </c>
      <c r="F6" s="11">
        <v>0</v>
      </c>
      <c r="G6" s="11">
        <f>E6*F6</f>
        <v>0</v>
      </c>
      <c r="H6" s="18" t="s">
        <v>79</v>
      </c>
      <c r="I6" s="18" t="s">
        <v>79</v>
      </c>
    </row>
    <row r="7" spans="1:9" s="17" customFormat="1" outlineLevel="1" x14ac:dyDescent="0.25">
      <c r="A7" s="14" t="s">
        <v>28</v>
      </c>
      <c r="B7" s="14"/>
      <c r="C7" s="14" t="s">
        <v>91</v>
      </c>
      <c r="D7" s="15"/>
      <c r="E7" s="16">
        <v>0</v>
      </c>
      <c r="F7" s="11">
        <v>0</v>
      </c>
      <c r="G7" s="11">
        <f>E7*F7</f>
        <v>0</v>
      </c>
      <c r="H7" s="18" t="s">
        <v>79</v>
      </c>
      <c r="I7" s="18" t="s">
        <v>79</v>
      </c>
    </row>
    <row r="8" spans="1:9" x14ac:dyDescent="0.25">
      <c r="A8" s="5" t="s">
        <v>10</v>
      </c>
      <c r="B8" s="5" t="s">
        <v>26</v>
      </c>
      <c r="C8" s="5" t="s">
        <v>210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</row>
    <row r="9" spans="1:9" s="17" customFormat="1" ht="165" outlineLevel="1" x14ac:dyDescent="0.25">
      <c r="A9" s="14" t="s">
        <v>29</v>
      </c>
      <c r="B9" s="14"/>
      <c r="C9" s="14" t="s">
        <v>211</v>
      </c>
      <c r="D9" s="15" t="s">
        <v>76</v>
      </c>
      <c r="E9" s="16">
        <v>2</v>
      </c>
      <c r="F9" s="11">
        <v>0</v>
      </c>
      <c r="G9" s="11">
        <f>E9*F9</f>
        <v>0</v>
      </c>
      <c r="H9" s="18" t="s">
        <v>79</v>
      </c>
      <c r="I9" s="18" t="s">
        <v>79</v>
      </c>
    </row>
    <row r="10" spans="1:9" s="17" customFormat="1" outlineLevel="1" x14ac:dyDescent="0.25">
      <c r="A10" s="14" t="s">
        <v>30</v>
      </c>
      <c r="B10" s="14"/>
      <c r="C10" s="14" t="s">
        <v>91</v>
      </c>
      <c r="D10" s="15"/>
      <c r="E10" s="16">
        <v>0</v>
      </c>
      <c r="F10" s="11">
        <v>0</v>
      </c>
      <c r="G10" s="11">
        <f>E10*F10</f>
        <v>0</v>
      </c>
      <c r="H10" s="18" t="s">
        <v>79</v>
      </c>
      <c r="I10" s="18" t="s">
        <v>79</v>
      </c>
    </row>
    <row r="11" spans="1:9" x14ac:dyDescent="0.25">
      <c r="A11" s="5" t="s">
        <v>11</v>
      </c>
      <c r="B11" s="5" t="s">
        <v>26</v>
      </c>
      <c r="C11" s="5" t="s">
        <v>212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</row>
    <row r="12" spans="1:9" s="17" customFormat="1" ht="105" outlineLevel="1" x14ac:dyDescent="0.25">
      <c r="A12" s="14" t="s">
        <v>32</v>
      </c>
      <c r="B12" s="14"/>
      <c r="C12" s="14" t="s">
        <v>213</v>
      </c>
      <c r="D12" s="15" t="s">
        <v>214</v>
      </c>
      <c r="E12" s="16">
        <v>5</v>
      </c>
      <c r="F12" s="11">
        <v>0</v>
      </c>
      <c r="G12" s="11">
        <f>E12*F12</f>
        <v>0</v>
      </c>
      <c r="H12" s="18" t="s">
        <v>79</v>
      </c>
      <c r="I12" s="18" t="s">
        <v>79</v>
      </c>
    </row>
    <row r="13" spans="1:9" s="17" customFormat="1" outlineLevel="1" x14ac:dyDescent="0.25">
      <c r="A13" s="14" t="s">
        <v>33</v>
      </c>
      <c r="B13" s="14"/>
      <c r="C13" s="14" t="s">
        <v>91</v>
      </c>
      <c r="D13" s="15"/>
      <c r="E13" s="16">
        <v>0</v>
      </c>
      <c r="F13" s="11">
        <v>0</v>
      </c>
      <c r="G13" s="11">
        <f>E13*F13</f>
        <v>0</v>
      </c>
      <c r="H13" s="18" t="s">
        <v>79</v>
      </c>
      <c r="I13" s="18" t="s">
        <v>79</v>
      </c>
    </row>
    <row r="14" spans="1:9" x14ac:dyDescent="0.25">
      <c r="A14" s="5" t="s">
        <v>12</v>
      </c>
      <c r="B14" s="5" t="s">
        <v>26</v>
      </c>
      <c r="C14" s="5" t="s">
        <v>181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</row>
    <row r="15" spans="1:9" s="17" customFormat="1" ht="135" outlineLevel="1" x14ac:dyDescent="0.25">
      <c r="A15" s="14" t="s">
        <v>37</v>
      </c>
      <c r="B15" s="14"/>
      <c r="C15" s="14" t="s">
        <v>183</v>
      </c>
      <c r="D15" s="15" t="s">
        <v>57</v>
      </c>
      <c r="E15" s="16">
        <v>1</v>
      </c>
      <c r="F15" s="11">
        <v>0</v>
      </c>
      <c r="G15" s="11">
        <f>E15*F15</f>
        <v>0</v>
      </c>
      <c r="H15" s="18" t="s">
        <v>79</v>
      </c>
      <c r="I15" s="18" t="s">
        <v>79</v>
      </c>
    </row>
    <row r="16" spans="1:9" s="17" customFormat="1" outlineLevel="1" x14ac:dyDescent="0.25">
      <c r="A16" s="14" t="s">
        <v>38</v>
      </c>
      <c r="B16" s="14"/>
      <c r="C16" s="14" t="s">
        <v>91</v>
      </c>
      <c r="D16" s="15"/>
      <c r="E16" s="16">
        <v>0</v>
      </c>
      <c r="F16" s="11">
        <v>0</v>
      </c>
      <c r="G16" s="11">
        <f>E16*F16</f>
        <v>0</v>
      </c>
      <c r="H16" s="18" t="s">
        <v>79</v>
      </c>
      <c r="I16" s="18" t="s">
        <v>79</v>
      </c>
    </row>
    <row r="17" spans="1:9" x14ac:dyDescent="0.25">
      <c r="A17" s="5" t="s">
        <v>13</v>
      </c>
      <c r="B17" s="5" t="s">
        <v>26</v>
      </c>
      <c r="C17" s="5" t="s">
        <v>215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</row>
    <row r="18" spans="1:9" s="17" customFormat="1" ht="45" outlineLevel="1" x14ac:dyDescent="0.25">
      <c r="A18" s="14" t="s">
        <v>66</v>
      </c>
      <c r="B18" s="14"/>
      <c r="C18" s="14" t="s">
        <v>216</v>
      </c>
      <c r="D18" s="15" t="s">
        <v>76</v>
      </c>
      <c r="E18" s="16">
        <v>2</v>
      </c>
      <c r="F18" s="11">
        <v>0</v>
      </c>
      <c r="G18" s="11">
        <f>E18*F18</f>
        <v>0</v>
      </c>
      <c r="H18" s="18" t="s">
        <v>79</v>
      </c>
      <c r="I18" s="18" t="s">
        <v>79</v>
      </c>
    </row>
    <row r="19" spans="1:9" s="17" customFormat="1" outlineLevel="1" x14ac:dyDescent="0.25">
      <c r="A19" s="14" t="s">
        <v>126</v>
      </c>
      <c r="B19" s="14"/>
      <c r="C19" s="14" t="s">
        <v>91</v>
      </c>
      <c r="D19" s="15"/>
      <c r="E19" s="16">
        <v>0</v>
      </c>
      <c r="F19" s="11">
        <v>0</v>
      </c>
      <c r="G19" s="11">
        <f>E19*F19</f>
        <v>0</v>
      </c>
      <c r="H19" s="18" t="s">
        <v>79</v>
      </c>
      <c r="I19" s="18" t="s">
        <v>79</v>
      </c>
    </row>
    <row r="20" spans="1:9" ht="26.25" x14ac:dyDescent="0.25">
      <c r="A20" s="5" t="s">
        <v>14</v>
      </c>
      <c r="B20" s="5" t="s">
        <v>26</v>
      </c>
      <c r="C20" s="5" t="s">
        <v>169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</row>
    <row r="21" spans="1:9" s="17" customFormat="1" outlineLevel="1" x14ac:dyDescent="0.25">
      <c r="A21" s="14" t="s">
        <v>143</v>
      </c>
      <c r="B21" s="14"/>
      <c r="C21" s="14" t="s">
        <v>91</v>
      </c>
      <c r="D21" s="15"/>
      <c r="E21" s="16">
        <v>0</v>
      </c>
      <c r="F21" s="11">
        <v>0</v>
      </c>
      <c r="G21" s="11">
        <f>E21*F21</f>
        <v>0</v>
      </c>
      <c r="H21" s="18" t="s">
        <v>79</v>
      </c>
      <c r="I21" s="18" t="s">
        <v>79</v>
      </c>
    </row>
    <row r="23" spans="1:9" x14ac:dyDescent="0.25">
      <c r="A23" s="30" t="s">
        <v>62</v>
      </c>
      <c r="B23" s="31" t="s">
        <v>1</v>
      </c>
      <c r="C23" s="31" t="s">
        <v>1</v>
      </c>
      <c r="D23" s="31" t="s">
        <v>1</v>
      </c>
      <c r="E23" s="31" t="s">
        <v>1</v>
      </c>
      <c r="F23" s="31" t="s">
        <v>1</v>
      </c>
      <c r="G23" s="12">
        <f>SUM(G5:G22)</f>
        <v>0</v>
      </c>
      <c r="H23" s="9" t="s">
        <v>61</v>
      </c>
    </row>
    <row r="24" spans="1:9" x14ac:dyDescent="0.25">
      <c r="A24" s="33"/>
      <c r="B24" s="34"/>
      <c r="C24" s="34"/>
      <c r="D24" s="34"/>
      <c r="E24" s="34"/>
      <c r="F24" s="34"/>
      <c r="G24" s="12">
        <f>G23*0.23</f>
        <v>0</v>
      </c>
      <c r="H24" s="9" t="s">
        <v>59</v>
      </c>
    </row>
    <row r="25" spans="1:9" x14ac:dyDescent="0.25">
      <c r="A25" s="30" t="s">
        <v>62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12">
        <f>G23+G24</f>
        <v>0</v>
      </c>
      <c r="H25" s="9" t="s">
        <v>60</v>
      </c>
    </row>
  </sheetData>
  <mergeCells count="4">
    <mergeCell ref="A1:I1"/>
    <mergeCell ref="A23:F23"/>
    <mergeCell ref="A24:F24"/>
    <mergeCell ref="A25:F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5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203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ht="30" x14ac:dyDescent="0.25">
      <c r="A5" s="5" t="s">
        <v>9</v>
      </c>
      <c r="B5" s="5" t="s">
        <v>26</v>
      </c>
      <c r="C5" s="5" t="s">
        <v>77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60" outlineLevel="1" x14ac:dyDescent="0.25">
      <c r="A6" s="14" t="s">
        <v>27</v>
      </c>
      <c r="B6" s="14"/>
      <c r="C6" s="14" t="s">
        <v>83</v>
      </c>
      <c r="D6" s="15" t="s">
        <v>57</v>
      </c>
      <c r="E6" s="16">
        <v>1</v>
      </c>
      <c r="F6" s="11">
        <v>0</v>
      </c>
      <c r="G6" s="11">
        <f t="shared" ref="G6:G12" si="0">E6*F6</f>
        <v>0</v>
      </c>
      <c r="H6" s="18" t="s">
        <v>79</v>
      </c>
      <c r="I6" s="18" t="s">
        <v>79</v>
      </c>
    </row>
    <row r="7" spans="1:9" s="17" customFormat="1" ht="60" outlineLevel="1" x14ac:dyDescent="0.25">
      <c r="A7" s="14" t="s">
        <v>28</v>
      </c>
      <c r="B7" s="14"/>
      <c r="C7" s="14" t="s">
        <v>82</v>
      </c>
      <c r="D7" s="15" t="s">
        <v>57</v>
      </c>
      <c r="E7" s="16">
        <v>1</v>
      </c>
      <c r="F7" s="11">
        <v>0</v>
      </c>
      <c r="G7" s="11">
        <f t="shared" si="0"/>
        <v>0</v>
      </c>
      <c r="H7" s="18" t="s">
        <v>79</v>
      </c>
      <c r="I7" s="18" t="s">
        <v>79</v>
      </c>
    </row>
    <row r="8" spans="1:9" s="17" customFormat="1" ht="30" outlineLevel="1" x14ac:dyDescent="0.25">
      <c r="A8" s="14" t="s">
        <v>46</v>
      </c>
      <c r="B8" s="14"/>
      <c r="C8" s="14" t="s">
        <v>78</v>
      </c>
      <c r="D8" s="15" t="s">
        <v>57</v>
      </c>
      <c r="E8" s="16">
        <v>1</v>
      </c>
      <c r="F8" s="11">
        <v>0</v>
      </c>
      <c r="G8" s="11">
        <f t="shared" si="0"/>
        <v>0</v>
      </c>
      <c r="H8" s="18" t="s">
        <v>79</v>
      </c>
      <c r="I8" s="18" t="s">
        <v>79</v>
      </c>
    </row>
    <row r="9" spans="1:9" s="17" customFormat="1" ht="30" outlineLevel="1" x14ac:dyDescent="0.25">
      <c r="A9" s="14" t="s">
        <v>81</v>
      </c>
      <c r="B9" s="14"/>
      <c r="C9" s="14" t="s">
        <v>80</v>
      </c>
      <c r="D9" s="15" t="s">
        <v>57</v>
      </c>
      <c r="E9" s="16">
        <v>1</v>
      </c>
      <c r="F9" s="11">
        <v>0</v>
      </c>
      <c r="G9" s="11">
        <f t="shared" si="0"/>
        <v>0</v>
      </c>
      <c r="H9" s="18" t="s">
        <v>79</v>
      </c>
      <c r="I9" s="18" t="s">
        <v>79</v>
      </c>
    </row>
    <row r="10" spans="1:9" s="17" customFormat="1" ht="30" outlineLevel="1" x14ac:dyDescent="0.25">
      <c r="A10" s="14" t="s">
        <v>85</v>
      </c>
      <c r="B10" s="14"/>
      <c r="C10" s="14" t="s">
        <v>84</v>
      </c>
      <c r="D10" s="15" t="s">
        <v>57</v>
      </c>
      <c r="E10" s="16">
        <v>1</v>
      </c>
      <c r="F10" s="11">
        <v>0</v>
      </c>
      <c r="G10" s="11">
        <f t="shared" si="0"/>
        <v>0</v>
      </c>
      <c r="H10" s="18" t="s">
        <v>79</v>
      </c>
      <c r="I10" s="18" t="s">
        <v>79</v>
      </c>
    </row>
    <row r="11" spans="1:9" s="17" customFormat="1" ht="45" outlineLevel="1" x14ac:dyDescent="0.25">
      <c r="A11" s="14" t="s">
        <v>86</v>
      </c>
      <c r="B11" s="14"/>
      <c r="C11" s="14" t="s">
        <v>99</v>
      </c>
      <c r="D11" s="15" t="s">
        <v>57</v>
      </c>
      <c r="E11" s="16">
        <v>1</v>
      </c>
      <c r="F11" s="11">
        <v>0</v>
      </c>
      <c r="G11" s="11">
        <f t="shared" si="0"/>
        <v>0</v>
      </c>
      <c r="H11" s="18" t="s">
        <v>79</v>
      </c>
      <c r="I11" s="18" t="s">
        <v>79</v>
      </c>
    </row>
    <row r="12" spans="1:9" s="17" customFormat="1" outlineLevel="1" x14ac:dyDescent="0.25">
      <c r="A12" s="14" t="s">
        <v>87</v>
      </c>
      <c r="B12" s="14"/>
      <c r="C12" s="14" t="s">
        <v>91</v>
      </c>
      <c r="D12" s="15"/>
      <c r="E12" s="16">
        <v>0</v>
      </c>
      <c r="F12" s="11">
        <v>0</v>
      </c>
      <c r="G12" s="11">
        <f t="shared" si="0"/>
        <v>0</v>
      </c>
      <c r="H12" s="18" t="s">
        <v>79</v>
      </c>
      <c r="I12" s="18" t="s">
        <v>79</v>
      </c>
    </row>
    <row r="13" spans="1:9" x14ac:dyDescent="0.25">
      <c r="A13" s="5" t="s">
        <v>10</v>
      </c>
      <c r="B13" s="5" t="s">
        <v>26</v>
      </c>
      <c r="C13" s="5" t="s">
        <v>149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</row>
    <row r="14" spans="1:9" s="17" customFormat="1" ht="90" outlineLevel="1" x14ac:dyDescent="0.25">
      <c r="A14" s="14" t="s">
        <v>29</v>
      </c>
      <c r="B14" s="14"/>
      <c r="C14" s="14" t="s">
        <v>93</v>
      </c>
      <c r="D14" s="15" t="s">
        <v>57</v>
      </c>
      <c r="E14" s="16">
        <v>1</v>
      </c>
      <c r="F14" s="11">
        <v>0</v>
      </c>
      <c r="G14" s="11">
        <f>E14*F14</f>
        <v>0</v>
      </c>
      <c r="H14" s="18" t="s">
        <v>79</v>
      </c>
      <c r="I14" s="18" t="s">
        <v>79</v>
      </c>
    </row>
    <row r="15" spans="1:9" s="17" customFormat="1" ht="90" outlineLevel="1" x14ac:dyDescent="0.25">
      <c r="A15" s="14" t="s">
        <v>30</v>
      </c>
      <c r="B15" s="14"/>
      <c r="C15" s="14" t="s">
        <v>94</v>
      </c>
      <c r="D15" s="15" t="s">
        <v>57</v>
      </c>
      <c r="E15" s="16">
        <v>1</v>
      </c>
      <c r="F15" s="11">
        <v>0</v>
      </c>
      <c r="G15" s="11">
        <f>E15*F15</f>
        <v>0</v>
      </c>
      <c r="H15" s="18" t="s">
        <v>79</v>
      </c>
      <c r="I15" s="18" t="s">
        <v>79</v>
      </c>
    </row>
    <row r="16" spans="1:9" s="17" customFormat="1" outlineLevel="1" x14ac:dyDescent="0.25">
      <c r="A16" s="14" t="s">
        <v>31</v>
      </c>
      <c r="B16" s="14"/>
      <c r="C16" s="14" t="s">
        <v>91</v>
      </c>
      <c r="D16" s="15"/>
      <c r="E16" s="16">
        <v>0</v>
      </c>
      <c r="F16" s="11">
        <v>0</v>
      </c>
      <c r="G16" s="11">
        <f>E16*F16</f>
        <v>0</v>
      </c>
      <c r="H16" s="18" t="s">
        <v>79</v>
      </c>
      <c r="I16" s="18" t="s">
        <v>79</v>
      </c>
    </row>
    <row r="17" spans="1:9" x14ac:dyDescent="0.25">
      <c r="A17" s="5" t="s">
        <v>11</v>
      </c>
      <c r="B17" s="5" t="s">
        <v>26</v>
      </c>
      <c r="C17" s="5" t="s">
        <v>22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</row>
    <row r="18" spans="1:9" s="17" customFormat="1" ht="45" outlineLevel="1" x14ac:dyDescent="0.25">
      <c r="A18" s="14" t="s">
        <v>32</v>
      </c>
      <c r="B18" s="14"/>
      <c r="C18" s="14" t="s">
        <v>95</v>
      </c>
      <c r="D18" s="15" t="s">
        <v>57</v>
      </c>
      <c r="E18" s="16">
        <v>1</v>
      </c>
      <c r="F18" s="11">
        <v>0</v>
      </c>
      <c r="G18" s="11">
        <f>E18*F18</f>
        <v>0</v>
      </c>
      <c r="H18" s="18" t="s">
        <v>79</v>
      </c>
      <c r="I18" s="18" t="s">
        <v>79</v>
      </c>
    </row>
    <row r="19" spans="1:9" s="17" customFormat="1" ht="45" outlineLevel="1" x14ac:dyDescent="0.25">
      <c r="A19" s="14" t="s">
        <v>33</v>
      </c>
      <c r="B19" s="14"/>
      <c r="C19" s="14" t="s">
        <v>96</v>
      </c>
      <c r="D19" s="15" t="s">
        <v>57</v>
      </c>
      <c r="E19" s="16">
        <v>1</v>
      </c>
      <c r="F19" s="11">
        <v>0</v>
      </c>
      <c r="G19" s="11">
        <f>E19*F19</f>
        <v>0</v>
      </c>
      <c r="H19" s="18" t="s">
        <v>79</v>
      </c>
      <c r="I19" s="18" t="s">
        <v>79</v>
      </c>
    </row>
    <row r="20" spans="1:9" s="17" customFormat="1" ht="45" outlineLevel="1" x14ac:dyDescent="0.25">
      <c r="A20" s="14" t="s">
        <v>34</v>
      </c>
      <c r="B20" s="14"/>
      <c r="C20" s="14" t="s">
        <v>97</v>
      </c>
      <c r="D20" s="15" t="s">
        <v>57</v>
      </c>
      <c r="E20" s="16">
        <v>1</v>
      </c>
      <c r="F20" s="11">
        <v>0</v>
      </c>
      <c r="G20" s="11">
        <f>E20*F20</f>
        <v>0</v>
      </c>
      <c r="H20" s="18" t="s">
        <v>79</v>
      </c>
      <c r="I20" s="18" t="s">
        <v>79</v>
      </c>
    </row>
    <row r="21" spans="1:9" s="17" customFormat="1" ht="45" outlineLevel="1" x14ac:dyDescent="0.25">
      <c r="A21" s="14" t="s">
        <v>35</v>
      </c>
      <c r="B21" s="14"/>
      <c r="C21" s="14" t="s">
        <v>100</v>
      </c>
      <c r="D21" s="15" t="s">
        <v>57</v>
      </c>
      <c r="E21" s="16">
        <v>1</v>
      </c>
      <c r="F21" s="11">
        <v>0</v>
      </c>
      <c r="G21" s="11">
        <f>E21*F21</f>
        <v>0</v>
      </c>
      <c r="H21" s="18" t="s">
        <v>79</v>
      </c>
      <c r="I21" s="18" t="s">
        <v>79</v>
      </c>
    </row>
    <row r="22" spans="1:9" s="17" customFormat="1" outlineLevel="1" x14ac:dyDescent="0.25">
      <c r="A22" s="14" t="s">
        <v>36</v>
      </c>
      <c r="B22" s="14"/>
      <c r="C22" s="14" t="s">
        <v>91</v>
      </c>
      <c r="D22" s="15"/>
      <c r="E22" s="16">
        <v>0</v>
      </c>
      <c r="F22" s="11">
        <v>0</v>
      </c>
      <c r="G22" s="11">
        <f>E22*F22</f>
        <v>0</v>
      </c>
      <c r="H22" s="18" t="s">
        <v>79</v>
      </c>
      <c r="I22" s="18" t="s">
        <v>79</v>
      </c>
    </row>
    <row r="23" spans="1:9" x14ac:dyDescent="0.25">
      <c r="A23" s="5" t="s">
        <v>12</v>
      </c>
      <c r="B23" s="5" t="s">
        <v>26</v>
      </c>
      <c r="C23" s="5" t="s">
        <v>105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</row>
    <row r="24" spans="1:9" s="17" customFormat="1" ht="45" outlineLevel="1" x14ac:dyDescent="0.25">
      <c r="A24" s="14" t="s">
        <v>37</v>
      </c>
      <c r="B24" s="14"/>
      <c r="C24" s="14" t="s">
        <v>106</v>
      </c>
      <c r="D24" s="15" t="s">
        <v>57</v>
      </c>
      <c r="E24" s="16">
        <v>1</v>
      </c>
      <c r="F24" s="11">
        <v>0</v>
      </c>
      <c r="G24" s="11">
        <f>E24*F24</f>
        <v>0</v>
      </c>
      <c r="H24" s="18" t="s">
        <v>79</v>
      </c>
      <c r="I24" s="18" t="s">
        <v>79</v>
      </c>
    </row>
    <row r="25" spans="1:9" s="17" customFormat="1" ht="45" outlineLevel="1" x14ac:dyDescent="0.25">
      <c r="A25" s="14" t="s">
        <v>38</v>
      </c>
      <c r="B25" s="14"/>
      <c r="C25" s="14" t="s">
        <v>107</v>
      </c>
      <c r="D25" s="15" t="s">
        <v>57</v>
      </c>
      <c r="E25" s="16">
        <v>1</v>
      </c>
      <c r="F25" s="11">
        <v>0</v>
      </c>
      <c r="G25" s="11">
        <f>E25*F25</f>
        <v>0</v>
      </c>
      <c r="H25" s="18" t="s">
        <v>79</v>
      </c>
      <c r="I25" s="18" t="s">
        <v>79</v>
      </c>
    </row>
    <row r="26" spans="1:9" s="17" customFormat="1" ht="60" outlineLevel="1" x14ac:dyDescent="0.25">
      <c r="A26" s="14" t="s">
        <v>39</v>
      </c>
      <c r="B26" s="14"/>
      <c r="C26" s="14" t="s">
        <v>108</v>
      </c>
      <c r="D26" s="15" t="s">
        <v>57</v>
      </c>
      <c r="E26" s="16">
        <v>1</v>
      </c>
      <c r="F26" s="11">
        <v>0</v>
      </c>
      <c r="G26" s="11">
        <f>E26*F26</f>
        <v>0</v>
      </c>
      <c r="H26" s="18" t="s">
        <v>79</v>
      </c>
      <c r="I26" s="18" t="s">
        <v>79</v>
      </c>
    </row>
    <row r="27" spans="1:9" s="17" customFormat="1" outlineLevel="1" x14ac:dyDescent="0.25">
      <c r="A27" s="14" t="s">
        <v>40</v>
      </c>
      <c r="B27" s="14"/>
      <c r="C27" s="14" t="s">
        <v>91</v>
      </c>
      <c r="D27" s="15"/>
      <c r="E27" s="16">
        <v>0</v>
      </c>
      <c r="F27" s="11">
        <v>0</v>
      </c>
      <c r="G27" s="11">
        <f>E27*F27</f>
        <v>0</v>
      </c>
      <c r="H27" s="18" t="s">
        <v>79</v>
      </c>
      <c r="I27" s="18" t="s">
        <v>79</v>
      </c>
    </row>
    <row r="28" spans="1:9" x14ac:dyDescent="0.25">
      <c r="A28" s="5" t="s">
        <v>13</v>
      </c>
      <c r="B28" s="5" t="s">
        <v>26</v>
      </c>
      <c r="C28" s="5" t="s">
        <v>109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</row>
    <row r="29" spans="1:9" s="17" customFormat="1" ht="45" outlineLevel="1" x14ac:dyDescent="0.25">
      <c r="A29" s="14" t="s">
        <v>66</v>
      </c>
      <c r="B29" s="14"/>
      <c r="C29" s="14" t="s">
        <v>110</v>
      </c>
      <c r="D29" s="15" t="s">
        <v>118</v>
      </c>
      <c r="E29" s="16">
        <v>4</v>
      </c>
      <c r="F29" s="11">
        <v>0</v>
      </c>
      <c r="G29" s="11">
        <f t="shared" ref="G29:G36" si="1">E29*F29</f>
        <v>0</v>
      </c>
      <c r="H29" s="18" t="s">
        <v>79</v>
      </c>
      <c r="I29" s="18" t="s">
        <v>79</v>
      </c>
    </row>
    <row r="30" spans="1:9" s="17" customFormat="1" ht="45" outlineLevel="1" x14ac:dyDescent="0.25">
      <c r="A30" s="14" t="s">
        <v>126</v>
      </c>
      <c r="B30" s="14"/>
      <c r="C30" s="14" t="s">
        <v>117</v>
      </c>
      <c r="D30" s="15" t="s">
        <v>119</v>
      </c>
      <c r="E30" s="16">
        <v>7</v>
      </c>
      <c r="F30" s="11">
        <v>0</v>
      </c>
      <c r="G30" s="11">
        <f t="shared" si="1"/>
        <v>0</v>
      </c>
      <c r="H30" s="18" t="s">
        <v>79</v>
      </c>
      <c r="I30" s="18" t="s">
        <v>79</v>
      </c>
    </row>
    <row r="31" spans="1:9" s="17" customFormat="1" ht="45" outlineLevel="1" x14ac:dyDescent="0.25">
      <c r="A31" s="14" t="s">
        <v>127</v>
      </c>
      <c r="B31" s="14"/>
      <c r="C31" s="14" t="s">
        <v>111</v>
      </c>
      <c r="D31" s="15" t="s">
        <v>120</v>
      </c>
      <c r="E31" s="16">
        <v>1</v>
      </c>
      <c r="F31" s="11">
        <v>0</v>
      </c>
      <c r="G31" s="11">
        <f t="shared" si="1"/>
        <v>0</v>
      </c>
      <c r="H31" s="18" t="s">
        <v>79</v>
      </c>
      <c r="I31" s="18" t="s">
        <v>79</v>
      </c>
    </row>
    <row r="32" spans="1:9" s="17" customFormat="1" ht="60" outlineLevel="1" x14ac:dyDescent="0.25">
      <c r="A32" s="14" t="s">
        <v>128</v>
      </c>
      <c r="B32" s="14"/>
      <c r="C32" s="14" t="s">
        <v>112</v>
      </c>
      <c r="D32" s="15" t="s">
        <v>121</v>
      </c>
      <c r="E32" s="16">
        <v>8</v>
      </c>
      <c r="F32" s="11">
        <v>0</v>
      </c>
      <c r="G32" s="11">
        <f t="shared" si="1"/>
        <v>0</v>
      </c>
      <c r="H32" s="18" t="s">
        <v>79</v>
      </c>
      <c r="I32" s="18" t="s">
        <v>79</v>
      </c>
    </row>
    <row r="33" spans="1:9" s="17" customFormat="1" ht="45" outlineLevel="1" x14ac:dyDescent="0.25">
      <c r="A33" s="14" t="s">
        <v>129</v>
      </c>
      <c r="B33" s="14"/>
      <c r="C33" s="14" t="s">
        <v>114</v>
      </c>
      <c r="D33" s="15" t="s">
        <v>122</v>
      </c>
      <c r="E33" s="16">
        <v>3</v>
      </c>
      <c r="F33" s="11">
        <v>0</v>
      </c>
      <c r="G33" s="11">
        <f t="shared" si="1"/>
        <v>0</v>
      </c>
      <c r="H33" s="18" t="s">
        <v>79</v>
      </c>
      <c r="I33" s="18" t="s">
        <v>79</v>
      </c>
    </row>
    <row r="34" spans="1:9" s="17" customFormat="1" ht="45" outlineLevel="1" x14ac:dyDescent="0.25">
      <c r="A34" s="14" t="s">
        <v>130</v>
      </c>
      <c r="B34" s="14"/>
      <c r="C34" s="14" t="s">
        <v>115</v>
      </c>
      <c r="D34" s="15" t="s">
        <v>123</v>
      </c>
      <c r="E34" s="16">
        <v>2</v>
      </c>
      <c r="F34" s="11">
        <v>0</v>
      </c>
      <c r="G34" s="11">
        <f t="shared" si="1"/>
        <v>0</v>
      </c>
      <c r="H34" s="18" t="s">
        <v>79</v>
      </c>
      <c r="I34" s="18" t="s">
        <v>79</v>
      </c>
    </row>
    <row r="35" spans="1:9" s="17" customFormat="1" ht="45" outlineLevel="1" x14ac:dyDescent="0.25">
      <c r="A35" s="14" t="s">
        <v>131</v>
      </c>
      <c r="B35" s="14"/>
      <c r="C35" s="14" t="s">
        <v>116</v>
      </c>
      <c r="D35" s="15" t="s">
        <v>123</v>
      </c>
      <c r="E35" s="16">
        <v>2</v>
      </c>
      <c r="F35" s="11">
        <v>0</v>
      </c>
      <c r="G35" s="11">
        <f t="shared" si="1"/>
        <v>0</v>
      </c>
      <c r="H35" s="18" t="s">
        <v>79</v>
      </c>
      <c r="I35" s="18" t="s">
        <v>79</v>
      </c>
    </row>
    <row r="36" spans="1:9" s="17" customFormat="1" outlineLevel="1" x14ac:dyDescent="0.25">
      <c r="A36" s="14" t="s">
        <v>132</v>
      </c>
      <c r="B36" s="14"/>
      <c r="C36" s="14" t="s">
        <v>91</v>
      </c>
      <c r="D36" s="15"/>
      <c r="E36" s="16">
        <v>0</v>
      </c>
      <c r="F36" s="11">
        <v>0</v>
      </c>
      <c r="G36" s="11">
        <f t="shared" si="1"/>
        <v>0</v>
      </c>
      <c r="H36" s="18" t="s">
        <v>79</v>
      </c>
      <c r="I36" s="18" t="s">
        <v>79</v>
      </c>
    </row>
    <row r="37" spans="1:9" x14ac:dyDescent="0.25">
      <c r="A37" s="5" t="s">
        <v>14</v>
      </c>
      <c r="B37" s="5" t="s">
        <v>26</v>
      </c>
      <c r="C37" s="5" t="s">
        <v>133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</row>
    <row r="38" spans="1:9" s="17" customFormat="1" ht="60" outlineLevel="1" x14ac:dyDescent="0.25">
      <c r="A38" s="14" t="s">
        <v>143</v>
      </c>
      <c r="B38" s="14"/>
      <c r="C38" s="14" t="s">
        <v>137</v>
      </c>
      <c r="D38" s="15" t="s">
        <v>57</v>
      </c>
      <c r="E38" s="16">
        <v>1</v>
      </c>
      <c r="F38" s="11">
        <v>0</v>
      </c>
      <c r="G38" s="11">
        <f t="shared" ref="G38:G43" si="2">E38*F38</f>
        <v>0</v>
      </c>
      <c r="H38" s="18" t="s">
        <v>79</v>
      </c>
      <c r="I38" s="18" t="s">
        <v>79</v>
      </c>
    </row>
    <row r="39" spans="1:9" s="17" customFormat="1" ht="45" outlineLevel="1" x14ac:dyDescent="0.25">
      <c r="A39" s="14" t="s">
        <v>144</v>
      </c>
      <c r="B39" s="14"/>
      <c r="C39" s="14" t="s">
        <v>139</v>
      </c>
      <c r="D39" s="15" t="s">
        <v>138</v>
      </c>
      <c r="E39" s="16">
        <v>6</v>
      </c>
      <c r="F39" s="11">
        <v>0</v>
      </c>
      <c r="G39" s="11">
        <f t="shared" si="2"/>
        <v>0</v>
      </c>
      <c r="H39" s="18" t="s">
        <v>79</v>
      </c>
      <c r="I39" s="18" t="s">
        <v>79</v>
      </c>
    </row>
    <row r="40" spans="1:9" s="17" customFormat="1" ht="45" outlineLevel="1" x14ac:dyDescent="0.25">
      <c r="A40" s="14" t="s">
        <v>145</v>
      </c>
      <c r="B40" s="14"/>
      <c r="C40" s="14" t="s">
        <v>140</v>
      </c>
      <c r="D40" s="15" t="s">
        <v>138</v>
      </c>
      <c r="E40" s="16">
        <v>6</v>
      </c>
      <c r="F40" s="11">
        <v>0</v>
      </c>
      <c r="G40" s="11">
        <f t="shared" si="2"/>
        <v>0</v>
      </c>
      <c r="H40" s="18" t="s">
        <v>79</v>
      </c>
      <c r="I40" s="18" t="s">
        <v>79</v>
      </c>
    </row>
    <row r="41" spans="1:9" s="17" customFormat="1" ht="60" outlineLevel="1" x14ac:dyDescent="0.25">
      <c r="A41" s="14" t="s">
        <v>146</v>
      </c>
      <c r="B41" s="14"/>
      <c r="C41" s="14" t="s">
        <v>141</v>
      </c>
      <c r="D41" s="15" t="s">
        <v>138</v>
      </c>
      <c r="E41" s="16">
        <v>6</v>
      </c>
      <c r="F41" s="11">
        <v>0</v>
      </c>
      <c r="G41" s="11">
        <f t="shared" si="2"/>
        <v>0</v>
      </c>
      <c r="H41" s="18" t="s">
        <v>79</v>
      </c>
      <c r="I41" s="18" t="s">
        <v>79</v>
      </c>
    </row>
    <row r="42" spans="1:9" s="17" customFormat="1" ht="30" outlineLevel="1" x14ac:dyDescent="0.25">
      <c r="A42" s="14" t="s">
        <v>147</v>
      </c>
      <c r="B42" s="14"/>
      <c r="C42" s="14" t="s">
        <v>142</v>
      </c>
      <c r="D42" s="15" t="s">
        <v>57</v>
      </c>
      <c r="E42" s="16">
        <v>1</v>
      </c>
      <c r="F42" s="11">
        <v>0</v>
      </c>
      <c r="G42" s="11">
        <f t="shared" si="2"/>
        <v>0</v>
      </c>
      <c r="H42" s="18" t="s">
        <v>79</v>
      </c>
      <c r="I42" s="18" t="s">
        <v>79</v>
      </c>
    </row>
    <row r="43" spans="1:9" s="17" customFormat="1" outlineLevel="1" x14ac:dyDescent="0.25">
      <c r="A43" s="14" t="s">
        <v>148</v>
      </c>
      <c r="B43" s="14"/>
      <c r="C43" s="14" t="s">
        <v>91</v>
      </c>
      <c r="D43" s="15"/>
      <c r="E43" s="16">
        <v>0</v>
      </c>
      <c r="F43" s="11">
        <v>0</v>
      </c>
      <c r="G43" s="11">
        <f t="shared" si="2"/>
        <v>0</v>
      </c>
      <c r="H43" s="18" t="s">
        <v>79</v>
      </c>
      <c r="I43" s="18" t="s">
        <v>79</v>
      </c>
    </row>
    <row r="44" spans="1:9" x14ac:dyDescent="0.25">
      <c r="A44" s="5" t="s">
        <v>15</v>
      </c>
      <c r="B44" s="5" t="s">
        <v>26</v>
      </c>
      <c r="C44" s="5" t="s">
        <v>155</v>
      </c>
      <c r="D44" s="4" t="s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</row>
    <row r="45" spans="1:9" s="17" customFormat="1" ht="150" outlineLevel="1" x14ac:dyDescent="0.25">
      <c r="A45" s="14" t="s">
        <v>152</v>
      </c>
      <c r="B45" s="14"/>
      <c r="C45" s="14" t="s">
        <v>150</v>
      </c>
      <c r="D45" s="15" t="s">
        <v>57</v>
      </c>
      <c r="E45" s="16">
        <v>1</v>
      </c>
      <c r="F45" s="11">
        <v>0</v>
      </c>
      <c r="G45" s="11">
        <f>E45*F45</f>
        <v>0</v>
      </c>
      <c r="H45" s="18" t="s">
        <v>79</v>
      </c>
      <c r="I45" s="18" t="s">
        <v>79</v>
      </c>
    </row>
    <row r="46" spans="1:9" s="17" customFormat="1" ht="90" outlineLevel="1" x14ac:dyDescent="0.25">
      <c r="A46" s="14" t="s">
        <v>153</v>
      </c>
      <c r="B46" s="14"/>
      <c r="C46" s="14" t="s">
        <v>151</v>
      </c>
      <c r="D46" s="15" t="s">
        <v>57</v>
      </c>
      <c r="E46" s="16">
        <v>1</v>
      </c>
      <c r="F46" s="11">
        <v>0</v>
      </c>
      <c r="G46" s="11">
        <f>E46*F46</f>
        <v>0</v>
      </c>
      <c r="H46" s="18" t="s">
        <v>79</v>
      </c>
      <c r="I46" s="18" t="s">
        <v>79</v>
      </c>
    </row>
    <row r="47" spans="1:9" s="17" customFormat="1" ht="120" outlineLevel="1" x14ac:dyDescent="0.25">
      <c r="A47" s="14" t="s">
        <v>154</v>
      </c>
      <c r="B47" s="14"/>
      <c r="C47" s="14" t="s">
        <v>156</v>
      </c>
      <c r="D47" s="15" t="s">
        <v>57</v>
      </c>
      <c r="E47" s="16">
        <v>1</v>
      </c>
      <c r="F47" s="11">
        <v>0</v>
      </c>
      <c r="G47" s="11">
        <f>E47*F47</f>
        <v>0</v>
      </c>
      <c r="H47" s="18" t="s">
        <v>79</v>
      </c>
      <c r="I47" s="18" t="s">
        <v>79</v>
      </c>
    </row>
    <row r="48" spans="1:9" s="17" customFormat="1" outlineLevel="1" x14ac:dyDescent="0.25">
      <c r="A48" s="14" t="s">
        <v>157</v>
      </c>
      <c r="B48" s="14"/>
      <c r="C48" s="14" t="s">
        <v>91</v>
      </c>
      <c r="D48" s="15"/>
      <c r="E48" s="16">
        <v>0</v>
      </c>
      <c r="F48" s="11">
        <v>0</v>
      </c>
      <c r="G48" s="11">
        <f>E48*F48</f>
        <v>0</v>
      </c>
      <c r="H48" s="18" t="s">
        <v>79</v>
      </c>
      <c r="I48" s="18" t="s">
        <v>79</v>
      </c>
    </row>
    <row r="49" spans="1:9" x14ac:dyDescent="0.25">
      <c r="A49" s="5" t="s">
        <v>16</v>
      </c>
      <c r="B49" s="5" t="s">
        <v>26</v>
      </c>
      <c r="C49" s="5" t="s">
        <v>158</v>
      </c>
      <c r="D49" s="4" t="s">
        <v>1</v>
      </c>
      <c r="E49" s="4" t="s">
        <v>1</v>
      </c>
      <c r="F49" s="4" t="s">
        <v>1</v>
      </c>
      <c r="G49" s="4" t="s">
        <v>1</v>
      </c>
      <c r="H49" s="4" t="s">
        <v>1</v>
      </c>
      <c r="I49" s="4" t="s">
        <v>1</v>
      </c>
    </row>
    <row r="50" spans="1:9" s="17" customFormat="1" ht="45" outlineLevel="1" x14ac:dyDescent="0.25">
      <c r="A50" s="14" t="s">
        <v>160</v>
      </c>
      <c r="B50" s="14"/>
      <c r="C50" s="14" t="s">
        <v>159</v>
      </c>
      <c r="D50" s="15" t="s">
        <v>57</v>
      </c>
      <c r="E50" s="16">
        <v>1</v>
      </c>
      <c r="F50" s="11">
        <v>0</v>
      </c>
      <c r="G50" s="11">
        <f>E50*F50</f>
        <v>0</v>
      </c>
      <c r="H50" s="18" t="s">
        <v>79</v>
      </c>
      <c r="I50" s="18" t="s">
        <v>79</v>
      </c>
    </row>
    <row r="51" spans="1:9" s="17" customFormat="1" ht="90" outlineLevel="1" x14ac:dyDescent="0.25">
      <c r="A51" s="14" t="s">
        <v>161</v>
      </c>
      <c r="B51" s="14"/>
      <c r="C51" s="14" t="s">
        <v>163</v>
      </c>
      <c r="D51" s="15" t="s">
        <v>57</v>
      </c>
      <c r="E51" s="16">
        <v>1</v>
      </c>
      <c r="F51" s="11">
        <v>0</v>
      </c>
      <c r="G51" s="11">
        <f>E51*F51</f>
        <v>0</v>
      </c>
      <c r="H51" s="18" t="s">
        <v>79</v>
      </c>
      <c r="I51" s="18" t="s">
        <v>79</v>
      </c>
    </row>
    <row r="52" spans="1:9" s="17" customFormat="1" outlineLevel="1" x14ac:dyDescent="0.25">
      <c r="A52" s="14" t="s">
        <v>162</v>
      </c>
      <c r="B52" s="14"/>
      <c r="C52" s="14" t="s">
        <v>233</v>
      </c>
      <c r="D52" s="15" t="s">
        <v>57</v>
      </c>
      <c r="E52" s="16">
        <v>1</v>
      </c>
      <c r="F52" s="11">
        <v>0</v>
      </c>
      <c r="G52" s="11">
        <f>E52*F52</f>
        <v>0</v>
      </c>
      <c r="H52" s="18" t="s">
        <v>79</v>
      </c>
      <c r="I52" s="18" t="s">
        <v>79</v>
      </c>
    </row>
    <row r="53" spans="1:9" s="17" customFormat="1" ht="45" outlineLevel="1" x14ac:dyDescent="0.25">
      <c r="A53" s="14" t="s">
        <v>164</v>
      </c>
      <c r="B53" s="14"/>
      <c r="C53" s="14" t="s">
        <v>135</v>
      </c>
      <c r="D53" s="15" t="s">
        <v>76</v>
      </c>
      <c r="E53" s="16">
        <v>2</v>
      </c>
      <c r="F53" s="11">
        <v>0</v>
      </c>
      <c r="G53" s="11">
        <f t="shared" ref="G53" si="3">E53*F53</f>
        <v>0</v>
      </c>
      <c r="H53" s="18" t="s">
        <v>79</v>
      </c>
      <c r="I53" s="18" t="s">
        <v>79</v>
      </c>
    </row>
    <row r="54" spans="1:9" s="17" customFormat="1" outlineLevel="1" x14ac:dyDescent="0.25">
      <c r="A54" s="14" t="s">
        <v>234</v>
      </c>
      <c r="B54" s="14"/>
      <c r="C54" s="14" t="s">
        <v>91</v>
      </c>
      <c r="D54" s="15"/>
      <c r="E54" s="16">
        <v>0</v>
      </c>
      <c r="F54" s="11">
        <v>0</v>
      </c>
      <c r="G54" s="11">
        <f>E54*F54</f>
        <v>0</v>
      </c>
      <c r="H54" s="18" t="s">
        <v>79</v>
      </c>
      <c r="I54" s="18" t="s">
        <v>79</v>
      </c>
    </row>
    <row r="55" spans="1:9" ht="30" x14ac:dyDescent="0.25">
      <c r="A55" s="5" t="s">
        <v>17</v>
      </c>
      <c r="B55" s="5" t="s">
        <v>26</v>
      </c>
      <c r="C55" s="5" t="s">
        <v>165</v>
      </c>
      <c r="D55" s="4" t="s">
        <v>1</v>
      </c>
      <c r="E55" s="4" t="s">
        <v>1</v>
      </c>
      <c r="F55" s="4" t="s">
        <v>1</v>
      </c>
      <c r="G55" s="4" t="s">
        <v>1</v>
      </c>
      <c r="H55" s="4" t="s">
        <v>1</v>
      </c>
      <c r="I55" s="4" t="s">
        <v>1</v>
      </c>
    </row>
    <row r="56" spans="1:9" s="17" customFormat="1" ht="180" outlineLevel="1" x14ac:dyDescent="0.25">
      <c r="A56" s="14" t="s">
        <v>167</v>
      </c>
      <c r="B56" s="14"/>
      <c r="C56" s="14" t="s">
        <v>166</v>
      </c>
      <c r="D56" s="15" t="s">
        <v>57</v>
      </c>
      <c r="E56" s="16">
        <v>1</v>
      </c>
      <c r="F56" s="11">
        <v>0</v>
      </c>
      <c r="G56" s="11">
        <f>E56*F56</f>
        <v>0</v>
      </c>
      <c r="H56" s="18" t="s">
        <v>79</v>
      </c>
      <c r="I56" s="18" t="s">
        <v>79</v>
      </c>
    </row>
    <row r="57" spans="1:9" s="17" customFormat="1" outlineLevel="1" x14ac:dyDescent="0.25">
      <c r="A57" s="14" t="s">
        <v>168</v>
      </c>
      <c r="B57" s="14"/>
      <c r="C57" s="14" t="s">
        <v>91</v>
      </c>
      <c r="D57" s="15"/>
      <c r="E57" s="16">
        <v>0</v>
      </c>
      <c r="F57" s="11">
        <v>0</v>
      </c>
      <c r="G57" s="11">
        <f>E57*F57</f>
        <v>0</v>
      </c>
      <c r="H57" s="18" t="s">
        <v>79</v>
      </c>
      <c r="I57" s="18" t="s">
        <v>79</v>
      </c>
    </row>
    <row r="58" spans="1:9" x14ac:dyDescent="0.25">
      <c r="A58" s="5" t="s">
        <v>18</v>
      </c>
      <c r="B58" s="5" t="s">
        <v>26</v>
      </c>
      <c r="C58" s="5" t="s">
        <v>236</v>
      </c>
      <c r="D58" s="4" t="s">
        <v>1</v>
      </c>
      <c r="E58" s="4" t="s">
        <v>1</v>
      </c>
      <c r="F58" s="4" t="s">
        <v>1</v>
      </c>
      <c r="G58" s="4" t="s">
        <v>1</v>
      </c>
      <c r="H58" s="4" t="s">
        <v>1</v>
      </c>
      <c r="I58" s="4" t="s">
        <v>1</v>
      </c>
    </row>
    <row r="59" spans="1:9" s="17" customFormat="1" ht="45" outlineLevel="1" x14ac:dyDescent="0.25">
      <c r="A59" s="14" t="s">
        <v>223</v>
      </c>
      <c r="B59" s="14"/>
      <c r="C59" s="14" t="s">
        <v>224</v>
      </c>
      <c r="D59" s="15" t="s">
        <v>57</v>
      </c>
      <c r="E59" s="16">
        <v>1</v>
      </c>
      <c r="F59" s="11">
        <v>0</v>
      </c>
      <c r="G59" s="11">
        <f t="shared" ref="G59:G69" si="4">E59*F59</f>
        <v>0</v>
      </c>
      <c r="H59" s="18" t="s">
        <v>79</v>
      </c>
      <c r="I59" s="18" t="s">
        <v>79</v>
      </c>
    </row>
    <row r="60" spans="1:9" s="17" customFormat="1" outlineLevel="1" x14ac:dyDescent="0.25">
      <c r="A60" s="14" t="s">
        <v>232</v>
      </c>
      <c r="B60" s="14"/>
      <c r="C60" s="14" t="s">
        <v>91</v>
      </c>
      <c r="D60" s="15"/>
      <c r="E60" s="16">
        <v>0</v>
      </c>
      <c r="F60" s="11">
        <v>0</v>
      </c>
      <c r="G60" s="11">
        <f t="shared" ref="G60" si="5">E60*F60</f>
        <v>0</v>
      </c>
      <c r="H60" s="18" t="s">
        <v>79</v>
      </c>
      <c r="I60" s="18" t="s">
        <v>79</v>
      </c>
    </row>
    <row r="61" spans="1:9" x14ac:dyDescent="0.25">
      <c r="A61" s="5" t="s">
        <v>237</v>
      </c>
      <c r="B61" s="5" t="s">
        <v>26</v>
      </c>
      <c r="C61" s="5" t="s">
        <v>238</v>
      </c>
      <c r="D61" s="4" t="s">
        <v>1</v>
      </c>
      <c r="E61" s="4" t="s">
        <v>1</v>
      </c>
      <c r="F61" s="4" t="s">
        <v>1</v>
      </c>
      <c r="G61" s="4" t="s">
        <v>1</v>
      </c>
      <c r="H61" s="4" t="s">
        <v>1</v>
      </c>
      <c r="I61" s="4" t="s">
        <v>1</v>
      </c>
    </row>
    <row r="62" spans="1:9" s="17" customFormat="1" ht="45" outlineLevel="1" x14ac:dyDescent="0.25">
      <c r="A62" s="14" t="s">
        <v>239</v>
      </c>
      <c r="B62" s="14"/>
      <c r="C62" s="14" t="s">
        <v>225</v>
      </c>
      <c r="D62" s="15" t="s">
        <v>57</v>
      </c>
      <c r="E62" s="16">
        <v>1</v>
      </c>
      <c r="F62" s="11">
        <v>0</v>
      </c>
      <c r="G62" s="11">
        <f t="shared" si="4"/>
        <v>0</v>
      </c>
      <c r="H62" s="18" t="s">
        <v>79</v>
      </c>
      <c r="I62" s="18" t="s">
        <v>79</v>
      </c>
    </row>
    <row r="63" spans="1:9" s="17" customFormat="1" ht="45" outlineLevel="1" x14ac:dyDescent="0.25">
      <c r="A63" s="14" t="s">
        <v>240</v>
      </c>
      <c r="B63" s="14"/>
      <c r="C63" s="14" t="s">
        <v>226</v>
      </c>
      <c r="D63" s="15" t="s">
        <v>57</v>
      </c>
      <c r="E63" s="16">
        <v>1</v>
      </c>
      <c r="F63" s="11">
        <v>0</v>
      </c>
      <c r="G63" s="11">
        <f t="shared" si="4"/>
        <v>0</v>
      </c>
      <c r="H63" s="18" t="s">
        <v>79</v>
      </c>
      <c r="I63" s="18" t="s">
        <v>79</v>
      </c>
    </row>
    <row r="64" spans="1:9" s="17" customFormat="1" outlineLevel="1" x14ac:dyDescent="0.25">
      <c r="A64" s="14" t="s">
        <v>241</v>
      </c>
      <c r="B64" s="14"/>
      <c r="C64" s="14" t="s">
        <v>91</v>
      </c>
      <c r="D64" s="15"/>
      <c r="E64" s="16">
        <v>0</v>
      </c>
      <c r="F64" s="11">
        <v>0</v>
      </c>
      <c r="G64" s="11">
        <f t="shared" si="4"/>
        <v>0</v>
      </c>
      <c r="H64" s="18" t="s">
        <v>79</v>
      </c>
      <c r="I64" s="18" t="s">
        <v>79</v>
      </c>
    </row>
    <row r="65" spans="1:9" x14ac:dyDescent="0.25">
      <c r="A65" s="5" t="s">
        <v>243</v>
      </c>
      <c r="B65" s="5" t="s">
        <v>26</v>
      </c>
      <c r="C65" s="5" t="s">
        <v>242</v>
      </c>
      <c r="D65" s="4" t="s">
        <v>1</v>
      </c>
      <c r="E65" s="4" t="s">
        <v>1</v>
      </c>
      <c r="F65" s="4" t="s">
        <v>1</v>
      </c>
      <c r="G65" s="4" t="s">
        <v>1</v>
      </c>
      <c r="H65" s="4" t="s">
        <v>1</v>
      </c>
      <c r="I65" s="4" t="s">
        <v>1</v>
      </c>
    </row>
    <row r="66" spans="1:9" s="17" customFormat="1" ht="30" outlineLevel="1" x14ac:dyDescent="0.25">
      <c r="A66" s="14" t="s">
        <v>244</v>
      </c>
      <c r="B66" s="14"/>
      <c r="C66" s="14" t="s">
        <v>228</v>
      </c>
      <c r="D66" s="15" t="s">
        <v>57</v>
      </c>
      <c r="E66" s="16">
        <v>1</v>
      </c>
      <c r="F66" s="11">
        <v>0</v>
      </c>
      <c r="G66" s="11">
        <f t="shared" si="4"/>
        <v>0</v>
      </c>
      <c r="H66" s="18" t="s">
        <v>79</v>
      </c>
      <c r="I66" s="18" t="s">
        <v>79</v>
      </c>
    </row>
    <row r="67" spans="1:9" s="17" customFormat="1" ht="30" outlineLevel="1" x14ac:dyDescent="0.25">
      <c r="A67" s="14" t="s">
        <v>245</v>
      </c>
      <c r="B67" s="14"/>
      <c r="C67" s="14" t="s">
        <v>229</v>
      </c>
      <c r="D67" s="15" t="s">
        <v>57</v>
      </c>
      <c r="E67" s="16">
        <v>1</v>
      </c>
      <c r="F67" s="11">
        <v>0</v>
      </c>
      <c r="G67" s="11">
        <f t="shared" si="4"/>
        <v>0</v>
      </c>
      <c r="H67" s="18" t="s">
        <v>79</v>
      </c>
      <c r="I67" s="18" t="s">
        <v>79</v>
      </c>
    </row>
    <row r="68" spans="1:9" s="17" customFormat="1" ht="30" outlineLevel="1" x14ac:dyDescent="0.25">
      <c r="A68" s="14" t="s">
        <v>246</v>
      </c>
      <c r="B68" s="14"/>
      <c r="C68" s="14" t="s">
        <v>230</v>
      </c>
      <c r="D68" s="15" t="s">
        <v>57</v>
      </c>
      <c r="E68" s="16">
        <v>1</v>
      </c>
      <c r="F68" s="11">
        <v>0</v>
      </c>
      <c r="G68" s="11">
        <f t="shared" si="4"/>
        <v>0</v>
      </c>
      <c r="H68" s="18" t="s">
        <v>79</v>
      </c>
      <c r="I68" s="18" t="s">
        <v>79</v>
      </c>
    </row>
    <row r="69" spans="1:9" s="17" customFormat="1" outlineLevel="1" x14ac:dyDescent="0.25">
      <c r="A69" s="14" t="s">
        <v>247</v>
      </c>
      <c r="B69" s="14"/>
      <c r="C69" s="14" t="s">
        <v>91</v>
      </c>
      <c r="D69" s="15"/>
      <c r="E69" s="16">
        <v>0</v>
      </c>
      <c r="F69" s="11">
        <v>0</v>
      </c>
      <c r="G69" s="11">
        <f t="shared" si="4"/>
        <v>0</v>
      </c>
      <c r="H69" s="18" t="s">
        <v>79</v>
      </c>
      <c r="I69" s="18" t="s">
        <v>79</v>
      </c>
    </row>
    <row r="70" spans="1:9" ht="26.25" x14ac:dyDescent="0.25">
      <c r="A70" s="5" t="s">
        <v>248</v>
      </c>
      <c r="B70" s="5" t="s">
        <v>26</v>
      </c>
      <c r="C70" s="5" t="s">
        <v>169</v>
      </c>
      <c r="D70" s="4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</row>
    <row r="71" spans="1:9" s="17" customFormat="1" outlineLevel="1" x14ac:dyDescent="0.25">
      <c r="A71" s="14" t="s">
        <v>249</v>
      </c>
      <c r="B71" s="14"/>
      <c r="C71" s="14" t="s">
        <v>91</v>
      </c>
      <c r="D71" s="15"/>
      <c r="E71" s="16">
        <v>0</v>
      </c>
      <c r="F71" s="11">
        <v>0</v>
      </c>
      <c r="G71" s="11">
        <f>E71*F71</f>
        <v>0</v>
      </c>
      <c r="H71" s="18" t="s">
        <v>79</v>
      </c>
      <c r="I71" s="18" t="s">
        <v>79</v>
      </c>
    </row>
    <row r="73" spans="1:9" x14ac:dyDescent="0.25">
      <c r="A73" s="30" t="s">
        <v>62</v>
      </c>
      <c r="B73" s="31" t="s">
        <v>1</v>
      </c>
      <c r="C73" s="31" t="s">
        <v>1</v>
      </c>
      <c r="D73" s="31" t="s">
        <v>1</v>
      </c>
      <c r="E73" s="31" t="s">
        <v>1</v>
      </c>
      <c r="F73" s="31" t="s">
        <v>1</v>
      </c>
      <c r="G73" s="12">
        <f>SUM(G5:G72)</f>
        <v>0</v>
      </c>
      <c r="H73" s="9" t="s">
        <v>61</v>
      </c>
    </row>
    <row r="74" spans="1:9" x14ac:dyDescent="0.25">
      <c r="A74" s="33"/>
      <c r="B74" s="34"/>
      <c r="C74" s="34"/>
      <c r="D74" s="34"/>
      <c r="E74" s="34"/>
      <c r="F74" s="34"/>
      <c r="G74" s="12">
        <f>G73*0.23</f>
        <v>0</v>
      </c>
      <c r="H74" s="9" t="s">
        <v>59</v>
      </c>
    </row>
    <row r="75" spans="1:9" x14ac:dyDescent="0.25">
      <c r="A75" s="30" t="s">
        <v>62</v>
      </c>
      <c r="B75" s="31" t="s">
        <v>1</v>
      </c>
      <c r="C75" s="31" t="s">
        <v>1</v>
      </c>
      <c r="D75" s="31" t="s">
        <v>1</v>
      </c>
      <c r="E75" s="31" t="s">
        <v>1</v>
      </c>
      <c r="F75" s="31" t="s">
        <v>1</v>
      </c>
      <c r="G75" s="12">
        <f>G73+G74</f>
        <v>0</v>
      </c>
      <c r="H75" s="9" t="s">
        <v>60</v>
      </c>
    </row>
  </sheetData>
  <mergeCells count="4">
    <mergeCell ref="A1:I1"/>
    <mergeCell ref="A73:F73"/>
    <mergeCell ref="A74:F74"/>
    <mergeCell ref="A75:F7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6"/>
  <sheetViews>
    <sheetView zoomScaleNormal="100" workbookViewId="0">
      <selection sqref="A1:I1"/>
    </sheetView>
  </sheetViews>
  <sheetFormatPr defaultRowHeight="15" outlineLevelRow="1" outlineLevelCol="1" x14ac:dyDescent="0.25"/>
  <cols>
    <col min="1" max="1" width="12.7109375" customWidth="1"/>
    <col min="2" max="2" width="12.7109375" customWidth="1" outlineLevel="1" collapsed="1"/>
    <col min="3" max="3" width="50.7109375" customWidth="1"/>
    <col min="4" max="7" width="15.7109375" customWidth="1"/>
    <col min="8" max="9" width="30.7109375" customWidth="1" outlineLevel="1" collapsed="1"/>
  </cols>
  <sheetData>
    <row r="1" spans="1:9" ht="15" customHeight="1" x14ac:dyDescent="0.25">
      <c r="A1" s="27" t="s">
        <v>204</v>
      </c>
      <c r="B1" s="28"/>
      <c r="C1" s="28"/>
      <c r="D1" s="28"/>
      <c r="E1" s="28"/>
      <c r="F1" s="28"/>
      <c r="G1" s="28"/>
      <c r="H1" s="28"/>
      <c r="I1" s="32"/>
    </row>
    <row r="3" spans="1:9" ht="45" x14ac:dyDescent="0.25">
      <c r="A3" s="1" t="s">
        <v>8</v>
      </c>
      <c r="B3" s="1" t="s">
        <v>23</v>
      </c>
      <c r="C3" s="1" t="s">
        <v>24</v>
      </c>
      <c r="D3" s="1" t="s">
        <v>43</v>
      </c>
      <c r="E3" s="1" t="s">
        <v>44</v>
      </c>
      <c r="F3" s="1" t="s">
        <v>25</v>
      </c>
      <c r="G3" s="1" t="s">
        <v>64</v>
      </c>
      <c r="H3" s="1" t="s">
        <v>45</v>
      </c>
      <c r="I3" s="1" t="s">
        <v>63</v>
      </c>
    </row>
    <row r="4" spans="1: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9" x14ac:dyDescent="0.25">
      <c r="A5" s="5" t="s">
        <v>9</v>
      </c>
      <c r="B5" s="5" t="s">
        <v>26</v>
      </c>
      <c r="C5" s="5" t="s">
        <v>134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</row>
    <row r="6" spans="1:9" s="17" customFormat="1" ht="30" outlineLevel="1" x14ac:dyDescent="0.25">
      <c r="A6" s="14" t="s">
        <v>27</v>
      </c>
      <c r="B6" s="14"/>
      <c r="C6" s="14" t="s">
        <v>231</v>
      </c>
      <c r="D6" s="15" t="s">
        <v>57</v>
      </c>
      <c r="E6" s="16">
        <v>1</v>
      </c>
      <c r="F6" s="11">
        <v>0</v>
      </c>
      <c r="G6" s="11">
        <f>E6*F6</f>
        <v>0</v>
      </c>
      <c r="H6" s="18" t="s">
        <v>79</v>
      </c>
      <c r="I6" s="18" t="s">
        <v>79</v>
      </c>
    </row>
    <row r="7" spans="1:9" s="17" customFormat="1" outlineLevel="1" x14ac:dyDescent="0.25">
      <c r="A7" s="14" t="s">
        <v>28</v>
      </c>
      <c r="B7" s="14"/>
      <c r="C7" s="14" t="s">
        <v>91</v>
      </c>
      <c r="D7" s="15"/>
      <c r="E7" s="16">
        <v>0</v>
      </c>
      <c r="F7" s="11">
        <v>0</v>
      </c>
      <c r="G7" s="11">
        <f>E7*F7</f>
        <v>0</v>
      </c>
      <c r="H7" s="18" t="s">
        <v>79</v>
      </c>
      <c r="I7" s="18" t="s">
        <v>79</v>
      </c>
    </row>
    <row r="8" spans="1:9" x14ac:dyDescent="0.25">
      <c r="A8" s="5" t="s">
        <v>10</v>
      </c>
      <c r="B8" s="5" t="s">
        <v>26</v>
      </c>
      <c r="C8" s="5" t="s">
        <v>235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</row>
    <row r="9" spans="1:9" s="17" customFormat="1" ht="30" outlineLevel="1" x14ac:dyDescent="0.25">
      <c r="A9" s="14" t="s">
        <v>29</v>
      </c>
      <c r="B9" s="14"/>
      <c r="C9" s="14" t="s">
        <v>227</v>
      </c>
      <c r="D9" s="15" t="s">
        <v>57</v>
      </c>
      <c r="E9" s="16">
        <v>1</v>
      </c>
      <c r="F9" s="11">
        <v>0</v>
      </c>
      <c r="G9" s="11">
        <f t="shared" ref="G9:G10" si="0">E9*F9</f>
        <v>0</v>
      </c>
      <c r="H9" s="18" t="s">
        <v>79</v>
      </c>
      <c r="I9" s="18" t="s">
        <v>79</v>
      </c>
    </row>
    <row r="10" spans="1:9" s="17" customFormat="1" outlineLevel="1" x14ac:dyDescent="0.25">
      <c r="A10" s="14" t="s">
        <v>30</v>
      </c>
      <c r="B10" s="14"/>
      <c r="C10" s="14" t="s">
        <v>91</v>
      </c>
      <c r="D10" s="15"/>
      <c r="E10" s="16">
        <v>0</v>
      </c>
      <c r="F10" s="11">
        <v>0</v>
      </c>
      <c r="G10" s="11">
        <f t="shared" si="0"/>
        <v>0</v>
      </c>
      <c r="H10" s="18" t="s">
        <v>79</v>
      </c>
      <c r="I10" s="18" t="s">
        <v>79</v>
      </c>
    </row>
    <row r="11" spans="1:9" ht="26.25" x14ac:dyDescent="0.25">
      <c r="A11" s="5" t="s">
        <v>11</v>
      </c>
      <c r="B11" s="5" t="s">
        <v>26</v>
      </c>
      <c r="C11" s="5" t="s">
        <v>169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</row>
    <row r="12" spans="1:9" s="17" customFormat="1" outlineLevel="1" x14ac:dyDescent="0.25">
      <c r="A12" s="14" t="s">
        <v>32</v>
      </c>
      <c r="B12" s="14"/>
      <c r="C12" s="14" t="s">
        <v>91</v>
      </c>
      <c r="D12" s="15"/>
      <c r="E12" s="16">
        <v>0</v>
      </c>
      <c r="F12" s="11">
        <v>0</v>
      </c>
      <c r="G12" s="11">
        <f>E12*F12</f>
        <v>0</v>
      </c>
      <c r="H12" s="18" t="s">
        <v>79</v>
      </c>
      <c r="I12" s="18" t="s">
        <v>79</v>
      </c>
    </row>
    <row r="14" spans="1:9" x14ac:dyDescent="0.25">
      <c r="A14" s="30" t="s">
        <v>62</v>
      </c>
      <c r="B14" s="31" t="s">
        <v>1</v>
      </c>
      <c r="C14" s="31" t="s">
        <v>1</v>
      </c>
      <c r="D14" s="31" t="s">
        <v>1</v>
      </c>
      <c r="E14" s="31" t="s">
        <v>1</v>
      </c>
      <c r="F14" s="31" t="s">
        <v>1</v>
      </c>
      <c r="G14" s="12">
        <f>SUM(G5:G13)</f>
        <v>0</v>
      </c>
      <c r="H14" s="9" t="s">
        <v>61</v>
      </c>
    </row>
    <row r="15" spans="1:9" x14ac:dyDescent="0.25">
      <c r="A15" s="33"/>
      <c r="B15" s="34"/>
      <c r="C15" s="34"/>
      <c r="D15" s="34"/>
      <c r="E15" s="34"/>
      <c r="F15" s="34"/>
      <c r="G15" s="12">
        <f>G14*0.23</f>
        <v>0</v>
      </c>
      <c r="H15" s="9" t="s">
        <v>59</v>
      </c>
    </row>
    <row r="16" spans="1:9" x14ac:dyDescent="0.25">
      <c r="A16" s="30" t="s">
        <v>62</v>
      </c>
      <c r="B16" s="31" t="s">
        <v>1</v>
      </c>
      <c r="C16" s="31" t="s">
        <v>1</v>
      </c>
      <c r="D16" s="31" t="s">
        <v>1</v>
      </c>
      <c r="E16" s="31" t="s">
        <v>1</v>
      </c>
      <c r="F16" s="31" t="s">
        <v>1</v>
      </c>
      <c r="G16" s="12">
        <f>G14+G15</f>
        <v>0</v>
      </c>
      <c r="H16" s="9" t="s">
        <v>60</v>
      </c>
    </row>
  </sheetData>
  <mergeCells count="4">
    <mergeCell ref="A1:I1"/>
    <mergeCell ref="A14:F14"/>
    <mergeCell ref="A15:F15"/>
    <mergeCell ref="A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KARTA TYTUŁOWA</vt:lpstr>
      <vt:lpstr>ZESTAWIENIE ZBIORCZE</vt:lpstr>
      <vt:lpstr>1 Prace projektowe</vt:lpstr>
      <vt:lpstr>2 Demontaże</vt:lpstr>
      <vt:lpstr>3 Roboty budowlane</vt:lpstr>
      <vt:lpstr>4 Instalacje wentylacji</vt:lpstr>
      <vt:lpstr>5 Instalacje elektryczne</vt:lpstr>
      <vt:lpstr>6 Pozostałe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Barbara Apostol</cp:lastModifiedBy>
  <dcterms:created xsi:type="dcterms:W3CDTF">2019-03-01T10:32:24Z</dcterms:created>
  <dcterms:modified xsi:type="dcterms:W3CDTF">2019-05-31T11:56:46Z</dcterms:modified>
</cp:coreProperties>
</file>