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ZIIN\BZP\PRZETARGI I ZAMÓWIENIA 2021\BZP.272.2.11.2021 Stary Gostyń- Stankowo\SWZ\"/>
    </mc:Choice>
  </mc:AlternateContent>
  <xr:revisionPtr revIDLastSave="0" documentId="13_ncr:1_{1C0DB7C4-AA4C-4268-AB6C-582C80EC4D49}" xr6:coauthVersionLast="46" xr6:coauthVersionMax="46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6" i="1"/>
  <c r="H25" i="1"/>
  <c r="H22" i="1"/>
  <c r="H20" i="1"/>
  <c r="H19" i="1"/>
  <c r="H18" i="1"/>
  <c r="H14" i="1"/>
  <c r="H15" i="1"/>
  <c r="H16" i="1"/>
  <c r="H13" i="1"/>
  <c r="H12" i="1"/>
  <c r="H11" i="1"/>
  <c r="H9" i="1"/>
  <c r="H8" i="1"/>
  <c r="G27" i="1" l="1"/>
  <c r="G28" i="1" s="1"/>
  <c r="G29" i="1" s="1"/>
</calcChain>
</file>

<file path=xl/sharedStrings.xml><?xml version="1.0" encoding="utf-8"?>
<sst xmlns="http://schemas.openxmlformats.org/spreadsheetml/2006/main" count="83" uniqueCount="69">
  <si>
    <t>Lp</t>
  </si>
  <si>
    <t>Podstawa wyceny</t>
  </si>
  <si>
    <t>Opis robót, obliczenia</t>
  </si>
  <si>
    <t>Jedn. miary</t>
  </si>
  <si>
    <t>Ilość jedn.</t>
  </si>
  <si>
    <t>1.</t>
  </si>
  <si>
    <t>2.</t>
  </si>
  <si>
    <t>3.</t>
  </si>
  <si>
    <t>4.</t>
  </si>
  <si>
    <t>5.</t>
  </si>
  <si>
    <t>KNNR 1 
0111-01</t>
  </si>
  <si>
    <t>km</t>
  </si>
  <si>
    <t>m²</t>
  </si>
  <si>
    <t>6.</t>
  </si>
  <si>
    <t>7.</t>
  </si>
  <si>
    <t>KNR 2-01
0126-01</t>
  </si>
  <si>
    <t>8.</t>
  </si>
  <si>
    <t>9.</t>
  </si>
  <si>
    <t>KNNR 6
1005-07</t>
  </si>
  <si>
    <t>10.</t>
  </si>
  <si>
    <t>11.</t>
  </si>
  <si>
    <t>12.</t>
  </si>
  <si>
    <t>13.</t>
  </si>
  <si>
    <t>KNNR 6
0110-03</t>
  </si>
  <si>
    <t>14.</t>
  </si>
  <si>
    <t>KNNR 6
0108-02</t>
  </si>
  <si>
    <t>Mg</t>
  </si>
  <si>
    <t>15.</t>
  </si>
  <si>
    <t>KNNR 6
0309-02</t>
  </si>
  <si>
    <t>KNNR 6
0204-06</t>
  </si>
  <si>
    <t>Cena jedn.
netto
PLN</t>
  </si>
  <si>
    <t>Wartość netto
PLN</t>
  </si>
  <si>
    <t>Razem wartość kosztorysowa netto</t>
  </si>
  <si>
    <t>Ogółem wartość kosztorysowa</t>
  </si>
  <si>
    <t>Przebudowa drogi powiatowej nr 3909P Stary Gostyń-Stankowo 
od km 0+000 do km 0+770 na długości 770mb</t>
  </si>
  <si>
    <t>I ROBOTY ZIEMNE</t>
  </si>
  <si>
    <t>II PODBUDOWA</t>
  </si>
  <si>
    <t>KNNR 6
1005-06</t>
  </si>
  <si>
    <t>III NAWIERZCHNIA</t>
  </si>
  <si>
    <t>KNR AT-04
0102-02/03</t>
  </si>
  <si>
    <t>KNR AT-04
0104-03</t>
  </si>
  <si>
    <t>IV ROBOTY WYKOŃCZENIOWE</t>
  </si>
  <si>
    <t>V OZNAKOWANIE POZIOME</t>
  </si>
  <si>
    <t>KNNR 6
1201-03</t>
  </si>
  <si>
    <t>KNNR 6
1201-02</t>
  </si>
  <si>
    <t>KNNR 6
1201-07</t>
  </si>
  <si>
    <t>Roboty pomiarowe przy liniowych robotach ziemnych dla dróg w terenie równinnym</t>
  </si>
  <si>
    <t>Usunięcie warstwy ziemi urodzajnej (humus) sprzętem mechanicznym z wywozem na odl. do 5 km gr. 20cm
Roboty na krawędzi istniejącej jezdni oraz pobocza na szer. 1,0m obustronnie grubości do 10cm</t>
  </si>
  <si>
    <t>Skropienie emulsją asfaltową kationową C60B10ZM średniorozpadową istniejącego poszerzenia w ilości 0,5kg/m²</t>
  </si>
  <si>
    <t>Skropienie emulsją asfaltową kationową C60B3ZM szybkorozpadową istniejącej jezdni w ilości 0,3 kg/m² przed ułożeniem w-wy profilującej z betonu asfaltowego</t>
  </si>
  <si>
    <t>Skropienie emulsją asfaltową kationową C60B3ZM szybkorozpadową w ilości 0,3kg/m² przygotowanego wyrównania przed ułozeniem w-wy ścieralnej z betonu asfaltowego</t>
  </si>
  <si>
    <t>Mechaniczne oczyszczenie istniejącej nawierzchni bitumicznej - obustronne krawędzie na szerokości 1,0m</t>
  </si>
  <si>
    <t>Analogia - wzmocnienie istniejącego poszerzenia nawierzchni mieszanką mineralno bitumiczną asfaltową AC16W dla KR3 gr. średnio 100kg/m²</t>
  </si>
  <si>
    <t>Wyrównanie istniejącej nawierzchni oraz wzmocnionego poszerzenia betonem asfaltowym AC16W dla KR3 średnio grubość 100 kg/m²</t>
  </si>
  <si>
    <t>Nawierzchnia podobcza z destruktu bitumicznego pozyskano częściowo z frezowania gr. średnio 15cm</t>
  </si>
  <si>
    <t>Oznakowanie poziome jezdni materiałami cienkowarstowywmi - linie przerywane oś drogi</t>
  </si>
  <si>
    <t>Oznakowanie poziome jezdni materiałami cienkowarstwowymi - linie ciągłe krawędź jezdni</t>
  </si>
  <si>
    <t>Geokompozyt do wzmocnienia nawierzchni bitumicznej na połączenia istniejącego poszerzenia z istniejącą jezdnią. Zastosować geokompozyt frezowalny. Rodzaj siatki 50/50 – surowiec zbrojący z włókna szklanego o wysokiej odporności temperaturowej. Baza – geowłóknina PP3. Wytrzymałość krótkotrwała na rozciąganie w kierunku poprzecznym ≥ 50/50 kN/m. Wydłużenie przy zerwaniu zarówno w kierunku podłużnym jak i w kierunku poprzecznym powinno wynosić≤ 3 %. Wielkość oczek ok. 40mm x 40mm. Funkcja wzmacniająca i przeciwspękaniowa. Siatkę wbudować na uprzednio wyrównanej nawierzchni bitumicznej zgodnie z zaleceniem producenta skropić nawierzchnię odpowiednim lepiszczem w odpowiedniej ilości. Siatkę rozłożyć na całej szerokości nawierzchni bitumicznej z właściwym załadunkiem, określonym przez producenta  siatki. Zabezpieczyć siatką przed jej przemieszczeniem przytwierdzając ją do nawierzchni wstrzeliwanymi pneumatycznie hartowanymi gwożdziami9 metalowymi z podkładkamido wzmocnienia nawierzchni bitumicznej</t>
  </si>
  <si>
    <t xml:space="preserve">Roboty remontowe - frezowanie nawierzchni bitumicznej gr. śr. 4cm z wywozem materiału z wbudowaniem w pobocze </t>
  </si>
  <si>
    <t xml:space="preserve">Warstwa ścieralna z betonu asfaltowego AC11S dla KR3 gr. 4cm </t>
  </si>
  <si>
    <t>Oznakowanie poziome jezdni materiałami cienkowarstwowymi - strzałki i inne symbole -skrzyżowanie z drogą w kierunku Klon</t>
  </si>
  <si>
    <t>Podatek VAT (23%)</t>
  </si>
  <si>
    <t>Kosztorys ofertowy</t>
  </si>
  <si>
    <t>Załącznik nr 1-1 do SWZ</t>
  </si>
  <si>
    <t>Słownie: 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</si>
  <si>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……………………………………………………………………………………………………………………………………………………………..</t>
  </si>
  <si>
    <t>miejscowość</t>
  </si>
  <si>
    <t>( pieczęć i podpis/ podpisy wykonawcy lub osób upoważnionych do składania oświadczeń woli w imieniu wykonawcy )</t>
  </si>
  <si>
    <t>…………………………. dnia …………………………..            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</si>
</sst>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36"/>
  <sheetViews>
    <sheetView tabSelected="1" topLeftCell="A22" zoomScale="120" zoomScaleNormal="120" workbookViewId="0">
      <selection activeCell="L47" sqref="L47"/>
    </sheetView>
  </sheetViews>
  <sheetFormatPr defaultRowHeight="15"/>
  <cols>
    <col min="2" max="2" width="3.5703125" customWidth="1"/>
    <col min="3" max="3" width="10.42578125" customWidth="1"/>
    <col min="4" max="4" width="41.28515625" customWidth="1"/>
    <col min="5" max="5" width="5.5703125" customWidth="1"/>
    <col min="6" max="6" width="8.7109375" customWidth="1"/>
    <col min="7" max="7" width="8.85546875" customWidth="1"/>
    <col min="8" max="8" width="11.28515625" customWidth="1"/>
  </cols>
  <sheetData>
    <row r="1" spans="2:18">
      <c r="G1" s="17" t="s">
        <v>63</v>
      </c>
    </row>
    <row r="2" spans="2:18" ht="20.25">
      <c r="B2" s="18" t="s">
        <v>62</v>
      </c>
      <c r="C2" s="18"/>
      <c r="D2" s="18"/>
      <c r="E2" s="18"/>
      <c r="F2" s="18"/>
      <c r="G2" s="18"/>
      <c r="H2" s="18"/>
      <c r="I2" s="8"/>
    </row>
    <row r="3" spans="2:18">
      <c r="B3" s="30"/>
      <c r="C3" s="30"/>
      <c r="D3" s="30"/>
      <c r="E3" s="30"/>
      <c r="F3" s="30"/>
      <c r="G3" s="30"/>
      <c r="H3" s="30"/>
      <c r="I3" s="7"/>
    </row>
    <row r="4" spans="2:18" ht="27.75" customHeight="1">
      <c r="B4" s="31" t="s">
        <v>34</v>
      </c>
      <c r="C4" s="31"/>
      <c r="D4" s="31"/>
      <c r="E4" s="31"/>
      <c r="F4" s="31"/>
      <c r="G4" s="31"/>
      <c r="H4" s="31"/>
      <c r="I4" s="9"/>
    </row>
    <row r="6" spans="2:18" ht="51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30</v>
      </c>
      <c r="H6" s="2" t="s">
        <v>31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>
      <c r="B7" s="19" t="s">
        <v>35</v>
      </c>
      <c r="C7" s="20"/>
      <c r="D7" s="20"/>
      <c r="E7" s="20"/>
      <c r="F7" s="20"/>
      <c r="G7" s="20"/>
      <c r="H7" s="21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>
      <c r="B8" s="2" t="s">
        <v>5</v>
      </c>
      <c r="C8" s="2" t="s">
        <v>10</v>
      </c>
      <c r="D8" s="3" t="s">
        <v>46</v>
      </c>
      <c r="E8" s="2" t="s">
        <v>11</v>
      </c>
      <c r="F8" s="6">
        <v>0.77</v>
      </c>
      <c r="G8" s="5">
        <v>0</v>
      </c>
      <c r="H8" s="5">
        <f>F8*G8</f>
        <v>0</v>
      </c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76.5">
      <c r="B9" s="2" t="s">
        <v>6</v>
      </c>
      <c r="C9" s="2" t="s">
        <v>15</v>
      </c>
      <c r="D9" s="3" t="s">
        <v>47</v>
      </c>
      <c r="E9" s="2" t="s">
        <v>12</v>
      </c>
      <c r="F9" s="5">
        <v>1540</v>
      </c>
      <c r="G9" s="5">
        <v>0</v>
      </c>
      <c r="H9" s="5">
        <f t="shared" ref="H9" si="0">F9*G9</f>
        <v>0</v>
      </c>
      <c r="I9" s="13"/>
      <c r="J9" s="1"/>
      <c r="K9" s="1"/>
      <c r="L9" s="1"/>
      <c r="M9" s="1"/>
      <c r="N9" s="1"/>
      <c r="O9" s="1"/>
      <c r="P9" s="1"/>
      <c r="Q9" s="1"/>
      <c r="R9" s="1"/>
    </row>
    <row r="10" spans="2:18">
      <c r="B10" s="19" t="s">
        <v>36</v>
      </c>
      <c r="C10" s="20"/>
      <c r="D10" s="20"/>
      <c r="E10" s="20"/>
      <c r="F10" s="20"/>
      <c r="G10" s="20"/>
      <c r="H10" s="21"/>
      <c r="I10" s="11"/>
      <c r="J10" s="1"/>
      <c r="K10" s="1"/>
      <c r="L10" s="1"/>
      <c r="M10" s="1"/>
      <c r="N10" s="1"/>
      <c r="O10" s="1"/>
      <c r="P10" s="1"/>
      <c r="Q10" s="1"/>
      <c r="R10" s="1"/>
    </row>
    <row r="11" spans="2:18" ht="38.25">
      <c r="B11" s="2" t="s">
        <v>7</v>
      </c>
      <c r="C11" s="2" t="s">
        <v>18</v>
      </c>
      <c r="D11" s="3" t="s">
        <v>48</v>
      </c>
      <c r="E11" s="2" t="s">
        <v>12</v>
      </c>
      <c r="F11" s="5">
        <v>1986.4</v>
      </c>
      <c r="G11" s="5">
        <v>0</v>
      </c>
      <c r="H11" s="5">
        <f>F11*G11</f>
        <v>0</v>
      </c>
      <c r="I11" s="12"/>
      <c r="J11" s="1"/>
      <c r="K11" s="1"/>
      <c r="L11" s="1"/>
      <c r="M11" s="1"/>
      <c r="N11" s="1"/>
      <c r="O11" s="1"/>
      <c r="P11" s="1"/>
      <c r="Q11" s="1"/>
      <c r="R11" s="1"/>
    </row>
    <row r="12" spans="2:18" ht="51">
      <c r="B12" s="2" t="s">
        <v>8</v>
      </c>
      <c r="C12" s="2" t="s">
        <v>18</v>
      </c>
      <c r="D12" s="3" t="s">
        <v>49</v>
      </c>
      <c r="E12" s="2" t="s">
        <v>12</v>
      </c>
      <c r="F12" s="5">
        <v>4584</v>
      </c>
      <c r="G12" s="5">
        <v>0</v>
      </c>
      <c r="H12" s="5">
        <f>F12*G12</f>
        <v>0</v>
      </c>
      <c r="I12" s="12"/>
      <c r="J12" s="1"/>
      <c r="K12" s="1"/>
      <c r="L12" s="1"/>
      <c r="M12" s="1"/>
      <c r="N12" s="1"/>
      <c r="O12" s="1"/>
      <c r="P12" s="1"/>
      <c r="Q12" s="1"/>
      <c r="R12" s="1"/>
    </row>
    <row r="13" spans="2:18" ht="51">
      <c r="B13" s="2" t="s">
        <v>9</v>
      </c>
      <c r="C13" s="2" t="s">
        <v>18</v>
      </c>
      <c r="D13" s="3" t="s">
        <v>50</v>
      </c>
      <c r="E13" s="2" t="s">
        <v>12</v>
      </c>
      <c r="F13" s="5">
        <v>4620</v>
      </c>
      <c r="G13" s="5">
        <v>0</v>
      </c>
      <c r="H13" s="5">
        <f>F13*G13</f>
        <v>0</v>
      </c>
      <c r="I13" s="13"/>
      <c r="J13" s="1"/>
      <c r="K13" s="1"/>
      <c r="L13" s="1"/>
      <c r="M13" s="1"/>
      <c r="N13" s="1"/>
      <c r="O13" s="1"/>
      <c r="P13" s="1"/>
      <c r="Q13" s="1"/>
      <c r="R13" s="1"/>
    </row>
    <row r="14" spans="2:18" ht="38.25">
      <c r="B14" s="2" t="s">
        <v>13</v>
      </c>
      <c r="C14" s="2" t="s">
        <v>37</v>
      </c>
      <c r="D14" s="3" t="s">
        <v>51</v>
      </c>
      <c r="E14" s="2" t="s">
        <v>12</v>
      </c>
      <c r="F14" s="5">
        <v>1540</v>
      </c>
      <c r="G14" s="5">
        <v>0</v>
      </c>
      <c r="H14" s="5">
        <f t="shared" ref="H14:H16" si="1">F14*G14</f>
        <v>0</v>
      </c>
      <c r="I14" s="13"/>
      <c r="J14" s="1"/>
      <c r="K14" s="1"/>
      <c r="L14" s="1"/>
      <c r="M14" s="1"/>
      <c r="N14" s="1"/>
      <c r="O14" s="1"/>
      <c r="P14" s="1"/>
      <c r="Q14" s="1"/>
      <c r="R14" s="1"/>
    </row>
    <row r="15" spans="2:18" ht="51">
      <c r="B15" s="2" t="s">
        <v>14</v>
      </c>
      <c r="C15" s="2" t="s">
        <v>23</v>
      </c>
      <c r="D15" s="3" t="s">
        <v>52</v>
      </c>
      <c r="E15" s="2" t="s">
        <v>26</v>
      </c>
      <c r="F15" s="5">
        <v>199.24</v>
      </c>
      <c r="G15" s="5">
        <v>0</v>
      </c>
      <c r="H15" s="5">
        <f t="shared" si="1"/>
        <v>0</v>
      </c>
      <c r="I15" s="13"/>
      <c r="J15" s="1"/>
      <c r="K15" s="1"/>
      <c r="L15" s="1"/>
      <c r="M15" s="1"/>
      <c r="N15" s="1"/>
      <c r="O15" s="1"/>
      <c r="P15" s="1"/>
      <c r="Q15" s="1"/>
      <c r="R15" s="1"/>
    </row>
    <row r="16" spans="2:18" ht="51">
      <c r="B16" s="2" t="s">
        <v>16</v>
      </c>
      <c r="C16" s="2" t="s">
        <v>25</v>
      </c>
      <c r="D16" s="3" t="s">
        <v>53</v>
      </c>
      <c r="E16" s="2" t="s">
        <v>26</v>
      </c>
      <c r="F16" s="5">
        <v>458.4</v>
      </c>
      <c r="G16" s="5">
        <v>0</v>
      </c>
      <c r="H16" s="5">
        <f t="shared" si="1"/>
        <v>0</v>
      </c>
      <c r="I16" s="13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B17" s="19" t="s">
        <v>38</v>
      </c>
      <c r="C17" s="32"/>
      <c r="D17" s="32"/>
      <c r="E17" s="32"/>
      <c r="F17" s="32"/>
      <c r="G17" s="32"/>
      <c r="H17" s="33"/>
      <c r="I17" s="10"/>
      <c r="J17" s="1"/>
      <c r="K17" s="1"/>
      <c r="L17" s="1"/>
      <c r="M17" s="1"/>
      <c r="N17" s="1"/>
      <c r="O17" s="1"/>
      <c r="P17" s="1"/>
      <c r="Q17" s="1"/>
      <c r="R17" s="1"/>
    </row>
    <row r="18" spans="2:18" ht="25.5">
      <c r="B18" s="2" t="s">
        <v>17</v>
      </c>
      <c r="C18" s="2" t="s">
        <v>28</v>
      </c>
      <c r="D18" s="3" t="s">
        <v>59</v>
      </c>
      <c r="E18" s="2" t="s">
        <v>12</v>
      </c>
      <c r="F18" s="5">
        <v>4626</v>
      </c>
      <c r="G18" s="5">
        <v>0</v>
      </c>
      <c r="H18" s="5">
        <f>F18*G18</f>
        <v>0</v>
      </c>
      <c r="I18" s="13"/>
      <c r="J18" s="1"/>
      <c r="K18" s="1"/>
      <c r="L18" s="1"/>
      <c r="M18" s="1"/>
      <c r="N18" s="1"/>
      <c r="O18" s="1"/>
      <c r="P18" s="1"/>
      <c r="Q18" s="1"/>
      <c r="R18" s="1"/>
    </row>
    <row r="19" spans="2:18" ht="38.25">
      <c r="B19" s="2" t="s">
        <v>19</v>
      </c>
      <c r="C19" s="2" t="s">
        <v>39</v>
      </c>
      <c r="D19" s="3" t="s">
        <v>58</v>
      </c>
      <c r="E19" s="2" t="s">
        <v>12</v>
      </c>
      <c r="F19" s="5">
        <v>150</v>
      </c>
      <c r="G19" s="5">
        <v>0</v>
      </c>
      <c r="H19" s="5">
        <f>F19*G19</f>
        <v>0</v>
      </c>
      <c r="I19" s="13"/>
      <c r="J19" s="1"/>
      <c r="K19" s="1"/>
      <c r="L19" s="1"/>
      <c r="M19" s="1"/>
      <c r="N19" s="1"/>
      <c r="O19" s="1"/>
      <c r="P19" s="1"/>
      <c r="Q19" s="1"/>
      <c r="R19" s="1"/>
    </row>
    <row r="20" spans="2:18" ht="331.5">
      <c r="B20" s="2" t="s">
        <v>20</v>
      </c>
      <c r="C20" s="2" t="s">
        <v>40</v>
      </c>
      <c r="D20" s="3" t="s">
        <v>57</v>
      </c>
      <c r="E20" s="2" t="s">
        <v>12</v>
      </c>
      <c r="F20" s="5">
        <v>1528</v>
      </c>
      <c r="G20" s="5">
        <v>0</v>
      </c>
      <c r="H20" s="5">
        <f>F20*G20</f>
        <v>0</v>
      </c>
      <c r="I20" s="13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9" t="s">
        <v>41</v>
      </c>
      <c r="C21" s="20"/>
      <c r="D21" s="20"/>
      <c r="E21" s="20"/>
      <c r="F21" s="20"/>
      <c r="G21" s="20"/>
      <c r="H21" s="21"/>
      <c r="I21" s="13"/>
      <c r="J21" s="1"/>
      <c r="K21" s="1"/>
      <c r="L21" s="1"/>
      <c r="M21" s="1"/>
      <c r="N21" s="1"/>
      <c r="O21" s="1"/>
      <c r="P21" s="1"/>
      <c r="Q21" s="1"/>
      <c r="R21" s="1"/>
    </row>
    <row r="22" spans="2:18" ht="38.25">
      <c r="B22" s="2" t="s">
        <v>21</v>
      </c>
      <c r="C22" s="2" t="s">
        <v>29</v>
      </c>
      <c r="D22" s="3" t="s">
        <v>54</v>
      </c>
      <c r="E22" s="2" t="s">
        <v>12</v>
      </c>
      <c r="F22" s="5">
        <v>1783</v>
      </c>
      <c r="G22" s="5">
        <v>0</v>
      </c>
      <c r="H22" s="5">
        <f t="shared" ref="H22" si="2">F22*G22</f>
        <v>0</v>
      </c>
      <c r="I22" s="13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9" t="s">
        <v>42</v>
      </c>
      <c r="C23" s="32"/>
      <c r="D23" s="32"/>
      <c r="E23" s="32"/>
      <c r="F23" s="32"/>
      <c r="G23" s="32"/>
      <c r="H23" s="33"/>
      <c r="I23" s="10"/>
      <c r="J23" s="1"/>
      <c r="K23" s="1"/>
      <c r="L23" s="1"/>
      <c r="M23" s="1"/>
      <c r="N23" s="1"/>
      <c r="O23" s="1"/>
      <c r="P23" s="1"/>
      <c r="Q23" s="1"/>
      <c r="R23" s="1"/>
    </row>
    <row r="24" spans="2:18" ht="25.5">
      <c r="B24" s="2" t="s">
        <v>22</v>
      </c>
      <c r="C24" s="2" t="s">
        <v>43</v>
      </c>
      <c r="D24" s="3" t="s">
        <v>55</v>
      </c>
      <c r="E24" s="2" t="s">
        <v>12</v>
      </c>
      <c r="F24" s="5">
        <v>76</v>
      </c>
      <c r="G24" s="5">
        <v>0</v>
      </c>
      <c r="H24" s="5">
        <f>F24*G24</f>
        <v>0</v>
      </c>
      <c r="I24" s="10"/>
      <c r="J24" s="1"/>
      <c r="K24" s="1"/>
      <c r="L24" s="1"/>
      <c r="M24" s="1"/>
      <c r="N24" s="1"/>
      <c r="O24" s="1"/>
      <c r="P24" s="1"/>
      <c r="Q24" s="1"/>
      <c r="R24" s="1"/>
    </row>
    <row r="25" spans="2:18" ht="38.25">
      <c r="B25" s="2" t="s">
        <v>24</v>
      </c>
      <c r="C25" s="2" t="s">
        <v>44</v>
      </c>
      <c r="D25" s="3" t="s">
        <v>56</v>
      </c>
      <c r="E25" s="2" t="s">
        <v>12</v>
      </c>
      <c r="F25" s="5">
        <v>48.24</v>
      </c>
      <c r="G25" s="5">
        <v>0</v>
      </c>
      <c r="H25" s="5">
        <f>F25*G25</f>
        <v>0</v>
      </c>
      <c r="I25" s="13"/>
      <c r="J25" s="1"/>
      <c r="K25" s="1"/>
      <c r="L25" s="1"/>
      <c r="M25" s="1"/>
      <c r="N25" s="1"/>
      <c r="O25" s="1"/>
      <c r="P25" s="1"/>
      <c r="Q25" s="1"/>
      <c r="R25" s="1"/>
    </row>
    <row r="26" spans="2:18" ht="38.25">
      <c r="B26" s="2" t="s">
        <v>27</v>
      </c>
      <c r="C26" s="2" t="s">
        <v>45</v>
      </c>
      <c r="D26" s="3" t="s">
        <v>60</v>
      </c>
      <c r="E26" s="2" t="s">
        <v>12</v>
      </c>
      <c r="F26" s="5">
        <v>3.94</v>
      </c>
      <c r="G26" s="14">
        <v>0</v>
      </c>
      <c r="H26" s="14">
        <f>F26*G26</f>
        <v>0</v>
      </c>
      <c r="I26" s="10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34" t="s">
        <v>32</v>
      </c>
      <c r="C27" s="35"/>
      <c r="D27" s="35"/>
      <c r="E27" s="35"/>
      <c r="F27" s="35"/>
      <c r="G27" s="24">
        <f>H8+H9+H11+H12+H13+H14+H15+H16+H18+H19+H20+H22+H24+H25+H26</f>
        <v>0</v>
      </c>
      <c r="H27" s="25"/>
      <c r="I27" s="13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36" t="s">
        <v>61</v>
      </c>
      <c r="C28" s="37"/>
      <c r="D28" s="37"/>
      <c r="E28" s="37"/>
      <c r="F28" s="37"/>
      <c r="G28" s="26">
        <f>G27*23%</f>
        <v>0</v>
      </c>
      <c r="H28" s="27"/>
      <c r="I28" s="13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22" t="s">
        <v>33</v>
      </c>
      <c r="C29" s="23"/>
      <c r="D29" s="23"/>
      <c r="E29" s="23"/>
      <c r="F29" s="23"/>
      <c r="G29" s="28">
        <f>G27+G28</f>
        <v>0</v>
      </c>
      <c r="H29" s="29"/>
      <c r="I29" s="13"/>
      <c r="J29" s="1"/>
      <c r="K29" s="1"/>
      <c r="L29" s="1"/>
      <c r="M29" s="1"/>
      <c r="N29" s="1"/>
      <c r="O29" s="1"/>
      <c r="P29" s="1"/>
      <c r="Q29" s="1"/>
      <c r="R29" s="1"/>
    </row>
    <row r="30" spans="2:18" ht="15.75" thickBot="1">
      <c r="B30" s="15"/>
      <c r="C30" s="15"/>
      <c r="D30" s="16"/>
      <c r="E30" s="15"/>
      <c r="F30" s="15"/>
      <c r="G30" s="15"/>
      <c r="H30" s="15"/>
      <c r="I30" s="13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38" t="s">
        <v>64</v>
      </c>
      <c r="C31" s="38"/>
      <c r="D31" s="38"/>
      <c r="E31" s="38"/>
      <c r="F31" s="38"/>
      <c r="G31" s="38"/>
      <c r="H31" s="38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39" t="s">
        <v>65</v>
      </c>
      <c r="C32" s="39"/>
      <c r="D32" s="39"/>
      <c r="E32" s="39"/>
      <c r="F32" s="39"/>
      <c r="G32" s="39"/>
      <c r="H32" s="39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C33" s="1"/>
      <c r="D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3.75" customHeight="1">
      <c r="C35" s="1"/>
      <c r="D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26.25" customHeight="1">
      <c r="B36" s="39" t="s">
        <v>68</v>
      </c>
      <c r="C36" s="39"/>
      <c r="D36" s="39"/>
      <c r="E36" s="39"/>
      <c r="F36" s="39"/>
      <c r="G36" s="39"/>
      <c r="H36" s="39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01.25" customHeight="1">
      <c r="B37" s="40" t="s">
        <v>66</v>
      </c>
      <c r="C37" s="40"/>
      <c r="D37" s="1"/>
      <c r="E37" s="41" t="s">
        <v>67</v>
      </c>
      <c r="F37" s="41"/>
      <c r="G37" s="41"/>
      <c r="H37" s="4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>
      <c r="I136" s="1"/>
      <c r="J136" s="1"/>
      <c r="K136" s="1"/>
      <c r="L136" s="1"/>
      <c r="M136" s="1"/>
      <c r="N136" s="1"/>
      <c r="O136" s="1"/>
      <c r="P136" s="1"/>
      <c r="Q136" s="1"/>
      <c r="R136" s="1"/>
    </row>
  </sheetData>
  <mergeCells count="19">
    <mergeCell ref="B37:C37"/>
    <mergeCell ref="E37:H37"/>
    <mergeCell ref="B31:H31"/>
    <mergeCell ref="B32:H32"/>
    <mergeCell ref="B36:H36"/>
    <mergeCell ref="B2:H2"/>
    <mergeCell ref="B7:H7"/>
    <mergeCell ref="B10:H10"/>
    <mergeCell ref="B29:F29"/>
    <mergeCell ref="G27:H27"/>
    <mergeCell ref="G28:H28"/>
    <mergeCell ref="G29:H29"/>
    <mergeCell ref="B3:H3"/>
    <mergeCell ref="B4:H4"/>
    <mergeCell ref="B23:H23"/>
    <mergeCell ref="B17:H17"/>
    <mergeCell ref="B21:H21"/>
    <mergeCell ref="B27:F27"/>
    <mergeCell ref="B28:F28"/>
  </mergeCells>
  <pageMargins left="0.23622047244094488" right="0.23622047244094488" top="0.23622047244094488" bottom="0.2362204724409448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jdudka</cp:lastModifiedBy>
  <cp:lastPrinted>2021-03-30T09:10:50Z</cp:lastPrinted>
  <dcterms:created xsi:type="dcterms:W3CDTF">2021-03-11T06:51:44Z</dcterms:created>
  <dcterms:modified xsi:type="dcterms:W3CDTF">2021-05-11T12:17:51Z</dcterms:modified>
</cp:coreProperties>
</file>