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akarczma\Desktop\Przetargi Ania\POSTEPOWANIA 2022\19.DZP.2022 jednorazówka\pytania\"/>
    </mc:Choice>
  </mc:AlternateContent>
  <xr:revisionPtr revIDLastSave="0" documentId="13_ncr:1_{96664D49-233C-43A5-922C-7C8FC8820F7C}" xr6:coauthVersionLast="47" xr6:coauthVersionMax="47" xr10:uidLastSave="{00000000-0000-0000-0000-000000000000}"/>
  <bookViews>
    <workbookView xWindow="-120" yWindow="-120" windowWidth="20730" windowHeight="11160" firstSheet="14" activeTab="21" xr2:uid="{00000000-000D-0000-FFFF-FFFF00000000}"/>
  </bookViews>
  <sheets>
    <sheet name="Część_1" sheetId="1" r:id="rId1"/>
    <sheet name="Część _2" sheetId="2" r:id="rId2"/>
    <sheet name="Część_3" sheetId="3" r:id="rId3"/>
    <sheet name="Część_4" sheetId="4" r:id="rId4"/>
    <sheet name="Część_5" sheetId="5" r:id="rId5"/>
    <sheet name="Część_6" sheetId="6" r:id="rId6"/>
    <sheet name="Część_7" sheetId="7" r:id="rId7"/>
    <sheet name="Część_8" sheetId="8" r:id="rId8"/>
    <sheet name="Część_9" sheetId="9" r:id="rId9"/>
    <sheet name="Część_10" sheetId="10" r:id="rId10"/>
    <sheet name="Część_11" sheetId="11" r:id="rId11"/>
    <sheet name="Część_12" sheetId="12" r:id="rId12"/>
    <sheet name="Część_13" sheetId="13" r:id="rId13"/>
    <sheet name="Część_14" sheetId="14" r:id="rId14"/>
    <sheet name="Część_15" sheetId="16" r:id="rId15"/>
    <sheet name="Część_16" sheetId="17" r:id="rId16"/>
    <sheet name="Część_17" sheetId="18" r:id="rId17"/>
    <sheet name="Część_18" sheetId="19" r:id="rId18"/>
    <sheet name="Częśc_19" sheetId="20" r:id="rId19"/>
    <sheet name="Część_20" sheetId="21" r:id="rId20"/>
    <sheet name="Część_21" sheetId="22" r:id="rId21"/>
    <sheet name="Część_22" sheetId="23" r:id="rId22"/>
  </sheets>
  <definedNames>
    <definedName name="_xlnm.Print_Area" localSheetId="15">Część_16!$A$2:$J$18</definedName>
    <definedName name="_xlnm.Print_Area" localSheetId="16">Część_17!$A$2:$J$20</definedName>
    <definedName name="_xlnm.Print_Area" localSheetId="17">Część_18!$A$2:$J$10</definedName>
  </definedNames>
  <calcPr calcId="181029" iterateDelta="1E-4"/>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5" i="23" l="1"/>
  <c r="I20" i="16"/>
  <c r="I8" i="21"/>
  <c r="F19" i="18"/>
  <c r="H13" i="17"/>
  <c r="I8" i="17"/>
  <c r="G6" i="17"/>
  <c r="G8" i="17"/>
  <c r="F5" i="23"/>
  <c r="F7" i="23" s="1"/>
  <c r="F5" i="22"/>
  <c r="G5" i="22"/>
  <c r="I5" i="22" s="1"/>
  <c r="F6" i="22"/>
  <c r="F5" i="21"/>
  <c r="G5" i="21"/>
  <c r="I5" i="21" s="1"/>
  <c r="F6" i="21"/>
  <c r="G6" i="21"/>
  <c r="I6" i="21" s="1"/>
  <c r="F7" i="21"/>
  <c r="F8" i="21" s="1"/>
  <c r="G7" i="21"/>
  <c r="I7" i="21" s="1"/>
  <c r="F6" i="20"/>
  <c r="F7" i="20" s="1"/>
  <c r="G6" i="20"/>
  <c r="I6" i="20" s="1"/>
  <c r="F6" i="19"/>
  <c r="F7" i="19" s="1"/>
  <c r="G6" i="19"/>
  <c r="I6" i="19" s="1"/>
  <c r="I7" i="19" s="1"/>
  <c r="F6" i="18"/>
  <c r="G6" i="18"/>
  <c r="I6" i="18" s="1"/>
  <c r="F7" i="18"/>
  <c r="G7" i="18"/>
  <c r="I7" i="18" s="1"/>
  <c r="F8" i="18"/>
  <c r="G8" i="18"/>
  <c r="I8" i="18" s="1"/>
  <c r="F9" i="18"/>
  <c r="G9" i="18"/>
  <c r="I9" i="18" s="1"/>
  <c r="F10" i="18"/>
  <c r="G10" i="18"/>
  <c r="I10" i="18"/>
  <c r="F11" i="18"/>
  <c r="G11" i="18"/>
  <c r="I11" i="18" s="1"/>
  <c r="F12" i="18"/>
  <c r="G12" i="18"/>
  <c r="I12" i="18" s="1"/>
  <c r="F13" i="18"/>
  <c r="G13" i="18"/>
  <c r="I13" i="18"/>
  <c r="F14" i="18"/>
  <c r="G14" i="18"/>
  <c r="I14" i="18"/>
  <c r="F15" i="18"/>
  <c r="G15" i="18"/>
  <c r="I15" i="18" s="1"/>
  <c r="F16" i="18"/>
  <c r="G16" i="18"/>
  <c r="I16" i="18" s="1"/>
  <c r="F17" i="18"/>
  <c r="G17" i="18"/>
  <c r="I17" i="18" s="1"/>
  <c r="F18" i="18"/>
  <c r="G18" i="18"/>
  <c r="I18" i="18" s="1"/>
  <c r="F6" i="17"/>
  <c r="I6" i="17" s="1"/>
  <c r="F9" i="17"/>
  <c r="I9" i="17" s="1"/>
  <c r="G9" i="17"/>
  <c r="F10" i="17"/>
  <c r="I10" i="17" s="1"/>
  <c r="G10" i="17"/>
  <c r="F11" i="17"/>
  <c r="I11" i="17" s="1"/>
  <c r="G11" i="17"/>
  <c r="F12" i="17"/>
  <c r="I12" i="17" s="1"/>
  <c r="G12" i="17"/>
  <c r="F6" i="16"/>
  <c r="G6" i="16"/>
  <c r="I6" i="16"/>
  <c r="F7" i="16"/>
  <c r="I7" i="16" s="1"/>
  <c r="G7" i="16"/>
  <c r="F8" i="16"/>
  <c r="I8" i="16" s="1"/>
  <c r="G8" i="16"/>
  <c r="F9" i="16"/>
  <c r="I9" i="16" s="1"/>
  <c r="G9" i="16"/>
  <c r="F10" i="16"/>
  <c r="I10" i="16" s="1"/>
  <c r="G10" i="16"/>
  <c r="F11" i="16"/>
  <c r="I11" i="16" s="1"/>
  <c r="G11" i="16"/>
  <c r="F12" i="16"/>
  <c r="I12" i="16" s="1"/>
  <c r="G12" i="16"/>
  <c r="F13" i="16"/>
  <c r="G13" i="16"/>
  <c r="I13" i="16"/>
  <c r="F14" i="16"/>
  <c r="I14" i="16" s="1"/>
  <c r="G14" i="16"/>
  <c r="F15" i="16"/>
  <c r="I15" i="16" s="1"/>
  <c r="G15" i="16"/>
  <c r="F16" i="16"/>
  <c r="I16" i="16" s="1"/>
  <c r="G16" i="16"/>
  <c r="F17" i="16"/>
  <c r="I17" i="16" s="1"/>
  <c r="G17" i="16"/>
  <c r="F18" i="16"/>
  <c r="G18" i="16"/>
  <c r="I18" i="16"/>
  <c r="F19" i="16"/>
  <c r="I19" i="16" s="1"/>
  <c r="G19" i="16"/>
  <c r="G7" i="14"/>
  <c r="F7" i="14"/>
  <c r="I7" i="14" s="1"/>
  <c r="G6" i="14"/>
  <c r="F6" i="14"/>
  <c r="G6" i="13"/>
  <c r="F6" i="13"/>
  <c r="F7" i="13" s="1"/>
  <c r="G6" i="12"/>
  <c r="F6" i="12"/>
  <c r="I6" i="12" s="1"/>
  <c r="I7" i="12" s="1"/>
  <c r="G7" i="11"/>
  <c r="F7" i="11"/>
  <c r="I7" i="11" s="1"/>
  <c r="G6" i="11"/>
  <c r="F6" i="11"/>
  <c r="G7" i="10"/>
  <c r="F7" i="10"/>
  <c r="I7" i="10" s="1"/>
  <c r="G6" i="10"/>
  <c r="F6" i="10"/>
  <c r="G5" i="9"/>
  <c r="F5" i="9"/>
  <c r="F6" i="9" s="1"/>
  <c r="G7" i="8"/>
  <c r="F7" i="8"/>
  <c r="I7" i="8" s="1"/>
  <c r="G6" i="8"/>
  <c r="F6" i="8"/>
  <c r="G9" i="7"/>
  <c r="F9" i="7"/>
  <c r="I9" i="7" s="1"/>
  <c r="G8" i="7"/>
  <c r="F8" i="7"/>
  <c r="I8" i="7" s="1"/>
  <c r="G7" i="7"/>
  <c r="F7" i="7"/>
  <c r="I7" i="7" s="1"/>
  <c r="G6" i="7"/>
  <c r="F6" i="7"/>
  <c r="G6" i="6"/>
  <c r="F6" i="6"/>
  <c r="I6" i="6" s="1"/>
  <c r="I7" i="6" s="1"/>
  <c r="G9" i="5"/>
  <c r="F9" i="5"/>
  <c r="I9" i="5" s="1"/>
  <c r="G8" i="5"/>
  <c r="F8" i="5"/>
  <c r="I8" i="5" s="1"/>
  <c r="G7" i="5"/>
  <c r="F7" i="5"/>
  <c r="I7" i="5" s="1"/>
  <c r="I6" i="5"/>
  <c r="G6" i="5"/>
  <c r="F6" i="5"/>
  <c r="I8" i="4"/>
  <c r="G8" i="4"/>
  <c r="F8" i="4"/>
  <c r="G7" i="4"/>
  <c r="F7" i="4"/>
  <c r="I7" i="4" s="1"/>
  <c r="G6" i="4"/>
  <c r="F6" i="4"/>
  <c r="I6" i="4" s="1"/>
  <c r="G10" i="3"/>
  <c r="F10" i="3"/>
  <c r="I10" i="3" s="1"/>
  <c r="G9" i="3"/>
  <c r="F9" i="3"/>
  <c r="I9" i="3" s="1"/>
  <c r="G8" i="3"/>
  <c r="F8" i="3"/>
  <c r="I8" i="3" s="1"/>
  <c r="G7" i="3"/>
  <c r="F7" i="3"/>
  <c r="I7" i="3" s="1"/>
  <c r="G6" i="3"/>
  <c r="F6" i="3"/>
  <c r="I6" i="3" s="1"/>
  <c r="G5" i="3"/>
  <c r="F5" i="3"/>
  <c r="G16" i="2"/>
  <c r="F16" i="2"/>
  <c r="I16" i="2" s="1"/>
  <c r="G15" i="2"/>
  <c r="F15" i="2"/>
  <c r="I15" i="2" s="1"/>
  <c r="G14" i="2"/>
  <c r="F14" i="2"/>
  <c r="I14" i="2" s="1"/>
  <c r="G13" i="2"/>
  <c r="F13" i="2"/>
  <c r="I13" i="2" s="1"/>
  <c r="G12" i="2"/>
  <c r="F12" i="2"/>
  <c r="I12" i="2" s="1"/>
  <c r="G11" i="2"/>
  <c r="F11" i="2"/>
  <c r="I11" i="2" s="1"/>
  <c r="G10" i="2"/>
  <c r="F10" i="2"/>
  <c r="I10" i="2" s="1"/>
  <c r="G9" i="2"/>
  <c r="F9" i="2"/>
  <c r="I9" i="2" s="1"/>
  <c r="G8" i="2"/>
  <c r="F8" i="2"/>
  <c r="I8" i="2" s="1"/>
  <c r="G7" i="2"/>
  <c r="F7" i="2"/>
  <c r="I7" i="2" s="1"/>
  <c r="G6" i="2"/>
  <c r="F6" i="2"/>
  <c r="I6" i="2" s="1"/>
  <c r="G15" i="1"/>
  <c r="F15" i="1"/>
  <c r="I15" i="1" s="1"/>
  <c r="G14" i="1"/>
  <c r="F14" i="1"/>
  <c r="I14" i="1" s="1"/>
  <c r="G13" i="1"/>
  <c r="F13" i="1"/>
  <c r="I13" i="1" s="1"/>
  <c r="I12" i="1"/>
  <c r="G12" i="1"/>
  <c r="F12" i="1"/>
  <c r="G11" i="1"/>
  <c r="F11" i="1"/>
  <c r="I11" i="1" s="1"/>
  <c r="G10" i="1"/>
  <c r="F10" i="1"/>
  <c r="I10" i="1" s="1"/>
  <c r="I9" i="1"/>
  <c r="G9" i="1"/>
  <c r="F9" i="1"/>
  <c r="G8" i="1"/>
  <c r="F8" i="1"/>
  <c r="I8" i="1" s="1"/>
  <c r="G7" i="1"/>
  <c r="F7" i="1"/>
  <c r="I7" i="1" s="1"/>
  <c r="G6" i="1"/>
  <c r="F6" i="1"/>
  <c r="I6" i="1" s="1"/>
  <c r="G5" i="1"/>
  <c r="F5" i="1"/>
  <c r="F13" i="17" l="1"/>
  <c r="I5" i="23"/>
  <c r="I7" i="23" s="1"/>
  <c r="I19" i="18"/>
  <c r="F8" i="14"/>
  <c r="F8" i="11"/>
  <c r="F8" i="10"/>
  <c r="F8" i="8"/>
  <c r="F11" i="3"/>
  <c r="F16" i="1"/>
  <c r="I5" i="1"/>
  <c r="I16" i="1" s="1"/>
  <c r="I6" i="13"/>
  <c r="I7" i="13" s="1"/>
  <c r="F10" i="7"/>
  <c r="I6" i="7"/>
  <c r="F7" i="6"/>
  <c r="F10" i="5"/>
  <c r="I9" i="4"/>
  <c r="F20" i="16"/>
  <c r="I10" i="5"/>
  <c r="I17" i="2"/>
  <c r="I10" i="7"/>
  <c r="I6" i="14"/>
  <c r="I8" i="14" s="1"/>
  <c r="F7" i="12"/>
  <c r="F9" i="4"/>
  <c r="F17" i="2"/>
  <c r="I5" i="3"/>
  <c r="I11" i="3" s="1"/>
  <c r="I6" i="8"/>
  <c r="I8" i="8" s="1"/>
  <c r="I5" i="9"/>
  <c r="I6" i="9" s="1"/>
  <c r="I6" i="10"/>
  <c r="I8" i="10" s="1"/>
  <c r="I6" i="11"/>
  <c r="I8" i="11" s="1"/>
</calcChain>
</file>

<file path=xl/sharedStrings.xml><?xml version="1.0" encoding="utf-8"?>
<sst xmlns="http://schemas.openxmlformats.org/spreadsheetml/2006/main" count="485" uniqueCount="182">
  <si>
    <t>Lp</t>
  </si>
  <si>
    <t>Opis asortymentu</t>
  </si>
  <si>
    <t>Jm</t>
  </si>
  <si>
    <t>Ilość</t>
  </si>
  <si>
    <t>Cena jednostkowa  netto</t>
  </si>
  <si>
    <t>Wartość netto 
(4 x 5)</t>
  </si>
  <si>
    <t>Cena jednostkowa brutto 
(z VAT) (5x8+5)</t>
  </si>
  <si>
    <t>Stawka VAT %</t>
  </si>
  <si>
    <t>Wartość brutto
 (z VAT)
(6x8+6)</t>
  </si>
  <si>
    <t>Nazwa artykułu spełniającego wymagania z kol. 2 (ew. marka, typ, pochodzenie) UWAGI</t>
  </si>
  <si>
    <t>Podkład medyczny na rolce, wykonany z celulozy 100%, jednorazowy w kolorze białym,
• szerokość od 50 cm, długość 80 m,
• gramatura 2x17g/m2,
• dwuwarstwowy, gofrowany, perforowane co 37,5cm.</t>
  </si>
  <si>
    <t>szt.</t>
  </si>
  <si>
    <t>Fartuch foliowy, niejałowy:
• wykonany z polietylenu, przeźroczysty
• zakładany na szyję, wiązany z tyłu na troki,
• zarejestrowany jako wyrób medyczny, 
• pakowany pojedynczo, opakowanie zbiorcze 100 sztuk,
• rozmiar 71cmx180 cm.</t>
  </si>
  <si>
    <t>Spodnie chirurgiczne jednorazowego użytku:
• z gumką w pasie, nogawki obszyte,
• wykonane z miękkiej włókniny bawełnopodobnej o gramaturze 47g/m2 w kolorze niebieskim, 
• wytrzymałość na wypychanie – na sucho 106 kPa , wytrzymałość na rozciąganie- na sucho 44,3 N,  czystość pod względem cząstek stałych 2,0 IPM, poziom pylenia 2,1 Log10.
• niejałowe, rozmiary M, L, XL , XXL,  
• pakowane jednostkowo z etykietą zawierającą informacje z nazwą, nr kat. Produktu, producentem, datą produkcji, ważności.</t>
  </si>
  <si>
    <t>Fartuchy barierowe jednorazowe:
• niejałowy, pełnobarierowy, fartuch chirurgiczny wykonany z włókniny polipropylenowej, podfoliowanej na całej powierzchni fartucha o łącznej gramaturze 35 g/m2.
• rękaw zakończony elastycznym mankietem z dzianiny, tylne części  fartucha zachodzą na siebie,
• posiada 4 wszywane troki o długości min.45 cm, 2 zewnętrzne troki umiejscowione w specjalnym kartoniku umożliwiającym zawiązanie ich zgodnie z procedurami postępowania aseptycznego
• dodatkowo zapięcie w okolicy karku na rzep, szwy wykonane techniką ultradźwiękową, odporność na przenikanie cieczy &gt;100 cm H2O.
• opakowanie typu worek foliowy, pakowany po 10sztuk. 
• spełnia wymagania aktualnej normy PN-EN 13795-1:2019 oraz EN 14126. Fartuch zgodny z poziomem 2 AAMI. Rozmiar: L, XL.</t>
  </si>
  <si>
    <t>Ochraniacze na buty:uniwersalne ochraniacze jednorazowe medyczne, ściągane gumką. Wykonane z polietylenu. Rozmiar 41cmx15cm.</t>
  </si>
  <si>
    <t>1op=100</t>
  </si>
  <si>
    <t>Czepek medyczny typu „beret” ściągany gumką, jednorazowy, niejałowy wykonany z włókniny polipropylenowej o gramaturze 18g/m2; średnica od 47-53 cm</t>
  </si>
  <si>
    <t>Kombinezon ochronny wersja z butami:
• zgodny z normą EN14126,
• wykonany z włókniny polipropylenowej i oraz polietylenu o gramaturze 63g/m2,
• szwy polietrowe dodatkowo zakryte taśmą,
• wyposażony w trójpanelowy kapturz elastycznym wykończeniem,
• wyposażony w gumkę z tyłu w pasie, w nadgarstkach oraz w kostkach,
• suwak zakryty samoprzylepną patką.</t>
  </si>
  <si>
    <t>Okulary ochronne medyczne,szybka bezbarwna, wykonana z poliwęglanu, klasa optyczna I. środek ochrony indywidualnej kategorii II z godnie z Rozporządzeniem PE i Rady UE (2016/425), Spełniające wymagania normy EN 166/2001, EN 170/2002.</t>
  </si>
  <si>
    <t>Razem Część nr 1 poz. 1-11</t>
  </si>
  <si>
    <t>Część nr 2: Dostawa drobnego sprzętu medycznego dla Szpitala Nowowiejskiego.</t>
  </si>
  <si>
    <t>Nazwa artykułu spełniajacego wymagania z kol. 2 (ew. marka, typ, pochodzenie) UWAGI</t>
  </si>
  <si>
    <t>szt.</t>
  </si>
  <si>
    <t>Pojemniki  na ostre odpady medyczne: 
• pojemności 1 litr,
• kolor pojemnika czerwony,
• oznaczenie materiał zakaźny,
• miejsce na kod odpadów, nazwę wytwórcy, nr regon, nr księgi rejestrowej, datę i godz. otwarcia, datę i godz. zamknięcia,
• naklejka – data otwarcia, zamknięcia, miejsce pochodzenia, podpis osoby zamykającej pojemnik,
• wykonane z tworzywa odpornego na uderzenia, zgniatanie,
• odporne na przekucia,
• zamykane od góry,
• posiadające atesty PZH</t>
  </si>
  <si>
    <t>Pojemniki  na ostre odpady medyczne:
• pojemności 2 litry,
• kolor pojemnika czerwony,
• oznaczenie materiał zakaźny,
• miejsce na kod odpadów, nazwę wytwórcy, nr regon, nr księgi rejestrowej, datę i godz. otwarcia, datę i godz. zamknięcia,
• naklejka – data otwarcia, zamknięcia, miejsce pochodzenia, podpis osoby zamykającej pojemnik,
• wykonane z tworzywa odpornego na uderzenia, zgniatanie,
• odporne na przekucia,
• zamykane od góry,
• posiadające atesty PZH</t>
  </si>
  <si>
    <t>Pojemniki  na ostre odpady medyczne:
• pojemności 5 litrów,
• kolor pojemnika czerwony,
• oznaczenie materiał zakaźny,
• miejsce na kod odpadów, nazwę wytwórcy, nr regon, nr księgi rejestrowej, datę i godz. otwarcia, datę i godz. zamknięcia,
• naklejka – data otwarcia, zamknięcia, miejsce pochodzenia, podpis osoby zamykającej pojemnik,
• wykonane z tworzywa odpornego na uderzenia, zgniatanie,
• odporne na przekucia,
• zamykane od góry,
• posiadające atesty PZH</t>
  </si>
  <si>
    <t>Tace na leki:
• z twardego tworzywa sztucznego,
• z podwyższonymi brzegami, z miejscem na umieszczenie wizytówki pacjenta 
• otwory głębokie zapewniające stabilizację kieliszka,
• gładkie powierzchnie,na 24 lub 32 kieliszki,
• posiadająca deklarację zgodności CE
• Wielkość tacy nie większa niż 43cm x 32,5cmx6 cm.</t>
  </si>
  <si>
    <t>1op (90 szt.)</t>
  </si>
  <si>
    <t>Kruszarka do leków:
• wykonana z wytrzymałych materiałów: poliamidu (PA07) oraz stali nierdzewnej,
• ergonomiczny kształt pozwala na łatwy i szybki sposób operowania moździerzem,
• umożliwia profesjonalne miażdżenie tabletek bezpośrednio w kieliszku gwarantując zachowanie warunków higienicznych,
• zastosowany system pozwala uniknąć strat i mieszania się leków od różnych pacjentów,
• wyrób wielorazowego użytku (bez możliwości poddawania procesu sterylizacji).</t>
  </si>
  <si>
    <t>szt</t>
  </si>
  <si>
    <t>Dyspenser do kieliszków:
• trwałe i niewrażliwe na zarysowanie szkło akrylowe, odporne na działanie promieniowania UV,
• przeźroczysta obudowa pozwala na stałą kontrolę stanu zapasów, maksymalna ilość kieliszków do przechowywania - 90 sztuk,
• możliwość montażu na ścianie lub wózku medycznym, wymiary zewnętrzne 50x395 mm,
• wyrób wielorazowego użytku,prosty do wypełnienia i utrzymania w czystości.</t>
  </si>
  <si>
    <t>Miska nerkowata z tworzywa sztucznego:
• kolor biały,
• o pojemności 700ml (28 x15)
• do dezynfekcji chemicznej,</t>
  </si>
  <si>
    <t>Kaczka męska:
• z tworzywa sztucznego,
• z mocowaną nakładaną zatyczką,
• półprzeźroczysta,
• do dezynfekcji chemicznej i termicznej,</t>
  </si>
  <si>
    <t>Razem Część nr 2 poz. 1-11</t>
  </si>
  <si>
    <t>Część nr 3: Dostawa rękawiczek jednorazowych dla Szpitala Nowowiejskiego.</t>
  </si>
  <si>
    <t>1op.=100 szt.</t>
  </si>
  <si>
    <t>Rękawice nitrylowe, bezpudrowe, niesterylne,o obniżonej grubości, chlorowane od wewnątrz, tekstura na końcach palców, grubość na palcu 0,08mm +/-0,01mm, na dłoni 0,07+/- 0,01 mm, na mankiecie 0,06+/-0,01mm, AQL  1.0, Zgodne z normami EN ISO 374-1, EN 374-2, EN 16523-1, EN 374-4 oraz odporne na przenikanie bakterii, grzybów i wirusów zgodnie z EN ISO 374-5. Przebadane na min. 9 cytostatyków wg. ASTM D6978. Rękawice zarejestrowane jako wyrób medyczny klasy I i środek ochrony indywidualnej kat. III. Opakowania umożliwiające wyjmowanie rękawic od spodu opakowania zawsze za mankiet, w celu ograniczenia kontaminacji. Kompatybilne z uchwytami pojedynczymi i potrójnymi z trwałego tworzywa o właściwościach antybakteryjnych, odpornego na środki dezynfekcyjne, mocowanymi do ściany. Rękawice pakowane po 50 sztuk.</t>
  </si>
  <si>
    <t>1op = 50 szt</t>
  </si>
  <si>
    <t>1op.= 100 szt.</t>
  </si>
  <si>
    <t>Razem Część nr 3  poz. 1-6</t>
  </si>
  <si>
    <t>Zamawiający dopuszcza w poz. 1 zaoferowanie przez wykonawcę inne ilości sztuk rękawic w opakowaniu ale nie większym  niż po 200 szt.</t>
  </si>
  <si>
    <t>Jeżeli wykonawca proponuje rękawice w opakowaniu innym niż wymagane przez zamawiającego, powinien odpowiednią ilość rękawic</t>
  </si>
  <si>
    <t>przeliczyć tak by ogólna ilość danego asortymentu rękawic nie była mniejsza niż wymagana.</t>
  </si>
  <si>
    <t>Zamawiający zastrzega sobie aby okres ważności rękawic wynosił minimum 12 miesięcy od daty dostawy.</t>
  </si>
  <si>
    <t>Testy do sterylizacji parowej:
• wieloparametrowe,
• pakowany po 200 sztuk.</t>
  </si>
  <si>
    <t>op</t>
  </si>
  <si>
    <t>Zakręcany pojemnik na mocz –niesterylne, pojemność 50-100 ml. Zamawiający dopuszcza pojemnik na mocz pakowany a’90 sztuk oraz wycenę za taką wielkość opakowania z przeliczeniem i zaokrągleniem „w górę” do 667 opakowań.</t>
  </si>
  <si>
    <t>Plastikowe pojemniki do dobowej zbiórki moczu o pojemności 2000-3000ml. z pokrywą.</t>
  </si>
  <si>
    <t>Razem Część nr 4 poz. 1-3</t>
  </si>
  <si>
    <t>Ciśnieniomierze ręczne zegarowe:
• odporność na wstrząsy i upadki z wysokości minimum 75 cm na twardą powierzchnię,
• wyposażony w mankiet z możliwością mycia i dezynfekcji przez pryskanie i zanurzenie, zabezpieczenie mankietu przed dostaniem się wody do środka,
• oznaczenie rozmiarów mankietów: kolorami i numerami,
• gwarancja na mankiet minimum 3 lata,
• 10 lat gwarancji na kalibrację,
• dokumenty przebadania , certyfikaty, atesty, dopuszczenia,
• w skład zestawu wchodzą : pokrowiec, standardowy mankiet dla dorosłych, słuchawki. Aparaty dla praworęcznych.</t>
  </si>
  <si>
    <t>Mankiet wymienny (wielokrotny) z uniwersalną złączką FlexiPort do pomiaru ciśnienia krwi kompatybilny z ciśnieniomierzem z poz. nr 1,
• mankiet z możliwością mycia i dezynfekcji przez pryskanie i zanurzenie, zabezpieczenie mankietu przed dostaniem się wody do środka,
• oznaczenie rozmiarów mankietów: kolorami i numerami,
• gwarancja na mankiet minimum 3 lata, • rozmiary: nr 11(25-34), nr 11L, nr 12 (32-43), nr 12L (32-43)</t>
  </si>
  <si>
    <t>Termometry lekarskie: bezdotykowy na podczerwień do pomiaru temperatury ciała na czole, podświetlany wyświetlacz cyfrowy LCD, zakres pomiaru w ˚C (od 28,0 ˚C – 42,9 ˚C), wynik pomiaru w 1 sekundę, czujnik gorączki, sygnał dźwiękowy wskazujący koniec pomiaru, automatyczne wyłączanie, łatwość czyszczenia, wskaźnik niskiego stanu naładowania baterii, w komplecie bateria. posiada certyfikat CE, gwarancja 24 m-ce.</t>
  </si>
  <si>
    <t>Pulsoksymetr napalcowy medyczny dla dorosłych  do pracy w warunkach narażony na wstrząsy.</t>
  </si>
  <si>
    <t>Razem Część nr 5 poz. 1-4</t>
  </si>
  <si>
    <t>Termometr do lodówki(przechowywanie leków), posiadający uchwyt umożliwiający zawieszenie,zakres temperatury: - 40 do +40 st. Obudowa ze stali nierdzewnej.</t>
  </si>
  <si>
    <t>Razem Część nr 6 poz. 1</t>
  </si>
  <si>
    <t>Przecinacze do tabletek:
• wykonane z materiału odpornego na ucisk,
• pakowane pojedynczo</t>
  </si>
  <si>
    <t>op. ( 25 szt.)</t>
  </si>
  <si>
    <t>Staza automatyczna
• z tworzywa rozciągliwego, szerokość ok.2 cm.,
• białe zamki z PC,
• z przyciskiem uwalniającym opaskę. Łatwa do szybkiej dezynfekcji.</t>
  </si>
  <si>
    <t>Nożyczki chirurgiczne standardowe proste ostro/tępe długość 160mm-165mm wyrób medyczny, spełniający wszystkie normy i dyrektywy UE oznaczone znakiem CE.</t>
  </si>
  <si>
    <t>Razem Część nr 7 poz. 1-4</t>
  </si>
  <si>
    <t>Cążki kosmetyczne:
• profesjonalne i trwałe narzędzie kosmetyczne,
• do obcinania i do wrastających paznokci.
• wielokrotnego użytku,
• do procesu dezynfekcji i  sterylizacji,
• pakowane pojedynczo, dopuszczone na rynek europejski.</t>
  </si>
  <si>
    <t>Nożyczki kosmetyczne:
• do obcinania i do wrastających paznokci.
• wielokrotnego użytku,
• do procesu dezynfekcji i  sterylizacji,
• pakowane pojedynczo, dopuszczone na rynek europejski.
• profesjonalne i trwałe narzędzie kosmetyczne.</t>
  </si>
  <si>
    <t>Razem Część nr 8 poz. 1-2</t>
  </si>
  <si>
    <t>1op-50 par</t>
  </si>
  <si>
    <t>Razem Część nr 9 poz. 1</t>
  </si>
  <si>
    <t>Wanna do dezynfekcji:
•z sitem, zaopatrzonym w metalowe uchwyty/ociekacze,
• z zamykaną pokrywą, pokrywa zapewniająca szczelność,
• na bocznej ściance nadrukowana jest skala pojemności co pozwala na dokładne odmierzenie zawartości płynów dezynfekujących,
• pojemność 5000 ml.,
• posiada atest PZH,
• pokrywa zapewniająca szczelność. Zamawiający dopuszcza  wannę z sitem z zamykaną pokrywą, pokrywą zapewniającą szczelność, na bocznej ściance nadrukowana jest skala pojemności co pozwala na dokładne odmierzenie zawartości płynów dezynfekujących,
• pojemność 5000 ml.,
• posiada atest PZH,
• pokrywa zapewniająca szczelność</t>
  </si>
  <si>
    <t>Kuweta do transportu jałowego sprzętu:
• posiada atesty PZH,
• z filtrem,
• z pokrywą,
• zamykany na bokach,
• wymiary 29X 15 X5 cm. Zamawiający dopuszcza  wannę 7,5 L, która posiada dodatkowe solidne zatrzaski po obu stronach, co pozwala na bezpieczne jej przenoszenie, wymiary zewnętrzne (całkowite) 430x230x160.
Zamawiający dopuszcza  kuwetę o wymiarach: długość 34cm x szerokość 14cm x głębokość 13cm.</t>
  </si>
  <si>
    <t>Razem Część nr 10 poz. 1-2</t>
  </si>
  <si>
    <t>Rękaw folia – papier do sterylizacji:
• w rolkach po 200 metrów,
• o szerokości 15 cm</t>
  </si>
  <si>
    <t>Rękaw folia – papier do sterylizacji
• w rolkach po 200 metrów,:
• o szerokości 25 cm</t>
  </si>
  <si>
    <t>Razem Część nr 11 poz. 1-2</t>
  </si>
  <si>
    <t>Stetoskop z jednostronną płaską głowicą dla dorosłych do badania pomiaru ciśnienia krwi, standardowy jednokanałowy,w komplecie dodatkowe twarde oliwki.</t>
  </si>
  <si>
    <t>Razem Część nr 12 poz. 1</t>
  </si>
  <si>
    <t>Młotek neurologiczny typu Taylor Tytan lub młotek ze stali.</t>
  </si>
  <si>
    <t>Razem Część nr 13 poz. 1</t>
  </si>
  <si>
    <t>op (szt. 50)</t>
  </si>
  <si>
    <t>Razem Część nr 14 poz. 1-2</t>
  </si>
  <si>
    <t>Basen:
• z tworzywa sztucznego,
• kolor biały,
• pokrywa szczelnie zamykana,
• bez ostrych krawędzi,
• do dezynfekcji chemicznej i termicznej, 
• pokrywa szczelnie zamykana, 
• bez ostrych krawędzi, 
• do dezynfekcji chemicznej i termicznej,
• kolor biały,</t>
  </si>
  <si>
    <t>Staza jednorazowa: gumowa bezlateksowa,wysoka wytrzymałość na rozciąganie, opakowanie umożliwiające wygodne dzielenie perforowanych opasek. Opakowanie rolka 25 sztuk</t>
  </si>
  <si>
    <t>Część nr 13: Dostawa drobnego sprzętu medycznego  dla Szpitala Nowowiejskiego.</t>
  </si>
  <si>
    <t>Klapki włókninowe:
• wykonane z włókniny polipropylenowej o gramaturze 90g/m2 + 30g/m2
• wymiary 28cmx12cm,
• kolor biały, jednorazowego użytku,
• opakowanie zbiorcze A50</t>
  </si>
  <si>
    <t>Część nr 14: Dostawa drobnego sprzętu medycznego  dla Szpitala Nowowiejskiego.</t>
  </si>
  <si>
    <t>Półmaska filtrująca FFP2 NR zgodnie z normą EN 149:2001 + A1:2009,
• penetracja aerozolu chlorku sodu poniżej 1,45%,
• penetracja mgłą oleju parafinowego poniżej 5,32%,
• opór wdechu przy natężeniu przepływu 95 l/min poniżej 1,49 mbar (149 Pa),
• opór wydechu przy natężeniu przepływu 160 l/min poniżej 2,38 mbar (238 Pa),
• bez zaworu,
• płaska konstrukcja ułatwiająca zakładanie,
• elastyczny zewnętrzny sztywnik na nos w kolorze białym,
• pianka w części nosowej mocowana na gumki zakładane na uszy
• półmaska oraz gumki mocujące w kolorze białym,
• nie zawiera lateksu,
• Oznakowanie znakiem CE</t>
  </si>
  <si>
    <t>Część nr 1: Dostawa drobnego sprzętu medycznego dla Szpitala Nowowiejskiego.</t>
  </si>
  <si>
    <t>Część nr 4: Dostawa drobnego sprzętu medycznego dla Szpitala Nowowiejskiego.</t>
  </si>
  <si>
    <t>Część nr 5: Dostawa drobnego sprzętu medycznego dla Szpitala Nowowiejskiego.</t>
  </si>
  <si>
    <t>Część nr 6: Dostawa drobnego sprzętu medycznego dla Szpitala Nowowiejskiego.</t>
  </si>
  <si>
    <t>Część nr 7: Dostawa drobnego sprzętu medycznego dla Szpitala Nowowiejskiego.</t>
  </si>
  <si>
    <t>Część nr 8: Dostawa drobnego sprzętu medycznego dla Szpitala Nowowiejskiego.</t>
  </si>
  <si>
    <t>Część nr 9: Dostawa drobnego sprzętu medycznego dla Szpitala Nowowiejskiego.</t>
  </si>
  <si>
    <t>Część nr 10: Dostawa drobnego sprzętu medycznego dla Szpitala Nowowiejskiego.</t>
  </si>
  <si>
    <t>Część nr 11: Dostawa drobnego sprzętu medycznego dla Szpitala Nowowiejskiego.</t>
  </si>
  <si>
    <t>Część nr 12: Dostawa drobnego sprzętu medycznego dla Szpitala Nowowiejskiego.</t>
  </si>
  <si>
    <t xml:space="preserve"> </t>
  </si>
  <si>
    <t>• dla asortymentu w pakiecie 1 z wyjątkiem poz. 11 i  12, wymaga się jednakowych, pasujących do siebie końcówek typu Luer,</t>
  </si>
  <si>
    <t>datą produkcji i ważności produktu .Igły muszą być oznaczone barwnym kodem identyfikacyjnym określającym średnicę i długość.</t>
  </si>
  <si>
    <t>•  Opakowanie powinno otwierać się tylko w miejscu do tego przeznaczonym, wyraźnie  oznaczone serią ,</t>
  </si>
  <si>
    <t>• pakowane papier folia.</t>
  </si>
  <si>
    <t>1op=100szt.</t>
  </si>
  <si>
    <r>
      <rPr>
        <b/>
        <sz val="10"/>
        <color rgb="FF000000"/>
        <rFont val="Arial1"/>
        <charset val="238"/>
      </rPr>
      <t>Igły jednorazowe „luer”, ostre
-</t>
    </r>
    <r>
      <rPr>
        <sz val="10"/>
        <color rgb="FF000000"/>
        <rFont val="Arial2"/>
        <charset val="238"/>
      </rPr>
      <t xml:space="preserve"> rurka igły wykonana z gładkiej wytrzymałej stali nierdzewnej, cienkie ścianki zapewniają właściwe tempo strumienia,
- końcówka igły ostrzona w trzech płaszczyznach, niska siła wkłucia i przesuwu,  nasadki barwione zgodnie z kodem ISO ułatwiające szybkie rozpoznanie rozmiaru igły,
- Opakowanie: 1 sztuka papier/folia. Romiar nr. 18 G ( 1,2X 40), 20 G (0,9 X 40), 21 G (0,8 X 40), 22G (0,7X 40) - igły kompatybilne ze strzykawkami, końcówka luer.</t>
    </r>
  </si>
  <si>
    <t>1op=100szt</t>
  </si>
  <si>
    <r>
      <rPr>
        <b/>
        <sz val="10"/>
        <color rgb="FF000000"/>
        <rFont val="Arial1"/>
        <charset val="238"/>
      </rPr>
      <t>Nakłuwacze uniwersalne - jednorazowe</t>
    </r>
    <r>
      <rPr>
        <sz val="10"/>
        <color rgb="FF000000"/>
        <rFont val="Arial2"/>
        <charset val="238"/>
      </rPr>
      <t xml:space="preserve">, </t>
    </r>
    <r>
      <rPr>
        <b/>
        <sz val="10"/>
        <color rgb="FF000000"/>
        <rFont val="Arial1"/>
        <charset val="238"/>
      </rPr>
      <t>jałowe</t>
    </r>
    <r>
      <rPr>
        <sz val="10"/>
        <color rgb="FF000000"/>
        <rFont val="Arial2"/>
        <charset val="238"/>
      </rPr>
      <t xml:space="preserve"> - kostrukcyjnie zabezpieczone przed ponownym użyciem, ostrze schowane przed i po użyciu, uniemożliwiające przypadkowe zakłucie. 23 G/1,8 mm oraz 21G/2,4 mm
</t>
    </r>
  </si>
  <si>
    <t>1op.=50szt.</t>
  </si>
  <si>
    <r>
      <rPr>
        <b/>
        <sz val="10"/>
        <color rgb="FF000000"/>
        <rFont val="Arial1"/>
        <charset val="238"/>
      </rPr>
      <t xml:space="preserve">Igły jednorazowe bezpieczne  </t>
    </r>
    <r>
      <rPr>
        <sz val="10"/>
        <color rgb="FF000000"/>
        <rFont val="Arial1"/>
        <charset val="238"/>
      </rPr>
      <t>- osłona igły aktywowana jedną ręką natychmiast po dokonaniu iniekcji, - osłonka zintegrowana z igłą, - ostrze igły ścięte trój płaszczyznowo, - nasadka igły kodowana kolorystycznie w zależności od rozmiaru, - połączenie zarówno ze strzykawkami luer oraz luer-lock, - słyszalne kliknięcie oznaczające aktywację mechanizmu zabezpieczającego, - ostrze zabezpieczone poprzez podwójny mechanizm blokady, -opakowanie typu blister-pack, - sterylizowana tlenkiem etylenu. Igły oznaczone barwnym kodem identyfikacyjnym określającym grubość 22G (0,7x40), 21G (0,8x40),20G (0,9x40)</t>
    </r>
  </si>
  <si>
    <r>
      <rPr>
        <b/>
        <sz val="10"/>
        <color rgb="FF000000"/>
        <rFont val="Arial1"/>
        <charset val="238"/>
      </rPr>
      <t xml:space="preserve">Strzykawka jednorazowa typu Jeanette
</t>
    </r>
    <r>
      <rPr>
        <sz val="10"/>
        <color rgb="FF000000"/>
        <rFont val="Arial2"/>
        <charset val="238"/>
      </rPr>
      <t>- pojemność 50-60 ml,
- zakończona lejkowato, z końcówką do cewników i sond,
- sterylna,
- z podziałką niezmywalną,
- tłok gumowy.</t>
    </r>
  </si>
  <si>
    <r>
      <rPr>
        <b/>
        <sz val="10"/>
        <color rgb="FF000000"/>
        <rFont val="Arial1"/>
        <charset val="238"/>
      </rPr>
      <t xml:space="preserve">Strzykawka jednorazowa typu Jeanette
</t>
    </r>
    <r>
      <rPr>
        <sz val="10"/>
        <color rgb="FF000000"/>
        <rFont val="Arial2"/>
        <charset val="238"/>
      </rPr>
      <t>- pojemność 100 ml,
- zakończona lejkowato, z końcówką do cewników i sond,
- sterylna,
- z podziałką niezmywalną,
- tłok gumowy.</t>
    </r>
  </si>
  <si>
    <t>op= 100szt.</t>
  </si>
  <si>
    <r>
      <rPr>
        <b/>
        <sz val="10"/>
        <color rgb="FF000000"/>
        <rFont val="Arial1"/>
        <charset val="238"/>
      </rPr>
      <t xml:space="preserve">Uniwersalne igły do penów : - </t>
    </r>
    <r>
      <rPr>
        <sz val="10"/>
        <color rgb="FF000000"/>
        <rFont val="Arial2"/>
        <charset val="238"/>
      </rPr>
      <t>kompatybilne ze wszystkimi rodzajami i typami wstrzykiwaczy insulinowych dostępnych w Polsce, łatwe nakręcanie i odkręcanie igły jednorazowego użytku,sterylne, rozmiary: 0,33 mm x 12 mm ; 0,30 mm x 8 mm; 0,25 mm x 6 mm; 0,25 mm x 8 mm.</t>
    </r>
  </si>
  <si>
    <t>1op=50 sztuk</t>
  </si>
  <si>
    <r>
      <rPr>
        <b/>
        <sz val="10"/>
        <color rgb="FF000000"/>
        <rFont val="Arial1"/>
        <charset val="238"/>
      </rPr>
      <t xml:space="preserve">Strzykawki jednorazowe –  10 ml.
</t>
    </r>
    <r>
      <rPr>
        <sz val="10"/>
        <color rgb="FF000000"/>
        <rFont val="Arial2"/>
        <charset val="238"/>
      </rPr>
      <t>- jałowa jednorazowego użytku, typu Luer
- przeźroczysta,
- o łatwym i równomiernym przesuwie tłoka,
- podziałka, niezmywalna w kolorze granat lub czarny, - pierścień zabezpieczający przypadkowemu wycofaniu tłoka,
- pakowane papier- folia.</t>
    </r>
  </si>
  <si>
    <r>
      <rPr>
        <b/>
        <sz val="10"/>
        <color rgb="FF000000"/>
        <rFont val="Arial1"/>
        <charset val="238"/>
      </rPr>
      <t xml:space="preserve">Strzykawki jednorazowe –  5 ml.
</t>
    </r>
    <r>
      <rPr>
        <sz val="10"/>
        <color rgb="FF000000"/>
        <rFont val="Arial2"/>
        <charset val="238"/>
      </rPr>
      <t>- jałowa jednorazowego użytku, typu Luer
- przeźroczysta,
- o łatwym i równomiernym przesuwie tłoka,
- podziałka, niezmywalna w kolorze granat lub czarny, - pierścień zabezpieczający przypadkowemu wycofaniu tłoka,
- pakowane papier- folia.</t>
    </r>
  </si>
  <si>
    <t>1op=100 szt.</t>
  </si>
  <si>
    <r>
      <rPr>
        <b/>
        <sz val="10"/>
        <color rgb="FF000000"/>
        <rFont val="Arial1"/>
        <charset val="238"/>
      </rPr>
      <t xml:space="preserve"> Igły do pobierania i rozpuszczania leków</t>
    </r>
    <r>
      <rPr>
        <sz val="10"/>
        <color rgb="FF000000"/>
        <rFont val="Arial2"/>
        <charset val="238"/>
      </rPr>
      <t xml:space="preserve"> </t>
    </r>
    <r>
      <rPr>
        <b/>
        <sz val="10"/>
        <color rgb="FF000000"/>
        <rFont val="Arial1"/>
        <charset val="238"/>
      </rPr>
      <t>z otworem bocznym,</t>
    </r>
    <r>
      <rPr>
        <sz val="10"/>
        <color rgb="FF000000"/>
        <rFont val="Arial2"/>
        <charset val="238"/>
      </rPr>
      <t xml:space="preserve"> jałowa, nasadka igły dopasowana do końcówki typu luer i luer-lock, rozmiar 1,2 mm x30 mm
</t>
    </r>
  </si>
  <si>
    <t>1op=250</t>
  </si>
  <si>
    <r>
      <rPr>
        <b/>
        <sz val="10"/>
        <color rgb="FF000000"/>
        <rFont val="Arial1"/>
        <charset val="238"/>
      </rPr>
      <t xml:space="preserve">Aparat do przetaczania płynów infuzyjnych:
</t>
    </r>
    <r>
      <rPr>
        <sz val="10"/>
        <color rgb="FF000000"/>
        <rFont val="Arial1"/>
        <charset val="238"/>
      </rPr>
      <t xml:space="preserve">- miękki elastyczny dren o długości min. 150 cm z zakończeniem luer-lock,
- dwukanałowy ostry kolec komory kroplowej ze zmatowioną powierzchnią,
- filtr zabezpieczający przed większymi cząsteczkami o wielkości oczek 15 um,
 - jałowy, opakowanie jednostkowe typu blister pack z kolorowym kodem niebieskim identyfikującym rodzaj przyrządu,
</t>
    </r>
  </si>
  <si>
    <r>
      <rPr>
        <b/>
        <sz val="10"/>
        <color rgb="FF000000"/>
        <rFont val="Arial"/>
        <family val="2"/>
        <charset val="238"/>
      </rPr>
      <t xml:space="preserve">Sterylna bezpieczna kaniula do żył obwodowych z portem iniekcyjnym.
</t>
    </r>
    <r>
      <rPr>
        <sz val="9"/>
        <color rgb="FF000000"/>
        <rFont val="Arial2"/>
        <charset val="238"/>
      </rPr>
      <t>- jednorazowego użytku, typu Luer – Lock, Cewnik kaniuli wykonany z poliuretanu, wyposażony w 6 pasków kontrastujących w promieniach RTG.
- igła (mandryn) wykonana ze stali nierdzewnej z ostrzem typu back-cut,
- osłonka o gładkich krawędziach uruchamiająca się automatycznie podczas jej cofania,
- filtr hydrofobowy zabezpieczający przed wypływem krwi po wprowadzeniu kaniuli do naczynia,
- wyposażona w kolorystycznie barwione skrzydełka z możliwością przyszycia do skóry oraz w samodomykający się koreczek portu górnego barwiony kolorystycznie w zależności od rozmiaru,
- pakowana: jedna sztuka, twardy blister (PVC+TYVEC) z kolorowym nadrukiem zgodnym z identyfikacją kolorystyczną rozmiaru,
- uchwyt umożliwiający wykonanie wkłucia jedną ręką,
- opakowanie transportowe: 50 sztuk
Rozmiary – od 14G do 24G</t>
    </r>
  </si>
  <si>
    <t xml:space="preserve">Wartość brutto
 (z VAT)
(6x8+6)
</t>
  </si>
  <si>
    <r>
      <rPr>
        <b/>
        <sz val="10"/>
        <color rgb="FF000000"/>
        <rFont val="Arial1"/>
        <charset val="238"/>
      </rPr>
      <t xml:space="preserve">Cewnik do odsysania górnych dróg oddechowych
</t>
    </r>
    <r>
      <rPr>
        <sz val="10"/>
        <color rgb="FF000000"/>
        <rFont val="Arial2"/>
        <charset val="238"/>
      </rPr>
      <t xml:space="preserve">• wykonany z miękkiego i elastycznego PCV, odpornego  na załamania i skręcenia,
• zmrożona powierzchnia zapobiega przyklejaniu się cewnika do ścianek rurki intubacyjnej
• atraumatyczna, lekko zaokrąglona specjalna otwarta końcówka,
• wyposażony w dwa boczne otwory końcowe naprzemianległe o łagodnie wyoblowanych krawędziach,
• rozmiar 16 i 18,
• kolorystyczne oznaczenie rozmiaru na łączniku, numeryczne oznaczenie rozmiaru na opakowaniu,
• dł.60 cm,
• sterylizowany tlenkiem etylenu
• pakowany papier/ folia,
• rozmiar 16 i 18,
</t>
    </r>
  </si>
  <si>
    <r>
      <rPr>
        <b/>
        <sz val="10"/>
        <color rgb="FF000000"/>
        <rFont val="Arial1"/>
        <charset val="238"/>
      </rPr>
      <t xml:space="preserve">Aparat AMBU jednorazowego użytku dla dorosłych:
</t>
    </r>
    <r>
      <rPr>
        <sz val="10"/>
        <color rgb="FF000000"/>
        <rFont val="Arial1"/>
        <charset val="238"/>
      </rPr>
      <t xml:space="preserve">• w skład zestawu wchodzi: resuscytator, maska anestetyczna z nadmuchiwanym kołnierzem,  rezerwuar tlenu,przewód tlenowy
• worek samorozprężalny w kolorze niebieskim, transparentny,
•maska anestetyczna z nadmuchiwanym kołnierzem z zaworem umożliwiającym dostosowanie stopnia wypełnienia mankietu do indywidualnych potrzeb pacjenta,
• rezerwuar tlenu wykonany z EVA i PP  o pojemności 2000 ml,
• dren długości 210 cm wzmocniony paskami w zdłuż na całej długości, odporny na zagięcia,
• wystandaryzowane złącze pacjenta 15F/22N, ,
• pakowanie podwójne: 1 sztuka folia -kartonik,opakowanie zbiorcze a 24 szt.
</t>
    </r>
  </si>
  <si>
    <r>
      <rPr>
        <b/>
        <sz val="10"/>
        <color rgb="FF000000"/>
        <rFont val="Arial1"/>
        <charset val="238"/>
      </rPr>
      <t xml:space="preserve">Zgłębniki żołądkowe – sonda silikonowa
</t>
    </r>
    <r>
      <rPr>
        <sz val="10"/>
        <color rgb="FF000000"/>
        <rFont val="Arial2"/>
        <charset val="238"/>
      </rPr>
      <t>• linia kontrastująca w RTG, zatyczka cewnikowa,
• posiadający znacznik głebokości ułatwiający wprowadzenie,
• zwężana końcówka ułatwia wprowadzenie,
• do każdego cewnika dołlaczona sterylna zatyczka cewnikowa 
• sterylizowany, podwójne opakowanie,
• rozmiar 16,18 FR, φ zewnętrzne 4.0, 4,7. 5,3. 6.0, 6.7• długość 1200 mm  •
• pakowanie: jedna sztuka peel/pack, 10 sztuk kartonik.</t>
    </r>
  </si>
  <si>
    <r>
      <rPr>
        <b/>
        <sz val="10"/>
        <color rgb="FF000000"/>
        <rFont val="Arial1"/>
        <charset val="238"/>
      </rPr>
      <t>Zgłębniki żołądkowe –</t>
    </r>
    <r>
      <rPr>
        <b/>
        <u/>
        <sz val="10"/>
        <color rgb="FF000000"/>
        <rFont val="Arial2"/>
        <charset val="238"/>
      </rPr>
      <t xml:space="preserve"> Sonda z PCV
</t>
    </r>
    <r>
      <rPr>
        <sz val="10"/>
        <color rgb="FF000000"/>
        <rFont val="Arial2"/>
        <charset val="238"/>
      </rPr>
      <t>• do karmienia – nosowo– żołądkowe,
• atraumatyczne, lekko zaokrąglona zamknieta końcówka,
• cztery otwory boczne o łagodnych krawędziach,
• pakowane oddzielnie, papier/folia,
• sterylizowany tlenkiem etylenu,
• rozmiar 16,18 φ • 4 długości 80 cm,100 cm,125 cm,150cm • 
• kolorystyczne oznaczenie rozmiaru na łączniku, numeryczne oznaczenie rozmiaru na opakowaniu,
• podwójne pakowanie: opakowanie wewnętrzne folia i zewnętrzne papier/folia. (Zamawiający dopuszcza zgłębnik żołądkowy pakowany pojedynczo papier/folia)</t>
    </r>
  </si>
  <si>
    <r>
      <rPr>
        <b/>
        <sz val="10"/>
        <color rgb="FF000000"/>
        <rFont val="Arial1"/>
        <charset val="238"/>
      </rPr>
      <t xml:space="preserve">Cewniki Foleya
</t>
    </r>
    <r>
      <rPr>
        <sz val="10"/>
        <color rgb="FF000000"/>
        <rFont val="Arial2"/>
        <charset val="238"/>
      </rPr>
      <t>• 100% silikon,
• sterylizowany tlenkiem etylenu, kontrast RTG wzdłuż całej długości drenu,
• cewnik wyposażony w dwa boczne otwory o łagodnie wyoblonych krawędziach, opakowanie podwójne-wewnetrzna folia, zewnętrzna papier/folia.
• rozmiary: 14,16,18, 20, 22, 24.</t>
    </r>
  </si>
  <si>
    <t>op.=2szt.</t>
  </si>
  <si>
    <r>
      <rPr>
        <b/>
        <sz val="10"/>
        <color rgb="FF000000"/>
        <rFont val="Arial1"/>
        <charset val="238"/>
      </rPr>
      <t xml:space="preserve">Elektrody dla dorosłych kompatybilne z defibrylatorem Zoll AED PLUS </t>
    </r>
    <r>
      <rPr>
        <sz val="10"/>
        <color rgb="FF000000"/>
        <rFont val="Arial1"/>
        <charset val="238"/>
      </rPr>
      <t>okres ważności 3 - 5 lat; czujnik ucisku Real CPR Help do defibrylacji osób dorosłych i dzieci od 8 roku życia lub powyżej 25 kg masy ciała; długość przewodu elektrod: 86,4 cm</t>
    </r>
  </si>
  <si>
    <t>13.</t>
  </si>
  <si>
    <r>
      <rPr>
        <b/>
        <sz val="10"/>
        <color rgb="FF000000"/>
        <rFont val="Arial1"/>
        <charset val="238"/>
      </rPr>
      <t xml:space="preserve">Łącznik dren-cewnik autoklawowalny nr 7/8         </t>
    </r>
    <r>
      <rPr>
        <sz val="10"/>
        <color rgb="FF000000"/>
        <rFont val="Arial1"/>
        <charset val="238"/>
      </rPr>
      <t>konstrukcja schodkowa zapobiegająca łamaniu i zaginaniu się drenów.</t>
    </r>
  </si>
  <si>
    <r>
      <rPr>
        <b/>
        <sz val="10"/>
        <color rgb="FF000000"/>
        <rFont val="Arial1"/>
        <charset val="238"/>
      </rPr>
      <t xml:space="preserve">Łyżki do laryngoskopu dla dorosłych </t>
    </r>
    <r>
      <rPr>
        <sz val="10"/>
        <color rgb="FF000000"/>
        <rFont val="Arial"/>
        <family val="2"/>
        <charset val="238"/>
      </rPr>
      <t>jednorazowego użytku typu Heine FO. Dostępne w rozmiarach: 3,4 kompatybilne z rękojeścią typu Macintosh lub równoważne. Pakowane pojedynczo</t>
    </r>
  </si>
  <si>
    <r>
      <rPr>
        <b/>
        <sz val="10"/>
        <color rgb="FF000000"/>
        <rFont val="Arial1"/>
        <charset val="238"/>
      </rPr>
      <t xml:space="preserve">Maska krtaniowa/nadkrtaniowa żelowa I-GEL dla dorosłych, </t>
    </r>
    <r>
      <rPr>
        <sz val="10"/>
        <color rgb="FF000000"/>
        <rFont val="Arial1"/>
        <charset val="238"/>
      </rPr>
      <t>sterylna, wyraźne oznaczenie rozmiaru maski i wagi pacjenta, rozmiar nr 3, 4, 5</t>
    </r>
  </si>
  <si>
    <r>
      <rPr>
        <b/>
        <sz val="10"/>
        <color rgb="FF000000"/>
        <rFont val="Arial1"/>
        <charset val="238"/>
      </rPr>
      <t xml:space="preserve">Cewniki do podawania tlenu typu „wąsy” - dla dorosłych
</t>
    </r>
    <r>
      <rPr>
        <sz val="10"/>
        <color rgb="FF000000"/>
        <rFont val="Arial"/>
        <family val="2"/>
        <charset val="238"/>
      </rPr>
      <t xml:space="preserve">• dren długości 2,0-2,1 metra,
• przejrzyste, czyste mikrobiologicznie / steryne
• do łagodnej niskostężonej tlenoterapii,
• szybki przepływ tlenu,
• łatwa szybka aplikacja,
• miękki anatomiczny kształt wąsów zakończony stożkiem lub walcem,
• pakowane pojedynczo </t>
    </r>
  </si>
  <si>
    <r>
      <rPr>
        <b/>
        <sz val="10"/>
        <color rgb="FF000000"/>
        <rFont val="Arial1"/>
        <charset val="238"/>
      </rPr>
      <t xml:space="preserve">Maska twarzowa z rezerwuarem do tlenoterapii biernej dla dorosłych
</t>
    </r>
    <r>
      <rPr>
        <sz val="10"/>
        <color rgb="FF000000"/>
        <rFont val="Arial"/>
        <family val="2"/>
        <charset val="238"/>
      </rPr>
      <t>• o wysokim stężeniu tlenu z rezerwuarem i drenem 180-210cm,
• Jednorazowa, pakowana pojedynczo,
• boczne otwory do wydzielania CO2,
• dobrze dopasowana, szczelna i wygodna, przejrzysta miękka maska o anatomicznym kształcie,
• regulowany klips donosowy w celu dopasowania do pacjenta,
• stężenie tlenu 80 – 100%,
.Rozmiary: L</t>
    </r>
  </si>
  <si>
    <r>
      <rPr>
        <b/>
        <sz val="10"/>
        <color rgb="FF000000"/>
        <rFont val="Arial1"/>
        <charset val="238"/>
      </rPr>
      <t xml:space="preserve">Prowadnica do rurki intubacyjnej Pakowane pojedynczo </t>
    </r>
    <r>
      <rPr>
        <sz val="10"/>
        <color rgb="FF000000"/>
        <rFont val="Arial"/>
        <family val="2"/>
        <charset val="238"/>
      </rPr>
      <t>Każdy produkt powinien posiadać: czytelną datę ważności, numer serii, datę produkcji (na każdym opakowaniu).</t>
    </r>
  </si>
  <si>
    <r>
      <rPr>
        <b/>
        <sz val="10"/>
        <color rgb="FF000000"/>
        <rFont val="Arial1"/>
        <charset val="238"/>
      </rPr>
      <t xml:space="preserve">Rurki intubacyjne z mankietem uszczelniającym:
</t>
    </r>
    <r>
      <rPr>
        <sz val="10"/>
        <color rgb="FF000000"/>
        <rFont val="Arial"/>
        <family val="2"/>
        <charset val="238"/>
      </rPr>
      <t>• wykonane z medycznego PVC nie zawierającego lateksu, silikonowana
• wykonane z materiału przezroczystego lub półprzezroczystego,
• wyoblona krawędź otworu końcowego,
• mankiet niskociśnieniowy w kształcie walca,
• balonik kontrolny z zaworem bezzwrotnym,
• oznakowanie rozmiaru i długości na rurce,
• linia rtg określająca położenie rurki,
• sterylne,
• pakowane pojedynczo,
Dostępne rozmiary 7,8</t>
    </r>
  </si>
  <si>
    <r>
      <rPr>
        <b/>
        <sz val="10"/>
        <color rgb="FF000000"/>
        <rFont val="Arial1"/>
        <charset val="238"/>
      </rPr>
      <t xml:space="preserve">Rurka ustno – gardłowa typu Guedel, jednorazowa </t>
    </r>
    <r>
      <rPr>
        <sz val="10"/>
        <color rgb="FF000000"/>
        <rFont val="Arial"/>
        <family val="2"/>
        <charset val="238"/>
      </rPr>
      <t>• wykonana z elastycznego materiału zmniejszającego ryzyko zranienia
•sterylna
• pakowane pojedynczo,
• rozmiar zróżnicowany kolorem.
Dostępne rozmiary 2, 3, 4, 5 i 6 dla dorosłych.</t>
    </r>
  </si>
  <si>
    <r>
      <rPr>
        <b/>
        <sz val="10"/>
        <color rgb="FF000000"/>
        <rFont val="Arial1"/>
        <charset val="238"/>
      </rPr>
      <t xml:space="preserve">Filtry antybakteryjne do resuscytatora
</t>
    </r>
    <r>
      <rPr>
        <sz val="10"/>
        <color rgb="FF000000"/>
        <rFont val="Arial"/>
        <family val="2"/>
        <charset val="238"/>
      </rPr>
      <t>• przeciw wirusowe,
• do aparatu ambu,
• jałowy, pakowany pojedynczo,
• standardowy łącznik z układem pacjenta</t>
    </r>
  </si>
  <si>
    <t>Wkłady jednorazowe do ssaka Medela typu Vario 18AC 1,5 litra.</t>
  </si>
  <si>
    <r>
      <rPr>
        <b/>
        <sz val="10"/>
        <color rgb="FF000000"/>
        <rFont val="Arial1"/>
        <charset val="238"/>
      </rPr>
      <t xml:space="preserve">Filtry antybakteryjne do ssaka Medela typu Vario 18AC jednorazowe - </t>
    </r>
    <r>
      <rPr>
        <sz val="10"/>
        <color rgb="FF000000"/>
        <rFont val="Arial"/>
        <family val="2"/>
        <charset val="238"/>
      </rPr>
      <t>wyposażony w zabezpieczenie przeciwprzelewowe.</t>
    </r>
  </si>
  <si>
    <r>
      <rPr>
        <b/>
        <sz val="10"/>
        <color rgb="FF000000"/>
        <rFont val="Arial1"/>
        <charset val="238"/>
      </rPr>
      <t xml:space="preserve">Dreny łączące do ssaka Medela typu Vario </t>
    </r>
    <r>
      <rPr>
        <sz val="10"/>
        <color rgb="FF000000"/>
        <rFont val="Arial"/>
        <family val="2"/>
        <charset val="238"/>
      </rPr>
      <t xml:space="preserve"> Wymiary: Ø 5,9 x 8.3, długość 210 cm</t>
    </r>
  </si>
  <si>
    <r>
      <rPr>
        <b/>
        <sz val="10"/>
        <color rgb="FF000000"/>
        <rFont val="Arial1"/>
        <charset val="238"/>
      </rPr>
      <t>Serwety chirurgiczne jałowe</t>
    </r>
    <r>
      <rPr>
        <sz val="10"/>
        <color rgb="FF000000"/>
        <rFont val="Arial"/>
        <family val="2"/>
        <charset val="238"/>
      </rPr>
      <t>:
• z włókniny,
• jałowa,
• szerokość 40 - 50 cm, długość 40 – 60 cm.</t>
    </r>
  </si>
  <si>
    <t>1op (100szt.)</t>
  </si>
  <si>
    <r>
      <rPr>
        <b/>
        <sz val="10"/>
        <color rgb="FF000000"/>
        <rFont val="Arial1"/>
        <charset val="238"/>
      </rPr>
      <t xml:space="preserve">Szpatułki laryngologiczne
</t>
    </r>
    <r>
      <rPr>
        <sz val="10"/>
        <color rgb="FF000000"/>
        <rFont val="Arial"/>
        <family val="2"/>
        <charset val="238"/>
      </rPr>
      <t>• pakowane pojedynczo, sterylne
• rozmiar 150mm x 17mm,
• Pakowanie zbiorcze po 50 lub 100 sztuk</t>
    </r>
  </si>
  <si>
    <t>op. = 2 szt</t>
  </si>
  <si>
    <r>
      <rPr>
        <b/>
        <sz val="10"/>
        <color rgb="FF000000"/>
        <rFont val="Arial1"/>
        <charset val="238"/>
      </rPr>
      <t xml:space="preserve">Elektrody dla dorosłych do defibrylatora Zoll AED PLUS: </t>
    </r>
    <r>
      <rPr>
        <sz val="10"/>
        <color rgb="FF000000"/>
        <rFont val="Arial1"/>
        <charset val="238"/>
      </rPr>
      <t>okres ważności: do 5 lat
Czujnik ucisku Real CPR Help
do defibrylacji osób dorosłych i dzieci od 8 roku życia lub powyżej 25 kg masy ciała
długość przewodu elektrod: 86,4 cm</t>
    </r>
  </si>
  <si>
    <t>op.=50szt.</t>
  </si>
  <si>
    <r>
      <rPr>
        <b/>
        <sz val="10"/>
        <color rgb="FF000000"/>
        <rFont val="Arial1"/>
        <charset val="238"/>
      </rPr>
      <t>Elektrody EKG jednorazowego użytku,</t>
    </r>
    <r>
      <rPr>
        <sz val="10"/>
        <color rgb="FF000000"/>
        <rFont val="Arial"/>
        <family val="2"/>
        <charset val="238"/>
      </rPr>
      <t xml:space="preserve"> samoprzylepne. Czujnik Ag/AgCl, nieprzepuszczalna dla płynów do długotrwałego monitorowania i diagnozy. Rozmiar 40/55 pakowane po 50 szt. (Zamawiający dopuszcza rozmiar elektrody o średnicy 50mm; zamawiający dopuszcza elektrody w rozmiarze 55x41 mm)</t>
    </r>
  </si>
  <si>
    <t>para</t>
  </si>
  <si>
    <r>
      <rPr>
        <b/>
        <sz val="10"/>
        <color rgb="FF000000"/>
        <rFont val="Arial1"/>
        <charset val="238"/>
      </rPr>
      <t xml:space="preserve">Elektrody Combo dla dorosłych, </t>
    </r>
    <r>
      <rPr>
        <sz val="10"/>
        <color rgb="FF000000"/>
        <rFont val="Arial"/>
        <family val="2"/>
        <charset val="238"/>
      </rPr>
      <t xml:space="preserve">jednorazowe do defibrylacji oraz monitorowania. Elektrody kompatybilne z defibrylatorem M-Zoll </t>
    </r>
  </si>
  <si>
    <t>Pojemnik z wodą sterylną do inhalacji Respiflo a 325 ml</t>
  </si>
  <si>
    <t>par</t>
  </si>
  <si>
    <t>Część nr 15: Dostawa drobnego sprzętu medycznego dla Szpitala Nowowiejskiego.</t>
  </si>
  <si>
    <t xml:space="preserve">           Razem część nr 22 poz. 1</t>
  </si>
  <si>
    <t xml:space="preserve">           Razem część nr 21 poz. 1</t>
  </si>
  <si>
    <t>Część nr 21: Dostawa drobnego sprzętu medycznego  dla Szpitala Nowowiejskiego.</t>
  </si>
  <si>
    <t xml:space="preserve">           Razem część nr 20 poz. 1-3</t>
  </si>
  <si>
    <t>Część nr 20: Dostawa drobnego sprzętu medycznego  dla Szpitala Nowowiejskiego.</t>
  </si>
  <si>
    <t>Część nr 19: Dostawa drobnego sprzętu medycznego dla Szpitala Nowowiejskiego.</t>
  </si>
  <si>
    <t xml:space="preserve">           Razem część nr 19 poz. 1</t>
  </si>
  <si>
    <t>Część nr 18: Dostawa drobnego sprzętu medycznego dla Szpitala Nowowiejskiego.</t>
  </si>
  <si>
    <t xml:space="preserve">           Razem część nr 18  poz. 1</t>
  </si>
  <si>
    <t xml:space="preserve">           Razem część nr 17  poz. 1-13</t>
  </si>
  <si>
    <t>Część nr 16: Dostawa drobnego sprzętu medycznego dla Szpitala Nowowiejskiego.</t>
  </si>
  <si>
    <t xml:space="preserve">           Razem część nr 16 poz. 1-6</t>
  </si>
  <si>
    <t xml:space="preserve">           Razem część nr 15 poz. 1-14</t>
  </si>
  <si>
    <t>Część nr 22: Dostawa rękawiczek  dla Szpitala Nowowiejskiego.</t>
  </si>
  <si>
    <t>Część nr 17: Dostawa drobnego sprzętu medycznego dla Szpitala Nowowiejskiego.</t>
  </si>
  <si>
    <t>Pojemniki  na ostre odpady medyczne:
• pojemności 700ml,
• kolor pojemnika czerwony,
• oznaczenie materiał zakaźny,
• miejsce na kod odpadów, nazwę wytwórcy, nr regon, nr księgi rejestrowej, datę i godz. otwarcia, datę i godz. zamknięcia
• wykonane z tworzywa odpornego na uderzenia, zgniatanie,
• odporne na przekucia,
• zamykane od góry,
• posiadające atesty PZH.</t>
  </si>
  <si>
    <r>
      <t>Koreczki do kaniuli luer-lock:
-</t>
    </r>
    <r>
      <rPr>
        <sz val="10"/>
        <color rgb="FF000000"/>
        <rFont val="Arial2"/>
        <charset val="238"/>
      </rPr>
      <t xml:space="preserve"> opakowanie jednostkowe papier-folia,- koreczek luer-lock posiada tylko jedno zakończenie meskie,
- nie zawiera lateksu, nie zawiera ftalanów, produkt niepirognny, sterylizowany tlenkiem etylenu,
- opakowanie zbiorcze a 250szt.
</t>
    </r>
    <r>
      <rPr>
        <b/>
        <sz val="10"/>
        <color rgb="FF000000"/>
        <rFont val="Arial2"/>
        <charset val="238"/>
      </rPr>
      <t>(Zamawiający dopuszcza koreczek w opakowaniu 100 szt. z odpowiednim przeliczeniem)</t>
    </r>
    <r>
      <rPr>
        <sz val="10"/>
        <color rgb="FF000000"/>
        <rFont val="Arial2"/>
        <charset val="238"/>
      </rPr>
      <t xml:space="preserve">
</t>
    </r>
  </si>
  <si>
    <r>
      <t>Strzykawki jednorazowe –  20 ml</t>
    </r>
    <r>
      <rPr>
        <sz val="10"/>
        <color rgb="FF000000"/>
        <rFont val="Arial2"/>
        <charset val="238"/>
      </rPr>
      <t xml:space="preserve">.
- jałowa jednorazowego użytku, typu Luer
- przeźroczysta,
- o łatwym i równomiernym przesuwie tłoka,
- podziałka, niezmywalna w kolorze granat lub czarny, - pierścień zabezpieczający przed przypadkowym wycofaniem tłoka,
- pakowane papier- folia.
</t>
    </r>
    <r>
      <rPr>
        <b/>
        <sz val="10"/>
        <color rgb="FF000000"/>
        <rFont val="Arial2"/>
        <charset val="238"/>
      </rPr>
      <t>(Zamawiający dopuszcza  strzykawki w opakowaniu po 80szt. z odpowiednim przeliczeniem)</t>
    </r>
    <r>
      <rPr>
        <sz val="10"/>
        <color rgb="FF000000"/>
        <rFont val="Arial2"/>
        <charset val="238"/>
      </rPr>
      <t xml:space="preserve">
</t>
    </r>
  </si>
  <si>
    <r>
      <t xml:space="preserve">Fartuchy ochronne jednorazowego użytku• wykonany z włókniny polipropylenowej o gramaturze 25g/m2,
• długi rękaw wykończony mankietem
• wiązany na troki w talii oraz na szyi,
• opakowanie zbiorcze A10.
</t>
    </r>
    <r>
      <rPr>
        <b/>
        <sz val="10"/>
        <color rgb="FF000000"/>
        <rFont val="Arial"/>
        <family val="2"/>
        <charset val="238"/>
      </rPr>
      <t>(Zamawiający dopuszcza wycenę za opakowanie a’10 sztuk z odpowiednim przeliczeniem zamawianej ilości)</t>
    </r>
  </si>
  <si>
    <r>
      <t xml:space="preserve">Kieliszki do leków:
• transparentny materiał umożliwia wizualną obserwację podawanego leku,
• wykonane z polipropylenu wolnego od besfenolu (BPA)
• jednorazowego użytku, możliwy zakup przykrywek kompatybilnych z kieliszkami,
• w pięciu kolorach: biały, czerwony, żółty, niebieski, zielony,
• pojemność 30 mililitrów, pakowane w tubach po 90 sztuk.
• dokładna, łatwa do odczytania skala linearna co 1ml, cyfrowa co 5ml.
• średnica górna 3,5 cm, średnica podstawy 2,5 cm, wysokość 4 cm.
</t>
    </r>
    <r>
      <rPr>
        <b/>
        <sz val="10"/>
        <color rgb="FF000000"/>
        <rFont val="Arial"/>
        <family val="2"/>
        <charset val="238"/>
      </rPr>
      <t>(Zamawiający dopuszcza  kieliszki do leków o  średnicy górnej 35mm, średnicy dolnej 27mm, wysokość 42,5mm)</t>
    </r>
  </si>
  <si>
    <r>
      <t xml:space="preserve">Uchwyt uniwersalny potrójny, na opakowania rękawic diagnostycznych umożliwiający zawieszenie na ścianie, wózku zabiegowym ( dołączony zestaw montażowy) w pozycji pionowej i poziomej, odporny na środki dezynfekcyjne; dostępne w wersji pojedynczej, podwójnej, i poczwórnej.
</t>
    </r>
    <r>
      <rPr>
        <b/>
        <sz val="10"/>
        <color rgb="FF000000"/>
        <rFont val="Arial"/>
        <family val="2"/>
        <charset val="238"/>
      </rPr>
      <t xml:space="preserve">(Zamawiający dopuszcza uchwyt uniwersalny dostępny w wersji pojedynczej lub potrójnej)
(Zamawiający dopuszcza uchwyt uniwersalny potrójny do montażu na ścianie w pozycji pionowej, odpornych na środki dezynfekcyjne). </t>
    </r>
  </si>
  <si>
    <r>
      <t xml:space="preserve">Uchwyty pojedyncze i potrójne z trwałego tworzywa o właściwościach antybakteryjnych, odpornego na środki dezynfekcyjne, mocowanymi do ściany kompatybilne z opakowaniami rękawic umożliwiające wyjmowanie rękawic od spodu opakowania zawsze za mankiet, w celu ograniczenia kontaminacji.
</t>
    </r>
    <r>
      <rPr>
        <b/>
        <sz val="10"/>
        <color rgb="FF000000"/>
        <rFont val="Arial"/>
        <family val="2"/>
        <charset val="238"/>
      </rPr>
      <t>(Zamawiający dopuszcza  uchwyt pojedynczy wykonany z trwałego, odpornego na działanie środków dezynfekcyjnych plastiku, kompatybilnego z opakowaniami rękawic umożliwiające wyjmowanie rękawic od spodu opakowania zawsze za mankiet.)</t>
    </r>
  </si>
  <si>
    <r>
      <t xml:space="preserve">Rękawice lateksowe, bezpudrowe, niesterylne,teksturowane na palcach i dłoni, grubość na palcu 0,11±0,02mm, na dłoni 0,10±0,02mm </t>
    </r>
    <r>
      <rPr>
        <strike/>
        <sz val="10"/>
        <color rgb="FF000000"/>
        <rFont val="Arial"/>
        <family val="2"/>
        <charset val="238"/>
      </rPr>
      <t>na mankiecie 0,07±0,02mm</t>
    </r>
    <r>
      <rPr>
        <sz val="10"/>
        <color rgb="FF000000"/>
        <rFont val="Arial"/>
        <family val="2"/>
        <charset val="1"/>
      </rPr>
      <t>, długość min 240mm. AQL 1,5, Zgodne z normami EN ISO 374-1, EN 374-2, EN 16523-1, EN 374-4 oraz odporne na przenikanie bakterii, grzybów i wirusów zgodnie z EN ISO 374-5 i ASTMF 1671. Rękawice zarejestrowane jako wyrób medyczny klasy I i środek ochrony indywidualnej kat. III. Opakowanie 100 szt. Rozmiary S-XL kodowane kolorystycznie na opakowaniu.</t>
    </r>
  </si>
  <si>
    <r>
      <t xml:space="preserve">Rękawice chirurgiczne sterylne bezpudrowe z lateksu:
</t>
    </r>
    <r>
      <rPr>
        <sz val="10"/>
        <color rgb="FF000000"/>
        <rFont val="Arial"/>
        <family val="2"/>
        <charset val="238"/>
      </rPr>
      <t xml:space="preserve">• o obniżonej zawartości protein ( poniżej 50 ug/g),
• sterylizowane radiacyjnie, odporne na przenikanie wirusów zgodnie z normą ASTM F 1671 oraz przenikanie substancji chemicznych zgodnie z normą EN 374 (z wyłączeniem pkt. 5.3.2 normy) potwierdzone badaniami z jednostki niezależnej,
• powierzchnia zewnętrzna mikroteksturowana, powierzchnie pokryte obustronnie polimerem lub silikonem (zamawiający dopuszcza rękawiczki z mikroteksturą na całej powierzchni, powierzchnia wewnętrzna polimeryzowana)
• mankiet prosty wykończony równomiernie rolowanym rantem,
• szczelnie pakowane parami,
• anatomicznie dopasowane do kształtu dłoni,
• zróżnicowane na prawą i lewą dloń,
• elastyczne o wysokiej odporności na uszkodzenia mechaniczne,
• minimalna długość rękawicy 290 mm. (+/ -10 - 20 mm)
• opakowanie zewnętrzne folia-folia, odporne na wilgoć,
</t>
    </r>
    <r>
      <rPr>
        <b/>
        <sz val="10"/>
        <color rgb="FF000000"/>
        <rFont val="Arial1"/>
        <charset val="238"/>
      </rPr>
      <t xml:space="preserve">• opakowanie jednostkowe powinno zawierać: </t>
    </r>
    <r>
      <rPr>
        <sz val="10"/>
        <color rgb="FF000000"/>
        <rFont val="Arial"/>
        <family val="2"/>
        <charset val="238"/>
      </rPr>
      <t xml:space="preserve">umieszczona data sterylizacji, termin ważności, nr serii, rozmiar,nazwa producenta, informacje w języku polskim oraz znak CE.
deklaracja zgodności oraz Certyfikat CE, raport z badań producenta na zgodność EN-455-1,2,3 (nie póżniej niż 2014 r.).
Certyfikat ISO 9001 lub ISO 13485 potwierdzający, że wyroby są
produkowane w zakładzie gdzie jest wdrożony SZJ
Dostępne rozmiary: 6.5 - 9.0. AQL ≤ 1.0
</t>
    </r>
    <r>
      <rPr>
        <b/>
        <sz val="10"/>
        <color rgb="FF000000"/>
        <rFont val="Arial"/>
        <family val="2"/>
        <charset val="238"/>
      </rPr>
      <t>(Zamawiajacy dopuszcza rękawice chirurgiczne, lateksowe, bezpudrowe, polimerowane od wewnątrz, mikroteksturowanych na całej powierzchni chwytnej, mankiet rolowany, sterylizowane radiacyjnie, AQL 0.65, grubość na palcu 0,17±0,01, na dłoni 0,14±0,01, mankiecie 0,11±0,01, długość min 280 mm. Poziom protein poniżej 67 μg/g. Siła zrywu (mediana) przed starzeniem min. 16N (badania wg EN 455 z jednostki notyfikowanej). Zarejestrowane jako wyrób medyczny klasy IIa oraz środek ochrony indywidualnej kat. III. Odporne na przenikanie: min 5 substancji chemicznych na min 3 poziomie zgodnie z EN ISO 374-1. Odporne na przenikanie wirusów zgodnie z ASTM F1671 oraz EN ISO 374-5. Zgodne z ASTM D3577, EN 455. Dostępne w rozmiarach 6-9, opakowanie wewn. papier, zewn. Foliowe.
(Zamawiający dopuszcza rękawice zgodne z normą EN 374-1, EN 374-2, EN 374-4 oraz EN 374-5)
(Zamawiający dopuszcza  rękawice chirurgiczne lateksowe bezpudrowe z syntetyczną powłoką polimerową, powierzchnia zewnętrzna delikatnie teksturowana, mankiet rolowany. Zgodne z normą EN 455-1,2,3,4. Grubość (mediana) na palcu 0,22 mm, na dłoni 0,19 mm, na mankiecie 0,17 mm; AQL maks. 0,65, długość rękawicy min. 289 mm, sterylizowane radiacyjnie. Siła zrywania (przed i po starzeniu) min. 16 N. Poziom protein alergennych poniżej poziomu wykrywalności wg. metody FitKit (badania niezależnego laboratorium wg. ASTM D7427-16, z podaną nazwą rękawic, których ono dotyczy). Wyrób medyczny klasy IIa i Środek ochrony indywidualnej kategorii III, typ B wg EN ISO 374-1. Odporne na przenikanie co najmniej 3 substancji na poziomie 6, w stężeniach wymienionych w normie EN ISO 374-1. Odporne na przenikanie min. 7 substancji chemicznych z czasem przenikania &gt;480 min zgodne z EN 16523-1 i/lub EN ISO 374-1 (raport wystawiony przez jednostkę notyfikowaną). Odporne na przenikanie min. 16 cytostatyków z czasem przenikania &gt;240min., zgodnie z ASTM D 6978 (raport wystawiony przez niezależne laboratorium). Produkowane zgodnie z ISO 13485 potwierdzone certyfikatami jednostki notyfikowanej. Opakowanie zewnętrzne, hermetyczne foliowe z listkiem do otwierania i kodem kreskowym, wewnętrzne papierowe z opisem i kodem kreskowym. Na rękawicy fabrycznie nadrukowany min. rozmiar rękawicy oraz oznaczenie L i R. Opakowanie 50 par. Rozmiary 5,5-9,0. )</t>
    </r>
  </si>
  <si>
    <r>
      <t xml:space="preserve">Maska chirurgiczna trzywarstwowa:
• zgodna z normą PN-EN 14683 typu IIR,
• odporna na rozpryski,
• skuteczność filtracji bakterii BFE minimum 98%,
• wymiary 17mmx95mm,
• z gumką do mocowania na uszy,
• kolor niebieski lub zielony,
• pakowane po 50 sztuk w pudełku. 
• Oznakowanie znakiem CE
</t>
    </r>
    <r>
      <rPr>
        <b/>
        <sz val="10"/>
        <color rgb="FF000000"/>
        <rFont val="Arial"/>
        <family val="2"/>
        <charset val="238"/>
      </rPr>
      <t>(Zamawiający dopuszcza  maski 17,5x 9,5cm)
(Zamawiający dopuszcza  maskę chirurgiczną spełniającą normę PN-EN 14683 – TYP II w zakresie filtracji BFE 99,5% aerozoli biologicznych)</t>
    </r>
  </si>
  <si>
    <r>
      <t xml:space="preserve">Strzykawki jednorazowe –  2 ml.
</t>
    </r>
    <r>
      <rPr>
        <sz val="10"/>
        <color rgb="FF000000"/>
        <rFont val="Arial2"/>
        <charset val="238"/>
      </rPr>
      <t>- typu Luer, jałowa,
- przeźroczysty cylinder,
- o łatwym i równomiernym przesuwie tłoka,
- podziałka, niezmywalna w kolorze granat lub czarny, - pierścień zabezpieczający przypadkowemu wycofaniu tłoka,
- pakowane papier- folia.</t>
    </r>
  </si>
  <si>
    <r>
      <t xml:space="preserve">Worki do zbiórki moczu:
</t>
    </r>
    <r>
      <rPr>
        <sz val="10"/>
        <color rgb="FF000000"/>
        <rFont val="Arial2"/>
        <charset val="238"/>
      </rPr>
      <t>• steryliowany tlenkiem etylenu, bezlateksowy worek o pojemności 2000 ml wykoanany z PCV o grubości 0,22mm (podwójna ścianka),
• długość drenu od 90 cm,150 cm.
• zastawka antyzwrotna,
• zawór spustowyszybkiego oprózniani typu poprzecznego (</t>
    </r>
    <r>
      <rPr>
        <sz val="10"/>
        <color rgb="FF000000"/>
        <rFont val="Arial1"/>
        <charset val="238"/>
      </rPr>
      <t xml:space="preserve"> T) obsługiwany jedną ręką,
</t>
    </r>
    <r>
      <rPr>
        <sz val="10"/>
        <color rgb="FF000000"/>
        <rFont val="Arial2"/>
        <charset val="238"/>
      </rPr>
      <t xml:space="preserve">• skala pomiaru widoczna i czytelna,
• tylna ściana worka biała ułatwiająca wiualizację moczu,
• wieszak kompatybilny z workiem pakowany osobno do okrągłych i kwadratowych ram łóżka,
• opakowanie foliowe 
</t>
    </r>
    <r>
      <rPr>
        <b/>
        <sz val="10"/>
        <color rgb="FF000000"/>
        <rFont val="Arial2"/>
        <charset val="238"/>
      </rPr>
      <t xml:space="preserve">(Zamawiający wymaga worków z wieszakami w zestawie. Zamawiający dopuszcza worki do zbiórki moczu z osobno pakowanymi wieszakami)
(Zamawiający dopuszcza worki w opakowaniu a’10 szt z odpowiednim przeliczeniem zamawianej ilości)
Zamawiający dopuszcza  worki do zbiórki moczu: 
• sterylizowany tlenkiem etylenu, bezlateksowy worek o pojemności 2000 ml wykonany z PCV o 
• długość drenu min. 90 cm 
• zastawka antyzwrotna, 
• zawór spustowy szybkiego opróżniania typu poprzecznego ( T) obsługiwany jedną ręką, • skala pomiaru widoczna i czytelna, • tylna ściana worka biała ułatwiająca wizualizację moczu, 
• wieszak kompatybilny z workiem, pakowany osobno, pasujący do okrągłych i kwadratowych ram łóżka, 
• opakowanie foliowe (Zamawiający wymaga worków z wieszakami w zestawie. Zamawiający dopuszcza worki do zbiórki moczu z osobno pakowanymi wieszakami).
</t>
    </r>
  </si>
  <si>
    <r>
      <t xml:space="preserve">Bluza chirurgiczna jednorazowego użytku:
• bluza z krótkim rękawem  wykonana z miękkiej włókniny bawełnopodobnej o gramaturze 47g/m2, 
• bluza z wycięciem pod szyją w kształcie V, rękawy bluzy zakończone obszyciem, wyposażona w 3 duże kieszenie,
• wytrzymałość na wypychanie – na sucho 106 kPa , wytrzymałość na rozciąganie- na sucho 44,3 N,  czystość pod względem cząstek stałych 2,0 IPM, poziom pylenia 2,1 Log10.
• kolor niebieski,
• rozmiary M, L, XL , XXL.
</t>
    </r>
    <r>
      <rPr>
        <b/>
        <sz val="10"/>
        <color rgb="FF000000"/>
        <rFont val="Arial"/>
        <family val="2"/>
        <charset val="238"/>
      </rPr>
      <t>(Zamawiający dopuszcza  bluzę chirurgiczną z półokrągłym dekoltem wyposażonym z przodu w zapięcie na biały nap)</t>
    </r>
    <r>
      <rPr>
        <sz val="10"/>
        <color rgb="FF000000"/>
        <rFont val="Arial"/>
        <family val="2"/>
        <charset val="1"/>
      </rPr>
      <t xml:space="preserve">
</t>
    </r>
    <r>
      <rPr>
        <b/>
        <sz val="10"/>
        <color rgb="FF000000"/>
        <rFont val="Arial"/>
        <family val="2"/>
        <charset val="238"/>
      </rPr>
      <t>(Zamawiający dopuszcza  wycięcia pod szyją w kształcie półokrągłym)</t>
    </r>
  </si>
  <si>
    <r>
      <t>Pościel jednorazowa komplet:
• z miękkiej włókniny polipropylenowej o gramaturze 25g/m2,
• prześcieradło 210x</t>
    </r>
    <r>
      <rPr>
        <b/>
        <sz val="10"/>
        <color rgb="FF000000"/>
        <rFont val="Arial"/>
        <family val="2"/>
        <charset val="238"/>
      </rPr>
      <t>160</t>
    </r>
    <r>
      <rPr>
        <sz val="10"/>
        <color rgb="FF000000"/>
        <rFont val="Arial"/>
        <family val="2"/>
        <charset val="1"/>
      </rPr>
      <t xml:space="preserve">,
• poszewka 70x80,
• poszwa na koc 210x160,
• opakowanie  zbiorcze A25.
</t>
    </r>
    <r>
      <rPr>
        <b/>
        <sz val="10"/>
        <color rgb="FF000000"/>
        <rFont val="Arial"/>
        <family val="2"/>
        <charset val="238"/>
      </rPr>
      <t>(Zamawiający wymaga  prześcieradła o wymiarze 210x160 cm)
(Zamawiający dopuszcza poszwy o wymiarach: na kołdrę 210 cm x 160 cm, na poduszkę 70 cm x 80 cm, prześcieradło 150 cm x 210 cm, o gramaturze 25 g/? m2, wykonana z włókniny polipropylenowej jednowarstwowej, z etykietą zgodną z przepisami regulującymi oznakowanie wyrobów medycznych.)</t>
    </r>
  </si>
  <si>
    <r>
      <t>Rękawice higieniczne (foliowe)
• jednorazowego użytku, niesterylne,
• pasujące na prawą i lewą rękę,
•</t>
    </r>
    <r>
      <rPr>
        <strike/>
        <sz val="10"/>
        <color rgb="FF000000"/>
        <rFont val="Arial"/>
        <family val="2"/>
        <charset val="238"/>
      </rPr>
      <t xml:space="preserve"> zarejestrowane jako wyrób medyczny,</t>
    </r>
    <r>
      <rPr>
        <sz val="10"/>
        <color rgb="FF000000"/>
        <rFont val="Arial"/>
        <family val="2"/>
        <charset val="1"/>
      </rPr>
      <t xml:space="preserve">
• wykonane z polietylenu, posiadające chropowatą powierzchnię oraz wytrzymały na rozerwanie zgrzew,
• dopuszczone do kontaktu z żywnością, posiadające świadectwo PZH, • </t>
    </r>
    <r>
      <rPr>
        <strike/>
        <sz val="10"/>
        <color rgb="FF000000"/>
        <rFont val="Arial"/>
        <family val="2"/>
        <charset val="238"/>
      </rPr>
      <t>wytrzymałość na rozciąganie min, 10 MPa</t>
    </r>
    <r>
      <rPr>
        <sz val="10"/>
        <color rgb="FF000000"/>
        <rFont val="Arial"/>
        <family val="2"/>
        <charset val="1"/>
      </rPr>
      <t>,
• opakowanie zbiorcze w formie woreczka,umożliwiające pojedyncze wyjmowanie rękawic,
Dostępne rozmiary: M, L</t>
    </r>
  </si>
  <si>
    <r>
      <t>Rękawice nitrylowe, bezpudrowe, niesterylne,chlorowane od wewnątrz, kolor niebieski, tekstura na końcach palców, grubość na palcu 0,08mm +/-0,01mm,  na dłoni 0,06+/- 0,01 mm, AQL  1.0. Zgodne z normami EN ISO 374-1,</t>
    </r>
    <r>
      <rPr>
        <b/>
        <sz val="10"/>
        <color rgb="FF000000"/>
        <rFont val="Arial"/>
        <family val="2"/>
        <charset val="238"/>
      </rPr>
      <t xml:space="preserve"> EN 374-2</t>
    </r>
    <r>
      <rPr>
        <sz val="10"/>
        <color rgb="FF000000"/>
        <rFont val="Arial"/>
        <family val="2"/>
        <charset val="1"/>
      </rPr>
      <t xml:space="preserve">, </t>
    </r>
    <r>
      <rPr>
        <b/>
        <sz val="10"/>
        <color rgb="FF000000"/>
        <rFont val="Arial"/>
        <family val="2"/>
        <charset val="238"/>
      </rPr>
      <t>EN 16523-1</t>
    </r>
    <r>
      <rPr>
        <sz val="10"/>
        <color rgb="FF000000"/>
        <rFont val="Arial"/>
        <family val="2"/>
        <charset val="1"/>
      </rPr>
      <t xml:space="preserve">, EN 374-4 oraz odporne na przenikanie bakterii, grzybów i wirusów zgodnie z EN ISO 374-5 oraz przebadane na min. 12 cytostatyków wg. ASTM D6978. Rękawice zarejestrowane jako wyrób medyczny klasy I i środek ochrony indywidualnej kat. III. Pakowane po 100 szt. dla wszystkich rozmiarów. Rozmiary S-XL kodowane kolorystycznie na opakowaniu.
</t>
    </r>
    <r>
      <rPr>
        <b/>
        <sz val="10"/>
        <color rgb="FF000000"/>
        <rFont val="Arial"/>
        <family val="2"/>
        <charset val="238"/>
      </rPr>
      <t>(Zamawiający dopuszcza  rękawice o poziomie AQL &lt;=1,5 oraz odporne na przenikanie 15 cytostatyków)
(Zamawiający dopuszcza  rękawice nitrylowe o grubościach na palcu 0,11mm +/- 0,01 oraz na dłoni 0,07mm +/- 0,01.)
(Zamawiający dopuszcza zaoferowanie rękawic zgodnie z normą EN 374-1, EN 374-2, EN 374-4 oraz EN 374-5)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</si>
</sst>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quot;zł&quot;_-;\-* #,##0.00,&quot;zł&quot;_-;_-* \-??&quot; zł&quot;_-;_-@_-"/>
    <numFmt numFmtId="165" formatCode="#,##0.00\ [$zł-415];[Red]\-#,##0.00\ [$zł-415]"/>
    <numFmt numFmtId="166" formatCode="#,##0.00&quot; zł&quot;;\-#,##0.00&quot; zł&quot;"/>
    <numFmt numFmtId="167" formatCode="_-* #,##0.00&quot; zł&quot;_-;\-* #,##0.00&quot; zł&quot;_-;_-* \-??&quot; zł&quot;_-;_-@_-"/>
    <numFmt numFmtId="168" formatCode="#,##0.00&quot;      &quot;;#,##0.00&quot;      &quot;;\-#&quot;      &quot;;@\ "/>
    <numFmt numFmtId="169" formatCode="#,##0.00&quot; zł&quot;"/>
  </numFmts>
  <fonts count="26">
    <font>
      <sz val="11"/>
      <color rgb="FF000000"/>
      <name val="Arial1"/>
      <charset val="238"/>
    </font>
    <font>
      <sz val="10"/>
      <color rgb="FF000000"/>
      <name val="Arial"/>
      <family val="2"/>
      <charset val="1"/>
    </font>
    <font>
      <b/>
      <sz val="10"/>
      <color rgb="FF000000"/>
      <name val="Arial"/>
      <family val="2"/>
      <charset val="1"/>
    </font>
    <font>
      <b/>
      <sz val="10"/>
      <color rgb="FF000000"/>
      <name val="Arial"/>
      <family val="2"/>
      <charset val="238"/>
    </font>
    <font>
      <sz val="10"/>
      <color rgb="FF000000"/>
      <name val="Arial"/>
      <family val="2"/>
      <charset val="238"/>
    </font>
    <font>
      <sz val="10"/>
      <color rgb="FF000000"/>
      <name val="Arial1"/>
      <charset val="238"/>
    </font>
    <font>
      <b/>
      <i/>
      <u/>
      <sz val="11"/>
      <color rgb="FF000000"/>
      <name val="Arial1"/>
      <charset val="238"/>
    </font>
    <font>
      <sz val="10"/>
      <color rgb="FF800000"/>
      <name val="Arial"/>
      <family val="2"/>
      <charset val="1"/>
    </font>
    <font>
      <sz val="10"/>
      <color rgb="FFFF0000"/>
      <name val="Arial"/>
      <family val="2"/>
      <charset val="1"/>
    </font>
    <font>
      <sz val="10"/>
      <name val="Arial"/>
      <family val="2"/>
      <charset val="238"/>
    </font>
    <font>
      <b/>
      <sz val="11"/>
      <color rgb="FF000000"/>
      <name val="Arial1"/>
      <charset val="238"/>
    </font>
    <font>
      <sz val="11"/>
      <color rgb="FF000000"/>
      <name val="Arial1"/>
      <charset val="238"/>
    </font>
    <font>
      <sz val="12"/>
      <color rgb="FF000000"/>
      <name val="Arial"/>
      <family val="2"/>
      <charset val="238"/>
    </font>
    <font>
      <b/>
      <sz val="10"/>
      <color rgb="FF000000"/>
      <name val="Arial1"/>
      <charset val="238"/>
    </font>
    <font>
      <sz val="10"/>
      <color rgb="FF000000"/>
      <name val="Arial2"/>
      <charset val="238"/>
    </font>
    <font>
      <sz val="9"/>
      <color rgb="FF000000"/>
      <name val="Arial2"/>
      <charset val="238"/>
    </font>
    <font>
      <sz val="12"/>
      <color rgb="FF000000"/>
      <name val="Arial1"/>
      <charset val="238"/>
    </font>
    <font>
      <sz val="11"/>
      <color rgb="FF000000"/>
      <name val="Arial"/>
      <family val="2"/>
      <charset val="1"/>
    </font>
    <font>
      <b/>
      <sz val="11"/>
      <color rgb="FF000000"/>
      <name val="Arial"/>
      <family val="2"/>
      <charset val="1"/>
    </font>
    <font>
      <sz val="10"/>
      <name val="Arial"/>
      <family val="2"/>
      <charset val="1"/>
    </font>
    <font>
      <b/>
      <u/>
      <sz val="10"/>
      <color rgb="FF000000"/>
      <name val="Arial2"/>
      <charset val="238"/>
    </font>
    <font>
      <sz val="11"/>
      <color rgb="FF000000"/>
      <name val="Calibri"/>
      <family val="2"/>
      <charset val="238"/>
    </font>
    <font>
      <b/>
      <sz val="11"/>
      <color rgb="FF000000"/>
      <name val="Calibri"/>
      <family val="2"/>
      <charset val="238"/>
    </font>
    <font>
      <b/>
      <sz val="11"/>
      <color rgb="FF000000"/>
      <name val="Arial"/>
      <family val="2"/>
      <charset val="238"/>
    </font>
    <font>
      <b/>
      <sz val="10"/>
      <color rgb="FF000000"/>
      <name val="Arial2"/>
      <charset val="238"/>
    </font>
    <font>
      <strike/>
      <sz val="10"/>
      <color rgb="FF000000"/>
      <name val="Arial"/>
      <family val="2"/>
      <charset val="238"/>
    </font>
  </fonts>
  <fills count="3">
    <fill>
      <patternFill patternType="none"/>
    </fill>
    <fill>
      <patternFill patternType="gray125"/>
    </fill>
    <fill>
      <patternFill patternType="solid">
        <fgColor rgb="FFD9D9D9"/>
        <bgColor rgb="FFC0C0C0"/>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hair">
        <color auto="1"/>
      </left>
      <right style="hair">
        <color auto="1"/>
      </right>
      <top/>
      <bottom style="hair">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hair">
        <color auto="1"/>
      </left>
      <right/>
      <top/>
      <bottom style="hair">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s>
  <cellStyleXfs count="7">
    <xf numFmtId="0" fontId="0" fillId="0" borderId="0"/>
    <xf numFmtId="164" fontId="11" fillId="0" borderId="0" applyBorder="0" applyProtection="0"/>
    <xf numFmtId="9" fontId="11" fillId="0" borderId="0" applyBorder="0" applyProtection="0"/>
    <xf numFmtId="165" fontId="6" fillId="0" borderId="0"/>
    <xf numFmtId="167" fontId="11" fillId="0" borderId="0" applyBorder="0" applyProtection="0"/>
    <xf numFmtId="168" fontId="5" fillId="0" borderId="0"/>
    <xf numFmtId="0" fontId="11" fillId="0" borderId="0"/>
  </cellStyleXfs>
  <cellXfs count="214">
    <xf numFmtId="0" fontId="0" fillId="0" borderId="0" xfId="0"/>
    <xf numFmtId="0" fontId="1" fillId="0" borderId="0" xfId="0" applyFont="1" applyAlignment="1">
      <alignment horizontal="center" vertical="center"/>
    </xf>
    <xf numFmtId="0" fontId="1" fillId="0" borderId="0" xfId="0" applyFont="1" applyAlignment="1">
      <alignment vertical="center"/>
    </xf>
    <xf numFmtId="3" fontId="1" fillId="0" borderId="0" xfId="0" applyNumberFormat="1" applyFont="1" applyAlignment="1">
      <alignment horizontal="center" vertical="center"/>
    </xf>
    <xf numFmtId="4" fontId="1" fillId="0" borderId="0" xfId="0" applyNumberFormat="1" applyFont="1" applyAlignment="1">
      <alignment horizontal="center" vertical="center"/>
    </xf>
    <xf numFmtId="0" fontId="1" fillId="0" borderId="0" xfId="0" applyFont="1"/>
    <xf numFmtId="0" fontId="2" fillId="2" borderId="1" xfId="0"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0" xfId="0" applyFont="1" applyFill="1" applyAlignment="1">
      <alignment horizontal="center" vertical="center"/>
    </xf>
    <xf numFmtId="0" fontId="1" fillId="0" borderId="1" xfId="0" applyFont="1" applyBorder="1" applyAlignment="1">
      <alignment horizontal="center" vertical="center"/>
    </xf>
    <xf numFmtId="0" fontId="4" fillId="0" borderId="1" xfId="0" applyFont="1" applyBorder="1" applyAlignment="1">
      <alignment vertical="center" wrapText="1"/>
    </xf>
    <xf numFmtId="0" fontId="1" fillId="0" borderId="1" xfId="0" applyFont="1" applyBorder="1" applyAlignment="1">
      <alignment horizontal="center" vertical="center" wrapText="1"/>
    </xf>
    <xf numFmtId="4" fontId="1" fillId="0" borderId="1" xfId="0" applyNumberFormat="1" applyFont="1" applyBorder="1" applyAlignment="1">
      <alignment horizontal="center" vertical="center"/>
    </xf>
    <xf numFmtId="9" fontId="1" fillId="0" borderId="1" xfId="0" applyNumberFormat="1" applyFont="1" applyBorder="1" applyAlignment="1">
      <alignment horizontal="center" vertical="center"/>
    </xf>
    <xf numFmtId="4" fontId="1" fillId="0" borderId="2" xfId="0" applyNumberFormat="1" applyFont="1" applyBorder="1" applyAlignment="1">
      <alignment horizontal="center" vertical="center"/>
    </xf>
    <xf numFmtId="0" fontId="1" fillId="0" borderId="1" xfId="0" applyFont="1" applyBorder="1" applyAlignment="1">
      <alignment vertical="center" wrapText="1"/>
    </xf>
    <xf numFmtId="3" fontId="1" fillId="0" borderId="1" xfId="0" applyNumberFormat="1" applyFont="1" applyBorder="1" applyAlignment="1">
      <alignment horizontal="center" vertical="center"/>
    </xf>
    <xf numFmtId="0" fontId="1" fillId="0" borderId="1" xfId="0" applyFont="1" applyBorder="1" applyAlignment="1">
      <alignment vertical="center"/>
    </xf>
    <xf numFmtId="3" fontId="1"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3" fontId="5"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xf>
    <xf numFmtId="0" fontId="2" fillId="0" borderId="1" xfId="0" applyFont="1" applyBorder="1" applyAlignment="1">
      <alignment vertical="center" wrapText="1"/>
    </xf>
    <xf numFmtId="0" fontId="2" fillId="2" borderId="1" xfId="0" applyFont="1" applyFill="1" applyBorder="1" applyAlignment="1">
      <alignment horizontal="left" vertical="center"/>
    </xf>
    <xf numFmtId="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4" fontId="1" fillId="0" borderId="1" xfId="1" applyNumberFormat="1" applyFont="1" applyBorder="1" applyAlignment="1" applyProtection="1">
      <alignment horizontal="center" vertical="center"/>
    </xf>
    <xf numFmtId="9" fontId="1" fillId="0" borderId="1" xfId="2" applyFont="1" applyBorder="1" applyAlignment="1" applyProtection="1">
      <alignment horizontal="center" vertical="center"/>
    </xf>
    <xf numFmtId="4" fontId="1" fillId="0" borderId="2" xfId="1" applyNumberFormat="1" applyFont="1" applyBorder="1" applyAlignment="1" applyProtection="1">
      <alignment horizontal="center" vertical="center"/>
    </xf>
    <xf numFmtId="4" fontId="2" fillId="0" borderId="1" xfId="1" applyNumberFormat="1" applyFont="1" applyBorder="1" applyAlignment="1" applyProtection="1">
      <alignment horizontal="center" vertical="center"/>
    </xf>
    <xf numFmtId="0" fontId="1" fillId="0" borderId="0" xfId="3" applyNumberFormat="1" applyFont="1"/>
    <xf numFmtId="0" fontId="1" fillId="0" borderId="1" xfId="3" applyNumberFormat="1" applyFont="1" applyBorder="1" applyAlignment="1">
      <alignment horizontal="center" vertical="center"/>
    </xf>
    <xf numFmtId="0" fontId="1" fillId="0" borderId="1" xfId="3" applyNumberFormat="1" applyFont="1" applyBorder="1" applyAlignment="1">
      <alignment vertical="center" wrapText="1"/>
    </xf>
    <xf numFmtId="0" fontId="1" fillId="0" borderId="1" xfId="3" applyNumberFormat="1" applyFont="1" applyBorder="1" applyAlignment="1">
      <alignment horizontal="center" vertical="center" wrapText="1"/>
    </xf>
    <xf numFmtId="3" fontId="1" fillId="0" borderId="1" xfId="3" applyNumberFormat="1" applyFont="1" applyBorder="1" applyAlignment="1">
      <alignment horizontal="center" vertical="center"/>
    </xf>
    <xf numFmtId="4" fontId="1" fillId="0" borderId="1" xfId="3" applyNumberFormat="1" applyFont="1" applyBorder="1" applyAlignment="1">
      <alignment horizontal="center" vertical="center"/>
    </xf>
    <xf numFmtId="4" fontId="1" fillId="0" borderId="2" xfId="3" applyNumberFormat="1" applyFont="1" applyBorder="1" applyAlignment="1">
      <alignment horizontal="center" vertical="center"/>
    </xf>
    <xf numFmtId="9" fontId="1" fillId="0" borderId="2" xfId="2" applyFont="1" applyBorder="1" applyAlignment="1" applyProtection="1">
      <alignment horizontal="center" vertical="center"/>
    </xf>
    <xf numFmtId="0" fontId="7" fillId="0" borderId="1" xfId="3" applyNumberFormat="1" applyFont="1" applyBorder="1" applyAlignment="1">
      <alignment vertical="center" wrapText="1"/>
    </xf>
    <xf numFmtId="3" fontId="1" fillId="0" borderId="1" xfId="3" applyNumberFormat="1" applyFont="1" applyBorder="1" applyAlignment="1">
      <alignment horizontal="center" vertical="center" wrapText="1"/>
    </xf>
    <xf numFmtId="0" fontId="1" fillId="0" borderId="1" xfId="3" applyNumberFormat="1" applyFont="1" applyBorder="1"/>
    <xf numFmtId="0" fontId="2" fillId="2" borderId="1" xfId="3" applyNumberFormat="1" applyFont="1" applyFill="1" applyBorder="1" applyAlignment="1">
      <alignment horizontal="left" vertical="center"/>
    </xf>
    <xf numFmtId="0" fontId="1" fillId="0" borderId="2" xfId="3" applyNumberFormat="1" applyFont="1" applyBorder="1" applyAlignment="1">
      <alignment horizontal="center" vertical="center"/>
    </xf>
    <xf numFmtId="0" fontId="8" fillId="0" borderId="0" xfId="3" applyNumberFormat="1" applyFont="1"/>
    <xf numFmtId="0" fontId="1" fillId="0" borderId="0" xfId="3" applyNumberFormat="1" applyFont="1" applyAlignment="1">
      <alignment horizontal="left" wrapText="1"/>
    </xf>
    <xf numFmtId="0" fontId="1" fillId="2" borderId="1" xfId="0" applyFont="1" applyFill="1" applyBorder="1" applyAlignment="1">
      <alignment horizontal="center" vertical="center"/>
    </xf>
    <xf numFmtId="0" fontId="1" fillId="2" borderId="0" xfId="0" applyFont="1" applyFill="1" applyAlignment="1">
      <alignment horizontal="center" vertical="center"/>
    </xf>
    <xf numFmtId="0" fontId="9" fillId="0" borderId="1" xfId="0" applyFont="1" applyBorder="1" applyAlignment="1">
      <alignment vertical="center" wrapText="1"/>
    </xf>
    <xf numFmtId="4" fontId="2" fillId="0" borderId="1" xfId="0" applyNumberFormat="1" applyFont="1" applyBorder="1" applyAlignment="1">
      <alignment horizontal="right" vertical="center"/>
    </xf>
    <xf numFmtId="0" fontId="1" fillId="0" borderId="1" xfId="0" applyFont="1" applyBorder="1" applyAlignment="1">
      <alignment horizontal="left" vertical="center" wrapText="1"/>
    </xf>
    <xf numFmtId="0" fontId="12" fillId="0" borderId="0" xfId="0" applyFont="1" applyAlignment="1">
      <alignment vertical="center"/>
    </xf>
    <xf numFmtId="0" fontId="0" fillId="0" borderId="0" xfId="0" applyAlignment="1">
      <alignment vertical="center"/>
    </xf>
    <xf numFmtId="166" fontId="0" fillId="0" borderId="0" xfId="0" applyNumberFormat="1" applyAlignment="1">
      <alignment horizontal="center" vertical="center"/>
    </xf>
    <xf numFmtId="0" fontId="0" fillId="0" borderId="0" xfId="0" applyAlignment="1">
      <alignment horizontal="center" vertical="center"/>
    </xf>
    <xf numFmtId="4" fontId="0" fillId="0" borderId="0" xfId="0" applyNumberFormat="1" applyAlignment="1">
      <alignment horizontal="center" vertical="center"/>
    </xf>
    <xf numFmtId="3" fontId="0" fillId="0" borderId="0" xfId="0" applyNumberFormat="1" applyAlignment="1">
      <alignment horizontal="center" vertical="center"/>
    </xf>
    <xf numFmtId="0" fontId="5" fillId="0" borderId="0" xfId="0" applyFont="1" applyAlignment="1">
      <alignment vertical="center"/>
    </xf>
    <xf numFmtId="0" fontId="0" fillId="0" borderId="1" xfId="0" applyBorder="1" applyAlignment="1">
      <alignment vertical="center"/>
    </xf>
    <xf numFmtId="4" fontId="10" fillId="0" borderId="1" xfId="0" applyNumberFormat="1" applyFont="1" applyBorder="1" applyAlignment="1">
      <alignment horizontal="center" vertical="center"/>
    </xf>
    <xf numFmtId="166" fontId="10" fillId="0" borderId="1" xfId="4" applyNumberFormat="1" applyFont="1" applyBorder="1" applyAlignment="1" applyProtection="1">
      <alignment horizontal="center" vertical="center"/>
    </xf>
    <xf numFmtId="4" fontId="0" fillId="2" borderId="1" xfId="0" applyNumberFormat="1" applyFill="1" applyBorder="1" applyAlignment="1">
      <alignment horizontal="center" vertical="center"/>
    </xf>
    <xf numFmtId="0" fontId="0" fillId="0" borderId="1" xfId="0" applyBorder="1" applyAlignment="1">
      <alignment horizontal="center" vertical="center"/>
    </xf>
    <xf numFmtId="0" fontId="13" fillId="0" borderId="0" xfId="0" applyFont="1" applyAlignment="1">
      <alignment vertical="center" wrapText="1"/>
    </xf>
    <xf numFmtId="0" fontId="0" fillId="0" borderId="0" xfId="0" applyAlignment="1">
      <alignment horizontal="center" vertical="center" wrapText="1"/>
    </xf>
    <xf numFmtId="0" fontId="13" fillId="2" borderId="1" xfId="0" applyFont="1" applyFill="1" applyBorder="1" applyAlignment="1">
      <alignment horizontal="center" vertical="center" wrapText="1"/>
    </xf>
    <xf numFmtId="166" fontId="13" fillId="2" borderId="1" xfId="0" applyNumberFormat="1" applyFont="1" applyFill="1" applyBorder="1" applyAlignment="1">
      <alignment horizontal="center" vertical="center" wrapText="1"/>
    </xf>
    <xf numFmtId="4" fontId="13" fillId="2" borderId="1" xfId="0" applyNumberFormat="1" applyFont="1" applyFill="1" applyBorder="1" applyAlignment="1">
      <alignment horizontal="center" vertical="center" wrapText="1"/>
    </xf>
    <xf numFmtId="3" fontId="13" fillId="2" borderId="1" xfId="0" applyNumberFormat="1" applyFont="1" applyFill="1" applyBorder="1" applyAlignment="1">
      <alignment horizontal="center" vertical="center" wrapText="1"/>
    </xf>
    <xf numFmtId="166" fontId="16" fillId="0" borderId="0" xfId="0" applyNumberFormat="1" applyFont="1" applyAlignment="1">
      <alignment horizontal="center" vertical="center"/>
    </xf>
    <xf numFmtId="0" fontId="16" fillId="0" borderId="0" xfId="0" applyFont="1" applyAlignment="1">
      <alignment horizontal="center" vertical="center"/>
    </xf>
    <xf numFmtId="4" fontId="16" fillId="0" borderId="0" xfId="0" applyNumberFormat="1" applyFont="1" applyAlignment="1">
      <alignment horizontal="center" vertical="center"/>
    </xf>
    <xf numFmtId="3" fontId="16" fillId="0" borderId="0" xfId="0" applyNumberFormat="1" applyFont="1" applyAlignment="1">
      <alignment horizontal="center" vertical="center"/>
    </xf>
    <xf numFmtId="0" fontId="16" fillId="0" borderId="0" xfId="0" applyFont="1" applyAlignment="1">
      <alignment vertical="center"/>
    </xf>
    <xf numFmtId="166" fontId="0" fillId="0" borderId="0" xfId="0" applyNumberFormat="1" applyAlignment="1">
      <alignment vertical="center"/>
    </xf>
    <xf numFmtId="0" fontId="17" fillId="0" borderId="0" xfId="0" applyFont="1" applyAlignment="1">
      <alignment vertical="center"/>
    </xf>
    <xf numFmtId="166" fontId="17" fillId="0" borderId="0" xfId="0" applyNumberFormat="1" applyFont="1" applyAlignment="1">
      <alignment vertical="center"/>
    </xf>
    <xf numFmtId="0" fontId="17" fillId="0" borderId="0" xfId="0" applyFont="1" applyAlignment="1">
      <alignment horizontal="center" vertical="center"/>
    </xf>
    <xf numFmtId="0" fontId="21" fillId="0" borderId="0" xfId="0" applyFont="1" applyAlignment="1">
      <alignment horizontal="left" vertical="center" indent="15"/>
    </xf>
    <xf numFmtId="0" fontId="22" fillId="0" borderId="0" xfId="0" applyFont="1" applyAlignment="1">
      <alignment horizontal="left" vertical="center" indent="15"/>
    </xf>
    <xf numFmtId="166" fontId="10" fillId="0" borderId="1" xfId="0" applyNumberFormat="1" applyFont="1" applyBorder="1" applyAlignment="1">
      <alignment vertical="center"/>
    </xf>
    <xf numFmtId="0" fontId="13" fillId="0" borderId="2" xfId="0" applyFont="1" applyBorder="1" applyAlignment="1">
      <alignment horizontal="center" vertical="center"/>
    </xf>
    <xf numFmtId="166" fontId="10" fillId="0" borderId="1" xfId="0" applyNumberFormat="1" applyFont="1" applyBorder="1" applyAlignment="1">
      <alignment horizontal="center" vertical="center"/>
    </xf>
    <xf numFmtId="0" fontId="0" fillId="0" borderId="0" xfId="6" applyFont="1"/>
    <xf numFmtId="166" fontId="0" fillId="0" borderId="0" xfId="6" applyNumberFormat="1" applyFont="1"/>
    <xf numFmtId="166" fontId="13" fillId="0" borderId="0" xfId="6" applyNumberFormat="1" applyFont="1"/>
    <xf numFmtId="0" fontId="5" fillId="0" borderId="0" xfId="6" applyFont="1" applyAlignment="1">
      <alignment horizontal="center" vertical="center"/>
    </xf>
    <xf numFmtId="4" fontId="0" fillId="0" borderId="0" xfId="6" applyNumberFormat="1" applyFont="1" applyAlignment="1">
      <alignment horizontal="center" vertical="center"/>
    </xf>
    <xf numFmtId="166" fontId="13" fillId="0" borderId="0" xfId="6" applyNumberFormat="1" applyFont="1" applyAlignment="1">
      <alignment horizontal="center" vertical="center"/>
    </xf>
    <xf numFmtId="0" fontId="13" fillId="0" borderId="0" xfId="6" applyFont="1" applyAlignment="1">
      <alignment horizontal="left" vertical="center"/>
    </xf>
    <xf numFmtId="165" fontId="10" fillId="0" borderId="0" xfId="6" applyNumberFormat="1" applyFont="1"/>
    <xf numFmtId="0" fontId="0" fillId="0" borderId="1" xfId="6" applyFont="1" applyBorder="1"/>
    <xf numFmtId="0" fontId="0" fillId="2" borderId="1" xfId="0" applyFill="1" applyBorder="1" applyAlignment="1">
      <alignment horizontal="center" vertical="center"/>
    </xf>
    <xf numFmtId="166" fontId="0" fillId="0" borderId="0" xfId="6" applyNumberFormat="1" applyFont="1" applyAlignment="1">
      <alignment horizontal="center" vertical="center"/>
    </xf>
    <xf numFmtId="0" fontId="0" fillId="0" borderId="0" xfId="6" applyFont="1" applyAlignment="1">
      <alignment horizontal="center" vertical="center"/>
    </xf>
    <xf numFmtId="3" fontId="0" fillId="0" borderId="0" xfId="6" applyNumberFormat="1" applyFont="1" applyAlignment="1">
      <alignment horizontal="center" vertical="center"/>
    </xf>
    <xf numFmtId="0" fontId="13" fillId="0" borderId="0" xfId="6" applyFont="1"/>
    <xf numFmtId="166" fontId="16" fillId="0" borderId="0" xfId="6" applyNumberFormat="1" applyFont="1" applyAlignment="1">
      <alignment horizontal="center" vertical="center"/>
    </xf>
    <xf numFmtId="0" fontId="16" fillId="0" borderId="0" xfId="6" applyFont="1" applyAlignment="1">
      <alignment horizontal="center" vertical="center"/>
    </xf>
    <xf numFmtId="0" fontId="0" fillId="2" borderId="1" xfId="0" applyFill="1" applyBorder="1" applyAlignment="1">
      <alignment vertical="center"/>
    </xf>
    <xf numFmtId="0" fontId="5" fillId="0" borderId="0" xfId="6" applyFont="1"/>
    <xf numFmtId="0" fontId="11" fillId="0" borderId="0" xfId="6"/>
    <xf numFmtId="1" fontId="0" fillId="2" borderId="1" xfId="0" applyNumberFormat="1" applyFill="1" applyBorder="1" applyAlignment="1">
      <alignment horizontal="center" vertical="center"/>
    </xf>
    <xf numFmtId="1" fontId="0" fillId="2" borderId="1" xfId="0" applyNumberFormat="1" applyFill="1" applyBorder="1" applyAlignment="1">
      <alignment vertical="center"/>
    </xf>
    <xf numFmtId="0" fontId="10" fillId="2" borderId="1" xfId="0" applyFont="1" applyFill="1" applyBorder="1" applyAlignment="1">
      <alignment horizontal="center" vertical="center"/>
    </xf>
    <xf numFmtId="0" fontId="13" fillId="0" borderId="3" xfId="0" applyFont="1" applyBorder="1" applyAlignment="1">
      <alignment vertical="center" wrapText="1"/>
    </xf>
    <xf numFmtId="0" fontId="1" fillId="0" borderId="3" xfId="0" applyFont="1" applyBorder="1" applyAlignment="1">
      <alignment horizontal="center" vertical="center"/>
    </xf>
    <xf numFmtId="0" fontId="5" fillId="0" borderId="3" xfId="0" applyFont="1" applyBorder="1" applyAlignment="1">
      <alignment horizontal="center" vertical="center"/>
    </xf>
    <xf numFmtId="3" fontId="5" fillId="0" borderId="3" xfId="0" applyNumberFormat="1" applyFont="1" applyBorder="1" applyAlignment="1">
      <alignment horizontal="center" vertical="center"/>
    </xf>
    <xf numFmtId="4" fontId="5" fillId="0" borderId="3" xfId="0" applyNumberFormat="1" applyFont="1" applyBorder="1" applyAlignment="1">
      <alignment horizontal="center" vertical="center"/>
    </xf>
    <xf numFmtId="166" fontId="5" fillId="0" borderId="3" xfId="0" applyNumberFormat="1" applyFont="1" applyBorder="1" applyAlignment="1">
      <alignment horizontal="center" vertical="center"/>
    </xf>
    <xf numFmtId="9" fontId="5" fillId="0" borderId="3" xfId="0" applyNumberFormat="1" applyFont="1" applyBorder="1" applyAlignment="1">
      <alignment horizontal="center" vertical="center"/>
    </xf>
    <xf numFmtId="0" fontId="0" fillId="0" borderId="3" xfId="0" applyBorder="1" applyAlignment="1">
      <alignment vertical="center"/>
    </xf>
    <xf numFmtId="0" fontId="0" fillId="2" borderId="0" xfId="0" applyFill="1" applyAlignment="1">
      <alignment vertical="center"/>
    </xf>
    <xf numFmtId="0" fontId="0" fillId="2" borderId="4" xfId="0" applyFill="1" applyBorder="1" applyAlignment="1">
      <alignment horizontal="center" vertical="center"/>
    </xf>
    <xf numFmtId="4" fontId="0" fillId="0" borderId="5" xfId="6" applyNumberFormat="1" applyFont="1" applyBorder="1" applyAlignment="1">
      <alignment horizontal="center" vertical="center"/>
    </xf>
    <xf numFmtId="166" fontId="10" fillId="0" borderId="5" xfId="6" applyNumberFormat="1" applyFont="1" applyBorder="1" applyAlignment="1">
      <alignment horizontal="right" vertical="center"/>
    </xf>
    <xf numFmtId="0" fontId="0" fillId="0" borderId="5" xfId="6" applyFont="1" applyBorder="1"/>
    <xf numFmtId="0" fontId="0" fillId="0" borderId="6" xfId="6" applyFont="1" applyBorder="1" applyAlignment="1">
      <alignment horizontal="center" vertical="center"/>
    </xf>
    <xf numFmtId="166" fontId="10" fillId="0" borderId="5" xfId="6" applyNumberFormat="1" applyFont="1" applyBorder="1"/>
    <xf numFmtId="0" fontId="13" fillId="0" borderId="1" xfId="0" applyFont="1" applyBorder="1" applyAlignment="1">
      <alignment vertical="center" wrapText="1"/>
    </xf>
    <xf numFmtId="166" fontId="5" fillId="0" borderId="1" xfId="0" applyNumberFormat="1" applyFont="1" applyBorder="1" applyAlignment="1">
      <alignment horizontal="center" vertical="center"/>
    </xf>
    <xf numFmtId="9" fontId="5" fillId="0" borderId="1" xfId="0" applyNumberFormat="1" applyFont="1" applyBorder="1" applyAlignment="1">
      <alignment horizontal="center" vertical="center"/>
    </xf>
    <xf numFmtId="166" fontId="5" fillId="0" borderId="7" xfId="0" applyNumberFormat="1" applyFont="1" applyBorder="1" applyAlignment="1">
      <alignment horizontal="center" vertical="center"/>
    </xf>
    <xf numFmtId="166" fontId="10" fillId="0" borderId="0" xfId="0" applyNumberFormat="1" applyFont="1" applyAlignment="1">
      <alignment vertical="center"/>
    </xf>
    <xf numFmtId="0" fontId="16" fillId="0" borderId="0" xfId="6" applyFont="1"/>
    <xf numFmtId="4" fontId="0" fillId="2" borderId="5" xfId="0" applyNumberFormat="1" applyFill="1" applyBorder="1" applyAlignment="1">
      <alignment horizontal="center" vertical="center"/>
    </xf>
    <xf numFmtId="166" fontId="10" fillId="0" borderId="5" xfId="0" applyNumberFormat="1" applyFont="1" applyBorder="1" applyAlignment="1">
      <alignment horizontal="center" vertical="center"/>
    </xf>
    <xf numFmtId="166" fontId="1" fillId="0" borderId="1" xfId="0" applyNumberFormat="1" applyFont="1" applyBorder="1" applyAlignment="1">
      <alignment horizontal="center" vertical="center"/>
    </xf>
    <xf numFmtId="4" fontId="0" fillId="0" borderId="1" xfId="0" applyNumberFormat="1" applyBorder="1" applyAlignment="1">
      <alignment horizontal="center" vertical="center"/>
    </xf>
    <xf numFmtId="166" fontId="13" fillId="0" borderId="1" xfId="0" applyNumberFormat="1" applyFont="1" applyBorder="1" applyAlignment="1">
      <alignment horizontal="center" vertical="center"/>
    </xf>
    <xf numFmtId="0" fontId="13" fillId="0" borderId="1" xfId="0" applyFont="1" applyBorder="1" applyAlignment="1">
      <alignment horizontal="center" vertical="center"/>
    </xf>
    <xf numFmtId="4" fontId="5" fillId="0" borderId="1" xfId="5" applyNumberFormat="1" applyBorder="1" applyAlignment="1">
      <alignment horizontal="center" vertical="center"/>
    </xf>
    <xf numFmtId="0" fontId="10" fillId="2" borderId="1" xfId="0" applyFont="1" applyFill="1" applyBorder="1" applyAlignment="1">
      <alignment vertical="center"/>
    </xf>
    <xf numFmtId="0" fontId="3" fillId="0" borderId="1" xfId="0" applyFont="1" applyBorder="1" applyAlignment="1">
      <alignment vertical="center" wrapText="1"/>
    </xf>
    <xf numFmtId="0" fontId="5" fillId="0" borderId="1" xfId="0" applyFont="1" applyBorder="1" applyAlignment="1">
      <alignment horizontal="center" vertical="center"/>
    </xf>
    <xf numFmtId="3" fontId="5" fillId="0" borderId="1" xfId="0" applyNumberFormat="1" applyFont="1" applyBorder="1" applyAlignment="1">
      <alignment horizontal="center" vertical="center"/>
    </xf>
    <xf numFmtId="167" fontId="5" fillId="0" borderId="1" xfId="4" applyFont="1" applyBorder="1" applyAlignment="1" applyProtection="1">
      <alignment horizontal="center" vertical="center"/>
    </xf>
    <xf numFmtId="166" fontId="0" fillId="0" borderId="1" xfId="4" applyNumberFormat="1" applyFont="1" applyBorder="1" applyAlignment="1" applyProtection="1">
      <alignment horizontal="center" vertical="center"/>
    </xf>
    <xf numFmtId="167" fontId="0" fillId="0" borderId="1" xfId="4" applyFont="1" applyBorder="1" applyAlignment="1" applyProtection="1">
      <alignment horizontal="center" vertical="center"/>
    </xf>
    <xf numFmtId="9" fontId="0" fillId="0" borderId="1" xfId="2" applyFont="1" applyBorder="1" applyAlignment="1" applyProtection="1">
      <alignment horizontal="center" vertical="center"/>
    </xf>
    <xf numFmtId="0" fontId="0" fillId="0" borderId="1" xfId="0" applyBorder="1" applyAlignment="1">
      <alignment horizontal="center" vertical="center" wrapText="1"/>
    </xf>
    <xf numFmtId="0" fontId="13" fillId="0" borderId="1" xfId="0" applyFont="1" applyBorder="1" applyAlignment="1">
      <alignment vertical="top" wrapText="1"/>
    </xf>
    <xf numFmtId="166" fontId="23" fillId="0" borderId="0" xfId="0" applyNumberFormat="1" applyFont="1" applyAlignment="1">
      <alignment vertical="center"/>
    </xf>
    <xf numFmtId="0" fontId="2" fillId="2" borderId="6" xfId="0" applyFont="1" applyFill="1" applyBorder="1" applyAlignment="1">
      <alignment vertical="center"/>
    </xf>
    <xf numFmtId="0" fontId="2" fillId="2" borderId="8" xfId="0" applyFont="1" applyFill="1" applyBorder="1" applyAlignment="1">
      <alignment horizontal="center" vertical="center"/>
    </xf>
    <xf numFmtId="0" fontId="2" fillId="2" borderId="8" xfId="0" applyFont="1" applyFill="1" applyBorder="1" applyAlignment="1">
      <alignment vertical="center"/>
    </xf>
    <xf numFmtId="0" fontId="2" fillId="2" borderId="9" xfId="0" applyFont="1" applyFill="1" applyBorder="1" applyAlignment="1">
      <alignment vertical="center"/>
    </xf>
    <xf numFmtId="4" fontId="17" fillId="0" borderId="5" xfId="0" applyNumberFormat="1" applyFont="1" applyBorder="1" applyAlignment="1">
      <alignment horizontal="center" vertical="center"/>
    </xf>
    <xf numFmtId="166" fontId="18" fillId="0" borderId="5" xfId="4" applyNumberFormat="1" applyFont="1" applyBorder="1" applyAlignment="1" applyProtection="1">
      <alignment horizontal="center" vertical="center"/>
    </xf>
    <xf numFmtId="0" fontId="17" fillId="0" borderId="1" xfId="0" applyFont="1" applyBorder="1" applyAlignment="1">
      <alignment horizontal="center" vertical="center"/>
    </xf>
    <xf numFmtId="166" fontId="1" fillId="0" borderId="1" xfId="0" applyNumberFormat="1" applyFont="1" applyBorder="1" applyAlignment="1">
      <alignment vertical="center" wrapText="1"/>
    </xf>
    <xf numFmtId="167" fontId="1" fillId="0" borderId="1" xfId="4" applyFont="1" applyBorder="1" applyAlignment="1" applyProtection="1">
      <alignment horizontal="center" vertical="center"/>
    </xf>
    <xf numFmtId="9" fontId="1" fillId="0" borderId="1" xfId="0" applyNumberFormat="1" applyFont="1" applyBorder="1" applyAlignment="1">
      <alignment horizontal="center" vertical="center" wrapText="1"/>
    </xf>
    <xf numFmtId="166" fontId="1" fillId="0" borderId="1" xfId="4" applyNumberFormat="1" applyFont="1" applyBorder="1" applyAlignment="1" applyProtection="1">
      <alignment horizontal="center" vertical="center"/>
    </xf>
    <xf numFmtId="2" fontId="1" fillId="0" borderId="1" xfId="0" applyNumberFormat="1" applyFont="1" applyBorder="1" applyAlignment="1">
      <alignment vertical="center" wrapText="1"/>
    </xf>
    <xf numFmtId="167" fontId="19" fillId="0" borderId="1" xfId="4" applyFont="1" applyBorder="1" applyAlignment="1" applyProtection="1">
      <alignment horizontal="center" vertical="center"/>
    </xf>
    <xf numFmtId="0" fontId="17" fillId="0" borderId="1" xfId="0" applyFont="1" applyBorder="1" applyAlignment="1">
      <alignment horizontal="center" vertical="center" wrapText="1"/>
    </xf>
    <xf numFmtId="4" fontId="1" fillId="0" borderId="1" xfId="5" applyNumberFormat="1" applyFont="1" applyBorder="1" applyAlignment="1">
      <alignment horizontal="center" vertical="center"/>
    </xf>
    <xf numFmtId="0" fontId="17" fillId="0" borderId="1" xfId="0" applyFont="1" applyBorder="1" applyAlignment="1">
      <alignment vertical="center"/>
    </xf>
    <xf numFmtId="0" fontId="10" fillId="0" borderId="1" xfId="0" applyFont="1" applyBorder="1" applyAlignment="1">
      <alignment vertical="center"/>
    </xf>
    <xf numFmtId="0" fontId="13" fillId="2" borderId="5" xfId="0" applyFont="1" applyFill="1" applyBorder="1" applyAlignment="1">
      <alignment horizontal="center" vertical="center" wrapText="1"/>
    </xf>
    <xf numFmtId="3" fontId="13" fillId="2" borderId="5" xfId="0" applyNumberFormat="1" applyFont="1" applyFill="1" applyBorder="1" applyAlignment="1">
      <alignment horizontal="center" vertical="center" wrapText="1"/>
    </xf>
    <xf numFmtId="4" fontId="13" fillId="2" borderId="5" xfId="0" applyNumberFormat="1" applyFont="1" applyFill="1" applyBorder="1" applyAlignment="1">
      <alignment horizontal="center" vertical="center" wrapText="1"/>
    </xf>
    <xf numFmtId="166" fontId="13" fillId="2" borderId="5" xfId="0" applyNumberFormat="1" applyFont="1" applyFill="1" applyBorder="1" applyAlignment="1">
      <alignment horizontal="center" vertical="center" wrapText="1"/>
    </xf>
    <xf numFmtId="0" fontId="0" fillId="0" borderId="8" xfId="0" applyBorder="1" applyAlignment="1">
      <alignment horizontal="center" vertical="center"/>
    </xf>
    <xf numFmtId="0" fontId="0" fillId="0" borderId="8" xfId="0" applyBorder="1" applyAlignment="1">
      <alignment vertical="center"/>
    </xf>
    <xf numFmtId="3" fontId="0" fillId="0" borderId="8" xfId="0" applyNumberFormat="1" applyBorder="1" applyAlignment="1">
      <alignment horizontal="center" vertical="center"/>
    </xf>
    <xf numFmtId="4" fontId="0" fillId="0" borderId="8" xfId="0" applyNumberFormat="1" applyBorder="1" applyAlignment="1">
      <alignment horizontal="center" vertical="center"/>
    </xf>
    <xf numFmtId="166" fontId="0" fillId="0" borderId="8" xfId="0" applyNumberFormat="1" applyBorder="1" applyAlignment="1">
      <alignment horizontal="center" vertical="center"/>
    </xf>
    <xf numFmtId="0" fontId="1" fillId="0" borderId="0" xfId="0" applyFont="1" applyAlignment="1">
      <alignment horizontal="left" vertical="center"/>
    </xf>
    <xf numFmtId="0" fontId="13" fillId="2" borderId="1" xfId="0" applyFont="1" applyFill="1" applyBorder="1" applyAlignment="1">
      <alignment horizontal="left" vertical="center"/>
    </xf>
    <xf numFmtId="0" fontId="0" fillId="0" borderId="0" xfId="0" applyAlignment="1">
      <alignment horizontal="center" vertical="center" wrapText="1"/>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3" fontId="1" fillId="0" borderId="4" xfId="0" applyNumberFormat="1" applyFont="1" applyBorder="1" applyAlignment="1">
      <alignment horizontal="center" vertical="center"/>
    </xf>
    <xf numFmtId="3" fontId="1" fillId="0" borderId="5" xfId="0" applyNumberFormat="1" applyFont="1" applyBorder="1" applyAlignment="1">
      <alignment horizontal="center" vertical="center"/>
    </xf>
    <xf numFmtId="169" fontId="1" fillId="0" borderId="4" xfId="0" applyNumberFormat="1" applyFont="1" applyBorder="1" applyAlignment="1">
      <alignment horizontal="center" vertical="center" wrapText="1"/>
    </xf>
    <xf numFmtId="169" fontId="1" fillId="0" borderId="5" xfId="0" applyNumberFormat="1" applyFont="1" applyBorder="1" applyAlignment="1">
      <alignment horizontal="center" vertical="center" wrapText="1"/>
    </xf>
    <xf numFmtId="166" fontId="1" fillId="0" borderId="4" xfId="0" applyNumberFormat="1" applyFont="1" applyBorder="1" applyAlignment="1">
      <alignment horizontal="center" vertical="center" wrapText="1"/>
    </xf>
    <xf numFmtId="166" fontId="1" fillId="0" borderId="5" xfId="0" applyNumberFormat="1" applyFont="1" applyBorder="1" applyAlignment="1">
      <alignment horizontal="center" vertical="center" wrapText="1"/>
    </xf>
    <xf numFmtId="167" fontId="1" fillId="0" borderId="4" xfId="4" applyFont="1" applyBorder="1" applyAlignment="1" applyProtection="1">
      <alignment horizontal="center" vertical="center"/>
    </xf>
    <xf numFmtId="167" fontId="1" fillId="0" borderId="5" xfId="4" applyFont="1" applyBorder="1" applyAlignment="1" applyProtection="1">
      <alignment horizontal="center" vertical="center"/>
    </xf>
    <xf numFmtId="9" fontId="1" fillId="0" borderId="4" xfId="0" applyNumberFormat="1" applyFont="1" applyBorder="1" applyAlignment="1">
      <alignment horizontal="center" vertical="center" wrapText="1"/>
    </xf>
    <xf numFmtId="9" fontId="1" fillId="0" borderId="5" xfId="0" applyNumberFormat="1" applyFont="1" applyBorder="1" applyAlignment="1">
      <alignment horizontal="center" vertical="center" wrapText="1"/>
    </xf>
    <xf numFmtId="166" fontId="1" fillId="0" borderId="4" xfId="4" applyNumberFormat="1" applyFont="1" applyBorder="1" applyAlignment="1" applyProtection="1">
      <alignment horizontal="center" vertical="center"/>
    </xf>
    <xf numFmtId="166" fontId="1" fillId="0" borderId="5" xfId="4" applyNumberFormat="1" applyFont="1" applyBorder="1" applyAlignment="1" applyProtection="1">
      <alignment horizontal="center"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5" xfId="6" applyFont="1" applyFill="1" applyBorder="1" applyAlignment="1">
      <alignment horizontal="left" vertical="center"/>
    </xf>
    <xf numFmtId="0" fontId="0" fillId="0" borderId="10" xfId="0" applyBorder="1" applyAlignment="1">
      <alignment horizontal="center" vertical="center"/>
    </xf>
    <xf numFmtId="0" fontId="0" fillId="0" borderId="11" xfId="0" applyBorder="1" applyAlignment="1">
      <alignment horizontal="center" vertical="center"/>
    </xf>
    <xf numFmtId="4" fontId="5" fillId="0" borderId="4" xfId="6" applyNumberFormat="1" applyFont="1" applyBorder="1" applyAlignment="1">
      <alignment horizontal="center" vertical="center"/>
    </xf>
    <xf numFmtId="4" fontId="5" fillId="0" borderId="5" xfId="6" applyNumberFormat="1" applyFont="1" applyBorder="1" applyAlignment="1">
      <alignment horizontal="center" vertical="center"/>
    </xf>
    <xf numFmtId="166" fontId="5" fillId="0" borderId="4" xfId="0" applyNumberFormat="1" applyFont="1" applyBorder="1" applyAlignment="1">
      <alignment horizontal="center" vertical="center"/>
    </xf>
    <xf numFmtId="166" fontId="5" fillId="0" borderId="5" xfId="0" applyNumberFormat="1" applyFont="1" applyBorder="1" applyAlignment="1">
      <alignment horizontal="center" vertical="center"/>
    </xf>
    <xf numFmtId="4" fontId="5" fillId="0" borderId="4" xfId="0" applyNumberFormat="1" applyFont="1" applyBorder="1" applyAlignment="1">
      <alignment horizontal="center" vertical="center"/>
    </xf>
    <xf numFmtId="4" fontId="5" fillId="0" borderId="5" xfId="0" applyNumberFormat="1" applyFont="1" applyBorder="1" applyAlignment="1">
      <alignment horizontal="center" vertical="center"/>
    </xf>
    <xf numFmtId="9" fontId="5" fillId="0" borderId="4" xfId="0" applyNumberFormat="1" applyFont="1" applyBorder="1" applyAlignment="1">
      <alignment horizontal="center" vertical="center"/>
    </xf>
    <xf numFmtId="9" fontId="5" fillId="0" borderId="5" xfId="0" applyNumberFormat="1" applyFont="1" applyBorder="1" applyAlignment="1">
      <alignment horizontal="center" vertical="center"/>
    </xf>
    <xf numFmtId="0" fontId="13" fillId="2" borderId="5" xfId="0" applyFont="1" applyFill="1" applyBorder="1" applyAlignment="1">
      <alignment horizontal="left" vertical="center"/>
    </xf>
    <xf numFmtId="0" fontId="13" fillId="0" borderId="4" xfId="6" applyFont="1" applyBorder="1" applyAlignment="1">
      <alignment horizontal="center" vertical="center" wrapText="1" readingOrder="1"/>
    </xf>
    <xf numFmtId="0" fontId="13" fillId="0" borderId="5" xfId="6" applyFont="1" applyBorder="1" applyAlignment="1">
      <alignment horizontal="center" vertical="center" wrapText="1" readingOrder="1"/>
    </xf>
    <xf numFmtId="0" fontId="5" fillId="0" borderId="4" xfId="6" applyFont="1" applyBorder="1" applyAlignment="1">
      <alignment horizontal="center" vertical="center" wrapText="1"/>
    </xf>
    <xf numFmtId="0" fontId="5" fillId="0" borderId="5" xfId="6" applyFont="1" applyBorder="1" applyAlignment="1">
      <alignment horizontal="center" vertical="center" wrapText="1"/>
    </xf>
    <xf numFmtId="3" fontId="5" fillId="0" borderId="4" xfId="6" applyNumberFormat="1" applyFont="1" applyBorder="1" applyAlignment="1">
      <alignment horizontal="center" vertical="center" wrapText="1"/>
    </xf>
    <xf numFmtId="3" fontId="5" fillId="0" borderId="5" xfId="6" applyNumberFormat="1" applyFont="1" applyBorder="1" applyAlignment="1">
      <alignment horizontal="center" vertical="center" wrapText="1"/>
    </xf>
  </cellXfs>
  <cellStyles count="7">
    <cellStyle name="Dziesiętny 2" xfId="5" xr:uid="{714C63C8-A9A0-4897-B3AE-24E4C9B70A15}"/>
    <cellStyle name="Normalny" xfId="0" builtinId="0"/>
    <cellStyle name="Normalny 2" xfId="6" xr:uid="{F369F89C-4B2B-44B6-A3DE-86A03688E740}"/>
    <cellStyle name="Procentowy" xfId="2" builtinId="5"/>
    <cellStyle name="Tekst objaśnienia" xfId="3" builtinId="53" customBuiltin="1"/>
    <cellStyle name="Walutowy" xfId="1" builtinId="4"/>
    <cellStyle name="Walutowy 2" xfId="4" xr:uid="{71267C7F-9303-4675-A6C8-68584D97D2FB}"/>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16"/>
  <sheetViews>
    <sheetView topLeftCell="A13" zoomScaleNormal="100" workbookViewId="0">
      <selection activeCell="K13" sqref="K13"/>
    </sheetView>
  </sheetViews>
  <sheetFormatPr defaultRowHeight="14.25"/>
  <cols>
    <col min="1" max="1" width="3.25" customWidth="1"/>
    <col min="2" max="2" width="35.75" customWidth="1"/>
    <col min="6" max="6" width="11.5" customWidth="1"/>
    <col min="9" max="9" width="10.75" customWidth="1"/>
    <col min="10" max="10" width="11.75" customWidth="1"/>
  </cols>
  <sheetData>
    <row r="2" spans="1:10">
      <c r="A2" s="1"/>
      <c r="B2" s="2" t="s">
        <v>85</v>
      </c>
      <c r="C2" s="1"/>
      <c r="D2" s="3"/>
      <c r="E2" s="4"/>
      <c r="F2" s="4"/>
      <c r="G2" s="4"/>
      <c r="H2" s="1"/>
      <c r="I2" s="1"/>
      <c r="J2" s="5"/>
    </row>
    <row r="3" spans="1:10" ht="119.25" customHeight="1">
      <c r="A3" s="6" t="s">
        <v>0</v>
      </c>
      <c r="B3" s="6" t="s">
        <v>1</v>
      </c>
      <c r="C3" s="6" t="s">
        <v>2</v>
      </c>
      <c r="D3" s="7" t="s">
        <v>3</v>
      </c>
      <c r="E3" s="8" t="s">
        <v>4</v>
      </c>
      <c r="F3" s="8" t="s">
        <v>5</v>
      </c>
      <c r="G3" s="8" t="s">
        <v>6</v>
      </c>
      <c r="H3" s="6" t="s">
        <v>7</v>
      </c>
      <c r="I3" s="6" t="s">
        <v>8</v>
      </c>
      <c r="J3" s="6" t="s">
        <v>9</v>
      </c>
    </row>
    <row r="4" spans="1:10">
      <c r="A4" s="9">
        <v>1</v>
      </c>
      <c r="B4" s="9">
        <v>2</v>
      </c>
      <c r="C4" s="9">
        <v>3</v>
      </c>
      <c r="D4" s="9">
        <v>4</v>
      </c>
      <c r="E4" s="9">
        <v>5</v>
      </c>
      <c r="F4" s="9">
        <v>6</v>
      </c>
      <c r="G4" s="9">
        <v>7</v>
      </c>
      <c r="H4" s="10">
        <v>8</v>
      </c>
      <c r="I4" s="9">
        <v>9</v>
      </c>
      <c r="J4" s="9">
        <v>10</v>
      </c>
    </row>
    <row r="5" spans="1:10" ht="99" customHeight="1">
      <c r="A5" s="11">
        <v>1</v>
      </c>
      <c r="B5" s="12" t="s">
        <v>10</v>
      </c>
      <c r="C5" s="13" t="s">
        <v>11</v>
      </c>
      <c r="D5" s="13">
        <v>400</v>
      </c>
      <c r="E5" s="14"/>
      <c r="F5" s="14">
        <f t="shared" ref="F5:F15" si="0">D5*E5</f>
        <v>0</v>
      </c>
      <c r="G5" s="14">
        <f t="shared" ref="G5:G15" si="1">E5*H5+E5</f>
        <v>0</v>
      </c>
      <c r="H5" s="15"/>
      <c r="I5" s="16">
        <f t="shared" ref="I5:I15" si="2">F5*H5+F5</f>
        <v>0</v>
      </c>
      <c r="J5" s="13"/>
    </row>
    <row r="6" spans="1:10" ht="108.75" customHeight="1">
      <c r="A6" s="11">
        <v>2</v>
      </c>
      <c r="B6" s="17" t="s">
        <v>12</v>
      </c>
      <c r="C6" s="13" t="s">
        <v>11</v>
      </c>
      <c r="D6" s="13">
        <v>400</v>
      </c>
      <c r="E6" s="14"/>
      <c r="F6" s="14">
        <f t="shared" si="0"/>
        <v>0</v>
      </c>
      <c r="G6" s="14">
        <f t="shared" si="1"/>
        <v>0</v>
      </c>
      <c r="H6" s="15"/>
      <c r="I6" s="16">
        <f t="shared" si="2"/>
        <v>0</v>
      </c>
      <c r="J6" s="13"/>
    </row>
    <row r="7" spans="1:10" ht="252.75" customHeight="1">
      <c r="A7" s="11">
        <v>3</v>
      </c>
      <c r="B7" s="17" t="s">
        <v>178</v>
      </c>
      <c r="C7" s="11" t="s">
        <v>11</v>
      </c>
      <c r="D7" s="18">
        <v>5000</v>
      </c>
      <c r="E7" s="14"/>
      <c r="F7" s="14">
        <f t="shared" si="0"/>
        <v>0</v>
      </c>
      <c r="G7" s="14">
        <f t="shared" si="1"/>
        <v>0</v>
      </c>
      <c r="H7" s="15"/>
      <c r="I7" s="16">
        <f t="shared" si="2"/>
        <v>0</v>
      </c>
      <c r="J7" s="13"/>
    </row>
    <row r="8" spans="1:10" ht="210.75" customHeight="1">
      <c r="A8" s="11">
        <v>4</v>
      </c>
      <c r="B8" s="17" t="s">
        <v>13</v>
      </c>
      <c r="C8" s="11" t="s">
        <v>11</v>
      </c>
      <c r="D8" s="18">
        <v>5000</v>
      </c>
      <c r="E8" s="14"/>
      <c r="F8" s="14">
        <f t="shared" si="0"/>
        <v>0</v>
      </c>
      <c r="G8" s="14">
        <f t="shared" si="1"/>
        <v>0</v>
      </c>
      <c r="H8" s="15"/>
      <c r="I8" s="16">
        <f t="shared" si="2"/>
        <v>0</v>
      </c>
      <c r="J8" s="13"/>
    </row>
    <row r="9" spans="1:10" ht="318.75" customHeight="1">
      <c r="A9" s="11">
        <v>5</v>
      </c>
      <c r="B9" s="17" t="s">
        <v>14</v>
      </c>
      <c r="C9" s="11" t="s">
        <v>11</v>
      </c>
      <c r="D9" s="18">
        <v>1400</v>
      </c>
      <c r="E9" s="14"/>
      <c r="F9" s="14">
        <f t="shared" si="0"/>
        <v>0</v>
      </c>
      <c r="G9" s="14">
        <f t="shared" si="1"/>
        <v>0</v>
      </c>
      <c r="H9" s="15"/>
      <c r="I9" s="16">
        <f t="shared" si="2"/>
        <v>0</v>
      </c>
      <c r="J9" s="13"/>
    </row>
    <row r="10" spans="1:10" ht="62.25" customHeight="1">
      <c r="A10" s="11">
        <v>6</v>
      </c>
      <c r="B10" s="17" t="s">
        <v>15</v>
      </c>
      <c r="C10" s="11" t="s">
        <v>16</v>
      </c>
      <c r="D10" s="18">
        <v>10</v>
      </c>
      <c r="E10" s="14"/>
      <c r="F10" s="14">
        <f t="shared" si="0"/>
        <v>0</v>
      </c>
      <c r="G10" s="14">
        <f t="shared" si="1"/>
        <v>0</v>
      </c>
      <c r="H10" s="15"/>
      <c r="I10" s="16">
        <f t="shared" si="2"/>
        <v>0</v>
      </c>
      <c r="J10" s="19"/>
    </row>
    <row r="11" spans="1:10" ht="76.5" customHeight="1">
      <c r="A11" s="11">
        <v>7</v>
      </c>
      <c r="B11" s="17" t="s">
        <v>17</v>
      </c>
      <c r="C11" s="11" t="s">
        <v>16</v>
      </c>
      <c r="D11" s="18">
        <v>10</v>
      </c>
      <c r="E11" s="14"/>
      <c r="F11" s="14">
        <f t="shared" si="0"/>
        <v>0</v>
      </c>
      <c r="G11" s="14">
        <f t="shared" si="1"/>
        <v>0</v>
      </c>
      <c r="H11" s="15"/>
      <c r="I11" s="16">
        <f t="shared" si="2"/>
        <v>0</v>
      </c>
      <c r="J11" s="13"/>
    </row>
    <row r="12" spans="1:10" ht="126.75" customHeight="1">
      <c r="A12" s="11">
        <v>8</v>
      </c>
      <c r="B12" s="17" t="s">
        <v>169</v>
      </c>
      <c r="C12" s="13" t="s">
        <v>11</v>
      </c>
      <c r="D12" s="20">
        <v>200</v>
      </c>
      <c r="E12" s="14"/>
      <c r="F12" s="14">
        <f t="shared" si="0"/>
        <v>0</v>
      </c>
      <c r="G12" s="14">
        <f t="shared" si="1"/>
        <v>0</v>
      </c>
      <c r="H12" s="15"/>
      <c r="I12" s="16">
        <f t="shared" si="2"/>
        <v>0</v>
      </c>
      <c r="J12" s="13"/>
    </row>
    <row r="13" spans="1:10" ht="235.5" customHeight="1">
      <c r="A13" s="11">
        <v>9</v>
      </c>
      <c r="B13" s="17" t="s">
        <v>179</v>
      </c>
      <c r="C13" s="13" t="s">
        <v>11</v>
      </c>
      <c r="D13" s="13">
        <v>600</v>
      </c>
      <c r="E13" s="14"/>
      <c r="F13" s="14">
        <f t="shared" si="0"/>
        <v>0</v>
      </c>
      <c r="G13" s="14">
        <f t="shared" si="1"/>
        <v>0</v>
      </c>
      <c r="H13" s="15"/>
      <c r="I13" s="16">
        <f t="shared" si="2"/>
        <v>0</v>
      </c>
      <c r="J13" s="13"/>
    </row>
    <row r="14" spans="1:10" ht="145.5" customHeight="1">
      <c r="A14" s="11">
        <v>10</v>
      </c>
      <c r="B14" s="17" t="s">
        <v>18</v>
      </c>
      <c r="C14" s="21" t="s">
        <v>11</v>
      </c>
      <c r="D14" s="22">
        <v>200</v>
      </c>
      <c r="E14" s="23"/>
      <c r="F14" s="14">
        <f t="shared" si="0"/>
        <v>0</v>
      </c>
      <c r="G14" s="14">
        <f t="shared" si="1"/>
        <v>0</v>
      </c>
      <c r="H14" s="15"/>
      <c r="I14" s="16">
        <f t="shared" si="2"/>
        <v>0</v>
      </c>
      <c r="J14" s="13"/>
    </row>
    <row r="15" spans="1:10" ht="110.25" customHeight="1">
      <c r="A15" s="11">
        <v>11</v>
      </c>
      <c r="B15" s="17" t="s">
        <v>19</v>
      </c>
      <c r="C15" s="13" t="s">
        <v>11</v>
      </c>
      <c r="D15" s="20">
        <v>10</v>
      </c>
      <c r="E15" s="14"/>
      <c r="F15" s="14">
        <f t="shared" si="0"/>
        <v>0</v>
      </c>
      <c r="G15" s="14">
        <f t="shared" si="1"/>
        <v>0</v>
      </c>
      <c r="H15" s="15"/>
      <c r="I15" s="16">
        <f t="shared" si="2"/>
        <v>0</v>
      </c>
      <c r="J15" s="24"/>
    </row>
    <row r="16" spans="1:10">
      <c r="A16" s="25" t="s">
        <v>20</v>
      </c>
      <c r="B16" s="25"/>
      <c r="C16" s="25"/>
      <c r="D16" s="25"/>
      <c r="E16" s="14"/>
      <c r="F16" s="26">
        <f>SUM(F5:F15)</f>
        <v>0</v>
      </c>
      <c r="G16" s="26"/>
      <c r="H16" s="27"/>
      <c r="I16" s="26">
        <f>SUM(I5:I15)</f>
        <v>0</v>
      </c>
    </row>
  </sheetData>
  <pageMargins left="0.70866141732283472" right="0.70866141732283472" top="0.74803149606299213" bottom="0.74803149606299213" header="0.31496062992125984" footer="0.31496062992125984"/>
  <pageSetup paperSize="9" orientation="landscape" r:id="rId1"/>
  <headerFooter>
    <oddHeader>&amp;LCzęść 1&amp;CFormularz  asortymentowo-cenowy (opis przedmiotu zamówienia)&amp;RZałącznik  nr 2 do SWZ</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J8"/>
  <sheetViews>
    <sheetView topLeftCell="A4" zoomScale="77" zoomScaleNormal="77" workbookViewId="0">
      <selection activeCell="H5" sqref="H5"/>
    </sheetView>
  </sheetViews>
  <sheetFormatPr defaultRowHeight="14.25"/>
  <cols>
    <col min="1" max="1" width="5.625" customWidth="1"/>
    <col min="2" max="2" width="37.25" customWidth="1"/>
  </cols>
  <sheetData>
    <row r="2" spans="1:10" ht="15">
      <c r="A2" s="1"/>
      <c r="B2" s="54" t="s">
        <v>92</v>
      </c>
      <c r="C2" s="1"/>
      <c r="D2" s="3"/>
      <c r="E2" s="4"/>
      <c r="F2" s="4"/>
      <c r="G2" s="4"/>
      <c r="H2" s="1"/>
      <c r="I2" s="1"/>
      <c r="J2" s="5"/>
    </row>
    <row r="3" spans="1:10">
      <c r="A3" s="1"/>
      <c r="B3" s="5"/>
      <c r="C3" s="1"/>
      <c r="D3" s="3"/>
      <c r="E3" s="4"/>
      <c r="F3" s="4"/>
      <c r="G3" s="4"/>
      <c r="H3" s="1"/>
      <c r="I3" s="1"/>
      <c r="J3" s="5"/>
    </row>
    <row r="4" spans="1:10" ht="153">
      <c r="A4" s="6" t="s">
        <v>0</v>
      </c>
      <c r="B4" s="6" t="s">
        <v>1</v>
      </c>
      <c r="C4" s="6" t="s">
        <v>2</v>
      </c>
      <c r="D4" s="7" t="s">
        <v>3</v>
      </c>
      <c r="E4" s="8" t="s">
        <v>4</v>
      </c>
      <c r="F4" s="8" t="s">
        <v>5</v>
      </c>
      <c r="G4" s="8" t="s">
        <v>6</v>
      </c>
      <c r="H4" s="6" t="s">
        <v>7</v>
      </c>
      <c r="I4" s="6" t="s">
        <v>8</v>
      </c>
      <c r="J4" s="6" t="s">
        <v>22</v>
      </c>
    </row>
    <row r="5" spans="1:10">
      <c r="A5" s="9">
        <v>1</v>
      </c>
      <c r="B5" s="9">
        <v>2</v>
      </c>
      <c r="C5" s="9">
        <v>3</v>
      </c>
      <c r="D5" s="9">
        <v>4</v>
      </c>
      <c r="E5" s="9">
        <v>5</v>
      </c>
      <c r="F5" s="9">
        <v>6</v>
      </c>
      <c r="G5" s="9">
        <v>7</v>
      </c>
      <c r="H5" s="10">
        <v>8</v>
      </c>
      <c r="I5" s="9">
        <v>9</v>
      </c>
      <c r="J5" s="9">
        <v>10</v>
      </c>
    </row>
    <row r="6" spans="1:10" ht="276" customHeight="1">
      <c r="A6" s="11">
        <v>1</v>
      </c>
      <c r="B6" s="17" t="s">
        <v>67</v>
      </c>
      <c r="C6" s="13" t="s">
        <v>23</v>
      </c>
      <c r="D6" s="18">
        <v>2</v>
      </c>
      <c r="E6" s="14"/>
      <c r="F6" s="14">
        <f>D6*E6</f>
        <v>0</v>
      </c>
      <c r="G6" s="14">
        <f>E6*H6+E6</f>
        <v>0</v>
      </c>
      <c r="H6" s="15"/>
      <c r="I6" s="16">
        <f>F6*H6+F6</f>
        <v>0</v>
      </c>
      <c r="J6" s="19"/>
    </row>
    <row r="7" spans="1:10" ht="168" customHeight="1">
      <c r="A7" s="11">
        <v>2</v>
      </c>
      <c r="B7" s="17" t="s">
        <v>68</v>
      </c>
      <c r="C7" s="13" t="s">
        <v>11</v>
      </c>
      <c r="D7" s="13">
        <v>1</v>
      </c>
      <c r="E7" s="14"/>
      <c r="F7" s="14">
        <f>D7*E7</f>
        <v>0</v>
      </c>
      <c r="G7" s="14">
        <f>E7*H7+E7</f>
        <v>0</v>
      </c>
      <c r="H7" s="15"/>
      <c r="I7" s="16">
        <f>F7*H7+F7</f>
        <v>0</v>
      </c>
      <c r="J7" s="19"/>
    </row>
    <row r="8" spans="1:10">
      <c r="A8" s="25" t="s">
        <v>69</v>
      </c>
      <c r="B8" s="25"/>
      <c r="C8" s="25"/>
      <c r="D8" s="25"/>
      <c r="E8" s="14"/>
      <c r="F8" s="26">
        <f>SUM(F6:F7)</f>
        <v>0</v>
      </c>
      <c r="G8" s="14"/>
      <c r="H8" s="11"/>
      <c r="I8" s="26">
        <f>SUM(I6:I7)</f>
        <v>0</v>
      </c>
    </row>
  </sheetData>
  <pageMargins left="0.70866141732283472" right="0.70866141732283472" top="0.74803149606299213" bottom="0.74803149606299213" header="0.31496062992125984" footer="0.31496062992125984"/>
  <pageSetup paperSize="9" orientation="landscape" r:id="rId1"/>
  <headerFooter>
    <oddHeader>&amp;LCzęśc nr 10&amp;CFormularz asortymentowo-cenowy (opis przedmiotu zamówienia)&amp;RZałącznik  nr 2 do SWZ</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J8"/>
  <sheetViews>
    <sheetView topLeftCell="A5" workbookViewId="0">
      <selection activeCell="H7" sqref="H7"/>
    </sheetView>
  </sheetViews>
  <sheetFormatPr defaultRowHeight="14.25"/>
  <cols>
    <col min="1" max="1" width="5" customWidth="1"/>
    <col min="2" max="2" width="20.5" customWidth="1"/>
  </cols>
  <sheetData>
    <row r="2" spans="1:10" ht="15">
      <c r="A2" s="1"/>
      <c r="B2" s="54" t="s">
        <v>93</v>
      </c>
      <c r="C2" s="1"/>
      <c r="D2" s="3"/>
      <c r="E2" s="4"/>
      <c r="F2" s="4"/>
      <c r="G2" s="4"/>
      <c r="H2" s="1"/>
      <c r="I2" s="1"/>
      <c r="J2" s="5"/>
    </row>
    <row r="3" spans="1:10">
      <c r="A3" s="1"/>
      <c r="B3" s="5"/>
      <c r="C3" s="1"/>
      <c r="D3" s="3"/>
      <c r="E3" s="4"/>
      <c r="F3" s="4"/>
      <c r="G3" s="4"/>
      <c r="H3" s="1"/>
      <c r="I3" s="1"/>
      <c r="J3" s="5"/>
    </row>
    <row r="4" spans="1:10" ht="153">
      <c r="A4" s="6" t="s">
        <v>0</v>
      </c>
      <c r="B4" s="6" t="s">
        <v>1</v>
      </c>
      <c r="C4" s="6" t="s">
        <v>2</v>
      </c>
      <c r="D4" s="7" t="s">
        <v>3</v>
      </c>
      <c r="E4" s="8" t="s">
        <v>4</v>
      </c>
      <c r="F4" s="8" t="s">
        <v>5</v>
      </c>
      <c r="G4" s="8" t="s">
        <v>6</v>
      </c>
      <c r="H4" s="6" t="s">
        <v>7</v>
      </c>
      <c r="I4" s="6" t="s">
        <v>8</v>
      </c>
      <c r="J4" s="6" t="s">
        <v>22</v>
      </c>
    </row>
    <row r="5" spans="1:10">
      <c r="A5" s="9">
        <v>1</v>
      </c>
      <c r="B5" s="9">
        <v>2</v>
      </c>
      <c r="C5" s="9">
        <v>3</v>
      </c>
      <c r="D5" s="9">
        <v>4</v>
      </c>
      <c r="E5" s="9">
        <v>5</v>
      </c>
      <c r="F5" s="9">
        <v>6</v>
      </c>
      <c r="G5" s="9">
        <v>7</v>
      </c>
      <c r="H5" s="10">
        <v>8</v>
      </c>
      <c r="I5" s="9">
        <v>9</v>
      </c>
      <c r="J5" s="9">
        <v>10</v>
      </c>
    </row>
    <row r="6" spans="1:10" ht="69" customHeight="1">
      <c r="A6" s="11">
        <v>1</v>
      </c>
      <c r="B6" s="17" t="s">
        <v>70</v>
      </c>
      <c r="C6" s="13" t="s">
        <v>46</v>
      </c>
      <c r="D6" s="13">
        <v>1</v>
      </c>
      <c r="E6" s="14"/>
      <c r="F6" s="14">
        <f>D6*E6</f>
        <v>0</v>
      </c>
      <c r="G6" s="14">
        <f>E6*H6+E6</f>
        <v>0</v>
      </c>
      <c r="H6" s="15"/>
      <c r="I6" s="16">
        <f>F6*H6+F6</f>
        <v>0</v>
      </c>
      <c r="J6" s="19"/>
    </row>
    <row r="7" spans="1:10" ht="71.25" customHeight="1">
      <c r="A7" s="11">
        <v>2</v>
      </c>
      <c r="B7" s="17" t="s">
        <v>71</v>
      </c>
      <c r="C7" s="13" t="s">
        <v>46</v>
      </c>
      <c r="D7" s="13">
        <v>1</v>
      </c>
      <c r="E7" s="14"/>
      <c r="F7" s="14">
        <f>D7*E7</f>
        <v>0</v>
      </c>
      <c r="G7" s="14">
        <f>E7*H7+E7</f>
        <v>0</v>
      </c>
      <c r="H7" s="15"/>
      <c r="I7" s="16">
        <f>F7*H7+F7</f>
        <v>0</v>
      </c>
      <c r="J7" s="19"/>
    </row>
    <row r="8" spans="1:10">
      <c r="A8" s="25" t="s">
        <v>72</v>
      </c>
      <c r="B8" s="25"/>
      <c r="C8" s="25"/>
      <c r="D8" s="25"/>
      <c r="E8" s="14"/>
      <c r="F8" s="26">
        <f>SUM(F6:F7)</f>
        <v>0</v>
      </c>
      <c r="G8" s="14"/>
      <c r="H8" s="11"/>
      <c r="I8" s="26">
        <f>SUM(I6:I7)</f>
        <v>0</v>
      </c>
    </row>
  </sheetData>
  <pageMargins left="0.70866141732283472" right="0.70866141732283472" top="0.74803149606299213" bottom="0.74803149606299213" header="0.31496062992125984" footer="0.31496062992125984"/>
  <pageSetup paperSize="9" orientation="landscape" r:id="rId1"/>
  <headerFooter>
    <oddHeader>&amp;LCzęśc nr 11&amp;CFormularz asortymentowo-cenowy (opis przedmiotu zamówienia)&amp;RZałącznik  nr 2 do SWZ</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J7"/>
  <sheetViews>
    <sheetView topLeftCell="A2" workbookViewId="0">
      <selection activeCell="H6" sqref="H6"/>
    </sheetView>
  </sheetViews>
  <sheetFormatPr defaultRowHeight="14.25"/>
  <cols>
    <col min="1" max="1" width="5.375" customWidth="1"/>
    <col min="2" max="2" width="21.375" customWidth="1"/>
    <col min="10" max="10" width="12.625" customWidth="1"/>
  </cols>
  <sheetData>
    <row r="2" spans="1:10">
      <c r="A2" s="1"/>
      <c r="B2" s="2" t="s">
        <v>94</v>
      </c>
      <c r="C2" s="1"/>
      <c r="D2" s="3"/>
      <c r="E2" s="4"/>
      <c r="F2" s="4"/>
      <c r="G2" s="4"/>
      <c r="H2" s="1"/>
      <c r="I2" s="1"/>
      <c r="J2" s="5"/>
    </row>
    <row r="3" spans="1:10">
      <c r="A3" s="1"/>
      <c r="B3" s="5"/>
      <c r="C3" s="1"/>
      <c r="D3" s="3"/>
      <c r="E3" s="4"/>
      <c r="F3" s="4"/>
      <c r="G3" s="4"/>
      <c r="H3" s="1"/>
      <c r="I3" s="1"/>
      <c r="J3" s="5"/>
    </row>
    <row r="4" spans="1:10" ht="113.25" customHeight="1">
      <c r="A4" s="6" t="s">
        <v>0</v>
      </c>
      <c r="B4" s="6" t="s">
        <v>1</v>
      </c>
      <c r="C4" s="6" t="s">
        <v>2</v>
      </c>
      <c r="D4" s="7" t="s">
        <v>3</v>
      </c>
      <c r="E4" s="8" t="s">
        <v>4</v>
      </c>
      <c r="F4" s="8" t="s">
        <v>5</v>
      </c>
      <c r="G4" s="8" t="s">
        <v>6</v>
      </c>
      <c r="H4" s="6" t="s">
        <v>7</v>
      </c>
      <c r="I4" s="6" t="s">
        <v>8</v>
      </c>
      <c r="J4" s="6" t="s">
        <v>22</v>
      </c>
    </row>
    <row r="5" spans="1:10">
      <c r="A5" s="9">
        <v>1</v>
      </c>
      <c r="B5" s="9">
        <v>2</v>
      </c>
      <c r="C5" s="9">
        <v>3</v>
      </c>
      <c r="D5" s="9">
        <v>4</v>
      </c>
      <c r="E5" s="9">
        <v>5</v>
      </c>
      <c r="F5" s="9">
        <v>6</v>
      </c>
      <c r="G5" s="9">
        <v>7</v>
      </c>
      <c r="H5" s="10">
        <v>8</v>
      </c>
      <c r="I5" s="9">
        <v>9</v>
      </c>
      <c r="J5" s="9">
        <v>10</v>
      </c>
    </row>
    <row r="6" spans="1:10" ht="100.5" customHeight="1">
      <c r="A6" s="11">
        <v>1</v>
      </c>
      <c r="B6" s="17" t="s">
        <v>73</v>
      </c>
      <c r="C6" s="11" t="s">
        <v>11</v>
      </c>
      <c r="D6" s="18">
        <v>10</v>
      </c>
      <c r="E6" s="14"/>
      <c r="F6" s="14">
        <f>D6*E6</f>
        <v>0</v>
      </c>
      <c r="G6" s="14">
        <f>E6*H6+E6</f>
        <v>0</v>
      </c>
      <c r="H6" s="15"/>
      <c r="I6" s="16">
        <f>F6*H6+F6</f>
        <v>0</v>
      </c>
      <c r="J6" s="19"/>
    </row>
    <row r="7" spans="1:10">
      <c r="A7" s="25" t="s">
        <v>74</v>
      </c>
      <c r="B7" s="25"/>
      <c r="C7" s="25"/>
      <c r="D7" s="25"/>
      <c r="E7" s="14"/>
      <c r="F7" s="26">
        <f>SUM(F6:F6)</f>
        <v>0</v>
      </c>
      <c r="G7" s="26"/>
      <c r="H7" s="27"/>
      <c r="I7" s="26">
        <f>SUM(I6:I6)</f>
        <v>0</v>
      </c>
    </row>
  </sheetData>
  <pageMargins left="0.70866141732283472" right="0.70866141732283472" top="0.74803149606299213" bottom="0.74803149606299213" header="0.31496062992125984" footer="0.31496062992125984"/>
  <pageSetup paperSize="9" orientation="landscape" r:id="rId1"/>
  <headerFooter>
    <oddHeader>&amp;LCzęść nr 12&amp;CFormularz asortymentowo-cenowy (opis przedmiotu zamówienia)&amp;RZałącznik  nr 2 do SWZ</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J7"/>
  <sheetViews>
    <sheetView workbookViewId="0">
      <selection activeCell="H9" sqref="H9"/>
    </sheetView>
  </sheetViews>
  <sheetFormatPr defaultRowHeight="14.25"/>
  <cols>
    <col min="1" max="1" width="4.25" customWidth="1"/>
    <col min="2" max="2" width="18.875" customWidth="1"/>
    <col min="10" max="10" width="11.625" customWidth="1"/>
  </cols>
  <sheetData>
    <row r="2" spans="1:10">
      <c r="A2" s="1"/>
      <c r="B2" s="2" t="s">
        <v>81</v>
      </c>
      <c r="C2" s="1"/>
      <c r="D2" s="3"/>
      <c r="E2" s="4"/>
      <c r="F2" s="4"/>
      <c r="G2" s="4"/>
      <c r="H2" s="1"/>
      <c r="I2" s="1"/>
      <c r="J2" s="5"/>
    </row>
    <row r="3" spans="1:10">
      <c r="A3" s="1"/>
      <c r="B3" s="5"/>
      <c r="C3" s="1"/>
      <c r="D3" s="3"/>
      <c r="E3" s="4"/>
      <c r="F3" s="4"/>
      <c r="G3" s="4"/>
      <c r="H3" s="1"/>
      <c r="I3" s="1"/>
      <c r="J3" s="5"/>
    </row>
    <row r="4" spans="1:10" ht="124.5" customHeight="1">
      <c r="A4" s="6" t="s">
        <v>0</v>
      </c>
      <c r="B4" s="6" t="s">
        <v>1</v>
      </c>
      <c r="C4" s="6" t="s">
        <v>2</v>
      </c>
      <c r="D4" s="7" t="s">
        <v>3</v>
      </c>
      <c r="E4" s="8" t="s">
        <v>4</v>
      </c>
      <c r="F4" s="8" t="s">
        <v>5</v>
      </c>
      <c r="G4" s="8" t="s">
        <v>6</v>
      </c>
      <c r="H4" s="6" t="s">
        <v>7</v>
      </c>
      <c r="I4" s="6" t="s">
        <v>8</v>
      </c>
      <c r="J4" s="6" t="s">
        <v>9</v>
      </c>
    </row>
    <row r="5" spans="1:10">
      <c r="A5" s="49">
        <v>1</v>
      </c>
      <c r="B5" s="49">
        <v>2</v>
      </c>
      <c r="C5" s="49">
        <v>3</v>
      </c>
      <c r="D5" s="49">
        <v>4</v>
      </c>
      <c r="E5" s="49">
        <v>5</v>
      </c>
      <c r="F5" s="49">
        <v>6</v>
      </c>
      <c r="G5" s="49">
        <v>7</v>
      </c>
      <c r="H5" s="50">
        <v>8</v>
      </c>
      <c r="I5" s="49">
        <v>9</v>
      </c>
      <c r="J5" s="49">
        <v>10</v>
      </c>
    </row>
    <row r="6" spans="1:10" ht="38.25">
      <c r="A6" s="11">
        <v>1</v>
      </c>
      <c r="B6" s="17" t="s">
        <v>75</v>
      </c>
      <c r="C6" s="13" t="s">
        <v>11</v>
      </c>
      <c r="D6" s="13">
        <v>1</v>
      </c>
      <c r="E6" s="14"/>
      <c r="F6" s="14">
        <f>D6*E6</f>
        <v>0</v>
      </c>
      <c r="G6" s="14">
        <f>E6*H6+E6</f>
        <v>0</v>
      </c>
      <c r="H6" s="15"/>
      <c r="I6" s="16">
        <f>F6*H6+F6</f>
        <v>0</v>
      </c>
      <c r="J6" s="19"/>
    </row>
    <row r="7" spans="1:10">
      <c r="A7" s="25" t="s">
        <v>76</v>
      </c>
      <c r="B7" s="25"/>
      <c r="C7" s="25"/>
      <c r="D7" s="25"/>
      <c r="E7" s="52"/>
      <c r="F7" s="26">
        <f>SUM(F6:F6)</f>
        <v>0</v>
      </c>
      <c r="G7" s="26"/>
      <c r="H7" s="27"/>
      <c r="I7" s="26">
        <f>SUM(I6:I6)</f>
        <v>0</v>
      </c>
    </row>
  </sheetData>
  <pageMargins left="0.70866141732283472" right="0.70866141732283472" top="0.74803149606299213" bottom="0.74803149606299213" header="0.31496062992125984" footer="0.31496062992125984"/>
  <pageSetup paperSize="9" orientation="landscape" r:id="rId1"/>
  <headerFooter>
    <oddHeader>&amp;LCzęśc nr 13&amp;CFormularz asortymentowo-cenowy (opis przedmiotu zamówienia)&amp;RZałącznik  nr 2 do SWZ</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J8"/>
  <sheetViews>
    <sheetView topLeftCell="A6" zoomScaleNormal="100" workbookViewId="0">
      <selection activeCell="L7" sqref="L7"/>
    </sheetView>
  </sheetViews>
  <sheetFormatPr defaultRowHeight="14.25"/>
  <cols>
    <col min="1" max="1" width="4.625" customWidth="1"/>
    <col min="2" max="2" width="32.375" customWidth="1"/>
    <col min="10" max="10" width="11.125" customWidth="1"/>
  </cols>
  <sheetData>
    <row r="2" spans="1:10">
      <c r="A2" s="173" t="s">
        <v>83</v>
      </c>
      <c r="B2" s="173"/>
      <c r="C2" s="173"/>
      <c r="D2" s="173"/>
      <c r="E2" s="173"/>
      <c r="F2" s="173"/>
      <c r="G2" s="173"/>
      <c r="H2" s="173"/>
      <c r="I2" s="173"/>
      <c r="J2" s="173"/>
    </row>
    <row r="3" spans="1:10">
      <c r="A3" s="1"/>
      <c r="B3" s="5"/>
      <c r="C3" s="1"/>
      <c r="D3" s="3"/>
      <c r="E3" s="4"/>
      <c r="F3" s="4"/>
      <c r="G3" s="4"/>
      <c r="H3" s="1"/>
      <c r="I3" s="1"/>
      <c r="J3" s="5"/>
    </row>
    <row r="4" spans="1:10" ht="114.75">
      <c r="A4" s="6" t="s">
        <v>0</v>
      </c>
      <c r="B4" s="6" t="s">
        <v>1</v>
      </c>
      <c r="C4" s="6" t="s">
        <v>2</v>
      </c>
      <c r="D4" s="7" t="s">
        <v>3</v>
      </c>
      <c r="E4" s="8" t="s">
        <v>4</v>
      </c>
      <c r="F4" s="8" t="s">
        <v>5</v>
      </c>
      <c r="G4" s="8" t="s">
        <v>6</v>
      </c>
      <c r="H4" s="6" t="s">
        <v>7</v>
      </c>
      <c r="I4" s="6" t="s">
        <v>8</v>
      </c>
      <c r="J4" s="6" t="s">
        <v>22</v>
      </c>
    </row>
    <row r="5" spans="1:10">
      <c r="A5" s="9">
        <v>1</v>
      </c>
      <c r="B5" s="9">
        <v>2</v>
      </c>
      <c r="C5" s="9">
        <v>3</v>
      </c>
      <c r="D5" s="9">
        <v>4</v>
      </c>
      <c r="E5" s="9">
        <v>5</v>
      </c>
      <c r="F5" s="9">
        <v>6</v>
      </c>
      <c r="G5" s="9">
        <v>7</v>
      </c>
      <c r="H5" s="10">
        <v>8</v>
      </c>
      <c r="I5" s="9">
        <v>9</v>
      </c>
      <c r="J5" s="9">
        <v>10</v>
      </c>
    </row>
    <row r="6" spans="1:10" ht="230.25" customHeight="1">
      <c r="A6" s="11">
        <v>1</v>
      </c>
      <c r="B6" s="17" t="s">
        <v>175</v>
      </c>
      <c r="C6" s="13" t="s">
        <v>77</v>
      </c>
      <c r="D6" s="13">
        <v>5000</v>
      </c>
      <c r="E6" s="14"/>
      <c r="F6" s="14">
        <f>D6*E6</f>
        <v>0</v>
      </c>
      <c r="G6" s="14">
        <f>E6*H6+E6</f>
        <v>0</v>
      </c>
      <c r="H6" s="15">
        <v>0.08</v>
      </c>
      <c r="I6" s="16">
        <f>F6*H6+F6</f>
        <v>0</v>
      </c>
      <c r="J6" s="19"/>
    </row>
    <row r="7" spans="1:10" ht="304.5" customHeight="1">
      <c r="A7" s="11">
        <v>2</v>
      </c>
      <c r="B7" s="12" t="s">
        <v>84</v>
      </c>
      <c r="C7" s="13" t="s">
        <v>11</v>
      </c>
      <c r="D7" s="13">
        <v>7100</v>
      </c>
      <c r="E7" s="14"/>
      <c r="F7" s="14">
        <f>D7*E7</f>
        <v>0</v>
      </c>
      <c r="G7" s="14">
        <f>E7*H7+E7</f>
        <v>0</v>
      </c>
      <c r="H7" s="15"/>
      <c r="I7" s="16">
        <f>F7*H7+F7</f>
        <v>0</v>
      </c>
      <c r="J7" s="19"/>
    </row>
    <row r="8" spans="1:10">
      <c r="A8" s="25" t="s">
        <v>78</v>
      </c>
      <c r="B8" s="25"/>
      <c r="C8" s="25"/>
      <c r="D8" s="25"/>
      <c r="E8" s="14"/>
      <c r="F8" s="26">
        <f>SUM(F6:F7)</f>
        <v>0</v>
      </c>
      <c r="G8" s="14"/>
      <c r="H8" s="11"/>
      <c r="I8" s="26">
        <f>SUM(I6:I7)</f>
        <v>0</v>
      </c>
    </row>
  </sheetData>
  <mergeCells count="1">
    <mergeCell ref="A2:J2"/>
  </mergeCells>
  <pageMargins left="0.70866141732283472" right="0.70866141732283472" top="0.74803149606299213" bottom="0.74803149606299213" header="0.31496062992125984" footer="0.31496062992125984"/>
  <pageSetup paperSize="9" orientation="landscape" r:id="rId1"/>
  <headerFooter>
    <oddHeader>&amp;LCzęść nr 14&amp;CFormularz asortymentowo-cenowy (opis przedmiotu zamówienia)&amp;RZałącznik  nr 2 do SWZ</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06771-336D-408E-8FF1-0EB2DA6B0931}">
  <dimension ref="A2:AMJ25"/>
  <sheetViews>
    <sheetView topLeftCell="A19" zoomScaleNormal="100" workbookViewId="0">
      <selection activeCell="B10" sqref="B10"/>
    </sheetView>
  </sheetViews>
  <sheetFormatPr defaultColWidth="2.25" defaultRowHeight="14.25"/>
  <cols>
    <col min="1" max="1" width="3.25" style="57" customWidth="1"/>
    <col min="2" max="2" width="39.5" style="55" customWidth="1"/>
    <col min="3" max="3" width="13.5" style="57" customWidth="1"/>
    <col min="4" max="4" width="8" style="59" customWidth="1"/>
    <col min="5" max="5" width="7.875" style="58" customWidth="1"/>
    <col min="6" max="6" width="12.5" style="56" customWidth="1"/>
    <col min="7" max="7" width="7.5" style="58" customWidth="1"/>
    <col min="8" max="8" width="6.125" style="57" customWidth="1"/>
    <col min="9" max="9" width="11.375" style="56" customWidth="1"/>
    <col min="10" max="10" width="12.75" style="55" customWidth="1"/>
    <col min="11" max="1006" width="2.25" style="55"/>
    <col min="1007" max="1008" width="2.375" customWidth="1"/>
  </cols>
  <sheetData>
    <row r="2" spans="1:1024" ht="15">
      <c r="B2" s="76" t="s">
        <v>150</v>
      </c>
      <c r="C2" s="73"/>
      <c r="D2" s="75"/>
      <c r="E2" s="74"/>
      <c r="F2" s="72"/>
      <c r="G2" s="74"/>
      <c r="H2" s="73"/>
      <c r="I2" s="72"/>
    </row>
    <row r="4" spans="1:1024" s="67" customFormat="1" ht="103.5" customHeight="1">
      <c r="A4" s="68" t="s">
        <v>0</v>
      </c>
      <c r="B4" s="68" t="s">
        <v>1</v>
      </c>
      <c r="C4" s="68" t="s">
        <v>2</v>
      </c>
      <c r="D4" s="71" t="s">
        <v>3</v>
      </c>
      <c r="E4" s="70" t="s">
        <v>4</v>
      </c>
      <c r="F4" s="69" t="s">
        <v>5</v>
      </c>
      <c r="G4" s="70" t="s">
        <v>6</v>
      </c>
      <c r="H4" s="68" t="s">
        <v>7</v>
      </c>
      <c r="I4" s="69" t="s">
        <v>118</v>
      </c>
      <c r="J4" s="68" t="s">
        <v>22</v>
      </c>
      <c r="ALT4"/>
      <c r="ALU4"/>
      <c r="ALV4"/>
      <c r="ALW4"/>
      <c r="ALX4"/>
      <c r="ALY4"/>
      <c r="ALZ4"/>
      <c r="AMA4"/>
      <c r="AMB4"/>
      <c r="AMC4"/>
      <c r="AMD4"/>
      <c r="AME4"/>
      <c r="AMF4"/>
      <c r="AMG4"/>
      <c r="AMH4"/>
      <c r="AMI4"/>
      <c r="AMJ4"/>
    </row>
    <row r="5" spans="1:1024" ht="15">
      <c r="A5" s="107">
        <v>1</v>
      </c>
      <c r="B5" s="107">
        <v>2</v>
      </c>
      <c r="C5" s="107">
        <v>3</v>
      </c>
      <c r="D5" s="107">
        <v>4</v>
      </c>
      <c r="E5" s="107">
        <v>5</v>
      </c>
      <c r="F5" s="107">
        <v>6</v>
      </c>
      <c r="G5" s="107">
        <v>7</v>
      </c>
      <c r="H5" s="136">
        <v>8</v>
      </c>
      <c r="I5" s="107">
        <v>9</v>
      </c>
      <c r="J5" s="107">
        <v>10</v>
      </c>
    </row>
    <row r="6" spans="1:1024" ht="253.5">
      <c r="A6" s="65">
        <v>1</v>
      </c>
      <c r="B6" s="137" t="s">
        <v>117</v>
      </c>
      <c r="C6" s="138" t="s">
        <v>11</v>
      </c>
      <c r="D6" s="139">
        <v>3000</v>
      </c>
      <c r="E6" s="140"/>
      <c r="F6" s="141">
        <f t="shared" ref="F6:F19" si="0">D6*E6</f>
        <v>0</v>
      </c>
      <c r="G6" s="142">
        <f t="shared" ref="G6:G19" si="1">E6*H6+E6</f>
        <v>0</v>
      </c>
      <c r="H6" s="143"/>
      <c r="I6" s="141">
        <f t="shared" ref="I6:I19" si="2">F6*H6+F6</f>
        <v>0</v>
      </c>
      <c r="J6" s="144"/>
    </row>
    <row r="7" spans="1:1024" ht="140.25">
      <c r="A7" s="65">
        <v>2</v>
      </c>
      <c r="B7" s="145" t="s">
        <v>116</v>
      </c>
      <c r="C7" s="21" t="s">
        <v>11</v>
      </c>
      <c r="D7" s="21">
        <v>3500</v>
      </c>
      <c r="E7" s="23"/>
      <c r="F7" s="141">
        <f t="shared" si="0"/>
        <v>0</v>
      </c>
      <c r="G7" s="142">
        <f t="shared" si="1"/>
        <v>0</v>
      </c>
      <c r="H7" s="143"/>
      <c r="I7" s="141">
        <f t="shared" si="2"/>
        <v>0</v>
      </c>
      <c r="J7" s="61"/>
    </row>
    <row r="8" spans="1:1024" ht="127.5">
      <c r="A8" s="65">
        <v>3</v>
      </c>
      <c r="B8" s="123" t="s">
        <v>167</v>
      </c>
      <c r="C8" s="144" t="s">
        <v>115</v>
      </c>
      <c r="D8" s="139">
        <v>12</v>
      </c>
      <c r="E8" s="23"/>
      <c r="F8" s="141">
        <f t="shared" si="0"/>
        <v>0</v>
      </c>
      <c r="G8" s="142">
        <f t="shared" si="1"/>
        <v>0</v>
      </c>
      <c r="H8" s="143"/>
      <c r="I8" s="141">
        <f t="shared" si="2"/>
        <v>0</v>
      </c>
      <c r="J8" s="123"/>
      <c r="K8" s="66"/>
      <c r="L8" s="66"/>
    </row>
    <row r="9" spans="1:1024" ht="63.75">
      <c r="A9" s="65">
        <v>4</v>
      </c>
      <c r="B9" s="123" t="s">
        <v>114</v>
      </c>
      <c r="C9" s="65" t="s">
        <v>113</v>
      </c>
      <c r="D9" s="139">
        <v>20</v>
      </c>
      <c r="E9" s="140"/>
      <c r="F9" s="141">
        <f t="shared" si="0"/>
        <v>0</v>
      </c>
      <c r="G9" s="142">
        <f t="shared" si="1"/>
        <v>0</v>
      </c>
      <c r="H9" s="143"/>
      <c r="I9" s="141">
        <f t="shared" si="2"/>
        <v>0</v>
      </c>
      <c r="J9" s="144"/>
    </row>
    <row r="10" spans="1:1024" ht="102">
      <c r="A10" s="65">
        <v>5</v>
      </c>
      <c r="B10" s="123" t="s">
        <v>176</v>
      </c>
      <c r="C10" s="65" t="s">
        <v>100</v>
      </c>
      <c r="D10" s="139">
        <v>60</v>
      </c>
      <c r="E10" s="140"/>
      <c r="F10" s="141">
        <f t="shared" si="0"/>
        <v>0</v>
      </c>
      <c r="G10" s="142">
        <f t="shared" si="1"/>
        <v>0</v>
      </c>
      <c r="H10" s="143"/>
      <c r="I10" s="141">
        <f t="shared" si="2"/>
        <v>0</v>
      </c>
      <c r="J10" s="144"/>
    </row>
    <row r="11" spans="1:1024" ht="102">
      <c r="A11" s="65">
        <v>6</v>
      </c>
      <c r="B11" s="123" t="s">
        <v>112</v>
      </c>
      <c r="C11" s="65" t="s">
        <v>100</v>
      </c>
      <c r="D11" s="139">
        <v>50</v>
      </c>
      <c r="E11" s="140"/>
      <c r="F11" s="141">
        <f t="shared" si="0"/>
        <v>0</v>
      </c>
      <c r="G11" s="142">
        <f t="shared" si="1"/>
        <v>0</v>
      </c>
      <c r="H11" s="143"/>
      <c r="I11" s="141">
        <f t="shared" si="2"/>
        <v>0</v>
      </c>
      <c r="J11" s="144"/>
    </row>
    <row r="12" spans="1:1024" ht="102">
      <c r="A12" s="65">
        <v>7</v>
      </c>
      <c r="B12" s="123" t="s">
        <v>111</v>
      </c>
      <c r="C12" s="65" t="s">
        <v>100</v>
      </c>
      <c r="D12" s="139">
        <v>15</v>
      </c>
      <c r="E12" s="140"/>
      <c r="F12" s="141">
        <f t="shared" si="0"/>
        <v>0</v>
      </c>
      <c r="G12" s="142">
        <f t="shared" si="1"/>
        <v>0</v>
      </c>
      <c r="H12" s="143"/>
      <c r="I12" s="141">
        <f t="shared" si="2"/>
        <v>0</v>
      </c>
      <c r="J12" s="144"/>
    </row>
    <row r="13" spans="1:1024" ht="165.75">
      <c r="A13" s="65">
        <v>8</v>
      </c>
      <c r="B13" s="123" t="s">
        <v>168</v>
      </c>
      <c r="C13" s="144" t="s">
        <v>110</v>
      </c>
      <c r="D13" s="139">
        <v>16</v>
      </c>
      <c r="E13" s="140"/>
      <c r="F13" s="141">
        <f t="shared" si="0"/>
        <v>0</v>
      </c>
      <c r="G13" s="142">
        <f t="shared" si="1"/>
        <v>0</v>
      </c>
      <c r="H13" s="143"/>
      <c r="I13" s="141">
        <f t="shared" si="2"/>
        <v>0</v>
      </c>
      <c r="J13" s="144"/>
    </row>
    <row r="14" spans="1:1024" ht="76.5">
      <c r="A14" s="65">
        <v>9</v>
      </c>
      <c r="B14" s="123" t="s">
        <v>109</v>
      </c>
      <c r="C14" s="138" t="s">
        <v>108</v>
      </c>
      <c r="D14" s="139">
        <v>15</v>
      </c>
      <c r="E14" s="23"/>
      <c r="F14" s="141">
        <f t="shared" si="0"/>
        <v>0</v>
      </c>
      <c r="G14" s="142">
        <f t="shared" si="1"/>
        <v>0</v>
      </c>
      <c r="H14" s="143"/>
      <c r="I14" s="141">
        <f t="shared" si="2"/>
        <v>0</v>
      </c>
      <c r="J14" s="123"/>
    </row>
    <row r="15" spans="1:1024" ht="89.25">
      <c r="A15" s="65">
        <v>10</v>
      </c>
      <c r="B15" s="123" t="s">
        <v>107</v>
      </c>
      <c r="C15" s="138" t="s">
        <v>11</v>
      </c>
      <c r="D15" s="139">
        <v>50</v>
      </c>
      <c r="E15" s="23"/>
      <c r="F15" s="141">
        <f t="shared" si="0"/>
        <v>0</v>
      </c>
      <c r="G15" s="142">
        <f t="shared" si="1"/>
        <v>0</v>
      </c>
      <c r="H15" s="143"/>
      <c r="I15" s="141">
        <f t="shared" si="2"/>
        <v>0</v>
      </c>
      <c r="J15" s="123"/>
    </row>
    <row r="16" spans="1:1024" ht="89.25">
      <c r="A16" s="65">
        <v>11</v>
      </c>
      <c r="B16" s="123" t="s">
        <v>106</v>
      </c>
      <c r="C16" s="65" t="s">
        <v>11</v>
      </c>
      <c r="D16" s="139">
        <v>20</v>
      </c>
      <c r="E16" s="132"/>
      <c r="F16" s="141">
        <f t="shared" si="0"/>
        <v>0</v>
      </c>
      <c r="G16" s="142">
        <f t="shared" si="1"/>
        <v>0</v>
      </c>
      <c r="H16" s="143"/>
      <c r="I16" s="141">
        <f t="shared" si="2"/>
        <v>0</v>
      </c>
      <c r="J16" s="123"/>
    </row>
    <row r="17" spans="1:10" ht="165.75">
      <c r="A17" s="65">
        <v>12</v>
      </c>
      <c r="B17" s="123" t="s">
        <v>105</v>
      </c>
      <c r="C17" s="65" t="s">
        <v>104</v>
      </c>
      <c r="D17" s="139">
        <v>200</v>
      </c>
      <c r="E17" s="140"/>
      <c r="F17" s="141">
        <f t="shared" si="0"/>
        <v>0</v>
      </c>
      <c r="G17" s="142">
        <f t="shared" si="1"/>
        <v>0</v>
      </c>
      <c r="H17" s="143"/>
      <c r="I17" s="141">
        <f t="shared" si="2"/>
        <v>0</v>
      </c>
      <c r="J17" s="144"/>
    </row>
    <row r="18" spans="1:10" ht="76.5">
      <c r="A18" s="65">
        <v>13</v>
      </c>
      <c r="B18" s="123" t="s">
        <v>103</v>
      </c>
      <c r="C18" s="65" t="s">
        <v>102</v>
      </c>
      <c r="D18" s="139">
        <v>60</v>
      </c>
      <c r="E18" s="23"/>
      <c r="F18" s="141">
        <f t="shared" si="0"/>
        <v>0</v>
      </c>
      <c r="G18" s="142">
        <f t="shared" si="1"/>
        <v>0</v>
      </c>
      <c r="H18" s="143"/>
      <c r="I18" s="141">
        <f t="shared" si="2"/>
        <v>0</v>
      </c>
      <c r="J18" s="21"/>
    </row>
    <row r="19" spans="1:10" ht="153">
      <c r="A19" s="65">
        <v>14</v>
      </c>
      <c r="B19" s="123" t="s">
        <v>101</v>
      </c>
      <c r="C19" s="65" t="s">
        <v>100</v>
      </c>
      <c r="D19" s="139">
        <v>80</v>
      </c>
      <c r="E19" s="142"/>
      <c r="F19" s="141">
        <f t="shared" si="0"/>
        <v>0</v>
      </c>
      <c r="G19" s="142">
        <f t="shared" si="1"/>
        <v>0</v>
      </c>
      <c r="H19" s="143"/>
      <c r="I19" s="141">
        <f t="shared" si="2"/>
        <v>0</v>
      </c>
      <c r="J19" s="144"/>
    </row>
    <row r="20" spans="1:10" ht="15">
      <c r="A20" s="174" t="s">
        <v>163</v>
      </c>
      <c r="B20" s="174"/>
      <c r="C20" s="174"/>
      <c r="D20" s="174"/>
      <c r="E20" s="64"/>
      <c r="F20" s="63">
        <f>SUM(F6:F19)</f>
        <v>0</v>
      </c>
      <c r="G20" s="63"/>
      <c r="H20" s="63"/>
      <c r="I20" s="63">
        <f t="shared" ref="I20" si="3">SUM(I6:I19)</f>
        <v>0</v>
      </c>
      <c r="J20" s="61"/>
    </row>
    <row r="21" spans="1:10">
      <c r="B21" s="60" t="s">
        <v>99</v>
      </c>
    </row>
    <row r="22" spans="1:10">
      <c r="B22" s="60" t="s">
        <v>98</v>
      </c>
    </row>
    <row r="23" spans="1:10">
      <c r="B23" s="55" t="s">
        <v>97</v>
      </c>
    </row>
    <row r="24" spans="1:10" ht="14.85" customHeight="1">
      <c r="B24" s="55" t="s">
        <v>96</v>
      </c>
    </row>
    <row r="25" spans="1:10">
      <c r="B25" s="55" t="s">
        <v>95</v>
      </c>
    </row>
  </sheetData>
  <mergeCells count="1">
    <mergeCell ref="A20:D20"/>
  </mergeCells>
  <pageMargins left="0.78740157480314965" right="0.78740157480314965" top="0.78740157480314965" bottom="1.0629921259842521" header="0.51181102362204722" footer="0.78740157480314965"/>
  <pageSetup paperSize="9" scale="81" orientation="landscape" horizontalDpi="300" verticalDpi="300" r:id="rId1"/>
  <headerFooter>
    <oddHeader>&amp;LCzęśc nr 15&amp;CFormularz asortymentowo-cenowy (opis przedmiotu zamówienia)&amp;RZałącznik  nr 2 do SWZ</oddHeader>
    <oddFooter>&amp;C&amp;"Times New Roman,Normalny"&amp;12&amp;KffffffStrona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DD395-569E-4B9A-8623-CD81039E7A32}">
  <sheetPr>
    <pageSetUpPr fitToPage="1"/>
  </sheetPr>
  <dimension ref="A2:AMJ18"/>
  <sheetViews>
    <sheetView topLeftCell="A5" zoomScale="70" zoomScaleNormal="70" workbookViewId="0">
      <selection activeCell="AO6" sqref="AO6"/>
    </sheetView>
  </sheetViews>
  <sheetFormatPr defaultColWidth="2.25" defaultRowHeight="14.25"/>
  <cols>
    <col min="1" max="1" width="2.625" style="55" customWidth="1"/>
    <col min="2" max="2" width="44.25" style="55" customWidth="1"/>
    <col min="3" max="3" width="5.625" style="55" customWidth="1"/>
    <col min="4" max="4" width="6.75" style="55" customWidth="1"/>
    <col min="5" max="5" width="9.375" style="57" customWidth="1"/>
    <col min="6" max="6" width="9.625" style="77" customWidth="1"/>
    <col min="7" max="7" width="8.125" style="55" customWidth="1"/>
    <col min="8" max="8" width="7.625" style="57" customWidth="1"/>
    <col min="9" max="9" width="13" style="77" customWidth="1"/>
    <col min="10" max="10" width="16.25" style="55" customWidth="1"/>
    <col min="11" max="1000" width="2.25" style="55"/>
    <col min="1001" max="1002" width="2.375" customWidth="1"/>
  </cols>
  <sheetData>
    <row r="2" spans="1:1024" ht="15">
      <c r="A2" s="57"/>
      <c r="B2" s="76" t="s">
        <v>161</v>
      </c>
      <c r="C2" s="73"/>
      <c r="D2" s="75"/>
      <c r="E2" s="74"/>
      <c r="F2" s="72"/>
      <c r="G2" s="74"/>
      <c r="H2" s="73"/>
      <c r="I2" s="72"/>
    </row>
    <row r="3" spans="1:1024">
      <c r="A3" s="168"/>
      <c r="B3" s="169"/>
      <c r="C3" s="168"/>
      <c r="D3" s="170"/>
      <c r="E3" s="171"/>
      <c r="F3" s="172"/>
      <c r="G3" s="171"/>
      <c r="H3" s="168"/>
      <c r="I3" s="172"/>
      <c r="J3" s="169"/>
    </row>
    <row r="4" spans="1:1024" ht="76.5">
      <c r="A4" s="164" t="s">
        <v>0</v>
      </c>
      <c r="B4" s="164" t="s">
        <v>1</v>
      </c>
      <c r="C4" s="164" t="s">
        <v>2</v>
      </c>
      <c r="D4" s="165" t="s">
        <v>3</v>
      </c>
      <c r="E4" s="166" t="s">
        <v>4</v>
      </c>
      <c r="F4" s="167" t="s">
        <v>5</v>
      </c>
      <c r="G4" s="166" t="s">
        <v>6</v>
      </c>
      <c r="H4" s="164" t="s">
        <v>7</v>
      </c>
      <c r="I4" s="167" t="s">
        <v>118</v>
      </c>
      <c r="J4" s="164" t="s">
        <v>22</v>
      </c>
    </row>
    <row r="5" spans="1:1024">
      <c r="A5" s="95">
        <v>1</v>
      </c>
      <c r="B5" s="95">
        <v>2</v>
      </c>
      <c r="C5" s="95">
        <v>3</v>
      </c>
      <c r="D5" s="95">
        <v>4</v>
      </c>
      <c r="E5" s="95">
        <v>5</v>
      </c>
      <c r="F5" s="95">
        <v>6</v>
      </c>
      <c r="G5" s="95">
        <v>7</v>
      </c>
      <c r="H5" s="95">
        <v>8</v>
      </c>
      <c r="I5" s="95">
        <v>9</v>
      </c>
      <c r="J5" s="95">
        <v>10</v>
      </c>
    </row>
    <row r="6" spans="1:1024" ht="409.5" customHeight="1">
      <c r="A6" s="176">
        <v>1</v>
      </c>
      <c r="B6" s="178" t="s">
        <v>177</v>
      </c>
      <c r="C6" s="180" t="s">
        <v>11</v>
      </c>
      <c r="D6" s="182">
        <v>1000</v>
      </c>
      <c r="E6" s="184"/>
      <c r="F6" s="186">
        <f>D6*E6</f>
        <v>0</v>
      </c>
      <c r="G6" s="188">
        <f t="shared" ref="G6:G8" si="0">E6*H6+E6</f>
        <v>0</v>
      </c>
      <c r="H6" s="190"/>
      <c r="I6" s="192">
        <f t="shared" ref="I6:I8" si="1">F6*H6+F6</f>
        <v>0</v>
      </c>
      <c r="J6" s="194"/>
      <c r="K6" s="66"/>
    </row>
    <row r="7" spans="1:1024" ht="78" customHeight="1">
      <c r="A7" s="177"/>
      <c r="B7" s="179"/>
      <c r="C7" s="181"/>
      <c r="D7" s="183"/>
      <c r="E7" s="185"/>
      <c r="F7" s="187"/>
      <c r="G7" s="189"/>
      <c r="H7" s="191"/>
      <c r="I7" s="193"/>
      <c r="J7" s="195"/>
      <c r="K7" s="66"/>
    </row>
    <row r="8" spans="1:1024" ht="114" customHeight="1">
      <c r="A8" s="153">
        <v>2</v>
      </c>
      <c r="B8" s="123" t="s">
        <v>123</v>
      </c>
      <c r="C8" s="13" t="s">
        <v>11</v>
      </c>
      <c r="D8" s="13">
        <v>100</v>
      </c>
      <c r="E8" s="158"/>
      <c r="F8" s="154"/>
      <c r="G8" s="155">
        <f t="shared" si="0"/>
        <v>0</v>
      </c>
      <c r="H8" s="156"/>
      <c r="I8" s="157">
        <f t="shared" si="1"/>
        <v>0</v>
      </c>
      <c r="J8" s="123"/>
      <c r="K8" s="66"/>
    </row>
    <row r="9" spans="1:1024" ht="165.75">
      <c r="A9" s="153">
        <v>3</v>
      </c>
      <c r="B9" s="123" t="s">
        <v>122</v>
      </c>
      <c r="C9" s="13" t="s">
        <v>11</v>
      </c>
      <c r="D9" s="13">
        <v>20</v>
      </c>
      <c r="E9" s="159"/>
      <c r="F9" s="157">
        <f>D9*E9</f>
        <v>0</v>
      </c>
      <c r="G9" s="155">
        <f>E9*H9+E9</f>
        <v>0</v>
      </c>
      <c r="H9" s="156"/>
      <c r="I9" s="157">
        <f>F9*H9+F9</f>
        <v>0</v>
      </c>
      <c r="J9" s="160"/>
    </row>
    <row r="10" spans="1:1024" ht="140.25">
      <c r="A10" s="153">
        <v>4</v>
      </c>
      <c r="B10" s="123" t="s">
        <v>121</v>
      </c>
      <c r="C10" s="13" t="s">
        <v>11</v>
      </c>
      <c r="D10" s="13">
        <v>50</v>
      </c>
      <c r="E10" s="155"/>
      <c r="F10" s="157">
        <f>D10*E10</f>
        <v>0</v>
      </c>
      <c r="G10" s="155">
        <f>E10*H10+E10</f>
        <v>0</v>
      </c>
      <c r="H10" s="156"/>
      <c r="I10" s="157">
        <f>F10*H10+F10</f>
        <v>0</v>
      </c>
      <c r="J10" s="160"/>
    </row>
    <row r="11" spans="1:1024" s="55" customFormat="1" ht="216.75">
      <c r="A11" s="153">
        <v>5</v>
      </c>
      <c r="B11" s="123" t="s">
        <v>120</v>
      </c>
      <c r="C11" s="13" t="s">
        <v>11</v>
      </c>
      <c r="D11" s="13">
        <v>24</v>
      </c>
      <c r="E11" s="161"/>
      <c r="F11" s="131">
        <f>D11*E11</f>
        <v>0</v>
      </c>
      <c r="G11" s="14">
        <f>E11*H11+E11</f>
        <v>0</v>
      </c>
      <c r="H11" s="15"/>
      <c r="I11" s="131">
        <f>F11*H11+F11</f>
        <v>0</v>
      </c>
      <c r="J11" s="162"/>
      <c r="AMG11"/>
      <c r="AMH11"/>
      <c r="AMI11"/>
      <c r="AMJ11"/>
    </row>
    <row r="12" spans="1:1024" ht="216.75">
      <c r="A12" s="153">
        <v>6</v>
      </c>
      <c r="B12" s="123" t="s">
        <v>119</v>
      </c>
      <c r="C12" s="11" t="s">
        <v>11</v>
      </c>
      <c r="D12" s="18">
        <v>100</v>
      </c>
      <c r="E12" s="155"/>
      <c r="F12" s="157">
        <f>D12*E12</f>
        <v>0</v>
      </c>
      <c r="G12" s="155">
        <f>E12*H12+E12</f>
        <v>0</v>
      </c>
      <c r="H12" s="156"/>
      <c r="I12" s="157">
        <f>F12*H12+F12</f>
        <v>0</v>
      </c>
      <c r="J12" s="160"/>
    </row>
    <row r="13" spans="1:1024" ht="15">
      <c r="A13" s="147" t="s">
        <v>162</v>
      </c>
      <c r="B13" s="148"/>
      <c r="C13" s="149"/>
      <c r="D13" s="150"/>
      <c r="E13" s="151"/>
      <c r="F13" s="152">
        <f>SUM(F6:F12)</f>
        <v>0</v>
      </c>
      <c r="G13" s="152"/>
      <c r="H13" s="152">
        <f t="shared" ref="H13" si="2">SUM(H6:H12)</f>
        <v>0</v>
      </c>
      <c r="I13" s="152"/>
      <c r="J13" s="78"/>
    </row>
    <row r="14" spans="1:1024" ht="15">
      <c r="A14" s="78"/>
      <c r="B14" s="78"/>
      <c r="C14" s="78"/>
      <c r="D14" s="78"/>
      <c r="E14" s="80"/>
      <c r="F14" s="146"/>
      <c r="G14" s="80"/>
      <c r="H14" s="80"/>
      <c r="I14" s="79" t="s">
        <v>95</v>
      </c>
      <c r="J14" s="78"/>
    </row>
    <row r="15" spans="1:1024">
      <c r="A15" s="175"/>
      <c r="B15" s="175"/>
      <c r="C15" s="175"/>
      <c r="D15" s="175"/>
      <c r="E15" s="175"/>
      <c r="F15" s="175"/>
      <c r="G15" s="175"/>
      <c r="H15" s="175"/>
      <c r="I15" s="175"/>
      <c r="J15" s="175"/>
    </row>
    <row r="16" spans="1:1024">
      <c r="A16" s="175"/>
      <c r="B16" s="175"/>
      <c r="C16" s="175"/>
      <c r="D16" s="175"/>
      <c r="E16" s="175"/>
      <c r="F16" s="175"/>
      <c r="G16" s="175"/>
      <c r="H16" s="175"/>
      <c r="I16" s="175"/>
      <c r="J16" s="175"/>
    </row>
    <row r="17" spans="1:10">
      <c r="A17" s="175"/>
      <c r="B17" s="175"/>
      <c r="C17" s="175"/>
      <c r="D17" s="175"/>
      <c r="E17" s="175"/>
      <c r="F17" s="175"/>
      <c r="G17" s="175"/>
      <c r="H17" s="175"/>
      <c r="I17" s="175"/>
      <c r="J17" s="175"/>
    </row>
    <row r="18" spans="1:10" ht="77.650000000000006" customHeight="1">
      <c r="A18" s="175"/>
      <c r="B18" s="175"/>
      <c r="C18" s="175"/>
      <c r="D18" s="175"/>
      <c r="E18" s="175"/>
      <c r="F18" s="175"/>
      <c r="G18" s="175"/>
      <c r="H18" s="175"/>
      <c r="I18" s="175"/>
      <c r="J18" s="175"/>
    </row>
  </sheetData>
  <mergeCells count="11">
    <mergeCell ref="A15:J18"/>
    <mergeCell ref="A6:A7"/>
    <mergeCell ref="B6:B7"/>
    <mergeCell ref="C6:C7"/>
    <mergeCell ref="D6:D7"/>
    <mergeCell ref="E6:E7"/>
    <mergeCell ref="F6:F7"/>
    <mergeCell ref="G6:G7"/>
    <mergeCell ref="H6:H7"/>
    <mergeCell ref="I6:I7"/>
    <mergeCell ref="J6:J7"/>
  </mergeCells>
  <printOptions horizontalCentered="1"/>
  <pageMargins left="0.39370078740157483" right="0.39370078740157483" top="0.86614173228346458" bottom="0.70866141732283472" header="0.59055118110236227" footer="0.51181102362204722"/>
  <pageSetup paperSize="9" fitToHeight="0" pageOrder="overThenDown" orientation="landscape" r:id="rId1"/>
  <headerFooter>
    <oddHeader>&amp;LCzęśc nr 16&amp;CFormularz asortymentowo-cenowy (opis przedmiotu zamówienia)&amp;RZałącznik  nr 2 do SWZ</oddHeader>
  </headerFooter>
  <rowBreaks count="2" manualBreakCount="2">
    <brk id="8" max="16383" man="1"/>
    <brk id="1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9A61B-2DF5-49BA-AA60-872056994B11}">
  <sheetPr>
    <pageSetUpPr fitToPage="1"/>
  </sheetPr>
  <dimension ref="A2:AMF28"/>
  <sheetViews>
    <sheetView topLeftCell="A19" zoomScaleNormal="100" workbookViewId="0">
      <selection activeCell="M7" sqref="M6:M7"/>
    </sheetView>
  </sheetViews>
  <sheetFormatPr defaultColWidth="2.25" defaultRowHeight="14.25"/>
  <cols>
    <col min="1" max="1" width="3.5" style="55" customWidth="1"/>
    <col min="2" max="2" width="35" style="55" customWidth="1"/>
    <col min="3" max="3" width="9.125" style="55" customWidth="1"/>
    <col min="4" max="4" width="5.625" style="55" customWidth="1"/>
    <col min="5" max="5" width="9.25" style="55" customWidth="1"/>
    <col min="6" max="6" width="11" style="77" customWidth="1"/>
    <col min="7" max="7" width="10.625" style="55" customWidth="1"/>
    <col min="8" max="8" width="5.375" style="55" customWidth="1"/>
    <col min="9" max="9" width="10.625" style="77" customWidth="1"/>
    <col min="10" max="10" width="17.25" style="55" customWidth="1"/>
    <col min="11" max="1020" width="2.25" style="55"/>
    <col min="1021" max="1024" width="2.375" customWidth="1"/>
  </cols>
  <sheetData>
    <row r="2" spans="1:10" ht="15">
      <c r="A2" s="57"/>
      <c r="B2" s="76" t="s">
        <v>165</v>
      </c>
      <c r="C2" s="73"/>
      <c r="D2" s="75"/>
      <c r="E2" s="74"/>
      <c r="F2" s="72"/>
      <c r="G2" s="74"/>
      <c r="H2" s="73"/>
      <c r="I2" s="72"/>
    </row>
    <row r="3" spans="1:10">
      <c r="A3" s="57"/>
      <c r="C3" s="57"/>
      <c r="D3" s="59"/>
      <c r="E3" s="58"/>
      <c r="F3" s="56"/>
      <c r="G3" s="58"/>
      <c r="H3" s="57"/>
      <c r="I3" s="56"/>
    </row>
    <row r="4" spans="1:10" ht="76.5">
      <c r="A4" s="68" t="s">
        <v>0</v>
      </c>
      <c r="B4" s="68" t="s">
        <v>1</v>
      </c>
      <c r="C4" s="68" t="s">
        <v>2</v>
      </c>
      <c r="D4" s="71" t="s">
        <v>3</v>
      </c>
      <c r="E4" s="70" t="s">
        <v>4</v>
      </c>
      <c r="F4" s="69" t="s">
        <v>5</v>
      </c>
      <c r="G4" s="70" t="s">
        <v>6</v>
      </c>
      <c r="H4" s="68" t="s">
        <v>7</v>
      </c>
      <c r="I4" s="69" t="s">
        <v>118</v>
      </c>
      <c r="J4" s="68" t="s">
        <v>22</v>
      </c>
    </row>
    <row r="5" spans="1:10">
      <c r="A5" s="95">
        <v>1</v>
      </c>
      <c r="B5" s="95">
        <v>2</v>
      </c>
      <c r="C5" s="95">
        <v>3</v>
      </c>
      <c r="D5" s="95">
        <v>4</v>
      </c>
      <c r="E5" s="95">
        <v>5</v>
      </c>
      <c r="F5" s="95">
        <v>6</v>
      </c>
      <c r="G5" s="95">
        <v>7</v>
      </c>
      <c r="H5" s="102">
        <v>8</v>
      </c>
      <c r="I5" s="95">
        <v>9</v>
      </c>
      <c r="J5" s="95">
        <v>10</v>
      </c>
    </row>
    <row r="6" spans="1:10" ht="25.5">
      <c r="A6" s="11">
        <v>1</v>
      </c>
      <c r="B6" s="123" t="s">
        <v>138</v>
      </c>
      <c r="C6" s="138" t="s">
        <v>11</v>
      </c>
      <c r="D6" s="139">
        <v>50</v>
      </c>
      <c r="E6" s="23"/>
      <c r="F6" s="124">
        <f t="shared" ref="F6:F18" si="0">D6*E6</f>
        <v>0</v>
      </c>
      <c r="G6" s="23">
        <f t="shared" ref="G6:G18" si="1">E6*(1+H6)</f>
        <v>0</v>
      </c>
      <c r="H6" s="125"/>
      <c r="I6" s="124">
        <f t="shared" ref="I6:I18" si="2">G6*D6</f>
        <v>0</v>
      </c>
      <c r="J6" s="61"/>
    </row>
    <row r="7" spans="1:10" ht="51">
      <c r="A7" s="11">
        <v>2</v>
      </c>
      <c r="B7" s="123" t="s">
        <v>137</v>
      </c>
      <c r="C7" s="138" t="s">
        <v>11</v>
      </c>
      <c r="D7" s="139">
        <v>50</v>
      </c>
      <c r="E7" s="23"/>
      <c r="F7" s="124">
        <f t="shared" si="0"/>
        <v>0</v>
      </c>
      <c r="G7" s="23">
        <f t="shared" si="1"/>
        <v>0</v>
      </c>
      <c r="H7" s="125"/>
      <c r="I7" s="124">
        <f t="shared" si="2"/>
        <v>0</v>
      </c>
      <c r="J7" s="61"/>
    </row>
    <row r="8" spans="1:10" ht="25.5">
      <c r="A8" s="11">
        <v>3</v>
      </c>
      <c r="B8" s="123" t="s">
        <v>136</v>
      </c>
      <c r="C8" s="138" t="s">
        <v>11</v>
      </c>
      <c r="D8" s="139">
        <v>50</v>
      </c>
      <c r="E8" s="23"/>
      <c r="F8" s="124">
        <f t="shared" si="0"/>
        <v>0</v>
      </c>
      <c r="G8" s="23">
        <f t="shared" si="1"/>
        <v>0</v>
      </c>
      <c r="H8" s="125"/>
      <c r="I8" s="124">
        <f t="shared" si="2"/>
        <v>0</v>
      </c>
      <c r="J8" s="61"/>
    </row>
    <row r="9" spans="1:10" ht="63.75">
      <c r="A9" s="11">
        <v>4</v>
      </c>
      <c r="B9" s="123" t="s">
        <v>135</v>
      </c>
      <c r="C9" s="21" t="s">
        <v>11</v>
      </c>
      <c r="D9" s="21">
        <v>30</v>
      </c>
      <c r="E9" s="23"/>
      <c r="F9" s="124">
        <f t="shared" si="0"/>
        <v>0</v>
      </c>
      <c r="G9" s="23">
        <f t="shared" si="1"/>
        <v>0</v>
      </c>
      <c r="H9" s="125"/>
      <c r="I9" s="124">
        <f t="shared" si="2"/>
        <v>0</v>
      </c>
      <c r="J9" s="61"/>
    </row>
    <row r="10" spans="1:10" ht="102">
      <c r="A10" s="11">
        <v>5</v>
      </c>
      <c r="B10" s="123" t="s">
        <v>134</v>
      </c>
      <c r="C10" s="21" t="s">
        <v>11</v>
      </c>
      <c r="D10" s="21">
        <v>50</v>
      </c>
      <c r="E10" s="23"/>
      <c r="F10" s="124">
        <f t="shared" si="0"/>
        <v>0</v>
      </c>
      <c r="G10" s="23">
        <f t="shared" si="1"/>
        <v>0</v>
      </c>
      <c r="H10" s="125"/>
      <c r="I10" s="124">
        <f t="shared" si="2"/>
        <v>0</v>
      </c>
      <c r="J10" s="61"/>
    </row>
    <row r="11" spans="1:10" ht="178.5">
      <c r="A11" s="11">
        <v>6</v>
      </c>
      <c r="B11" s="123" t="s">
        <v>133</v>
      </c>
      <c r="C11" s="21" t="s">
        <v>11</v>
      </c>
      <c r="D11" s="21">
        <v>50</v>
      </c>
      <c r="E11" s="23"/>
      <c r="F11" s="124">
        <f t="shared" si="0"/>
        <v>0</v>
      </c>
      <c r="G11" s="23">
        <f t="shared" si="1"/>
        <v>0</v>
      </c>
      <c r="H11" s="125"/>
      <c r="I11" s="124">
        <f t="shared" si="2"/>
        <v>0</v>
      </c>
      <c r="J11" s="61"/>
    </row>
    <row r="12" spans="1:10" ht="63.75">
      <c r="A12" s="11">
        <v>7</v>
      </c>
      <c r="B12" s="123" t="s">
        <v>132</v>
      </c>
      <c r="C12" s="21" t="s">
        <v>11</v>
      </c>
      <c r="D12" s="21">
        <v>40</v>
      </c>
      <c r="E12" s="23"/>
      <c r="F12" s="124">
        <f t="shared" si="0"/>
        <v>0</v>
      </c>
      <c r="G12" s="23">
        <f t="shared" si="1"/>
        <v>0</v>
      </c>
      <c r="H12" s="125"/>
      <c r="I12" s="124">
        <f t="shared" si="2"/>
        <v>0</v>
      </c>
      <c r="J12" s="61"/>
    </row>
    <row r="13" spans="1:10" ht="165.75">
      <c r="A13" s="11">
        <v>8</v>
      </c>
      <c r="B13" s="123" t="s">
        <v>131</v>
      </c>
      <c r="C13" s="21" t="s">
        <v>11</v>
      </c>
      <c r="D13" s="21">
        <v>60</v>
      </c>
      <c r="E13" s="23"/>
      <c r="F13" s="124">
        <f t="shared" si="0"/>
        <v>0</v>
      </c>
      <c r="G13" s="23">
        <f t="shared" si="1"/>
        <v>0</v>
      </c>
      <c r="H13" s="125"/>
      <c r="I13" s="124">
        <f t="shared" si="2"/>
        <v>0</v>
      </c>
      <c r="J13" s="61"/>
    </row>
    <row r="14" spans="1:10" ht="140.25">
      <c r="A14" s="11">
        <v>9</v>
      </c>
      <c r="B14" s="123" t="s">
        <v>130</v>
      </c>
      <c r="C14" s="21" t="s">
        <v>11</v>
      </c>
      <c r="D14" s="21">
        <v>60</v>
      </c>
      <c r="E14" s="23"/>
      <c r="F14" s="124">
        <f t="shared" si="0"/>
        <v>0</v>
      </c>
      <c r="G14" s="23">
        <f t="shared" si="1"/>
        <v>0</v>
      </c>
      <c r="H14" s="125"/>
      <c r="I14" s="124">
        <f t="shared" si="2"/>
        <v>0</v>
      </c>
      <c r="J14" s="61"/>
    </row>
    <row r="15" spans="1:10" ht="51">
      <c r="A15" s="11">
        <v>10</v>
      </c>
      <c r="B15" s="123" t="s">
        <v>129</v>
      </c>
      <c r="C15" s="21" t="s">
        <v>11</v>
      </c>
      <c r="D15" s="21">
        <v>40</v>
      </c>
      <c r="E15" s="23"/>
      <c r="F15" s="124">
        <f t="shared" si="0"/>
        <v>0</v>
      </c>
      <c r="G15" s="23">
        <f t="shared" si="1"/>
        <v>0</v>
      </c>
      <c r="H15" s="125"/>
      <c r="I15" s="124">
        <f t="shared" si="2"/>
        <v>0</v>
      </c>
      <c r="J15" s="61"/>
    </row>
    <row r="16" spans="1:10" ht="63.75">
      <c r="A16" s="11">
        <v>11</v>
      </c>
      <c r="B16" s="123" t="s">
        <v>128</v>
      </c>
      <c r="C16" s="21" t="s">
        <v>11</v>
      </c>
      <c r="D16" s="21">
        <v>30</v>
      </c>
      <c r="E16" s="135"/>
      <c r="F16" s="124">
        <f t="shared" si="0"/>
        <v>0</v>
      </c>
      <c r="G16" s="23">
        <f t="shared" si="1"/>
        <v>0</v>
      </c>
      <c r="H16" s="125"/>
      <c r="I16" s="124">
        <f t="shared" si="2"/>
        <v>0</v>
      </c>
      <c r="J16" s="61"/>
    </row>
    <row r="17" spans="1:10" ht="51">
      <c r="A17" s="11">
        <v>12</v>
      </c>
      <c r="B17" s="123" t="s">
        <v>127</v>
      </c>
      <c r="C17" s="21" t="s">
        <v>11</v>
      </c>
      <c r="D17" s="21">
        <v>50</v>
      </c>
      <c r="E17" s="135"/>
      <c r="F17" s="124">
        <f t="shared" si="0"/>
        <v>0</v>
      </c>
      <c r="G17" s="23">
        <f t="shared" si="1"/>
        <v>0</v>
      </c>
      <c r="H17" s="125"/>
      <c r="I17" s="124">
        <f t="shared" si="2"/>
        <v>0</v>
      </c>
      <c r="J17" s="61"/>
    </row>
    <row r="18" spans="1:10" ht="76.5">
      <c r="A18" s="11" t="s">
        <v>126</v>
      </c>
      <c r="B18" s="123" t="s">
        <v>125</v>
      </c>
      <c r="C18" s="21" t="s">
        <v>124</v>
      </c>
      <c r="D18" s="21">
        <v>30</v>
      </c>
      <c r="E18" s="135"/>
      <c r="F18" s="124">
        <f t="shared" si="0"/>
        <v>0</v>
      </c>
      <c r="G18" s="23">
        <f t="shared" si="1"/>
        <v>0</v>
      </c>
      <c r="H18" s="125"/>
      <c r="I18" s="124">
        <f t="shared" si="2"/>
        <v>0</v>
      </c>
      <c r="J18" s="61"/>
    </row>
    <row r="19" spans="1:10" ht="15">
      <c r="A19" s="174" t="s">
        <v>160</v>
      </c>
      <c r="B19" s="174"/>
      <c r="C19" s="174"/>
      <c r="D19" s="174"/>
      <c r="E19" s="64"/>
      <c r="F19" s="85">
        <f>SUM(F6:F18)</f>
        <v>0</v>
      </c>
      <c r="G19" s="85"/>
      <c r="H19" s="85"/>
      <c r="I19" s="85">
        <f t="shared" ref="I19" si="3">SUM(I6:I18)</f>
        <v>0</v>
      </c>
      <c r="J19" s="163"/>
    </row>
    <row r="20" spans="1:10">
      <c r="I20" s="77" t="s">
        <v>95</v>
      </c>
    </row>
    <row r="21" spans="1:10" ht="15">
      <c r="B21" s="81" t="s">
        <v>95</v>
      </c>
    </row>
    <row r="22" spans="1:10" ht="15">
      <c r="B22" s="81" t="s">
        <v>95</v>
      </c>
    </row>
    <row r="23" spans="1:10" ht="15">
      <c r="B23" s="81" t="s">
        <v>95</v>
      </c>
    </row>
    <row r="24" spans="1:10" ht="15">
      <c r="B24" s="82" t="s">
        <v>95</v>
      </c>
    </row>
    <row r="25" spans="1:10" ht="15">
      <c r="B25" s="81" t="s">
        <v>95</v>
      </c>
    </row>
    <row r="26" spans="1:10" ht="15">
      <c r="B26" s="81" t="s">
        <v>95</v>
      </c>
    </row>
    <row r="27" spans="1:10" ht="15">
      <c r="B27" s="81" t="s">
        <v>95</v>
      </c>
    </row>
    <row r="28" spans="1:10" ht="15">
      <c r="B28" s="81" t="s">
        <v>95</v>
      </c>
    </row>
  </sheetData>
  <mergeCells count="1">
    <mergeCell ref="A19:D19"/>
  </mergeCells>
  <pageMargins left="0.39370078740157483" right="0.39370078740157483" top="0.86614173228346458" bottom="0.70866141732283472" header="0.59055118110236227" footer="0.51181102362204722"/>
  <pageSetup paperSize="9" fitToHeight="0" pageOrder="overThenDown" orientation="landscape" horizontalDpi="300" verticalDpi="300" r:id="rId1"/>
  <headerFooter>
    <oddHeader>&amp;LCzęść nr 17&amp;CFormularz asortymentowo-  cenowy (opis przedmiotu zamówienia)&amp;RZałącznik  nr 2 do SWZ</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09354-EC86-4449-9A8D-A38EC33FF07B}">
  <sheetPr>
    <pageSetUpPr fitToPage="1"/>
  </sheetPr>
  <dimension ref="A2:AMI10"/>
  <sheetViews>
    <sheetView zoomScale="90" zoomScaleNormal="90" workbookViewId="0">
      <selection activeCell="D12" sqref="D12"/>
    </sheetView>
  </sheetViews>
  <sheetFormatPr defaultColWidth="2.25" defaultRowHeight="14.25"/>
  <cols>
    <col min="1" max="1" width="3.25" style="86" customWidth="1"/>
    <col min="2" max="2" width="32.125" style="86" customWidth="1"/>
    <col min="3" max="3" width="5.625" style="86" customWidth="1"/>
    <col min="4" max="4" width="3.75" style="86" customWidth="1"/>
    <col min="5" max="5" width="9.375" style="86" customWidth="1"/>
    <col min="6" max="6" width="9" style="87" customWidth="1"/>
    <col min="7" max="7" width="9.125" style="86" customWidth="1"/>
    <col min="8" max="8" width="7" style="86" customWidth="1"/>
    <col min="9" max="9" width="8.75" style="87" customWidth="1"/>
    <col min="10" max="10" width="16.875" style="86" customWidth="1"/>
    <col min="11" max="1022" width="2.25" style="86"/>
    <col min="1023" max="1023" width="2.375" style="86" customWidth="1"/>
    <col min="1024" max="1024" width="2.375" customWidth="1"/>
  </cols>
  <sheetData>
    <row r="2" spans="1:10" ht="15">
      <c r="A2" s="97"/>
      <c r="B2" s="128" t="s">
        <v>158</v>
      </c>
      <c r="C2" s="128"/>
      <c r="D2" s="128"/>
      <c r="E2" s="128"/>
      <c r="F2" s="128"/>
      <c r="G2" s="128"/>
      <c r="H2" s="101"/>
      <c r="I2" s="100"/>
    </row>
    <row r="3" spans="1:10">
      <c r="A3" s="97"/>
      <c r="B3" s="99"/>
      <c r="C3" s="97"/>
      <c r="D3" s="98"/>
      <c r="E3" s="90"/>
      <c r="F3" s="96"/>
      <c r="G3" s="90"/>
      <c r="H3" s="97"/>
      <c r="I3" s="96"/>
    </row>
    <row r="4" spans="1:10" ht="78" customHeight="1">
      <c r="A4" s="68" t="s">
        <v>0</v>
      </c>
      <c r="B4" s="68" t="s">
        <v>1</v>
      </c>
      <c r="C4" s="68" t="s">
        <v>2</v>
      </c>
      <c r="D4" s="71" t="s">
        <v>3</v>
      </c>
      <c r="E4" s="70" t="s">
        <v>4</v>
      </c>
      <c r="F4" s="69" t="s">
        <v>5</v>
      </c>
      <c r="G4" s="70" t="s">
        <v>6</v>
      </c>
      <c r="H4" s="68" t="s">
        <v>7</v>
      </c>
      <c r="I4" s="69" t="s">
        <v>118</v>
      </c>
      <c r="J4" s="68" t="s">
        <v>22</v>
      </c>
    </row>
    <row r="5" spans="1:10">
      <c r="A5" s="117">
        <v>1</v>
      </c>
      <c r="B5" s="117">
        <v>2</v>
      </c>
      <c r="C5" s="117">
        <v>3</v>
      </c>
      <c r="D5" s="117">
        <v>4</v>
      </c>
      <c r="E5" s="117">
        <v>5</v>
      </c>
      <c r="F5" s="117">
        <v>6</v>
      </c>
      <c r="G5" s="117">
        <v>7</v>
      </c>
      <c r="H5" s="116">
        <v>8</v>
      </c>
      <c r="I5" s="117">
        <v>9</v>
      </c>
      <c r="J5" s="117">
        <v>10</v>
      </c>
    </row>
    <row r="6" spans="1:10" ht="81.75" customHeight="1">
      <c r="A6" s="65">
        <v>1</v>
      </c>
      <c r="B6" s="123" t="s">
        <v>139</v>
      </c>
      <c r="C6" s="21" t="s">
        <v>11</v>
      </c>
      <c r="D6" s="21">
        <v>50</v>
      </c>
      <c r="E6" s="23"/>
      <c r="F6" s="124">
        <f>D6*E6</f>
        <v>0</v>
      </c>
      <c r="G6" s="23">
        <f>E6*(1+H6)</f>
        <v>0</v>
      </c>
      <c r="H6" s="125">
        <v>0.08</v>
      </c>
      <c r="I6" s="124">
        <f>G6*D6</f>
        <v>0</v>
      </c>
      <c r="J6" s="94"/>
    </row>
    <row r="7" spans="1:10" ht="15">
      <c r="A7" s="196" t="s">
        <v>159</v>
      </c>
      <c r="B7" s="196"/>
      <c r="C7" s="196"/>
      <c r="D7" s="196"/>
      <c r="E7" s="118"/>
      <c r="F7" s="119">
        <f>SUM(F6:F6)</f>
        <v>0</v>
      </c>
      <c r="G7" s="120"/>
      <c r="H7" s="121"/>
      <c r="I7" s="122">
        <f>SUM(I6:I6)</f>
        <v>0</v>
      </c>
      <c r="J7" s="93"/>
    </row>
    <row r="8" spans="1:10">
      <c r="A8" s="92"/>
      <c r="B8" s="92"/>
      <c r="C8" s="92"/>
      <c r="D8" s="92"/>
      <c r="E8" s="90"/>
      <c r="F8" s="91"/>
      <c r="G8" s="90"/>
      <c r="H8" s="89"/>
      <c r="I8" s="88"/>
    </row>
    <row r="10" spans="1:10" ht="18.2" customHeight="1"/>
  </sheetData>
  <mergeCells count="1">
    <mergeCell ref="A7:D7"/>
  </mergeCells>
  <printOptions horizontalCentered="1"/>
  <pageMargins left="0.39370078740157483" right="0.39370078740157483" top="0.86614173228346458" bottom="0.70866141732283472" header="0.59055118110236227" footer="0.51181102362204722"/>
  <pageSetup paperSize="9" fitToHeight="0" pageOrder="overThenDown" orientation="landscape" r:id="rId1"/>
  <headerFooter>
    <oddHeader>&amp;LCzęść nr 18&amp;CFormularz asortymentowo- cenowy (opis przedmiotu zamówienia)&amp;RZałącznik  nr 2 do SWZ</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3EB56-0F90-4597-B5E3-DB12ADDFEB40}">
  <sheetPr>
    <pageSetUpPr fitToPage="1"/>
  </sheetPr>
  <dimension ref="A2:AMJ7"/>
  <sheetViews>
    <sheetView zoomScaleNormal="100" workbookViewId="0">
      <selection activeCell="V6" sqref="V6"/>
    </sheetView>
  </sheetViews>
  <sheetFormatPr defaultColWidth="2.25" defaultRowHeight="14.25"/>
  <cols>
    <col min="1" max="1" width="3.25" style="55" customWidth="1"/>
    <col min="2" max="2" width="30.625" style="55" customWidth="1"/>
    <col min="3" max="3" width="9.875" style="55" customWidth="1"/>
    <col min="4" max="4" width="3.75" style="55" customWidth="1"/>
    <col min="5" max="5" width="9.125" style="55" customWidth="1"/>
    <col min="6" max="6" width="8.375" style="77" customWidth="1"/>
    <col min="7" max="7" width="9.75" style="55" customWidth="1"/>
    <col min="8" max="8" width="7.5" style="55" customWidth="1"/>
    <col min="9" max="9" width="7.25" style="77" customWidth="1"/>
    <col min="10" max="10" width="14.375" style="55" customWidth="1"/>
    <col min="11" max="1007" width="2.25" style="55"/>
    <col min="1008" max="1009" width="2.375" customWidth="1"/>
  </cols>
  <sheetData>
    <row r="2" spans="1:1024" ht="15">
      <c r="A2" s="57"/>
      <c r="B2" s="76" t="s">
        <v>156</v>
      </c>
      <c r="C2" s="73"/>
      <c r="D2" s="75"/>
      <c r="E2" s="74"/>
      <c r="F2" s="72"/>
      <c r="G2" s="74"/>
      <c r="H2" s="73"/>
      <c r="I2" s="72"/>
    </row>
    <row r="3" spans="1:1024">
      <c r="A3" s="57"/>
      <c r="C3" s="57"/>
      <c r="D3" s="59"/>
      <c r="E3" s="58"/>
      <c r="F3" s="56"/>
      <c r="G3" s="58"/>
      <c r="H3" s="57"/>
      <c r="I3" s="56"/>
    </row>
    <row r="4" spans="1:1024" ht="105.75" customHeight="1">
      <c r="A4" s="68" t="s">
        <v>0</v>
      </c>
      <c r="B4" s="68" t="s">
        <v>1</v>
      </c>
      <c r="C4" s="68" t="s">
        <v>2</v>
      </c>
      <c r="D4" s="71" t="s">
        <v>3</v>
      </c>
      <c r="E4" s="70" t="s">
        <v>4</v>
      </c>
      <c r="F4" s="69" t="s">
        <v>5</v>
      </c>
      <c r="G4" s="70" t="s">
        <v>6</v>
      </c>
      <c r="H4" s="68" t="s">
        <v>7</v>
      </c>
      <c r="I4" s="69" t="s">
        <v>118</v>
      </c>
      <c r="J4" s="68" t="s">
        <v>22</v>
      </c>
    </row>
    <row r="5" spans="1:1024">
      <c r="A5" s="95">
        <v>1</v>
      </c>
      <c r="B5" s="95">
        <v>2</v>
      </c>
      <c r="C5" s="95">
        <v>3</v>
      </c>
      <c r="D5" s="95">
        <v>4</v>
      </c>
      <c r="E5" s="95">
        <v>5</v>
      </c>
      <c r="F5" s="95">
        <v>6</v>
      </c>
      <c r="G5" s="95">
        <v>7</v>
      </c>
      <c r="H5" s="102">
        <v>8</v>
      </c>
      <c r="I5" s="95">
        <v>9</v>
      </c>
      <c r="J5" s="95">
        <v>10</v>
      </c>
    </row>
    <row r="6" spans="1:1024" s="55" customFormat="1" ht="83.25" customHeight="1">
      <c r="A6" s="11">
        <v>1</v>
      </c>
      <c r="B6" s="123" t="s">
        <v>141</v>
      </c>
      <c r="C6" s="11" t="s">
        <v>140</v>
      </c>
      <c r="D6" s="18">
        <v>40</v>
      </c>
      <c r="E6" s="14"/>
      <c r="F6" s="131">
        <f>D6*E6</f>
        <v>0</v>
      </c>
      <c r="G6" s="14">
        <f>E6*(1+H6)</f>
        <v>0</v>
      </c>
      <c r="H6" s="15">
        <v>0.08</v>
      </c>
      <c r="I6" s="131">
        <f>G6*D6</f>
        <v>0</v>
      </c>
      <c r="J6" s="19"/>
      <c r="AMI6"/>
      <c r="AMJ6"/>
    </row>
    <row r="7" spans="1:1024" ht="23.85" customHeight="1">
      <c r="A7" s="174" t="s">
        <v>157</v>
      </c>
      <c r="B7" s="174"/>
      <c r="C7" s="174"/>
      <c r="D7" s="174"/>
      <c r="E7" s="132"/>
      <c r="F7" s="133">
        <f>SUM(F6)</f>
        <v>0</v>
      </c>
      <c r="G7" s="62"/>
      <c r="H7" s="134"/>
      <c r="I7" s="134"/>
      <c r="J7" s="61"/>
    </row>
  </sheetData>
  <mergeCells count="1">
    <mergeCell ref="A7:D7"/>
  </mergeCells>
  <pageMargins left="0.62992125984251968" right="0.23622047244094491" top="0.27559055118110237" bottom="0.27559055118110237" header="0" footer="0"/>
  <pageSetup paperSize="9" orientation="landscape" horizontalDpi="300" verticalDpi="300" r:id="rId1"/>
  <headerFooter>
    <oddHeader>&amp;L&amp;"Times New Roman,Normalny"Część nr 19&amp;C&amp;"Times New Roman,Normalny"&amp;12Formularz asortymentowo -cenowy  (opis przedmiotu zamówienia)&amp;R&amp;"Times New Roman,Normalny"&amp;12Załącznik  nr 2 do SWZ</oddHeader>
    <oddFooter>&amp;C&amp;"Times New Roman,Normalny"&amp;12&amp;KffffffStrona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17"/>
  <sheetViews>
    <sheetView zoomScale="90" zoomScaleNormal="90" workbookViewId="0">
      <selection activeCell="C11" sqref="C11"/>
    </sheetView>
  </sheetViews>
  <sheetFormatPr defaultRowHeight="14.25"/>
  <cols>
    <col min="1" max="1" width="3.625" customWidth="1"/>
    <col min="2" max="2" width="33.25" customWidth="1"/>
    <col min="10" max="10" width="10.125" customWidth="1"/>
  </cols>
  <sheetData>
    <row r="2" spans="1:10">
      <c r="B2" s="2" t="s">
        <v>21</v>
      </c>
      <c r="C2" s="1"/>
      <c r="D2" s="3"/>
      <c r="E2" s="4"/>
      <c r="F2" s="4"/>
      <c r="G2" s="4"/>
      <c r="H2" s="1"/>
      <c r="I2" s="1"/>
    </row>
    <row r="3" spans="1:10">
      <c r="A3" s="5"/>
    </row>
    <row r="4" spans="1:10" ht="127.5">
      <c r="A4" s="6" t="s">
        <v>0</v>
      </c>
      <c r="B4" s="6" t="s">
        <v>1</v>
      </c>
      <c r="C4" s="6" t="s">
        <v>2</v>
      </c>
      <c r="D4" s="7" t="s">
        <v>3</v>
      </c>
      <c r="E4" s="8" t="s">
        <v>4</v>
      </c>
      <c r="F4" s="8" t="s">
        <v>5</v>
      </c>
      <c r="G4" s="8" t="s">
        <v>6</v>
      </c>
      <c r="H4" s="6" t="s">
        <v>7</v>
      </c>
      <c r="I4" s="6" t="s">
        <v>8</v>
      </c>
      <c r="J4" s="6" t="s">
        <v>22</v>
      </c>
    </row>
    <row r="5" spans="1:10">
      <c r="A5" s="28">
        <v>1</v>
      </c>
      <c r="B5" s="28">
        <v>2</v>
      </c>
      <c r="C5" s="28">
        <v>3</v>
      </c>
      <c r="D5" s="28">
        <v>4</v>
      </c>
      <c r="E5" s="28">
        <v>5</v>
      </c>
      <c r="F5" s="28">
        <v>6</v>
      </c>
      <c r="G5" s="28">
        <v>7</v>
      </c>
      <c r="H5" s="29">
        <v>8</v>
      </c>
      <c r="I5" s="28">
        <v>9</v>
      </c>
      <c r="J5" s="28">
        <v>10</v>
      </c>
    </row>
    <row r="6" spans="1:10" ht="192.75" customHeight="1">
      <c r="A6" s="11">
        <v>1</v>
      </c>
      <c r="B6" s="53" t="s">
        <v>166</v>
      </c>
      <c r="C6" s="11" t="s">
        <v>23</v>
      </c>
      <c r="D6" s="18">
        <v>1200</v>
      </c>
      <c r="E6" s="30"/>
      <c r="F6" s="30">
        <f t="shared" ref="F6:F16" si="0">D6*E6</f>
        <v>0</v>
      </c>
      <c r="G6" s="30">
        <f t="shared" ref="G6:G16" si="1">E6*H6+E6</f>
        <v>0</v>
      </c>
      <c r="H6" s="31"/>
      <c r="I6" s="32">
        <f t="shared" ref="I6:I16" si="2">F6*H6+F6</f>
        <v>0</v>
      </c>
      <c r="J6" s="13"/>
    </row>
    <row r="7" spans="1:10" ht="217.5" customHeight="1">
      <c r="A7" s="11">
        <v>2</v>
      </c>
      <c r="B7" s="53" t="s">
        <v>24</v>
      </c>
      <c r="C7" s="11" t="s">
        <v>11</v>
      </c>
      <c r="D7" s="18">
        <v>50</v>
      </c>
      <c r="E7" s="30"/>
      <c r="F7" s="30">
        <f t="shared" si="0"/>
        <v>0</v>
      </c>
      <c r="G7" s="30">
        <f t="shared" si="1"/>
        <v>0</v>
      </c>
      <c r="H7" s="31"/>
      <c r="I7" s="32">
        <f t="shared" si="2"/>
        <v>0</v>
      </c>
      <c r="J7" s="13"/>
    </row>
    <row r="8" spans="1:10" ht="228.75" customHeight="1">
      <c r="A8" s="11">
        <v>3</v>
      </c>
      <c r="B8" s="53" t="s">
        <v>25</v>
      </c>
      <c r="C8" s="11" t="s">
        <v>11</v>
      </c>
      <c r="D8" s="18">
        <v>1500</v>
      </c>
      <c r="E8" s="30"/>
      <c r="F8" s="30">
        <f t="shared" si="0"/>
        <v>0</v>
      </c>
      <c r="G8" s="30">
        <f t="shared" si="1"/>
        <v>0</v>
      </c>
      <c r="H8" s="31"/>
      <c r="I8" s="32">
        <f t="shared" si="2"/>
        <v>0</v>
      </c>
      <c r="J8" s="13"/>
    </row>
    <row r="9" spans="1:10" ht="224.25" customHeight="1">
      <c r="A9" s="11">
        <v>4</v>
      </c>
      <c r="B9" s="53" t="s">
        <v>26</v>
      </c>
      <c r="C9" s="11" t="s">
        <v>11</v>
      </c>
      <c r="D9" s="18">
        <v>250</v>
      </c>
      <c r="E9" s="30"/>
      <c r="F9" s="30">
        <f t="shared" si="0"/>
        <v>0</v>
      </c>
      <c r="G9" s="30">
        <f t="shared" si="1"/>
        <v>0</v>
      </c>
      <c r="H9" s="31"/>
      <c r="I9" s="32">
        <f t="shared" si="2"/>
        <v>0</v>
      </c>
      <c r="J9" s="13"/>
    </row>
    <row r="10" spans="1:10" ht="166.5" customHeight="1">
      <c r="A10" s="11">
        <v>5</v>
      </c>
      <c r="B10" s="53" t="s">
        <v>27</v>
      </c>
      <c r="C10" s="11" t="s">
        <v>11</v>
      </c>
      <c r="D10" s="18">
        <v>10</v>
      </c>
      <c r="E10" s="30"/>
      <c r="F10" s="30">
        <f t="shared" si="0"/>
        <v>0</v>
      </c>
      <c r="G10" s="30">
        <f t="shared" si="1"/>
        <v>0</v>
      </c>
      <c r="H10" s="31"/>
      <c r="I10" s="32">
        <f t="shared" si="2"/>
        <v>0</v>
      </c>
      <c r="J10" s="13"/>
    </row>
    <row r="11" spans="1:10" ht="229.5" customHeight="1">
      <c r="A11" s="11">
        <v>6</v>
      </c>
      <c r="B11" s="53" t="s">
        <v>170</v>
      </c>
      <c r="C11" s="13" t="s">
        <v>28</v>
      </c>
      <c r="D11" s="18">
        <v>6000</v>
      </c>
      <c r="E11" s="30"/>
      <c r="F11" s="30">
        <f t="shared" si="0"/>
        <v>0</v>
      </c>
      <c r="G11" s="30">
        <f t="shared" si="1"/>
        <v>0</v>
      </c>
      <c r="H11" s="31"/>
      <c r="I11" s="32">
        <f t="shared" si="2"/>
        <v>0</v>
      </c>
      <c r="J11" s="13"/>
    </row>
    <row r="12" spans="1:10" ht="234" customHeight="1">
      <c r="A12" s="11">
        <v>7</v>
      </c>
      <c r="B12" s="53" t="s">
        <v>29</v>
      </c>
      <c r="C12" s="13" t="s">
        <v>30</v>
      </c>
      <c r="D12" s="18">
        <v>5</v>
      </c>
      <c r="E12" s="30"/>
      <c r="F12" s="30">
        <f t="shared" si="0"/>
        <v>0</v>
      </c>
      <c r="G12" s="30">
        <f t="shared" si="1"/>
        <v>0</v>
      </c>
      <c r="H12" s="31"/>
      <c r="I12" s="32">
        <f t="shared" si="2"/>
        <v>0</v>
      </c>
      <c r="J12" s="13"/>
    </row>
    <row r="13" spans="1:10" ht="186.75" customHeight="1">
      <c r="A13" s="11">
        <v>8</v>
      </c>
      <c r="B13" s="53" t="s">
        <v>31</v>
      </c>
      <c r="C13" s="11" t="s">
        <v>11</v>
      </c>
      <c r="D13" s="18">
        <v>3</v>
      </c>
      <c r="E13" s="30"/>
      <c r="F13" s="30">
        <f t="shared" si="0"/>
        <v>0</v>
      </c>
      <c r="G13" s="30">
        <f t="shared" si="1"/>
        <v>0</v>
      </c>
      <c r="H13" s="31"/>
      <c r="I13" s="32">
        <f t="shared" si="2"/>
        <v>0</v>
      </c>
      <c r="J13" s="13"/>
    </row>
    <row r="14" spans="1:10" ht="80.25" customHeight="1">
      <c r="A14" s="11">
        <v>9</v>
      </c>
      <c r="B14" s="53" t="s">
        <v>32</v>
      </c>
      <c r="C14" s="11" t="s">
        <v>11</v>
      </c>
      <c r="D14" s="18">
        <v>4</v>
      </c>
      <c r="E14" s="30"/>
      <c r="F14" s="30">
        <f t="shared" si="0"/>
        <v>0</v>
      </c>
      <c r="G14" s="30">
        <f t="shared" si="1"/>
        <v>0</v>
      </c>
      <c r="H14" s="31"/>
      <c r="I14" s="32">
        <f t="shared" si="2"/>
        <v>0</v>
      </c>
      <c r="J14" s="13"/>
    </row>
    <row r="15" spans="1:10" ht="112.5" customHeight="1">
      <c r="A15" s="11">
        <v>10</v>
      </c>
      <c r="B15" s="53" t="s">
        <v>33</v>
      </c>
      <c r="C15" s="11" t="s">
        <v>11</v>
      </c>
      <c r="D15" s="18">
        <v>5</v>
      </c>
      <c r="E15" s="30"/>
      <c r="F15" s="30">
        <f t="shared" si="0"/>
        <v>0</v>
      </c>
      <c r="G15" s="30">
        <f t="shared" si="1"/>
        <v>0</v>
      </c>
      <c r="H15" s="31"/>
      <c r="I15" s="32">
        <f t="shared" si="2"/>
        <v>0</v>
      </c>
      <c r="J15" s="13"/>
    </row>
    <row r="16" spans="1:10" ht="166.5" customHeight="1">
      <c r="A16" s="11">
        <v>11</v>
      </c>
      <c r="B16" s="53" t="s">
        <v>79</v>
      </c>
      <c r="C16" s="11" t="s">
        <v>11</v>
      </c>
      <c r="D16" s="18">
        <v>2</v>
      </c>
      <c r="E16" s="30"/>
      <c r="F16" s="30">
        <f t="shared" si="0"/>
        <v>0</v>
      </c>
      <c r="G16" s="30">
        <f t="shared" si="1"/>
        <v>0</v>
      </c>
      <c r="H16" s="31"/>
      <c r="I16" s="32">
        <f t="shared" si="2"/>
        <v>0</v>
      </c>
      <c r="J16" s="19"/>
    </row>
    <row r="17" spans="1:9">
      <c r="A17" s="25" t="s">
        <v>34</v>
      </c>
      <c r="B17" s="25"/>
      <c r="C17" s="25"/>
      <c r="D17" s="25"/>
      <c r="E17" s="14"/>
      <c r="F17" s="33">
        <f>SUM(F6:F16)</f>
        <v>0</v>
      </c>
      <c r="G17" s="26"/>
      <c r="H17" s="27"/>
      <c r="I17" s="33">
        <f>SUM(I6:I16)</f>
        <v>0</v>
      </c>
    </row>
  </sheetData>
  <pageMargins left="0.70866141732283472" right="0.70866141732283472" top="0.74803149606299213" bottom="0.74803149606299213" header="0.31496062992125984" footer="0.31496062992125984"/>
  <pageSetup paperSize="9" orientation="landscape" r:id="rId1"/>
  <headerFooter>
    <oddHeader>&amp;LCzęść nr 2&amp;CFormularz asortymentowo-cenowy (opis przedmiotu zamówienia)&amp;RZałącznik  nr 2 do SWZ</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A1D35-2AF8-48F2-A2F8-01E52BA0B4FA}">
  <sheetPr>
    <pageSetUpPr fitToPage="1"/>
  </sheetPr>
  <dimension ref="A1:AMF17"/>
  <sheetViews>
    <sheetView zoomScaleNormal="100" workbookViewId="0">
      <selection activeCell="H12" sqref="H12"/>
    </sheetView>
  </sheetViews>
  <sheetFormatPr defaultColWidth="2.25" defaultRowHeight="14.25"/>
  <cols>
    <col min="1" max="1" width="3.125" style="55" customWidth="1"/>
    <col min="2" max="2" width="31.5" style="55" customWidth="1"/>
    <col min="3" max="4" width="5.625" style="55" customWidth="1"/>
    <col min="5" max="5" width="10.625" style="55" customWidth="1"/>
    <col min="6" max="6" width="11.875" style="77" customWidth="1"/>
    <col min="7" max="7" width="11.625" style="55" customWidth="1"/>
    <col min="8" max="8" width="8.5" style="55" customWidth="1"/>
    <col min="9" max="9" width="12.125" style="77" customWidth="1"/>
    <col min="10" max="10" width="22.375" style="55" customWidth="1"/>
    <col min="11" max="1020" width="2.25" style="55"/>
    <col min="1021" max="1024" width="2.375" customWidth="1"/>
  </cols>
  <sheetData>
    <row r="1" spans="1:10" ht="15">
      <c r="A1" s="57"/>
      <c r="B1" s="76" t="s">
        <v>155</v>
      </c>
      <c r="C1" s="73"/>
      <c r="D1" s="75"/>
      <c r="E1" s="74"/>
      <c r="F1" s="72"/>
      <c r="G1" s="74"/>
      <c r="H1" s="73"/>
      <c r="I1" s="72"/>
    </row>
    <row r="2" spans="1:10">
      <c r="A2" s="57"/>
      <c r="C2" s="57"/>
      <c r="D2" s="59"/>
      <c r="E2" s="58"/>
      <c r="F2" s="56"/>
      <c r="G2" s="58"/>
      <c r="H2" s="57"/>
      <c r="I2" s="56"/>
    </row>
    <row r="3" spans="1:10" ht="63.75">
      <c r="A3" s="68" t="s">
        <v>0</v>
      </c>
      <c r="B3" s="68" t="s">
        <v>1</v>
      </c>
      <c r="C3" s="68" t="s">
        <v>2</v>
      </c>
      <c r="D3" s="71" t="s">
        <v>3</v>
      </c>
      <c r="E3" s="70" t="s">
        <v>4</v>
      </c>
      <c r="F3" s="69" t="s">
        <v>5</v>
      </c>
      <c r="G3" s="70" t="s">
        <v>6</v>
      </c>
      <c r="H3" s="68" t="s">
        <v>7</v>
      </c>
      <c r="I3" s="69" t="s">
        <v>118</v>
      </c>
      <c r="J3" s="68" t="s">
        <v>22</v>
      </c>
    </row>
    <row r="4" spans="1:10">
      <c r="A4" s="95">
        <v>1</v>
      </c>
      <c r="B4" s="95">
        <v>2</v>
      </c>
      <c r="C4" s="95">
        <v>3</v>
      </c>
      <c r="D4" s="95">
        <v>4</v>
      </c>
      <c r="E4" s="95">
        <v>5</v>
      </c>
      <c r="F4" s="95">
        <v>6</v>
      </c>
      <c r="G4" s="95">
        <v>7</v>
      </c>
      <c r="H4" s="102">
        <v>8</v>
      </c>
      <c r="I4" s="95">
        <v>9</v>
      </c>
      <c r="J4" s="95">
        <v>10</v>
      </c>
    </row>
    <row r="5" spans="1:10" ht="51">
      <c r="A5" s="11">
        <v>1</v>
      </c>
      <c r="B5" s="123" t="s">
        <v>147</v>
      </c>
      <c r="C5" s="21" t="s">
        <v>146</v>
      </c>
      <c r="D5" s="21">
        <v>10</v>
      </c>
      <c r="E5" s="135"/>
      <c r="F5" s="124">
        <f>D5*E5</f>
        <v>0</v>
      </c>
      <c r="G5" s="23">
        <f>E5*(1+H5)</f>
        <v>0</v>
      </c>
      <c r="H5" s="125"/>
      <c r="I5" s="124">
        <f>G5*D5</f>
        <v>0</v>
      </c>
      <c r="J5" s="61"/>
    </row>
    <row r="6" spans="1:10" ht="114.75">
      <c r="A6" s="11">
        <v>2</v>
      </c>
      <c r="B6" s="123" t="s">
        <v>145</v>
      </c>
      <c r="C6" s="21" t="s">
        <v>144</v>
      </c>
      <c r="D6" s="21">
        <v>20</v>
      </c>
      <c r="E6" s="135"/>
      <c r="F6" s="124">
        <f>D6*E6</f>
        <v>0</v>
      </c>
      <c r="G6" s="23">
        <f>E6*(1+H6)</f>
        <v>0</v>
      </c>
      <c r="H6" s="125"/>
      <c r="I6" s="124">
        <f>G6*D6</f>
        <v>0</v>
      </c>
      <c r="J6" s="61"/>
    </row>
    <row r="7" spans="1:10" ht="102">
      <c r="A7" s="11">
        <v>3</v>
      </c>
      <c r="B7" s="123" t="s">
        <v>143</v>
      </c>
      <c r="C7" s="21" t="s">
        <v>142</v>
      </c>
      <c r="D7" s="21">
        <v>2</v>
      </c>
      <c r="E7" s="135"/>
      <c r="F7" s="124">
        <f>D7*E7</f>
        <v>0</v>
      </c>
      <c r="G7" s="23">
        <f>E7*(1+H7)</f>
        <v>0</v>
      </c>
      <c r="H7" s="125"/>
      <c r="I7" s="124">
        <f>G7*D7</f>
        <v>0</v>
      </c>
      <c r="J7" s="61"/>
    </row>
    <row r="8" spans="1:10" ht="15">
      <c r="A8" s="174" t="s">
        <v>154</v>
      </c>
      <c r="B8" s="174"/>
      <c r="C8" s="174"/>
      <c r="D8" s="174"/>
      <c r="E8" s="64"/>
      <c r="F8" s="85">
        <f>SUM(F5:F7)</f>
        <v>0</v>
      </c>
      <c r="G8" s="85"/>
      <c r="H8" s="85"/>
      <c r="I8" s="85">
        <f t="shared" ref="I8" si="0">SUM(I5:I7)</f>
        <v>0</v>
      </c>
      <c r="J8" s="61"/>
    </row>
    <row r="9" spans="1:10" ht="15">
      <c r="F9" s="127"/>
    </row>
    <row r="10" spans="1:10" ht="15">
      <c r="B10" s="81" t="s">
        <v>95</v>
      </c>
    </row>
    <row r="11" spans="1:10" ht="15">
      <c r="B11" s="81" t="s">
        <v>95</v>
      </c>
    </row>
    <row r="12" spans="1:10" ht="15">
      <c r="B12" s="81" t="s">
        <v>95</v>
      </c>
    </row>
    <row r="13" spans="1:10" ht="15">
      <c r="B13" s="82" t="s">
        <v>95</v>
      </c>
    </row>
    <row r="14" spans="1:10" ht="15">
      <c r="B14" s="81" t="s">
        <v>95</v>
      </c>
    </row>
    <row r="15" spans="1:10" ht="15">
      <c r="B15" s="81" t="s">
        <v>95</v>
      </c>
    </row>
    <row r="16" spans="1:10" ht="15">
      <c r="B16" s="81" t="s">
        <v>95</v>
      </c>
    </row>
    <row r="17" spans="2:2" ht="15">
      <c r="B17" s="81" t="s">
        <v>95</v>
      </c>
    </row>
  </sheetData>
  <mergeCells count="1">
    <mergeCell ref="A8:D8"/>
  </mergeCells>
  <pageMargins left="0.62992125984251968" right="0.23622047244094491" top="0.43307086614173229" bottom="0.43307086614173229" header="0.15748031496062992" footer="0.15748031496062992"/>
  <pageSetup paperSize="9" orientation="landscape" r:id="rId1"/>
  <headerFooter>
    <oddHeader>&amp;L&amp;"Times New Roman,Normalny"Część nr 20&amp;C&amp;"Times New Roman,Normalny"&amp;12Formularz asortymentowo-cenowy  (opis przedmiotu zamówienia)&amp;R&amp;"Times New Roman,Normalny"&amp;12Załącznik  nr 2 do SWZ</oddHeader>
    <oddFooter>&amp;C&amp;"Times New Roman,Normalny"&amp;12&amp;KffffffStrona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41724-923D-4423-B4C6-5A7027B4AB63}">
  <dimension ref="A1:AMF15"/>
  <sheetViews>
    <sheetView zoomScaleNormal="100" workbookViewId="0">
      <selection activeCell="C14" sqref="C14"/>
    </sheetView>
  </sheetViews>
  <sheetFormatPr defaultColWidth="2.25" defaultRowHeight="14.25"/>
  <cols>
    <col min="1" max="1" width="1.875" style="55" customWidth="1"/>
    <col min="2" max="2" width="26.5" style="55" customWidth="1"/>
    <col min="3" max="3" width="5.625" style="55" customWidth="1"/>
    <col min="4" max="4" width="3.75" style="55" customWidth="1"/>
    <col min="5" max="5" width="7.75" style="55" customWidth="1"/>
    <col min="6" max="6" width="10.25" style="77" customWidth="1"/>
    <col min="7" max="7" width="10.375" style="55" customWidth="1"/>
    <col min="8" max="8" width="7.5" style="55" customWidth="1"/>
    <col min="9" max="9" width="10.75" style="77" customWidth="1"/>
    <col min="10" max="10" width="18.875" style="55" customWidth="1"/>
    <col min="11" max="1020" width="2.25" style="55"/>
    <col min="1021" max="1024" width="2.375" customWidth="1"/>
  </cols>
  <sheetData>
    <row r="1" spans="1:10" ht="15">
      <c r="A1" s="57"/>
      <c r="B1" s="76" t="s">
        <v>153</v>
      </c>
      <c r="C1" s="73"/>
      <c r="D1" s="75"/>
      <c r="E1" s="74"/>
      <c r="F1" s="72"/>
      <c r="G1" s="74"/>
      <c r="H1" s="73"/>
      <c r="I1" s="72"/>
    </row>
    <row r="2" spans="1:10">
      <c r="A2" s="57"/>
      <c r="C2" s="57"/>
      <c r="D2" s="59"/>
      <c r="E2" s="58"/>
      <c r="F2" s="56"/>
      <c r="G2" s="58"/>
      <c r="H2" s="57"/>
      <c r="I2" s="56"/>
    </row>
    <row r="3" spans="1:10" ht="63.75">
      <c r="A3" s="68" t="s">
        <v>0</v>
      </c>
      <c r="B3" s="68" t="s">
        <v>1</v>
      </c>
      <c r="C3" s="68" t="s">
        <v>2</v>
      </c>
      <c r="D3" s="71" t="s">
        <v>3</v>
      </c>
      <c r="E3" s="70" t="s">
        <v>4</v>
      </c>
      <c r="F3" s="69" t="s">
        <v>5</v>
      </c>
      <c r="G3" s="70" t="s">
        <v>6</v>
      </c>
      <c r="H3" s="68" t="s">
        <v>7</v>
      </c>
      <c r="I3" s="69" t="s">
        <v>118</v>
      </c>
      <c r="J3" s="68" t="s">
        <v>22</v>
      </c>
    </row>
    <row r="4" spans="1:10">
      <c r="A4" s="95">
        <v>1</v>
      </c>
      <c r="B4" s="95">
        <v>2</v>
      </c>
      <c r="C4" s="95">
        <v>3</v>
      </c>
      <c r="D4" s="95">
        <v>4</v>
      </c>
      <c r="E4" s="95">
        <v>5</v>
      </c>
      <c r="F4" s="95">
        <v>6</v>
      </c>
      <c r="G4" s="95">
        <v>7</v>
      </c>
      <c r="H4" s="102">
        <v>8</v>
      </c>
      <c r="I4" s="95">
        <v>9</v>
      </c>
      <c r="J4" s="95">
        <v>10</v>
      </c>
    </row>
    <row r="5" spans="1:10" ht="33.75" customHeight="1">
      <c r="A5" s="109">
        <v>1</v>
      </c>
      <c r="B5" s="108" t="s">
        <v>148</v>
      </c>
      <c r="C5" s="110" t="s">
        <v>11</v>
      </c>
      <c r="D5" s="111">
        <v>200</v>
      </c>
      <c r="E5" s="112"/>
      <c r="F5" s="113">
        <f>D5*E5</f>
        <v>0</v>
      </c>
      <c r="G5" s="112">
        <f>E5*(1+H5)</f>
        <v>0</v>
      </c>
      <c r="H5" s="114"/>
      <c r="I5" s="126">
        <f>G5*D5</f>
        <v>0</v>
      </c>
      <c r="J5" s="61"/>
    </row>
    <row r="6" spans="1:10" ht="15">
      <c r="A6" s="174" t="s">
        <v>152</v>
      </c>
      <c r="B6" s="174"/>
      <c r="C6" s="174"/>
      <c r="D6" s="174"/>
      <c r="E6" s="64"/>
      <c r="F6" s="85">
        <f>SUM(F5:F5)</f>
        <v>0</v>
      </c>
      <c r="G6" s="62"/>
      <c r="H6" s="84"/>
      <c r="I6" s="83">
        <v>0</v>
      </c>
      <c r="J6" s="115"/>
    </row>
    <row r="7" spans="1:10" ht="23.25" customHeight="1">
      <c r="I7" s="77" t="s">
        <v>95</v>
      </c>
    </row>
    <row r="8" spans="1:10" ht="15">
      <c r="B8" s="81" t="s">
        <v>95</v>
      </c>
    </row>
    <row r="9" spans="1:10" ht="15">
      <c r="B9" s="81" t="s">
        <v>95</v>
      </c>
    </row>
    <row r="10" spans="1:10" ht="15">
      <c r="B10" s="81" t="s">
        <v>95</v>
      </c>
    </row>
    <row r="11" spans="1:10" ht="15">
      <c r="B11" s="82" t="s">
        <v>95</v>
      </c>
    </row>
    <row r="12" spans="1:10" ht="15">
      <c r="B12" s="81" t="s">
        <v>95</v>
      </c>
    </row>
    <row r="13" spans="1:10" ht="15">
      <c r="B13" s="81" t="s">
        <v>95</v>
      </c>
    </row>
    <row r="14" spans="1:10" ht="15">
      <c r="B14" s="81" t="s">
        <v>95</v>
      </c>
    </row>
    <row r="15" spans="1:10" ht="15">
      <c r="B15" s="81" t="s">
        <v>95</v>
      </c>
    </row>
  </sheetData>
  <mergeCells count="1">
    <mergeCell ref="A6:D6"/>
  </mergeCells>
  <pageMargins left="0.62992125984251968" right="0.23622047244094491" top="0.43307086614173229" bottom="0.43307086614173229" header="0.15748031496062992" footer="0.15748031496062992"/>
  <pageSetup paperSize="9" orientation="landscape" horizontalDpi="300" verticalDpi="300" r:id="rId1"/>
  <headerFooter>
    <oddHeader>&amp;L&amp;"Times New Roman,Normalny"Część nr 21&amp;C&amp;"Times New Roman,Normalny"&amp;12&amp;K000000Formularz asortymentowo-cenowy (opis przedmiotu zamówienia)&amp;R&amp;"Times New Roman,Normalny"&amp;12Załącznik  nr 2 do SWZ</oddHeader>
    <oddFooter>&amp;C&amp;"Times New Roman,Normalny"&amp;12&amp;KffffffStrona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878EF-9C79-4C27-A00D-4FE782892778}">
  <sheetPr>
    <pageSetUpPr fitToPage="1"/>
  </sheetPr>
  <dimension ref="A1:AMF12"/>
  <sheetViews>
    <sheetView tabSelected="1" topLeftCell="A4" zoomScale="50" zoomScaleNormal="50" workbookViewId="0">
      <selection activeCell="W6" sqref="W6"/>
    </sheetView>
  </sheetViews>
  <sheetFormatPr defaultColWidth="2.25" defaultRowHeight="14.25"/>
  <cols>
    <col min="1" max="1" width="3.5" style="55" customWidth="1"/>
    <col min="2" max="2" width="77.625" style="55" customWidth="1"/>
    <col min="3" max="3" width="5.625" style="55" customWidth="1"/>
    <col min="4" max="4" width="7.875" style="55" customWidth="1"/>
    <col min="5" max="5" width="9.5" style="55" customWidth="1"/>
    <col min="6" max="6" width="8.625" style="77" customWidth="1"/>
    <col min="7" max="7" width="12.875" style="55" customWidth="1"/>
    <col min="8" max="8" width="6.875" style="55" customWidth="1"/>
    <col min="9" max="9" width="11.5" style="77" customWidth="1"/>
    <col min="10" max="10" width="19.5" style="55" customWidth="1"/>
    <col min="11" max="1020" width="2.25" style="55"/>
    <col min="1021" max="1024" width="2.375" customWidth="1"/>
  </cols>
  <sheetData>
    <row r="1" spans="1:10" ht="15">
      <c r="A1" s="57"/>
      <c r="B1" s="76" t="s">
        <v>164</v>
      </c>
      <c r="C1" s="73"/>
      <c r="D1" s="75"/>
      <c r="E1" s="74"/>
      <c r="F1" s="72"/>
      <c r="G1" s="74"/>
      <c r="H1" s="73"/>
      <c r="I1" s="72"/>
    </row>
    <row r="2" spans="1:10">
      <c r="A2" s="57"/>
      <c r="C2" s="57"/>
      <c r="D2" s="59"/>
      <c r="E2" s="58"/>
      <c r="F2" s="56"/>
      <c r="G2" s="58"/>
      <c r="H2" s="57"/>
      <c r="I2" s="56"/>
    </row>
    <row r="3" spans="1:10" ht="63.75">
      <c r="A3" s="68" t="s">
        <v>0</v>
      </c>
      <c r="B3" s="68" t="s">
        <v>1</v>
      </c>
      <c r="C3" s="68" t="s">
        <v>2</v>
      </c>
      <c r="D3" s="71" t="s">
        <v>3</v>
      </c>
      <c r="E3" s="70" t="s">
        <v>4</v>
      </c>
      <c r="F3" s="69" t="s">
        <v>5</v>
      </c>
      <c r="G3" s="70" t="s">
        <v>6</v>
      </c>
      <c r="H3" s="68" t="s">
        <v>7</v>
      </c>
      <c r="I3" s="69" t="s">
        <v>118</v>
      </c>
      <c r="J3" s="68" t="s">
        <v>22</v>
      </c>
    </row>
    <row r="4" spans="1:10" ht="16.5" customHeight="1">
      <c r="A4" s="95">
        <v>1</v>
      </c>
      <c r="B4" s="95">
        <v>2</v>
      </c>
      <c r="C4" s="105">
        <v>3</v>
      </c>
      <c r="D4" s="105">
        <v>4</v>
      </c>
      <c r="E4" s="105">
        <v>5</v>
      </c>
      <c r="F4" s="105">
        <v>6</v>
      </c>
      <c r="G4" s="105">
        <v>7</v>
      </c>
      <c r="H4" s="106">
        <v>8</v>
      </c>
      <c r="I4" s="105">
        <v>9</v>
      </c>
      <c r="J4" s="95">
        <v>10</v>
      </c>
    </row>
    <row r="5" spans="1:10" ht="409.5" customHeight="1">
      <c r="A5" s="180">
        <v>1</v>
      </c>
      <c r="B5" s="208" t="s">
        <v>174</v>
      </c>
      <c r="C5" s="210" t="s">
        <v>149</v>
      </c>
      <c r="D5" s="212">
        <v>100</v>
      </c>
      <c r="E5" s="199"/>
      <c r="F5" s="201">
        <f>D5*E5</f>
        <v>0</v>
      </c>
      <c r="G5" s="203">
        <f>E5*H5+E5</f>
        <v>0</v>
      </c>
      <c r="H5" s="205"/>
      <c r="I5" s="201">
        <f>F5*H5+F5</f>
        <v>0</v>
      </c>
      <c r="J5" s="197"/>
    </row>
    <row r="6" spans="1:10" ht="306" customHeight="1">
      <c r="A6" s="181"/>
      <c r="B6" s="209"/>
      <c r="C6" s="211"/>
      <c r="D6" s="213"/>
      <c r="E6" s="200"/>
      <c r="F6" s="202"/>
      <c r="G6" s="204"/>
      <c r="H6" s="206"/>
      <c r="I6" s="202"/>
      <c r="J6" s="198"/>
    </row>
    <row r="7" spans="1:10" ht="15">
      <c r="A7" s="207" t="s">
        <v>151</v>
      </c>
      <c r="B7" s="207"/>
      <c r="C7" s="207"/>
      <c r="D7" s="207"/>
      <c r="E7" s="129"/>
      <c r="F7" s="130">
        <f>SUM(F5:F5)</f>
        <v>0</v>
      </c>
      <c r="G7" s="130"/>
      <c r="H7" s="130"/>
      <c r="I7" s="130">
        <f t="shared" ref="I7" si="0">SUM(I5:I5)</f>
        <v>0</v>
      </c>
      <c r="J7" s="115"/>
    </row>
    <row r="8" spans="1:10" ht="31.5" customHeight="1">
      <c r="F8" s="127"/>
      <c r="I8" s="77" t="s">
        <v>95</v>
      </c>
    </row>
    <row r="9" spans="1:10">
      <c r="A9" s="103"/>
      <c r="B9" s="104"/>
      <c r="C9" s="104"/>
      <c r="D9" s="104"/>
      <c r="E9" s="104"/>
      <c r="F9" s="104"/>
      <c r="G9" s="104"/>
      <c r="H9" s="104"/>
    </row>
    <row r="10" spans="1:10">
      <c r="A10" s="104"/>
      <c r="B10" s="104"/>
      <c r="C10" s="104"/>
      <c r="D10" s="104"/>
      <c r="E10" s="104"/>
      <c r="F10" s="104"/>
      <c r="G10" s="104"/>
      <c r="H10" s="104"/>
    </row>
    <row r="11" spans="1:10">
      <c r="A11" s="104"/>
      <c r="B11" s="104"/>
      <c r="C11" s="104"/>
      <c r="D11" s="104"/>
      <c r="E11" s="104"/>
      <c r="F11" s="104"/>
      <c r="G11" s="104"/>
      <c r="H11" s="104"/>
    </row>
    <row r="12" spans="1:10">
      <c r="A12" s="104" t="s">
        <v>44</v>
      </c>
      <c r="B12" s="104"/>
      <c r="C12" s="104"/>
      <c r="D12" s="104"/>
      <c r="E12" s="104"/>
      <c r="F12" s="104"/>
      <c r="G12" s="104"/>
      <c r="H12" s="104"/>
    </row>
  </sheetData>
  <mergeCells count="11">
    <mergeCell ref="A7:D7"/>
    <mergeCell ref="A5:A6"/>
    <mergeCell ref="B5:B6"/>
    <mergeCell ref="C5:C6"/>
    <mergeCell ref="D5:D6"/>
    <mergeCell ref="J5:J6"/>
    <mergeCell ref="E5:E6"/>
    <mergeCell ref="F5:F6"/>
    <mergeCell ref="G5:G6"/>
    <mergeCell ref="H5:H6"/>
    <mergeCell ref="I5:I6"/>
  </mergeCells>
  <pageMargins left="0.62992125984251968" right="0.23622047244094491" top="0.43307086614173229" bottom="0.43307086614173229" header="0.15748031496062992" footer="0.15748031496062992"/>
  <pageSetup paperSize="9" scale="76" fitToHeight="0" orientation="landscape" horizontalDpi="300" verticalDpi="300" r:id="rId1"/>
  <headerFooter>
    <oddHeader>&amp;L&amp;"Times New Roman,Normalny"Częśc nr 22&amp;C&amp;"Times New Roman,Normalny"&amp;12&amp;K000000Formularz  asortymentowo-cenowy (opis przedmiotu zamówienia)&amp;R&amp;"Times New Roman,Normalny"&amp;12Załącznik  nr 2 do SWZ</oddHeader>
    <oddFooter>&amp;C&amp;"Times New Roman,Normalny"&amp;12&amp;KffffffStrona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MI20"/>
  <sheetViews>
    <sheetView topLeftCell="A10" zoomScale="70" zoomScaleNormal="70" workbookViewId="0">
      <selection activeCell="B10" sqref="B10"/>
    </sheetView>
  </sheetViews>
  <sheetFormatPr defaultRowHeight="14.25"/>
  <cols>
    <col min="1" max="1" width="4.375" customWidth="1"/>
    <col min="2" max="2" width="46.625" customWidth="1"/>
    <col min="6" max="6" width="10.5" customWidth="1"/>
    <col min="9" max="10" width="10.75" customWidth="1"/>
    <col min="11" max="11" width="18.75" customWidth="1"/>
  </cols>
  <sheetData>
    <row r="2" spans="1:1023">
      <c r="B2" s="34" t="s">
        <v>35</v>
      </c>
      <c r="C2" s="34"/>
      <c r="D2" s="34"/>
      <c r="E2" s="34"/>
      <c r="F2" s="34"/>
      <c r="G2" s="34"/>
    </row>
    <row r="3" spans="1:1023" ht="114.75">
      <c r="A3" s="6" t="s">
        <v>0</v>
      </c>
      <c r="B3" s="6" t="s">
        <v>1</v>
      </c>
      <c r="C3" s="6" t="s">
        <v>2</v>
      </c>
      <c r="D3" s="7" t="s">
        <v>3</v>
      </c>
      <c r="E3" s="8" t="s">
        <v>4</v>
      </c>
      <c r="F3" s="8" t="s">
        <v>5</v>
      </c>
      <c r="G3" s="8" t="s">
        <v>6</v>
      </c>
      <c r="H3" s="6" t="s">
        <v>7</v>
      </c>
      <c r="I3" s="6" t="s">
        <v>8</v>
      </c>
      <c r="J3" s="6" t="s">
        <v>22</v>
      </c>
    </row>
    <row r="4" spans="1:1023">
      <c r="A4" s="9">
        <v>1</v>
      </c>
      <c r="B4" s="9">
        <v>2</v>
      </c>
      <c r="C4" s="9">
        <v>3</v>
      </c>
      <c r="D4" s="9">
        <v>4</v>
      </c>
      <c r="E4" s="9">
        <v>5</v>
      </c>
      <c r="F4" s="9">
        <v>6</v>
      </c>
      <c r="G4" s="9">
        <v>7</v>
      </c>
      <c r="H4" s="10">
        <v>8</v>
      </c>
      <c r="I4" s="9">
        <v>9</v>
      </c>
      <c r="J4" s="9">
        <v>10</v>
      </c>
    </row>
    <row r="5" spans="1:1023" ht="287.25" customHeight="1">
      <c r="A5" s="35">
        <v>1</v>
      </c>
      <c r="B5" s="36" t="s">
        <v>181</v>
      </c>
      <c r="C5" s="37" t="s">
        <v>36</v>
      </c>
      <c r="D5" s="38">
        <v>9000</v>
      </c>
      <c r="E5" s="39"/>
      <c r="F5" s="39">
        <f t="shared" ref="F5:F10" si="0">D5*E5</f>
        <v>0</v>
      </c>
      <c r="G5" s="39">
        <f t="shared" ref="G5:G10" si="1">E5*H5+E5</f>
        <v>0</v>
      </c>
      <c r="H5" s="31">
        <v>0.08</v>
      </c>
      <c r="I5" s="40">
        <f t="shared" ref="I5:I10" si="2">F5*H5+F5</f>
        <v>0</v>
      </c>
      <c r="J5" s="37"/>
    </row>
    <row r="6" spans="1:1023" ht="195.75" customHeight="1">
      <c r="A6" s="35">
        <v>2</v>
      </c>
      <c r="B6" s="36" t="s">
        <v>171</v>
      </c>
      <c r="C6" s="37" t="s">
        <v>30</v>
      </c>
      <c r="D6" s="38">
        <v>30</v>
      </c>
      <c r="E6" s="39"/>
      <c r="F6" s="39">
        <f t="shared" si="0"/>
        <v>0</v>
      </c>
      <c r="G6" s="39">
        <f t="shared" si="1"/>
        <v>0</v>
      </c>
      <c r="H6" s="41">
        <v>0.23</v>
      </c>
      <c r="I6" s="40">
        <f t="shared" si="2"/>
        <v>0</v>
      </c>
      <c r="J6" s="37"/>
    </row>
    <row r="7" spans="1:1023" ht="378" customHeight="1">
      <c r="A7" s="35">
        <v>3</v>
      </c>
      <c r="B7" s="36" t="s">
        <v>37</v>
      </c>
      <c r="C7" s="37" t="s">
        <v>38</v>
      </c>
      <c r="D7" s="38">
        <v>10</v>
      </c>
      <c r="E7" s="39"/>
      <c r="F7" s="39">
        <f t="shared" si="0"/>
        <v>0</v>
      </c>
      <c r="G7" s="39">
        <f t="shared" si="1"/>
        <v>0</v>
      </c>
      <c r="H7" s="41">
        <v>0.08</v>
      </c>
      <c r="I7" s="40">
        <f t="shared" si="2"/>
        <v>0</v>
      </c>
      <c r="J7" s="37"/>
    </row>
    <row r="8" spans="1:1023" ht="162" customHeight="1">
      <c r="A8" s="35">
        <v>4</v>
      </c>
      <c r="B8" s="36" t="s">
        <v>172</v>
      </c>
      <c r="C8" s="37" t="s">
        <v>30</v>
      </c>
      <c r="D8" s="38">
        <v>10</v>
      </c>
      <c r="E8" s="39"/>
      <c r="F8" s="39">
        <f t="shared" si="0"/>
        <v>0</v>
      </c>
      <c r="G8" s="39">
        <f t="shared" si="1"/>
        <v>0</v>
      </c>
      <c r="H8" s="41">
        <v>0.23</v>
      </c>
      <c r="I8" s="40">
        <f t="shared" si="2"/>
        <v>0</v>
      </c>
      <c r="J8" s="42"/>
    </row>
    <row r="9" spans="1:1023" ht="244.5" customHeight="1">
      <c r="A9" s="35">
        <v>5</v>
      </c>
      <c r="B9" s="36" t="s">
        <v>173</v>
      </c>
      <c r="C9" s="35" t="s">
        <v>36</v>
      </c>
      <c r="D9" s="38">
        <v>20</v>
      </c>
      <c r="E9" s="39"/>
      <c r="F9" s="39">
        <f t="shared" si="0"/>
        <v>0</v>
      </c>
      <c r="G9" s="39">
        <f t="shared" si="1"/>
        <v>0</v>
      </c>
      <c r="H9" s="41">
        <v>0.23</v>
      </c>
      <c r="I9" s="40">
        <f t="shared" si="2"/>
        <v>0</v>
      </c>
      <c r="J9" s="42"/>
    </row>
    <row r="10" spans="1:1023" ht="246.75" customHeight="1">
      <c r="A10" s="35">
        <v>6</v>
      </c>
      <c r="B10" s="36" t="s">
        <v>180</v>
      </c>
      <c r="C10" s="37" t="s">
        <v>39</v>
      </c>
      <c r="D10" s="43">
        <v>600</v>
      </c>
      <c r="E10" s="39"/>
      <c r="F10" s="39">
        <f t="shared" si="0"/>
        <v>0</v>
      </c>
      <c r="G10" s="39">
        <f t="shared" si="1"/>
        <v>0</v>
      </c>
      <c r="H10" s="31">
        <v>0.08</v>
      </c>
      <c r="I10" s="40">
        <f t="shared" si="2"/>
        <v>0</v>
      </c>
      <c r="J10" s="44"/>
      <c r="ALT10" s="34"/>
      <c r="ALU10" s="34"/>
      <c r="ALV10" s="34"/>
      <c r="ALW10" s="34"/>
      <c r="ALX10" s="34"/>
      <c r="ALY10" s="34"/>
      <c r="ALZ10" s="34"/>
      <c r="AMA10" s="34"/>
      <c r="AMB10" s="34"/>
      <c r="AMC10" s="34"/>
      <c r="AMD10" s="34"/>
      <c r="AME10" s="34"/>
      <c r="AMF10" s="34"/>
      <c r="AMG10" s="34"/>
      <c r="AMH10" s="34"/>
      <c r="AMI10" s="34"/>
    </row>
    <row r="11" spans="1:1023">
      <c r="A11" s="45" t="s">
        <v>40</v>
      </c>
      <c r="B11" s="45"/>
      <c r="C11" s="45"/>
      <c r="D11" s="45"/>
      <c r="E11" s="39"/>
      <c r="F11" s="33">
        <f>SUM(F5:F10)</f>
        <v>0</v>
      </c>
      <c r="G11" s="39"/>
      <c r="H11" s="46"/>
      <c r="I11" s="33">
        <f>SUM(I5:I10)</f>
        <v>0</v>
      </c>
    </row>
    <row r="12" spans="1:1023">
      <c r="B12" s="5"/>
    </row>
    <row r="13" spans="1:1023">
      <c r="B13" s="34"/>
    </row>
    <row r="14" spans="1:1023">
      <c r="B14" s="34" t="s">
        <v>41</v>
      </c>
    </row>
    <row r="15" spans="1:1023">
      <c r="B15" s="34" t="s">
        <v>42</v>
      </c>
    </row>
    <row r="16" spans="1:1023">
      <c r="B16" s="34" t="s">
        <v>43</v>
      </c>
    </row>
    <row r="17" spans="2:10">
      <c r="B17" s="47"/>
    </row>
    <row r="18" spans="2:10">
      <c r="B18" s="34" t="s">
        <v>44</v>
      </c>
    </row>
    <row r="19" spans="2:10" ht="27.75" customHeight="1">
      <c r="B19" s="5"/>
    </row>
    <row r="20" spans="2:10" ht="100.5" customHeight="1">
      <c r="B20" s="48"/>
      <c r="C20" s="48"/>
      <c r="D20" s="48"/>
      <c r="E20" s="48"/>
      <c r="F20" s="48"/>
      <c r="G20" s="48"/>
      <c r="H20" s="48"/>
      <c r="I20" s="48"/>
      <c r="J20" s="48"/>
    </row>
  </sheetData>
  <pageMargins left="0.70866141732283472" right="0.70866141732283472" top="0.74803149606299213" bottom="0.74803149606299213" header="0.31496062992125984" footer="0.31496062992125984"/>
  <pageSetup paperSize="9" scale="94" fitToHeight="0" orientation="landscape" r:id="rId1"/>
  <headerFooter>
    <oddHeader>&amp;LCzęśc nr 3&amp;CFormularz asortymentowo-cenowy (opis przedmiotu zamówienia)&amp;RZałącznik  nr 2 do SWZ</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J9"/>
  <sheetViews>
    <sheetView topLeftCell="A5" zoomScale="80" zoomScaleNormal="80" workbookViewId="0">
      <selection activeCell="L7" sqref="L7"/>
    </sheetView>
  </sheetViews>
  <sheetFormatPr defaultRowHeight="14.25"/>
  <cols>
    <col min="1" max="1" width="7.125" customWidth="1"/>
    <col min="2" max="2" width="23.875" customWidth="1"/>
    <col min="10" max="10" width="10.25" customWidth="1"/>
  </cols>
  <sheetData>
    <row r="2" spans="1:10">
      <c r="A2" s="1"/>
      <c r="B2" s="2" t="s">
        <v>86</v>
      </c>
      <c r="C2" s="1"/>
      <c r="D2" s="3"/>
      <c r="E2" s="4"/>
      <c r="F2" s="4"/>
      <c r="G2" s="4"/>
      <c r="H2" s="1"/>
      <c r="I2" s="1"/>
      <c r="J2" s="5"/>
    </row>
    <row r="3" spans="1:10">
      <c r="A3" s="1"/>
      <c r="B3" s="5"/>
      <c r="C3" s="1"/>
      <c r="D3" s="3"/>
      <c r="E3" s="4"/>
      <c r="F3" s="4"/>
      <c r="G3" s="4"/>
      <c r="H3" s="1"/>
      <c r="I3" s="1"/>
      <c r="J3" s="5"/>
    </row>
    <row r="4" spans="1:10" ht="127.5">
      <c r="A4" s="6" t="s">
        <v>0</v>
      </c>
      <c r="B4" s="6" t="s">
        <v>1</v>
      </c>
      <c r="C4" s="6" t="s">
        <v>2</v>
      </c>
      <c r="D4" s="7" t="s">
        <v>3</v>
      </c>
      <c r="E4" s="8" t="s">
        <v>4</v>
      </c>
      <c r="F4" s="8" t="s">
        <v>5</v>
      </c>
      <c r="G4" s="8" t="s">
        <v>6</v>
      </c>
      <c r="H4" s="6" t="s">
        <v>7</v>
      </c>
      <c r="I4" s="6" t="s">
        <v>8</v>
      </c>
      <c r="J4" s="6" t="s">
        <v>22</v>
      </c>
    </row>
    <row r="5" spans="1:10">
      <c r="A5" s="9">
        <v>1</v>
      </c>
      <c r="B5" s="9">
        <v>2</v>
      </c>
      <c r="C5" s="9">
        <v>3</v>
      </c>
      <c r="D5" s="9">
        <v>4</v>
      </c>
      <c r="E5" s="9">
        <v>5</v>
      </c>
      <c r="F5" s="9">
        <v>6</v>
      </c>
      <c r="G5" s="9">
        <v>7</v>
      </c>
      <c r="H5" s="10">
        <v>8</v>
      </c>
      <c r="I5" s="9">
        <v>9</v>
      </c>
      <c r="J5" s="9">
        <v>10</v>
      </c>
    </row>
    <row r="6" spans="1:10" ht="60.75" customHeight="1">
      <c r="A6" s="11">
        <v>1</v>
      </c>
      <c r="B6" s="17" t="s">
        <v>45</v>
      </c>
      <c r="C6" s="13" t="s">
        <v>46</v>
      </c>
      <c r="D6" s="13">
        <v>3</v>
      </c>
      <c r="E6" s="14"/>
      <c r="F6" s="14">
        <f>D6*E6</f>
        <v>0</v>
      </c>
      <c r="G6" s="14">
        <f>E6*H6+E6</f>
        <v>0</v>
      </c>
      <c r="H6" s="15"/>
      <c r="I6" s="16">
        <f>F6*H6+F6</f>
        <v>0</v>
      </c>
      <c r="J6" s="19"/>
    </row>
    <row r="7" spans="1:10" ht="119.25" customHeight="1">
      <c r="A7" s="11">
        <v>2</v>
      </c>
      <c r="B7" s="17" t="s">
        <v>47</v>
      </c>
      <c r="C7" s="13" t="s">
        <v>11</v>
      </c>
      <c r="D7" s="13">
        <v>2000</v>
      </c>
      <c r="E7" s="30"/>
      <c r="F7" s="14">
        <f>D7*E7</f>
        <v>0</v>
      </c>
      <c r="G7" s="14">
        <f>E7*H7+E7</f>
        <v>0</v>
      </c>
      <c r="H7" s="31"/>
      <c r="I7" s="16">
        <f>F7*H7+F7</f>
        <v>0</v>
      </c>
      <c r="J7" s="13"/>
    </row>
    <row r="8" spans="1:10" ht="65.25" customHeight="1">
      <c r="A8" s="11">
        <v>3</v>
      </c>
      <c r="B8" s="17" t="s">
        <v>48</v>
      </c>
      <c r="C8" s="13" t="s">
        <v>11</v>
      </c>
      <c r="D8" s="13">
        <v>1</v>
      </c>
      <c r="E8" s="30"/>
      <c r="F8" s="14">
        <f>D8*E8</f>
        <v>0</v>
      </c>
      <c r="G8" s="14">
        <f>E8*H8+E8</f>
        <v>0</v>
      </c>
      <c r="H8" s="31"/>
      <c r="I8" s="16">
        <f>F8*H8+F8</f>
        <v>0</v>
      </c>
      <c r="J8" s="13"/>
    </row>
    <row r="9" spans="1:10">
      <c r="A9" s="25" t="s">
        <v>49</v>
      </c>
      <c r="B9" s="25"/>
      <c r="C9" s="25"/>
      <c r="D9" s="25"/>
      <c r="E9" s="14"/>
      <c r="F9" s="26">
        <f>SUM(F6:F8)</f>
        <v>0</v>
      </c>
      <c r="G9" s="14"/>
      <c r="H9" s="11"/>
      <c r="I9" s="26">
        <f>SUM(I6:I8)</f>
        <v>0</v>
      </c>
    </row>
  </sheetData>
  <pageMargins left="0.70866141732283472" right="0.70866141732283472" top="0.74803149606299213" bottom="0.74803149606299213" header="0.31496062992125984" footer="0.31496062992125984"/>
  <pageSetup paperSize="9" orientation="landscape" r:id="rId1"/>
  <headerFooter>
    <oddHeader>&amp;LCzęść nr 4&amp;CFormularz asortymentowo-cenowy (opis przedmiotu zamówienia)&amp;RZałącznik  nr 2 do SWZ</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J10"/>
  <sheetViews>
    <sheetView topLeftCell="A5" zoomScaleNormal="100" workbookViewId="0">
      <selection activeCell="I10" sqref="I10"/>
    </sheetView>
  </sheetViews>
  <sheetFormatPr defaultRowHeight="14.25"/>
  <cols>
    <col min="1" max="1" width="5.875" customWidth="1"/>
    <col min="2" max="2" width="26.625" customWidth="1"/>
    <col min="10" max="10" width="10.625" customWidth="1"/>
  </cols>
  <sheetData>
    <row r="2" spans="1:10">
      <c r="A2" s="1"/>
      <c r="B2" s="2" t="s">
        <v>87</v>
      </c>
      <c r="C2" s="1"/>
      <c r="D2" s="3"/>
      <c r="E2" s="4"/>
      <c r="F2" s="4"/>
      <c r="G2" s="4"/>
      <c r="H2" s="1"/>
      <c r="I2" s="1"/>
      <c r="J2" s="5"/>
    </row>
    <row r="3" spans="1:10">
      <c r="A3" s="1"/>
      <c r="B3" s="5"/>
      <c r="C3" s="1"/>
      <c r="D3" s="3"/>
      <c r="E3" s="4"/>
      <c r="F3" s="4"/>
      <c r="G3" s="4"/>
      <c r="H3" s="1"/>
      <c r="I3" s="1"/>
      <c r="J3" s="5"/>
    </row>
    <row r="4" spans="1:10" ht="114.75">
      <c r="A4" s="6" t="s">
        <v>0</v>
      </c>
      <c r="B4" s="6" t="s">
        <v>1</v>
      </c>
      <c r="C4" s="6" t="s">
        <v>2</v>
      </c>
      <c r="D4" s="7" t="s">
        <v>3</v>
      </c>
      <c r="E4" s="8" t="s">
        <v>4</v>
      </c>
      <c r="F4" s="8" t="s">
        <v>5</v>
      </c>
      <c r="G4" s="8" t="s">
        <v>6</v>
      </c>
      <c r="H4" s="6" t="s">
        <v>7</v>
      </c>
      <c r="I4" s="6" t="s">
        <v>8</v>
      </c>
      <c r="J4" s="6" t="s">
        <v>22</v>
      </c>
    </row>
    <row r="5" spans="1:10">
      <c r="A5" s="9">
        <v>1</v>
      </c>
      <c r="B5" s="9">
        <v>2</v>
      </c>
      <c r="C5" s="9">
        <v>3</v>
      </c>
      <c r="D5" s="9">
        <v>4</v>
      </c>
      <c r="E5" s="9">
        <v>5</v>
      </c>
      <c r="F5" s="9">
        <v>6</v>
      </c>
      <c r="G5" s="9">
        <v>7</v>
      </c>
      <c r="H5" s="10">
        <v>8</v>
      </c>
      <c r="I5" s="9">
        <v>9</v>
      </c>
      <c r="J5" s="9">
        <v>10</v>
      </c>
    </row>
    <row r="6" spans="1:10" ht="265.5" customHeight="1">
      <c r="A6" s="11">
        <v>1</v>
      </c>
      <c r="B6" s="17" t="s">
        <v>50</v>
      </c>
      <c r="C6" s="11" t="s">
        <v>11</v>
      </c>
      <c r="D6" s="18">
        <v>3</v>
      </c>
      <c r="E6" s="14"/>
      <c r="F6" s="14">
        <f>D6*E6</f>
        <v>0</v>
      </c>
      <c r="G6" s="14">
        <f>E6*H6+E6</f>
        <v>0</v>
      </c>
      <c r="H6" s="15"/>
      <c r="I6" s="16">
        <f>F6*H6+F6</f>
        <v>0</v>
      </c>
      <c r="J6" s="19"/>
    </row>
    <row r="7" spans="1:10" ht="197.25" customHeight="1">
      <c r="A7" s="11">
        <v>2</v>
      </c>
      <c r="B7" s="17" t="s">
        <v>51</v>
      </c>
      <c r="C7" s="11" t="s">
        <v>11</v>
      </c>
      <c r="D7" s="18">
        <v>20</v>
      </c>
      <c r="E7" s="14"/>
      <c r="F7" s="14">
        <f>D7*E7</f>
        <v>0</v>
      </c>
      <c r="G7" s="14">
        <f>E7*H7+E7</f>
        <v>0</v>
      </c>
      <c r="H7" s="15"/>
      <c r="I7" s="16">
        <f>F7*H7+F7</f>
        <v>0</v>
      </c>
      <c r="J7" s="19"/>
    </row>
    <row r="8" spans="1:10" ht="193.5" customHeight="1">
      <c r="A8" s="11">
        <v>3</v>
      </c>
      <c r="B8" s="17" t="s">
        <v>52</v>
      </c>
      <c r="C8" s="11" t="s">
        <v>11</v>
      </c>
      <c r="D8" s="18">
        <v>15</v>
      </c>
      <c r="E8" s="14"/>
      <c r="F8" s="14">
        <f>D8*E8</f>
        <v>0</v>
      </c>
      <c r="G8" s="14">
        <f>E8*H8+E8</f>
        <v>0</v>
      </c>
      <c r="H8" s="15"/>
      <c r="I8" s="16">
        <f>F8*H8+F8</f>
        <v>0</v>
      </c>
      <c r="J8" s="19"/>
    </row>
    <row r="9" spans="1:10" ht="51">
      <c r="A9" s="11">
        <v>4</v>
      </c>
      <c r="B9" s="17" t="s">
        <v>53</v>
      </c>
      <c r="C9" s="11" t="s">
        <v>11</v>
      </c>
      <c r="D9" s="18">
        <v>10</v>
      </c>
      <c r="E9" s="14"/>
      <c r="F9" s="14">
        <f>D9*E9</f>
        <v>0</v>
      </c>
      <c r="G9" s="14">
        <f>E9*H9+E9</f>
        <v>0</v>
      </c>
      <c r="H9" s="15"/>
      <c r="I9" s="16">
        <f>F9*H9+F9</f>
        <v>0</v>
      </c>
      <c r="J9" s="19"/>
    </row>
    <row r="10" spans="1:10">
      <c r="A10" s="25" t="s">
        <v>54</v>
      </c>
      <c r="B10" s="25"/>
      <c r="C10" s="25"/>
      <c r="D10" s="25"/>
      <c r="E10" s="14"/>
      <c r="F10" s="26">
        <f>SUM(F6:F9)</f>
        <v>0</v>
      </c>
      <c r="G10" s="26"/>
      <c r="H10" s="27"/>
      <c r="I10" s="26">
        <f>SUM(I6:I9)</f>
        <v>0</v>
      </c>
    </row>
  </sheetData>
  <pageMargins left="0.70866141732283472" right="0.70866141732283472" top="0.74803149606299213" bottom="0.74803149606299213" header="0.31496062992125984" footer="0.31496062992125984"/>
  <pageSetup paperSize="9" orientation="landscape" r:id="rId1"/>
  <headerFooter>
    <oddHeader>&amp;LCzęśc nr 5&amp;CFormularz asortymentowo-cenowy (opis przedmiotu zamówienia)&amp;RZałącznik  nr 2 do SWZ</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J7"/>
  <sheetViews>
    <sheetView workbookViewId="0">
      <selection activeCell="M6" sqref="M6"/>
    </sheetView>
  </sheetViews>
  <sheetFormatPr defaultRowHeight="14.25"/>
  <cols>
    <col min="1" max="1" width="4.5" customWidth="1"/>
    <col min="2" max="2" width="26.75" customWidth="1"/>
    <col min="10" max="10" width="12" customWidth="1"/>
  </cols>
  <sheetData>
    <row r="2" spans="1:10">
      <c r="A2" s="1"/>
      <c r="B2" s="2" t="s">
        <v>88</v>
      </c>
      <c r="C2" s="1"/>
      <c r="D2" s="3"/>
      <c r="E2" s="4"/>
      <c r="F2" s="4"/>
      <c r="G2" s="4"/>
      <c r="H2" s="1"/>
      <c r="I2" s="1"/>
    </row>
    <row r="3" spans="1:10">
      <c r="A3" s="1"/>
      <c r="C3" s="1"/>
      <c r="D3" s="3"/>
      <c r="E3" s="4"/>
      <c r="F3" s="4"/>
      <c r="G3" s="4"/>
      <c r="H3" s="1"/>
      <c r="I3" s="1"/>
    </row>
    <row r="4" spans="1:10" ht="102">
      <c r="A4" s="6" t="s">
        <v>0</v>
      </c>
      <c r="B4" s="6" t="s">
        <v>1</v>
      </c>
      <c r="C4" s="6" t="s">
        <v>2</v>
      </c>
      <c r="D4" s="7" t="s">
        <v>3</v>
      </c>
      <c r="E4" s="8" t="s">
        <v>4</v>
      </c>
      <c r="F4" s="8" t="s">
        <v>5</v>
      </c>
      <c r="G4" s="8" t="s">
        <v>6</v>
      </c>
      <c r="H4" s="6" t="s">
        <v>7</v>
      </c>
      <c r="I4" s="6" t="s">
        <v>8</v>
      </c>
      <c r="J4" s="6" t="s">
        <v>22</v>
      </c>
    </row>
    <row r="5" spans="1:10">
      <c r="A5" s="49">
        <v>1</v>
      </c>
      <c r="B5" s="49">
        <v>2</v>
      </c>
      <c r="C5" s="49">
        <v>3</v>
      </c>
      <c r="D5" s="49">
        <v>4</v>
      </c>
      <c r="E5" s="49">
        <v>5</v>
      </c>
      <c r="F5" s="49">
        <v>6</v>
      </c>
      <c r="G5" s="49">
        <v>7</v>
      </c>
      <c r="H5" s="50">
        <v>8</v>
      </c>
      <c r="I5" s="49">
        <v>9</v>
      </c>
      <c r="J5" s="49">
        <v>10</v>
      </c>
    </row>
    <row r="6" spans="1:10" ht="92.25" customHeight="1">
      <c r="A6" s="11">
        <v>1</v>
      </c>
      <c r="B6" s="51" t="s">
        <v>55</v>
      </c>
      <c r="C6" s="13" t="s">
        <v>11</v>
      </c>
      <c r="D6" s="18">
        <v>10</v>
      </c>
      <c r="E6" s="14"/>
      <c r="F6" s="14">
        <f>D6*E6</f>
        <v>0</v>
      </c>
      <c r="G6" s="14">
        <f>E6*H6+E6</f>
        <v>0</v>
      </c>
      <c r="H6" s="15"/>
      <c r="I6" s="16">
        <f>F6*H6+F6</f>
        <v>0</v>
      </c>
      <c r="J6" s="19"/>
    </row>
    <row r="7" spans="1:10">
      <c r="A7" s="25" t="s">
        <v>56</v>
      </c>
      <c r="B7" s="25"/>
      <c r="C7" s="25"/>
      <c r="D7" s="25"/>
      <c r="E7" s="14"/>
      <c r="F7" s="26">
        <f>SUM(F6:F6)</f>
        <v>0</v>
      </c>
      <c r="G7" s="14"/>
      <c r="H7" s="11"/>
      <c r="I7" s="26">
        <f>SUM(I6:I6)</f>
        <v>0</v>
      </c>
    </row>
  </sheetData>
  <pageMargins left="0.70866141732283472" right="0.70866141732283472" top="0.74803149606299213" bottom="0.74803149606299213" header="0.31496062992125984" footer="0.31496062992125984"/>
  <pageSetup paperSize="9" orientation="landscape" r:id="rId1"/>
  <headerFooter>
    <oddHeader>&amp;LZałącznik nr 6&amp;CFormularz asortymentowo-cenowy (opis przedmiotu zamówienia)&amp;RZałącznik  nr 2 do SWZ</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J10"/>
  <sheetViews>
    <sheetView topLeftCell="A2" zoomScale="90" zoomScaleNormal="90" workbookViewId="0">
      <selection activeCell="H5" sqref="H5"/>
    </sheetView>
  </sheetViews>
  <sheetFormatPr defaultRowHeight="14.25"/>
  <cols>
    <col min="1" max="1" width="3.875" customWidth="1"/>
    <col min="2" max="2" width="21.625" customWidth="1"/>
    <col min="10" max="10" width="11.625" customWidth="1"/>
  </cols>
  <sheetData>
    <row r="2" spans="1:10">
      <c r="A2" s="1"/>
      <c r="B2" s="2" t="s">
        <v>89</v>
      </c>
      <c r="C2" s="1"/>
      <c r="D2" s="3"/>
      <c r="E2" s="4"/>
      <c r="F2" s="4"/>
      <c r="G2" s="4"/>
      <c r="H2" s="1"/>
      <c r="I2" s="1"/>
      <c r="J2" s="5"/>
    </row>
    <row r="3" spans="1:10">
      <c r="A3" s="1"/>
      <c r="B3" s="5"/>
      <c r="C3" s="1"/>
      <c r="D3" s="3"/>
      <c r="E3" s="4"/>
      <c r="F3" s="4"/>
      <c r="G3" s="4"/>
      <c r="H3" s="1"/>
      <c r="I3" s="1"/>
      <c r="J3" s="5"/>
    </row>
    <row r="4" spans="1:10" ht="114" customHeight="1">
      <c r="A4" s="6" t="s">
        <v>0</v>
      </c>
      <c r="B4" s="6" t="s">
        <v>1</v>
      </c>
      <c r="C4" s="6" t="s">
        <v>2</v>
      </c>
      <c r="D4" s="7" t="s">
        <v>3</v>
      </c>
      <c r="E4" s="8" t="s">
        <v>4</v>
      </c>
      <c r="F4" s="8" t="s">
        <v>5</v>
      </c>
      <c r="G4" s="8" t="s">
        <v>6</v>
      </c>
      <c r="H4" s="6" t="s">
        <v>7</v>
      </c>
      <c r="I4" s="6" t="s">
        <v>8</v>
      </c>
      <c r="J4" s="6" t="s">
        <v>9</v>
      </c>
    </row>
    <row r="5" spans="1:10">
      <c r="A5" s="49">
        <v>1</v>
      </c>
      <c r="B5" s="49">
        <v>2</v>
      </c>
      <c r="C5" s="49">
        <v>3</v>
      </c>
      <c r="D5" s="49">
        <v>4</v>
      </c>
      <c r="E5" s="49">
        <v>5</v>
      </c>
      <c r="F5" s="49">
        <v>6</v>
      </c>
      <c r="G5" s="49">
        <v>7</v>
      </c>
      <c r="H5" s="50">
        <v>8</v>
      </c>
      <c r="I5" s="49">
        <v>9</v>
      </c>
      <c r="J5" s="49">
        <v>10</v>
      </c>
    </row>
    <row r="6" spans="1:10" ht="66.75" customHeight="1">
      <c r="A6" s="11">
        <v>1</v>
      </c>
      <c r="B6" s="17" t="s">
        <v>57</v>
      </c>
      <c r="C6" s="13" t="s">
        <v>23</v>
      </c>
      <c r="D6" s="18">
        <v>10</v>
      </c>
      <c r="E6" s="14"/>
      <c r="F6" s="14">
        <f>D6*E6</f>
        <v>0</v>
      </c>
      <c r="G6" s="14">
        <f>E6*H6+E6</f>
        <v>0</v>
      </c>
      <c r="H6" s="15"/>
      <c r="I6" s="16">
        <f>F6*H6+F6</f>
        <v>0</v>
      </c>
      <c r="J6" s="19"/>
    </row>
    <row r="7" spans="1:10" ht="127.5" customHeight="1">
      <c r="A7" s="11">
        <v>2</v>
      </c>
      <c r="B7" s="17" t="s">
        <v>80</v>
      </c>
      <c r="C7" s="13" t="s">
        <v>58</v>
      </c>
      <c r="D7" s="13">
        <v>100</v>
      </c>
      <c r="E7" s="14"/>
      <c r="F7" s="14">
        <f>D7*E7</f>
        <v>0</v>
      </c>
      <c r="G7" s="14">
        <f>E7*H7+E7</f>
        <v>0</v>
      </c>
      <c r="H7" s="15"/>
      <c r="I7" s="16">
        <f>F7*H7+F7</f>
        <v>0</v>
      </c>
      <c r="J7" s="19"/>
    </row>
    <row r="8" spans="1:10" ht="111" customHeight="1">
      <c r="A8" s="11">
        <v>3</v>
      </c>
      <c r="B8" s="17" t="s">
        <v>59</v>
      </c>
      <c r="C8" s="13" t="s">
        <v>11</v>
      </c>
      <c r="D8" s="13">
        <v>15</v>
      </c>
      <c r="E8" s="14"/>
      <c r="F8" s="14">
        <f>D8*E8</f>
        <v>0</v>
      </c>
      <c r="G8" s="14">
        <f>E8*H8+E8</f>
        <v>0</v>
      </c>
      <c r="H8" s="15"/>
      <c r="I8" s="16">
        <f>F8*H8+F8</f>
        <v>0</v>
      </c>
      <c r="J8" s="19"/>
    </row>
    <row r="9" spans="1:10" ht="98.25" customHeight="1">
      <c r="A9" s="11">
        <v>4</v>
      </c>
      <c r="B9" s="17" t="s">
        <v>60</v>
      </c>
      <c r="C9" s="13" t="s">
        <v>11</v>
      </c>
      <c r="D9" s="13">
        <v>5</v>
      </c>
      <c r="E9" s="14"/>
      <c r="F9" s="14">
        <f>D9*E9</f>
        <v>0</v>
      </c>
      <c r="G9" s="14">
        <f>E9*H9+E9</f>
        <v>0</v>
      </c>
      <c r="H9" s="15"/>
      <c r="I9" s="16">
        <f>F9*H9+F9</f>
        <v>0</v>
      </c>
      <c r="J9" s="19"/>
    </row>
    <row r="10" spans="1:10">
      <c r="A10" s="25" t="s">
        <v>61</v>
      </c>
      <c r="B10" s="25"/>
      <c r="C10" s="25"/>
      <c r="D10" s="25"/>
      <c r="E10" s="52"/>
      <c r="F10" s="26">
        <f>SUM(F6:F9)</f>
        <v>0</v>
      </c>
      <c r="G10" s="26"/>
      <c r="H10" s="27"/>
      <c r="I10" s="26">
        <f>SUM(I6:I9)</f>
        <v>0</v>
      </c>
    </row>
  </sheetData>
  <pageMargins left="0.70866141732283472" right="0.70866141732283472" top="0.74803149606299213" bottom="0.74803149606299213" header="0.31496062992125984" footer="0.31496062992125984"/>
  <pageSetup paperSize="9" orientation="landscape" r:id="rId1"/>
  <headerFooter>
    <oddHeader>&amp;LCzęśc nr 7&amp;CFormularz asortymentowo-cenowy (opis przedmiotu zamówienia)&amp;RZałącznik  nr 2 do SWZ</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K8"/>
  <sheetViews>
    <sheetView topLeftCell="A7" zoomScale="75" zoomScaleNormal="75" workbookViewId="0">
      <selection activeCell="H7" sqref="H7"/>
    </sheetView>
  </sheetViews>
  <sheetFormatPr defaultRowHeight="14.25"/>
  <cols>
    <col min="1" max="1" width="5.625" customWidth="1"/>
    <col min="2" max="2" width="21.125" customWidth="1"/>
    <col min="10" max="10" width="11.5" customWidth="1"/>
  </cols>
  <sheetData>
    <row r="2" spans="1:11">
      <c r="A2" s="1"/>
      <c r="B2" s="2" t="s">
        <v>90</v>
      </c>
      <c r="C2" s="1"/>
      <c r="D2" s="3"/>
      <c r="E2" s="4"/>
      <c r="F2" s="4"/>
      <c r="G2" s="4"/>
      <c r="H2" s="1"/>
      <c r="I2" s="1"/>
      <c r="J2" s="2"/>
      <c r="K2" s="2"/>
    </row>
    <row r="3" spans="1:11">
      <c r="A3" s="1"/>
      <c r="B3" s="2"/>
      <c r="C3" s="1"/>
      <c r="D3" s="3"/>
      <c r="E3" s="4"/>
      <c r="F3" s="4"/>
      <c r="G3" s="4"/>
      <c r="H3" s="1"/>
      <c r="I3" s="1"/>
      <c r="J3" s="2"/>
      <c r="K3" s="2"/>
    </row>
    <row r="4" spans="1:11" ht="114.75">
      <c r="A4" s="6" t="s">
        <v>0</v>
      </c>
      <c r="B4" s="6" t="s">
        <v>1</v>
      </c>
      <c r="C4" s="6" t="s">
        <v>2</v>
      </c>
      <c r="D4" s="7" t="s">
        <v>3</v>
      </c>
      <c r="E4" s="8" t="s">
        <v>4</v>
      </c>
      <c r="F4" s="8" t="s">
        <v>5</v>
      </c>
      <c r="G4" s="8" t="s">
        <v>6</v>
      </c>
      <c r="H4" s="6" t="s">
        <v>7</v>
      </c>
      <c r="I4" s="6" t="s">
        <v>8</v>
      </c>
      <c r="J4" s="6" t="s">
        <v>9</v>
      </c>
      <c r="K4" s="2"/>
    </row>
    <row r="5" spans="1:11">
      <c r="A5" s="49">
        <v>1</v>
      </c>
      <c r="B5" s="49">
        <v>2</v>
      </c>
      <c r="C5" s="49">
        <v>3</v>
      </c>
      <c r="D5" s="49">
        <v>4</v>
      </c>
      <c r="E5" s="49">
        <v>5</v>
      </c>
      <c r="F5" s="49">
        <v>6</v>
      </c>
      <c r="G5" s="49">
        <v>7</v>
      </c>
      <c r="H5" s="50">
        <v>8</v>
      </c>
      <c r="I5" s="49">
        <v>9</v>
      </c>
      <c r="J5" s="49">
        <v>10</v>
      </c>
      <c r="K5" s="2"/>
    </row>
    <row r="6" spans="1:11" ht="161.25" customHeight="1">
      <c r="A6" s="11">
        <v>1</v>
      </c>
      <c r="B6" s="17" t="s">
        <v>62</v>
      </c>
      <c r="C6" s="11" t="s">
        <v>23</v>
      </c>
      <c r="D6" s="18">
        <v>10</v>
      </c>
      <c r="E6" s="14"/>
      <c r="F6" s="14">
        <f>D6*E6</f>
        <v>0</v>
      </c>
      <c r="G6" s="14">
        <f>E6*H6+E6</f>
        <v>0</v>
      </c>
      <c r="H6" s="15"/>
      <c r="I6" s="16">
        <f>F6*H6+F6</f>
        <v>0</v>
      </c>
      <c r="J6" s="19"/>
      <c r="K6" s="2"/>
    </row>
    <row r="7" spans="1:11" ht="159" customHeight="1">
      <c r="A7" s="11">
        <v>2</v>
      </c>
      <c r="B7" s="17" t="s">
        <v>63</v>
      </c>
      <c r="C7" s="13" t="s">
        <v>11</v>
      </c>
      <c r="D7" s="13">
        <v>10</v>
      </c>
      <c r="E7" s="14"/>
      <c r="F7" s="14">
        <f>D7*E7</f>
        <v>0</v>
      </c>
      <c r="G7" s="14">
        <f>E7*H7+E7</f>
        <v>0</v>
      </c>
      <c r="H7" s="15"/>
      <c r="I7" s="16">
        <f>F7*H7+F7</f>
        <v>0</v>
      </c>
      <c r="J7" s="19"/>
      <c r="K7" s="2"/>
    </row>
    <row r="8" spans="1:11">
      <c r="A8" s="25" t="s">
        <v>64</v>
      </c>
      <c r="B8" s="25"/>
      <c r="C8" s="25"/>
      <c r="D8" s="25"/>
      <c r="E8" s="14"/>
      <c r="F8" s="26">
        <f>SUM(F6:F7)</f>
        <v>0</v>
      </c>
      <c r="G8" s="26"/>
      <c r="H8" s="27"/>
      <c r="I8" s="26">
        <f>SUM(I6:I7)</f>
        <v>0</v>
      </c>
      <c r="J8" s="2"/>
      <c r="K8" s="2"/>
    </row>
  </sheetData>
  <pageMargins left="0.70866141732283472" right="0.70866141732283472" top="0.74803149606299213" bottom="0.74803149606299213" header="0.31496062992125984" footer="0.31496062992125984"/>
  <pageSetup paperSize="9" orientation="landscape" r:id="rId1"/>
  <headerFooter>
    <oddHeader>&amp;LCzęść nr 8&amp;CFormularz asortymentowo-cenowy (opis przedmiotu zamówienia)&amp;RZałącznik  nr 2 do SWZ</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J6"/>
  <sheetViews>
    <sheetView workbookViewId="0">
      <selection activeCell="H6" sqref="H6"/>
    </sheetView>
  </sheetViews>
  <sheetFormatPr defaultRowHeight="14.25"/>
  <cols>
    <col min="1" max="1" width="3.75" customWidth="1"/>
    <col min="2" max="2" width="19.125" customWidth="1"/>
    <col min="10" max="10" width="11.375" customWidth="1"/>
  </cols>
  <sheetData>
    <row r="2" spans="1:10">
      <c r="A2" s="1"/>
      <c r="B2" s="2" t="s">
        <v>91</v>
      </c>
      <c r="C2" s="1"/>
      <c r="D2" s="3"/>
      <c r="E2" s="4"/>
      <c r="F2" s="4"/>
      <c r="G2" s="4"/>
      <c r="H2" s="1"/>
      <c r="I2" s="1"/>
      <c r="J2" s="5"/>
    </row>
    <row r="3" spans="1:10" ht="114.75">
      <c r="A3" s="6" t="s">
        <v>0</v>
      </c>
      <c r="B3" s="6" t="s">
        <v>1</v>
      </c>
      <c r="C3" s="6" t="s">
        <v>2</v>
      </c>
      <c r="D3" s="7" t="s">
        <v>3</v>
      </c>
      <c r="E3" s="8" t="s">
        <v>4</v>
      </c>
      <c r="F3" s="8" t="s">
        <v>5</v>
      </c>
      <c r="G3" s="8" t="s">
        <v>6</v>
      </c>
      <c r="H3" s="6" t="s">
        <v>7</v>
      </c>
      <c r="I3" s="6" t="s">
        <v>8</v>
      </c>
      <c r="J3" s="6" t="s">
        <v>9</v>
      </c>
    </row>
    <row r="4" spans="1:10">
      <c r="A4" s="9">
        <v>1</v>
      </c>
      <c r="B4" s="9">
        <v>2</v>
      </c>
      <c r="C4" s="9">
        <v>3</v>
      </c>
      <c r="D4" s="9">
        <v>4</v>
      </c>
      <c r="E4" s="9">
        <v>5</v>
      </c>
      <c r="F4" s="9">
        <v>6</v>
      </c>
      <c r="G4" s="9">
        <v>7</v>
      </c>
      <c r="H4" s="10">
        <v>8</v>
      </c>
      <c r="I4" s="9">
        <v>9</v>
      </c>
      <c r="J4" s="9">
        <v>10</v>
      </c>
    </row>
    <row r="5" spans="1:10" ht="162.75" customHeight="1">
      <c r="A5" s="11">
        <v>1</v>
      </c>
      <c r="B5" s="17" t="s">
        <v>82</v>
      </c>
      <c r="C5" s="13" t="s">
        <v>65</v>
      </c>
      <c r="D5" s="13">
        <v>10</v>
      </c>
      <c r="E5" s="14"/>
      <c r="F5" s="14">
        <f>D5*E5</f>
        <v>0</v>
      </c>
      <c r="G5" s="14">
        <f>E5*H5+E5</f>
        <v>0</v>
      </c>
      <c r="H5" s="15"/>
      <c r="I5" s="16">
        <f>F5*H5+F5</f>
        <v>0</v>
      </c>
      <c r="J5" s="13"/>
    </row>
    <row r="6" spans="1:10">
      <c r="A6" s="25" t="s">
        <v>66</v>
      </c>
      <c r="B6" s="25"/>
      <c r="C6" s="25"/>
      <c r="D6" s="25"/>
      <c r="E6" s="14"/>
      <c r="F6" s="26">
        <f>SUM(F5:F5)</f>
        <v>0</v>
      </c>
      <c r="G6" s="26"/>
      <c r="H6" s="27"/>
      <c r="I6" s="26">
        <f>SUM(I5:I5)</f>
        <v>0</v>
      </c>
    </row>
  </sheetData>
  <pageMargins left="0.70866141732283472" right="0.70866141732283472" top="0.74803149606299213" bottom="0.74803149606299213" header="0.31496062992125984" footer="0.31496062992125984"/>
  <pageSetup paperSize="9" orientation="landscape" r:id="rId1"/>
  <headerFooter>
    <oddHeader>&amp;LCzęśc nr 9&amp;CFormularz asortymentowo-cenowy (opis przedmiotu zamówienia)&amp;RZałącznik  nr 2 do SWZ</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22</vt:i4>
      </vt:variant>
      <vt:variant>
        <vt:lpstr>Nazwane zakresy</vt:lpstr>
      </vt:variant>
      <vt:variant>
        <vt:i4>3</vt:i4>
      </vt:variant>
    </vt:vector>
  </HeadingPairs>
  <TitlesOfParts>
    <vt:vector size="25" baseType="lpstr">
      <vt:lpstr>Część_1</vt:lpstr>
      <vt:lpstr>Część _2</vt:lpstr>
      <vt:lpstr>Część_3</vt:lpstr>
      <vt:lpstr>Część_4</vt:lpstr>
      <vt:lpstr>Część_5</vt:lpstr>
      <vt:lpstr>Część_6</vt:lpstr>
      <vt:lpstr>Część_7</vt:lpstr>
      <vt:lpstr>Część_8</vt:lpstr>
      <vt:lpstr>Część_9</vt:lpstr>
      <vt:lpstr>Część_10</vt:lpstr>
      <vt:lpstr>Część_11</vt:lpstr>
      <vt:lpstr>Część_12</vt:lpstr>
      <vt:lpstr>Część_13</vt:lpstr>
      <vt:lpstr>Część_14</vt:lpstr>
      <vt:lpstr>Część_15</vt:lpstr>
      <vt:lpstr>Część_16</vt:lpstr>
      <vt:lpstr>Część_17</vt:lpstr>
      <vt:lpstr>Część_18</vt:lpstr>
      <vt:lpstr>Częśc_19</vt:lpstr>
      <vt:lpstr>Część_20</vt:lpstr>
      <vt:lpstr>Część_21</vt:lpstr>
      <vt:lpstr>Część_22</vt:lpstr>
      <vt:lpstr>Część_16!Obszar_wydruku</vt:lpstr>
      <vt:lpstr>Część_17!Obszar_wydruku</vt:lpstr>
      <vt:lpstr>Część_18!Obszar_wydruku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Karczmarczyk-Tryc</dc:creator>
  <cp:lastModifiedBy>Anna Karczmarczyk-Tryc</cp:lastModifiedBy>
  <cp:lastPrinted>2022-12-30T09:56:04Z</cp:lastPrinted>
  <dcterms:modified xsi:type="dcterms:W3CDTF">2022-12-30T09:57:23Z</dcterms:modified>
</cp:coreProperties>
</file>