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 Szkatulski\Desktop\PRZETARGI\PRZETARGI 2024\DT2410.44.2024 Modernizacja DP2309C Murczyn - Białożewin od km 0+000 do km 1+910\SWZ WRAZ Z ZAŁĄCZNIKAMI\"/>
    </mc:Choice>
  </mc:AlternateContent>
  <xr:revisionPtr revIDLastSave="0" documentId="13_ncr:1_{03FB8F93-684D-4176-9C57-4017542F7CC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usz1" sheetId="1" r:id="rId1"/>
    <sheet name="Arkusz2" sheetId="2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2" i="1"/>
  <c r="F5" i="1"/>
  <c r="F7" i="1" l="1"/>
  <c r="F13" i="1" l="1"/>
  <c r="F11" i="1"/>
  <c r="F10" i="1"/>
  <c r="F6" i="1"/>
  <c r="F8" i="1"/>
  <c r="E15" i="1" l="1"/>
  <c r="E16" i="1"/>
  <c r="E17" i="1"/>
  <c r="F4" i="1" l="1"/>
  <c r="F15" i="1" s="1"/>
  <c r="F16" i="1" l="1"/>
  <c r="F17" i="1" s="1"/>
</calcChain>
</file>

<file path=xl/sharedStrings.xml><?xml version="1.0" encoding="utf-8"?>
<sst xmlns="http://schemas.openxmlformats.org/spreadsheetml/2006/main" count="43" uniqueCount="36">
  <si>
    <t>Lp.</t>
  </si>
  <si>
    <t xml:space="preserve">Opis robót </t>
  </si>
  <si>
    <t>Jedn. miary</t>
  </si>
  <si>
    <t>ilość jednostek</t>
  </si>
  <si>
    <t>cena jedn. netto</t>
  </si>
  <si>
    <t>wartość netto</t>
  </si>
  <si>
    <t>m2</t>
  </si>
  <si>
    <t>…....................................</t>
  </si>
  <si>
    <t xml:space="preserve">podpis </t>
  </si>
  <si>
    <t>m</t>
  </si>
  <si>
    <t>Modernizacja drogi powiatowej nr 2309C Murczyn - Białożewin od km 0+000 do km 1+910</t>
  </si>
  <si>
    <t>pozycja 1</t>
  </si>
  <si>
    <t>DW17 m</t>
  </si>
  <si>
    <t>przy świetlicy zjazd 20</t>
  </si>
  <si>
    <t>gminna do DW251 6 m</t>
  </si>
  <si>
    <t>gminna w wiosce do Jadownik 6</t>
  </si>
  <si>
    <t xml:space="preserve">do DP2337C 5 </t>
  </si>
  <si>
    <t>frezowanie zjazd korga 20 m</t>
  </si>
  <si>
    <t>Wykonanie warstwy wyrównawczej z betonu asfaltowego AC16W KR3-4 o  śr. grubości 4 cm wraz z oczyszczeniem nawierzchni, skropieniem emulsją asfaltową w ilości 0,5 kg/1m2  i transportem mieszanki do miejsca wbudowania (od km 0+850 do km 1+910 )=1060 x 5,1 m = 5406 m2</t>
  </si>
  <si>
    <t>Mg</t>
  </si>
  <si>
    <t>Przełożenie nawierzchni zjazdów z płyt betonowych JUMBO w celu dostosowania ich wysokości do nowo ułożonej nawierzchni (posesji 42) 6 x 1,5 = 9 m2 x 3 = 27 m2</t>
  </si>
  <si>
    <t>Wykonanie warstwy ścieralnej z betonu asfaltowego AC11S KR3-4 o  śr. gr. 5 cm  wraz z oczyszczeniem nawierzchni, skropieniem emulsją asfaltową w ilości 0,5 kg/1m2  i transportem mieszanki do miejsca wbudowania  1910 m x 5,1 m) = 9741,00</t>
  </si>
  <si>
    <t>Ścięcie poboczy na szerokości 1,0 m wraz z odwozem urobku na miejsce składowe Wykonawcy (grubość nanosu od 10 cm do 15 cm) Razem 1910 m x 2 = 3820 mb</t>
  </si>
  <si>
    <t>Odtworzenie oznakowania poziomego w technologii grubowarstwowej hemoutwardzalnej (P-13,P-4</t>
  </si>
  <si>
    <t>Frezowanie nawierzchni bitumicznej na włączeniach, przy zjazdach i miejscach wskazanych na ciągu głównym  wraz z transportem destruktu na miejsce składowe Zamawiającego na terenie budowy 150 m2</t>
  </si>
  <si>
    <t xml:space="preserve">Odtworzenie (odmulenie) rowów w miejscach wskazanych przez Zamawiającego na średnią gł. 0,7 m wraz z odwozem urobku na miejsce składowe Wykonawcy  </t>
  </si>
  <si>
    <t>pozycja 12</t>
  </si>
  <si>
    <t>Wjazd DW251  gł. 5, 62m2</t>
  </si>
  <si>
    <t>wjazd Gminna łącznik gł. 2 10m2</t>
  </si>
  <si>
    <t xml:space="preserve">gminna do jadownik gł. 12  204 </t>
  </si>
  <si>
    <t>Wykonanie warstwy ścieralnej z betonu asfaltowego AC11S KR3-4 o  śr. gr. 5 cm  wraz z oczyszczeniem nawierzchni, skropieniem emulsją asfaltową w ilości 0,5 kg/1m2  i transportem mieszanki do miejsca wbudowania  (na włączeniach, zjazdach) 62+10+200</t>
  </si>
  <si>
    <t xml:space="preserve">Wykonanie warstwy wyrównawczej z betonu asfaltowego AC16W KR3-4 o  śr. grubości 4 cm wraz z oczyszczeniem nawierzchni, skropieniem emulsją asfaltową w ilości 0,5 kg/1m2 w miejscach wskazanych przez Zamawiającego na odcinku od km 0+000 do km 0+850  i transportem mieszanki do miejsca wbudowania </t>
  </si>
  <si>
    <t>KOSZTORYS OFERTOWY - złącznik nr 2</t>
  </si>
  <si>
    <t>NAZWA WYKONAWCY (należy uzupełnić)</t>
  </si>
  <si>
    <t>Miejscowość ….......................data…...................</t>
  </si>
  <si>
    <t>Wykonanie poboczy z kruszywa łamanego 0-31,5 mm stabilizowanego mechanicznie o śr. grubości 10 cm po zagęszczeniu i na szerokości 0,7 m (3820 mb x 0,75 m = 2865 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</si>
</sst>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11" fontId="0" fillId="0" borderId="0" xfId="0" applyNumberFormat="1"/>
    <xf numFmtId="11" fontId="0" fillId="0" borderId="0" xfId="0" applyNumberFormat="1" applyAlignment="1">
      <alignment wrapText="1"/>
    </xf>
    <xf numFmtId="11" fontId="0" fillId="0" borderId="0" xfId="0" applyNumberFormat="1" applyAlignment="1">
      <alignment vertical="center" wrapText="1"/>
    </xf>
    <xf numFmtId="11" fontId="0" fillId="0" borderId="0" xfId="0" applyNumberForma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1" fontId="0" fillId="0" borderId="3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right" vertical="center" wrapText="1"/>
    </xf>
    <xf numFmtId="164" fontId="0" fillId="0" borderId="3" xfId="1" applyFont="1" applyBorder="1" applyAlignment="1">
      <alignment horizontal="right" vertical="center" wrapText="1"/>
    </xf>
    <xf numFmtId="164" fontId="0" fillId="0" borderId="0" xfId="1" applyFont="1" applyAlignment="1">
      <alignment horizontal="right" vertical="center"/>
    </xf>
    <xf numFmtId="164" fontId="1" fillId="0" borderId="0" xfId="1" applyFont="1" applyAlignment="1">
      <alignment horizontal="right" vertical="center"/>
    </xf>
    <xf numFmtId="164" fontId="0" fillId="0" borderId="0" xfId="1" applyFont="1" applyAlignment="1">
      <alignment horizontal="right"/>
    </xf>
    <xf numFmtId="164" fontId="0" fillId="0" borderId="0" xfId="1" applyFont="1" applyAlignment="1">
      <alignment horizontal="right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11" fontId="1" fillId="0" borderId="4" xfId="0" applyNumberFormat="1" applyFont="1" applyBorder="1" applyAlignment="1">
      <alignment horizontal="center" wrapText="1"/>
    </xf>
    <xf numFmtId="164" fontId="1" fillId="0" borderId="4" xfId="1" applyFont="1" applyBorder="1" applyAlignment="1">
      <alignment horizontal="right" vertical="center" wrapText="1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1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8" fillId="0" borderId="8" xfId="1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OLA~1/AppData/Local/Temp/pid-9132/Kosztorys%20W&#243;jcin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</sheetNames>
    <sheetDataSet>
      <sheetData sheetId="0">
        <row r="36">
          <cell r="E36" t="str">
            <v>NETTO</v>
          </cell>
        </row>
        <row r="37">
          <cell r="E37" t="str">
            <v>Vat23%</v>
          </cell>
        </row>
        <row r="38">
          <cell r="E38" t="str">
            <v>BRUTTO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zoomScaleNormal="100" workbookViewId="0">
      <selection activeCell="K11" sqref="K11"/>
    </sheetView>
  </sheetViews>
  <sheetFormatPr defaultRowHeight="15" x14ac:dyDescent="0.25"/>
  <cols>
    <col min="1" max="1" width="5.28515625" customWidth="1"/>
    <col min="2" max="2" width="82.5703125" customWidth="1"/>
    <col min="3" max="3" width="10.42578125" style="10" customWidth="1"/>
    <col min="4" max="4" width="10.85546875" style="6" customWidth="1"/>
    <col min="5" max="5" width="11.42578125" customWidth="1"/>
    <col min="6" max="6" width="16.7109375" style="21" customWidth="1"/>
  </cols>
  <sheetData>
    <row r="1" spans="1:7" ht="90.75" customHeight="1" thickBot="1" x14ac:dyDescent="0.3">
      <c r="A1" s="35" t="s">
        <v>33</v>
      </c>
      <c r="B1" s="30"/>
      <c r="C1" s="36" t="s">
        <v>32</v>
      </c>
      <c r="D1" s="34"/>
      <c r="E1" s="34"/>
      <c r="F1" s="34"/>
    </row>
    <row r="2" spans="1:7" ht="45" customHeight="1" thickBot="1" x14ac:dyDescent="0.3">
      <c r="A2" s="31" t="s">
        <v>10</v>
      </c>
      <c r="B2" s="32"/>
      <c r="C2" s="32"/>
      <c r="D2" s="32"/>
      <c r="E2" s="32"/>
      <c r="F2" s="33"/>
    </row>
    <row r="3" spans="1:7" ht="30" x14ac:dyDescent="0.25">
      <c r="A3" s="23" t="s">
        <v>0</v>
      </c>
      <c r="B3" s="24" t="s">
        <v>1</v>
      </c>
      <c r="C3" s="25" t="s">
        <v>2</v>
      </c>
      <c r="D3" s="24" t="s">
        <v>3</v>
      </c>
      <c r="E3" s="23" t="s">
        <v>4</v>
      </c>
      <c r="F3" s="26" t="s">
        <v>5</v>
      </c>
      <c r="G3" s="2"/>
    </row>
    <row r="4" spans="1:7" ht="47.25" customHeight="1" x14ac:dyDescent="0.25">
      <c r="A4" s="14">
        <v>1</v>
      </c>
      <c r="B4" s="15" t="s">
        <v>24</v>
      </c>
      <c r="C4" s="16" t="s">
        <v>6</v>
      </c>
      <c r="D4" s="14">
        <v>35</v>
      </c>
      <c r="E4" s="17">
        <v>0</v>
      </c>
      <c r="F4" s="18">
        <f t="shared" ref="F4:F5" si="0">D4*E4</f>
        <v>0</v>
      </c>
      <c r="G4" s="1"/>
    </row>
    <row r="5" spans="1:7" ht="54" customHeight="1" x14ac:dyDescent="0.25">
      <c r="A5" s="14">
        <v>2</v>
      </c>
      <c r="B5" s="15" t="s">
        <v>20</v>
      </c>
      <c r="C5" s="16" t="s">
        <v>6</v>
      </c>
      <c r="D5" s="14">
        <v>27</v>
      </c>
      <c r="E5" s="17">
        <v>0</v>
      </c>
      <c r="F5" s="18">
        <f t="shared" si="0"/>
        <v>0</v>
      </c>
      <c r="G5" s="1"/>
    </row>
    <row r="6" spans="1:7" ht="61.5" customHeight="1" x14ac:dyDescent="0.25">
      <c r="A6" s="14">
        <v>3</v>
      </c>
      <c r="B6" s="15" t="s">
        <v>18</v>
      </c>
      <c r="C6" s="16" t="s">
        <v>6</v>
      </c>
      <c r="D6" s="14">
        <v>5406</v>
      </c>
      <c r="E6" s="17">
        <v>0</v>
      </c>
      <c r="F6" s="18">
        <f t="shared" ref="F6:F13" si="1">D6*E6</f>
        <v>0</v>
      </c>
      <c r="G6" s="1"/>
    </row>
    <row r="7" spans="1:7" ht="79.5" customHeight="1" x14ac:dyDescent="0.25">
      <c r="A7" s="14">
        <v>4</v>
      </c>
      <c r="B7" s="15" t="s">
        <v>31</v>
      </c>
      <c r="C7" s="16" t="s">
        <v>19</v>
      </c>
      <c r="D7" s="14">
        <v>50</v>
      </c>
      <c r="E7" s="17">
        <v>0</v>
      </c>
      <c r="F7" s="18">
        <f t="shared" si="1"/>
        <v>0</v>
      </c>
      <c r="G7" s="1"/>
    </row>
    <row r="8" spans="1:7" ht="69.75" customHeight="1" x14ac:dyDescent="0.25">
      <c r="A8" s="14">
        <v>5</v>
      </c>
      <c r="B8" s="15" t="s">
        <v>21</v>
      </c>
      <c r="C8" s="16" t="s">
        <v>6</v>
      </c>
      <c r="D8" s="14">
        <v>9741</v>
      </c>
      <c r="E8" s="17">
        <v>0</v>
      </c>
      <c r="F8" s="18">
        <f t="shared" si="1"/>
        <v>0</v>
      </c>
      <c r="G8" s="1"/>
    </row>
    <row r="9" spans="1:7" ht="69.75" customHeight="1" x14ac:dyDescent="0.25">
      <c r="A9" s="14">
        <v>6</v>
      </c>
      <c r="B9" s="15" t="s">
        <v>30</v>
      </c>
      <c r="C9" s="16" t="s">
        <v>6</v>
      </c>
      <c r="D9" s="14">
        <v>272</v>
      </c>
      <c r="E9" s="17">
        <v>0</v>
      </c>
      <c r="F9" s="18">
        <f t="shared" si="1"/>
        <v>0</v>
      </c>
      <c r="G9" s="1"/>
    </row>
    <row r="10" spans="1:7" ht="48" customHeight="1" x14ac:dyDescent="0.25">
      <c r="A10" s="14">
        <v>7</v>
      </c>
      <c r="B10" s="15" t="s">
        <v>22</v>
      </c>
      <c r="C10" s="16" t="s">
        <v>6</v>
      </c>
      <c r="D10" s="14">
        <v>3820</v>
      </c>
      <c r="E10" s="17">
        <v>0</v>
      </c>
      <c r="F10" s="18">
        <f t="shared" si="1"/>
        <v>0</v>
      </c>
      <c r="G10" s="1"/>
    </row>
    <row r="11" spans="1:7" ht="48" customHeight="1" x14ac:dyDescent="0.25">
      <c r="A11" s="14">
        <v>8</v>
      </c>
      <c r="B11" s="15" t="s">
        <v>35</v>
      </c>
      <c r="C11" s="16" t="s">
        <v>6</v>
      </c>
      <c r="D11" s="14">
        <v>2865</v>
      </c>
      <c r="E11" s="17">
        <v>0</v>
      </c>
      <c r="F11" s="18">
        <f t="shared" si="1"/>
        <v>0</v>
      </c>
      <c r="G11" s="1"/>
    </row>
    <row r="12" spans="1:7" ht="48" customHeight="1" x14ac:dyDescent="0.25">
      <c r="A12" s="14">
        <v>9</v>
      </c>
      <c r="B12" s="15" t="s">
        <v>25</v>
      </c>
      <c r="C12" s="16" t="s">
        <v>9</v>
      </c>
      <c r="D12" s="14">
        <v>400</v>
      </c>
      <c r="E12" s="17">
        <v>0</v>
      </c>
      <c r="F12" s="18">
        <f t="shared" si="1"/>
        <v>0</v>
      </c>
      <c r="G12" s="1"/>
    </row>
    <row r="13" spans="1:7" ht="48" customHeight="1" x14ac:dyDescent="0.25">
      <c r="A13" s="14">
        <v>10</v>
      </c>
      <c r="B13" s="15" t="s">
        <v>23</v>
      </c>
      <c r="C13" s="16" t="s">
        <v>6</v>
      </c>
      <c r="D13" s="14">
        <v>10</v>
      </c>
      <c r="E13" s="17">
        <v>0</v>
      </c>
      <c r="F13" s="18">
        <f t="shared" si="1"/>
        <v>0</v>
      </c>
      <c r="G13" s="1"/>
    </row>
    <row r="14" spans="1:7" x14ac:dyDescent="0.25">
      <c r="A14" s="7"/>
      <c r="B14" s="4"/>
      <c r="C14" s="12"/>
      <c r="D14" s="5"/>
      <c r="E14" s="9"/>
      <c r="F14" s="19"/>
      <c r="G14" s="1"/>
    </row>
    <row r="15" spans="1:7" ht="15.75" x14ac:dyDescent="0.25">
      <c r="A15" s="7"/>
      <c r="B15" s="4"/>
      <c r="C15" s="12"/>
      <c r="D15" s="5"/>
      <c r="E15" s="27" t="str">
        <f>[1]Arkusz1!E36</f>
        <v>NETTO</v>
      </c>
      <c r="F15" s="29">
        <f>SUM(F4:F13)</f>
        <v>0</v>
      </c>
      <c r="G15" s="1"/>
    </row>
    <row r="16" spans="1:7" ht="15.75" x14ac:dyDescent="0.25">
      <c r="A16" s="7"/>
      <c r="B16" s="7" t="s">
        <v>34</v>
      </c>
      <c r="C16" s="13"/>
      <c r="E16" s="28" t="str">
        <f>[1]Arkusz1!E37</f>
        <v>Vat23%</v>
      </c>
      <c r="F16" s="29">
        <f>F15*23%</f>
        <v>0</v>
      </c>
      <c r="G16" s="1"/>
    </row>
    <row r="17" spans="1:7" ht="15.75" x14ac:dyDescent="0.25">
      <c r="A17" s="7"/>
      <c r="B17" s="7"/>
      <c r="C17" s="13"/>
      <c r="E17" s="28" t="str">
        <f>[1]Arkusz1!E38</f>
        <v>BRUTTO</v>
      </c>
      <c r="F17" s="29">
        <f>SUM(F15:F16)</f>
        <v>0</v>
      </c>
      <c r="G17" s="1"/>
    </row>
    <row r="18" spans="1:7" x14ac:dyDescent="0.25">
      <c r="A18" s="7"/>
      <c r="B18" s="7"/>
      <c r="C18" s="13"/>
      <c r="E18" s="8"/>
      <c r="F18" s="20"/>
      <c r="G18" s="1"/>
    </row>
    <row r="19" spans="1:7" x14ac:dyDescent="0.25">
      <c r="B19" s="3" t="s">
        <v>7</v>
      </c>
      <c r="G19" s="1"/>
    </row>
    <row r="20" spans="1:7" x14ac:dyDescent="0.25">
      <c r="B20" s="3" t="s">
        <v>8</v>
      </c>
      <c r="G20" s="1"/>
    </row>
    <row r="21" spans="1:7" x14ac:dyDescent="0.25">
      <c r="G21" s="1"/>
    </row>
    <row r="22" spans="1:7" x14ac:dyDescent="0.25">
      <c r="G22" s="1"/>
    </row>
    <row r="23" spans="1:7" x14ac:dyDescent="0.25">
      <c r="G23" s="1"/>
    </row>
    <row r="24" spans="1:7" x14ac:dyDescent="0.25">
      <c r="G24" s="1"/>
    </row>
    <row r="25" spans="1:7" x14ac:dyDescent="0.25">
      <c r="G25" s="1"/>
    </row>
    <row r="26" spans="1:7" x14ac:dyDescent="0.25">
      <c r="G26" s="1"/>
    </row>
    <row r="27" spans="1:7" x14ac:dyDescent="0.25">
      <c r="G27" s="1"/>
    </row>
    <row r="28" spans="1:7" x14ac:dyDescent="0.25">
      <c r="G28" s="1"/>
    </row>
    <row r="29" spans="1:7" x14ac:dyDescent="0.25">
      <c r="G29" s="1"/>
    </row>
    <row r="30" spans="1:7" x14ac:dyDescent="0.25">
      <c r="G30" s="1"/>
    </row>
    <row r="31" spans="1:7" x14ac:dyDescent="0.25">
      <c r="G31" s="1"/>
    </row>
    <row r="32" spans="1:7" x14ac:dyDescent="0.25">
      <c r="G32" s="1"/>
    </row>
    <row r="33" spans="1:7" x14ac:dyDescent="0.25">
      <c r="G33" s="1"/>
    </row>
    <row r="34" spans="1:7" x14ac:dyDescent="0.25">
      <c r="A34" s="1"/>
      <c r="B34" s="1"/>
      <c r="C34" s="11"/>
      <c r="D34" s="5"/>
      <c r="E34" s="1"/>
      <c r="F34" s="22"/>
      <c r="G34" s="1"/>
    </row>
    <row r="35" spans="1:7" x14ac:dyDescent="0.25">
      <c r="A35" s="1"/>
      <c r="B35" s="1"/>
      <c r="C35" s="11"/>
      <c r="D35" s="5"/>
      <c r="E35" s="1"/>
      <c r="F35" s="22"/>
      <c r="G35" s="1"/>
    </row>
    <row r="36" spans="1:7" x14ac:dyDescent="0.25">
      <c r="A36" s="1"/>
      <c r="B36" s="1"/>
      <c r="C36" s="11"/>
      <c r="D36" s="5"/>
      <c r="E36" s="1"/>
      <c r="F36" s="22"/>
      <c r="G36" s="1"/>
    </row>
    <row r="37" spans="1:7" x14ac:dyDescent="0.25">
      <c r="A37" s="1"/>
      <c r="B37" s="1"/>
      <c r="C37" s="11"/>
      <c r="D37" s="5"/>
      <c r="E37" s="1"/>
      <c r="F37" s="22"/>
      <c r="G37" s="1"/>
    </row>
    <row r="38" spans="1:7" x14ac:dyDescent="0.25">
      <c r="A38" s="1"/>
      <c r="B38" s="1"/>
      <c r="C38" s="11"/>
      <c r="D38" s="5"/>
      <c r="E38" s="1"/>
      <c r="F38" s="22"/>
      <c r="G38" s="1"/>
    </row>
    <row r="39" spans="1:7" x14ac:dyDescent="0.25">
      <c r="A39" s="1"/>
      <c r="B39" s="1"/>
      <c r="C39" s="11"/>
      <c r="D39" s="5"/>
      <c r="E39" s="1"/>
      <c r="F39" s="22"/>
      <c r="G39" s="1"/>
    </row>
    <row r="40" spans="1:7" x14ac:dyDescent="0.25">
      <c r="A40" s="1"/>
      <c r="B40" s="1"/>
      <c r="C40" s="11"/>
      <c r="D40" s="5"/>
      <c r="E40" s="1"/>
      <c r="F40" s="22"/>
      <c r="G40" s="1"/>
    </row>
    <row r="41" spans="1:7" x14ac:dyDescent="0.25">
      <c r="A41" s="1"/>
      <c r="B41" s="1"/>
      <c r="C41" s="11"/>
      <c r="D41" s="5"/>
      <c r="E41" s="1"/>
      <c r="F41" s="22"/>
      <c r="G41" s="1"/>
    </row>
    <row r="42" spans="1:7" x14ac:dyDescent="0.25">
      <c r="A42" s="1"/>
      <c r="B42" s="1"/>
      <c r="C42" s="11"/>
      <c r="D42" s="5"/>
      <c r="E42" s="1"/>
      <c r="F42" s="22"/>
      <c r="G42" s="1"/>
    </row>
  </sheetData>
  <mergeCells count="3">
    <mergeCell ref="A1:B1"/>
    <mergeCell ref="A2:F2"/>
    <mergeCell ref="C1:F1"/>
  </mergeCell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33BFA-9DD6-4398-BDE1-2DF16187F1E3}">
  <dimension ref="A1:N36"/>
  <sheetViews>
    <sheetView workbookViewId="0">
      <selection activeCell="B10" sqref="B10"/>
    </sheetView>
  </sheetViews>
  <sheetFormatPr defaultRowHeight="15" x14ac:dyDescent="0.25"/>
  <cols>
    <col min="1" max="1" width="17" customWidth="1"/>
    <col min="2" max="2" width="61.140625" customWidth="1"/>
  </cols>
  <sheetData>
    <row r="1" spans="1:14" x14ac:dyDescent="0.25">
      <c r="A1" s="1" t="s">
        <v>11</v>
      </c>
      <c r="B1" s="1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/>
      <c r="B3" s="1" t="s">
        <v>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/>
      <c r="B4" s="1" t="s">
        <v>15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 t="s">
        <v>26</v>
      </c>
      <c r="B8" s="1" t="s">
        <v>27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 t="s">
        <v>28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 t="s">
        <v>29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Szkatulski</dc:creator>
  <cp:lastModifiedBy>Marcin Szkatulski</cp:lastModifiedBy>
  <cp:lastPrinted>2024-10-09T11:15:57Z</cp:lastPrinted>
  <dcterms:created xsi:type="dcterms:W3CDTF">2023-11-20T10:09:41Z</dcterms:created>
  <dcterms:modified xsi:type="dcterms:W3CDTF">2024-12-18T10:49:20Z</dcterms:modified>
</cp:coreProperties>
</file>