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liki\DZIAL_ZP\_Maria\2024\113_2024 opatrunki\113_2024 strona SWZ\modyfikacja\"/>
    </mc:Choice>
  </mc:AlternateContent>
  <bookViews>
    <workbookView xWindow="0" yWindow="0" windowWidth="28800" windowHeight="11010"/>
  </bookViews>
  <sheets>
    <sheet name="FAC" sheetId="7"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22" i="7" l="1"/>
  <c r="O819" i="7"/>
  <c r="P819" i="7"/>
  <c r="Q819" i="7"/>
  <c r="R819" i="7" s="1"/>
  <c r="O820" i="7"/>
  <c r="P820" i="7"/>
  <c r="Q820" i="7"/>
  <c r="R820" i="7" s="1"/>
  <c r="O821" i="7"/>
  <c r="P821" i="7" s="1"/>
  <c r="Q821" i="7"/>
  <c r="R821" i="7" s="1"/>
  <c r="O818" i="7"/>
  <c r="O790" i="7"/>
  <c r="P790" i="7" s="1"/>
  <c r="Q790" i="7"/>
  <c r="R790" i="7"/>
  <c r="O791" i="7"/>
  <c r="P791" i="7" s="1"/>
  <c r="Q791" i="7"/>
  <c r="R791" i="7" s="1"/>
  <c r="T407" i="7" l="1"/>
  <c r="U407" i="7" s="1"/>
  <c r="V407" i="7"/>
  <c r="W407" i="7" s="1"/>
  <c r="X407" i="7"/>
  <c r="Y407" i="7" s="1"/>
  <c r="Z407" i="7"/>
  <c r="T408" i="7"/>
  <c r="U408" i="7" s="1"/>
  <c r="V408" i="7"/>
  <c r="W408" i="7"/>
  <c r="X408" i="7"/>
  <c r="Y408" i="7" s="1"/>
  <c r="Z408" i="7"/>
  <c r="T409" i="7"/>
  <c r="U409" i="7"/>
  <c r="V409" i="7"/>
  <c r="W409" i="7" s="1"/>
  <c r="X409" i="7"/>
  <c r="Y409" i="7" s="1"/>
  <c r="Z409" i="7"/>
  <c r="AA409" i="7" s="1"/>
  <c r="T410" i="7"/>
  <c r="U410" i="7" s="1"/>
  <c r="V410" i="7"/>
  <c r="W410" i="7" s="1"/>
  <c r="X410" i="7"/>
  <c r="Y410" i="7" s="1"/>
  <c r="Z410" i="7"/>
  <c r="AA410" i="7" s="1"/>
  <c r="T411" i="7"/>
  <c r="U411" i="7" s="1"/>
  <c r="V411" i="7"/>
  <c r="W411" i="7" s="1"/>
  <c r="X411" i="7"/>
  <c r="Y411" i="7"/>
  <c r="Z411" i="7"/>
  <c r="AA411" i="7" s="1"/>
  <c r="T412" i="7"/>
  <c r="U412" i="7" s="1"/>
  <c r="V412" i="7"/>
  <c r="W412" i="7"/>
  <c r="X412" i="7"/>
  <c r="Y412" i="7" s="1"/>
  <c r="Z412" i="7"/>
  <c r="T413" i="7"/>
  <c r="U413" i="7"/>
  <c r="V413" i="7"/>
  <c r="W413" i="7" s="1"/>
  <c r="X413" i="7"/>
  <c r="Y413" i="7" s="1"/>
  <c r="Z413" i="7"/>
  <c r="AA413" i="7" s="1"/>
  <c r="T414" i="7"/>
  <c r="U414" i="7" s="1"/>
  <c r="V414" i="7"/>
  <c r="W414" i="7" s="1"/>
  <c r="X414" i="7"/>
  <c r="Y414" i="7" s="1"/>
  <c r="Z414" i="7"/>
  <c r="T415" i="7"/>
  <c r="U415" i="7" s="1"/>
  <c r="V415" i="7"/>
  <c r="W415" i="7" s="1"/>
  <c r="X415" i="7"/>
  <c r="Y415" i="7" s="1"/>
  <c r="Z415" i="7"/>
  <c r="AA415" i="7" s="1"/>
  <c r="T416" i="7"/>
  <c r="U416" i="7" s="1"/>
  <c r="V416" i="7"/>
  <c r="W416" i="7" s="1"/>
  <c r="X416" i="7"/>
  <c r="Y416" i="7" s="1"/>
  <c r="Z416" i="7"/>
  <c r="AA416" i="7" s="1"/>
  <c r="T417" i="7"/>
  <c r="U417" i="7" s="1"/>
  <c r="V417" i="7"/>
  <c r="W417" i="7" s="1"/>
  <c r="X417" i="7"/>
  <c r="Y417" i="7" s="1"/>
  <c r="Z417" i="7"/>
  <c r="AA417" i="7" s="1"/>
  <c r="AA414" i="7"/>
  <c r="AA412" i="7"/>
  <c r="AA408" i="7"/>
  <c r="AA407" i="7"/>
  <c r="Z397" i="7"/>
  <c r="AA397" i="7" s="1"/>
  <c r="X397" i="7"/>
  <c r="Y397" i="7" s="1"/>
  <c r="V397" i="7"/>
  <c r="W397" i="7" s="1"/>
  <c r="T397" i="7"/>
  <c r="U397" i="7" s="1"/>
  <c r="Z396" i="7"/>
  <c r="AA396" i="7" s="1"/>
  <c r="X396" i="7"/>
  <c r="Y396" i="7" s="1"/>
  <c r="V396" i="7"/>
  <c r="W396" i="7" s="1"/>
  <c r="T396" i="7"/>
  <c r="U396" i="7" s="1"/>
  <c r="Z395" i="7"/>
  <c r="AA395" i="7" s="1"/>
  <c r="X395" i="7"/>
  <c r="Y395" i="7" s="1"/>
  <c r="V395" i="7"/>
  <c r="W395" i="7" s="1"/>
  <c r="T395" i="7"/>
  <c r="U395" i="7" s="1"/>
  <c r="Q987" i="7" l="1"/>
  <c r="R987" i="7" s="1"/>
  <c r="O987" i="7"/>
  <c r="P987" i="7" s="1"/>
  <c r="Q986" i="7"/>
  <c r="R986" i="7" s="1"/>
  <c r="O986" i="7"/>
  <c r="P986" i="7" s="1"/>
  <c r="Q985" i="7"/>
  <c r="R985" i="7" s="1"/>
  <c r="O985" i="7"/>
  <c r="AI71" i="7"/>
  <c r="AJ71" i="7" s="1"/>
  <c r="AG71" i="7"/>
  <c r="AH71" i="7" s="1"/>
  <c r="AE71" i="7"/>
  <c r="AF71" i="7" s="1"/>
  <c r="AC71" i="7"/>
  <c r="AD71" i="7" s="1"/>
  <c r="AA71" i="7"/>
  <c r="AB71" i="7" s="1"/>
  <c r="Y71" i="7"/>
  <c r="Z71" i="7" s="1"/>
  <c r="O988" i="7" l="1"/>
  <c r="M992" i="7" s="1"/>
  <c r="T1340" i="7" s="1"/>
  <c r="P985" i="7"/>
  <c r="P988" i="7" s="1"/>
  <c r="N992" i="7" s="1"/>
  <c r="W1340" i="7" s="1"/>
  <c r="R988" i="7"/>
  <c r="P992" i="7" s="1"/>
  <c r="Q988" i="7"/>
  <c r="O992" i="7" s="1"/>
  <c r="AI311" i="7"/>
  <c r="AJ311" i="7" s="1"/>
  <c r="AI310" i="7"/>
  <c r="AJ310" i="7" s="1"/>
  <c r="AI309" i="7"/>
  <c r="AJ309" i="7" s="1"/>
  <c r="AI308" i="7"/>
  <c r="AJ308" i="7" s="1"/>
  <c r="AI307" i="7"/>
  <c r="AJ307" i="7" s="1"/>
  <c r="AI306" i="7"/>
  <c r="AJ306" i="7" s="1"/>
  <c r="AI305" i="7"/>
  <c r="AJ305" i="7" s="1"/>
  <c r="AI304" i="7"/>
  <c r="AJ304" i="7" s="1"/>
  <c r="AI303" i="7"/>
  <c r="AJ303" i="7" s="1"/>
  <c r="AI302" i="7"/>
  <c r="AJ302" i="7" s="1"/>
  <c r="AI300" i="7"/>
  <c r="AJ300" i="7" s="1"/>
  <c r="AI299" i="7"/>
  <c r="AJ299" i="7" s="1"/>
  <c r="AI297" i="7"/>
  <c r="AJ297" i="7" s="1"/>
  <c r="AI296" i="7"/>
  <c r="AJ296" i="7" s="1"/>
  <c r="AI295" i="7"/>
  <c r="AJ295" i="7" s="1"/>
  <c r="AI287" i="7"/>
  <c r="AJ287" i="7" s="1"/>
  <c r="AI288" i="7"/>
  <c r="AJ288" i="7" s="1"/>
  <c r="AI289" i="7"/>
  <c r="AJ289" i="7" s="1"/>
  <c r="AI290" i="7"/>
  <c r="AJ290" i="7" s="1"/>
  <c r="AI291" i="7"/>
  <c r="AJ291" i="7" s="1"/>
  <c r="AI292" i="7"/>
  <c r="AJ292" i="7" s="1"/>
  <c r="AI293" i="7"/>
  <c r="AJ293" i="7" s="1"/>
  <c r="AI286" i="7"/>
  <c r="AJ286" i="7" s="1"/>
  <c r="AC306" i="7"/>
  <c r="AD306" i="7" s="1"/>
  <c r="AC307" i="7"/>
  <c r="AD307" i="7" s="1"/>
  <c r="AC308" i="7"/>
  <c r="AD308" i="7" s="1"/>
  <c r="AC309" i="7"/>
  <c r="AD309" i="7" s="1"/>
  <c r="AC310" i="7"/>
  <c r="AD310" i="7" s="1"/>
  <c r="AC311" i="7"/>
  <c r="AD311" i="7" s="1"/>
  <c r="AC305" i="7"/>
  <c r="AD305" i="7" s="1"/>
  <c r="AC304" i="7"/>
  <c r="AD304" i="7" s="1"/>
  <c r="AC303" i="7"/>
  <c r="AD303" i="7" s="1"/>
  <c r="AC302" i="7"/>
  <c r="AD302" i="7" s="1"/>
  <c r="AC300" i="7"/>
  <c r="AD300" i="7" s="1"/>
  <c r="AC299" i="7"/>
  <c r="AD299" i="7" s="1"/>
  <c r="AC297" i="7"/>
  <c r="AD297" i="7" s="1"/>
  <c r="AC296" i="7"/>
  <c r="AD296" i="7" s="1"/>
  <c r="AC295" i="7"/>
  <c r="AD295" i="7" s="1"/>
  <c r="AC287" i="7"/>
  <c r="AD287" i="7" s="1"/>
  <c r="AC288" i="7"/>
  <c r="AD288" i="7" s="1"/>
  <c r="AC289" i="7"/>
  <c r="AD289" i="7" s="1"/>
  <c r="AC290" i="7"/>
  <c r="AD290" i="7" s="1"/>
  <c r="AC291" i="7"/>
  <c r="AD291" i="7" s="1"/>
  <c r="AC292" i="7"/>
  <c r="AD292" i="7" s="1"/>
  <c r="AC293" i="7"/>
  <c r="AD293" i="7" s="1"/>
  <c r="AC286" i="7"/>
  <c r="AD286" i="7" s="1"/>
  <c r="R992" i="7" l="1"/>
  <c r="AI1340" i="7" s="1"/>
  <c r="AC1340" i="7"/>
  <c r="Q992" i="7"/>
  <c r="AF1340" i="7" s="1"/>
  <c r="Z1340" i="7"/>
  <c r="AD312" i="7"/>
  <c r="Y317" i="7" s="1"/>
  <c r="AJ312" i="7"/>
  <c r="AE317" i="7" s="1"/>
  <c r="AI312" i="7"/>
  <c r="AB317" i="7" s="1"/>
  <c r="AC312" i="7"/>
  <c r="V317" i="7" s="1"/>
  <c r="AG311" i="7"/>
  <c r="AH311" i="7" s="1"/>
  <c r="AE311" i="7"/>
  <c r="AF311" i="7" s="1"/>
  <c r="AA311" i="7"/>
  <c r="AB311" i="7" s="1"/>
  <c r="Y311" i="7"/>
  <c r="Z311" i="7" s="1"/>
  <c r="AG310" i="7"/>
  <c r="AH310" i="7" s="1"/>
  <c r="AE310" i="7"/>
  <c r="AF310" i="7" s="1"/>
  <c r="AA310" i="7"/>
  <c r="AB310" i="7" s="1"/>
  <c r="Y310" i="7"/>
  <c r="Z310" i="7" s="1"/>
  <c r="AG309" i="7"/>
  <c r="AH309" i="7" s="1"/>
  <c r="AE309" i="7"/>
  <c r="AF309" i="7" s="1"/>
  <c r="AA309" i="7"/>
  <c r="AB309" i="7" s="1"/>
  <c r="Y309" i="7"/>
  <c r="Z309" i="7" s="1"/>
  <c r="AG308" i="7"/>
  <c r="AH308" i="7" s="1"/>
  <c r="AE308" i="7"/>
  <c r="AF308" i="7" s="1"/>
  <c r="AA308" i="7"/>
  <c r="AB308" i="7" s="1"/>
  <c r="Y308" i="7"/>
  <c r="Z308" i="7" s="1"/>
  <c r="AG307" i="7"/>
  <c r="AH307" i="7" s="1"/>
  <c r="AE307" i="7"/>
  <c r="AF307" i="7" s="1"/>
  <c r="AA307" i="7"/>
  <c r="AB307" i="7" s="1"/>
  <c r="Y307" i="7"/>
  <c r="Z307" i="7" s="1"/>
  <c r="AG306" i="7"/>
  <c r="AH306" i="7" s="1"/>
  <c r="AE306" i="7"/>
  <c r="AF306" i="7" s="1"/>
  <c r="AA306" i="7"/>
  <c r="AB306" i="7" s="1"/>
  <c r="Y306" i="7"/>
  <c r="Z306" i="7" s="1"/>
  <c r="AG305" i="7"/>
  <c r="AH305" i="7" s="1"/>
  <c r="AE305" i="7"/>
  <c r="AF305" i="7" s="1"/>
  <c r="AA305" i="7"/>
  <c r="AB305" i="7" s="1"/>
  <c r="Y305" i="7"/>
  <c r="Z305" i="7" s="1"/>
  <c r="AG304" i="7"/>
  <c r="AH304" i="7" s="1"/>
  <c r="AE304" i="7"/>
  <c r="AF304" i="7" s="1"/>
  <c r="AA304" i="7"/>
  <c r="AB304" i="7" s="1"/>
  <c r="Y304" i="7"/>
  <c r="Z304" i="7" s="1"/>
  <c r="AG303" i="7"/>
  <c r="AH303" i="7" s="1"/>
  <c r="AE303" i="7"/>
  <c r="AF303" i="7" s="1"/>
  <c r="AA303" i="7"/>
  <c r="AB303" i="7" s="1"/>
  <c r="Y303" i="7"/>
  <c r="Z303" i="7" s="1"/>
  <c r="AG302" i="7"/>
  <c r="AH302" i="7" s="1"/>
  <c r="AE302" i="7"/>
  <c r="AF302" i="7" s="1"/>
  <c r="AA302" i="7"/>
  <c r="AB302" i="7" s="1"/>
  <c r="Y302" i="7"/>
  <c r="Z302" i="7" s="1"/>
  <c r="AG300" i="7"/>
  <c r="AH300" i="7" s="1"/>
  <c r="AE300" i="7"/>
  <c r="AF300" i="7" s="1"/>
  <c r="AA300" i="7"/>
  <c r="AB300" i="7" s="1"/>
  <c r="Y300" i="7"/>
  <c r="Z300" i="7" s="1"/>
  <c r="AG299" i="7"/>
  <c r="AH299" i="7" s="1"/>
  <c r="AE299" i="7"/>
  <c r="AF299" i="7" s="1"/>
  <c r="AA299" i="7"/>
  <c r="AB299" i="7" s="1"/>
  <c r="Y299" i="7"/>
  <c r="Z299" i="7" s="1"/>
  <c r="AG297" i="7"/>
  <c r="AH297" i="7" s="1"/>
  <c r="AE297" i="7"/>
  <c r="AF297" i="7" s="1"/>
  <c r="AA297" i="7"/>
  <c r="AB297" i="7" s="1"/>
  <c r="Y297" i="7"/>
  <c r="Z297" i="7" s="1"/>
  <c r="AG296" i="7"/>
  <c r="AH296" i="7" s="1"/>
  <c r="AE296" i="7"/>
  <c r="AF296" i="7" s="1"/>
  <c r="AA296" i="7"/>
  <c r="AB296" i="7" s="1"/>
  <c r="Y296" i="7"/>
  <c r="Z296" i="7" s="1"/>
  <c r="AG295" i="7"/>
  <c r="AH295" i="7" s="1"/>
  <c r="AE295" i="7"/>
  <c r="AF295" i="7" s="1"/>
  <c r="AA295" i="7"/>
  <c r="AB295" i="7" s="1"/>
  <c r="Y295" i="7"/>
  <c r="Z295" i="7" s="1"/>
  <c r="AG293" i="7"/>
  <c r="AH293" i="7" s="1"/>
  <c r="AE293" i="7"/>
  <c r="AF293" i="7" s="1"/>
  <c r="AA293" i="7"/>
  <c r="AB293" i="7" s="1"/>
  <c r="Y293" i="7"/>
  <c r="Z293" i="7" s="1"/>
  <c r="AG292" i="7"/>
  <c r="AH292" i="7" s="1"/>
  <c r="AE292" i="7"/>
  <c r="AF292" i="7" s="1"/>
  <c r="AA292" i="7"/>
  <c r="AB292" i="7" s="1"/>
  <c r="Y292" i="7"/>
  <c r="Z292" i="7" s="1"/>
  <c r="AG291" i="7"/>
  <c r="AH291" i="7" s="1"/>
  <c r="AE291" i="7"/>
  <c r="AF291" i="7" s="1"/>
  <c r="AA291" i="7"/>
  <c r="AB291" i="7" s="1"/>
  <c r="Y291" i="7"/>
  <c r="Z291" i="7" s="1"/>
  <c r="AG290" i="7"/>
  <c r="AH290" i="7" s="1"/>
  <c r="AE290" i="7"/>
  <c r="AF290" i="7" s="1"/>
  <c r="AA290" i="7"/>
  <c r="AB290" i="7" s="1"/>
  <c r="Y290" i="7"/>
  <c r="Z290" i="7" s="1"/>
  <c r="AG289" i="7"/>
  <c r="AH289" i="7" s="1"/>
  <c r="AE289" i="7"/>
  <c r="AF289" i="7" s="1"/>
  <c r="AA289" i="7"/>
  <c r="AB289" i="7" s="1"/>
  <c r="Y289" i="7"/>
  <c r="Z289" i="7" s="1"/>
  <c r="AG288" i="7"/>
  <c r="AH288" i="7" s="1"/>
  <c r="AE288" i="7"/>
  <c r="AF288" i="7" s="1"/>
  <c r="AA288" i="7"/>
  <c r="AB288" i="7" s="1"/>
  <c r="Y288" i="7"/>
  <c r="Z288" i="7" s="1"/>
  <c r="AG287" i="7"/>
  <c r="AH287" i="7" s="1"/>
  <c r="AE287" i="7"/>
  <c r="AF287" i="7" s="1"/>
  <c r="AA287" i="7"/>
  <c r="AB287" i="7" s="1"/>
  <c r="Y287" i="7"/>
  <c r="Z287" i="7" s="1"/>
  <c r="AG286" i="7"/>
  <c r="AE286" i="7"/>
  <c r="AA286" i="7"/>
  <c r="Y286" i="7"/>
  <c r="Z364" i="7"/>
  <c r="AA364" i="7" s="1"/>
  <c r="X364" i="7"/>
  <c r="Y364" i="7" s="1"/>
  <c r="V364" i="7"/>
  <c r="W364" i="7" s="1"/>
  <c r="T364" i="7"/>
  <c r="U364" i="7" s="1"/>
  <c r="G364" i="7"/>
  <c r="Z363" i="7"/>
  <c r="AA363" i="7" s="1"/>
  <c r="X363" i="7"/>
  <c r="Y363" i="7" s="1"/>
  <c r="V363" i="7"/>
  <c r="W363" i="7" s="1"/>
  <c r="T363" i="7"/>
  <c r="U363" i="7" s="1"/>
  <c r="G363" i="7"/>
  <c r="Z362" i="7"/>
  <c r="AA362" i="7" s="1"/>
  <c r="X362" i="7"/>
  <c r="Y362" i="7" s="1"/>
  <c r="V362" i="7"/>
  <c r="W362" i="7" s="1"/>
  <c r="T362" i="7"/>
  <c r="U362" i="7" s="1"/>
  <c r="Z361" i="7"/>
  <c r="X361" i="7"/>
  <c r="Y361" i="7" s="1"/>
  <c r="V361" i="7"/>
  <c r="W361" i="7" s="1"/>
  <c r="T361" i="7"/>
  <c r="Z347" i="7"/>
  <c r="AA347" i="7" s="1"/>
  <c r="X347" i="7"/>
  <c r="Y347" i="7" s="1"/>
  <c r="V347" i="7"/>
  <c r="W347" i="7" s="1"/>
  <c r="T347" i="7"/>
  <c r="U347" i="7" s="1"/>
  <c r="Z346" i="7"/>
  <c r="AA346" i="7" s="1"/>
  <c r="X346" i="7"/>
  <c r="Y346" i="7" s="1"/>
  <c r="V346" i="7"/>
  <c r="W346" i="7" s="1"/>
  <c r="T346" i="7"/>
  <c r="U346" i="7" s="1"/>
  <c r="Z345" i="7"/>
  <c r="AA345" i="7" s="1"/>
  <c r="X345" i="7"/>
  <c r="Y345" i="7" s="1"/>
  <c r="V345" i="7"/>
  <c r="W345" i="7" s="1"/>
  <c r="T345" i="7"/>
  <c r="U345" i="7" s="1"/>
  <c r="Z344" i="7"/>
  <c r="AA344" i="7" s="1"/>
  <c r="X344" i="7"/>
  <c r="Y344" i="7" s="1"/>
  <c r="V344" i="7"/>
  <c r="W344" i="7" s="1"/>
  <c r="T344" i="7"/>
  <c r="U344" i="7" s="1"/>
  <c r="Z343" i="7"/>
  <c r="AA343" i="7" s="1"/>
  <c r="X343" i="7"/>
  <c r="Y343" i="7" s="1"/>
  <c r="V343" i="7"/>
  <c r="W343" i="7" s="1"/>
  <c r="T343" i="7"/>
  <c r="U343" i="7" s="1"/>
  <c r="Z342" i="7"/>
  <c r="X342" i="7"/>
  <c r="V342" i="7"/>
  <c r="W342" i="7" s="1"/>
  <c r="T342" i="7"/>
  <c r="U342" i="7" s="1"/>
  <c r="Z341" i="7"/>
  <c r="AA341" i="7" s="1"/>
  <c r="X341" i="7"/>
  <c r="Y341" i="7" s="1"/>
  <c r="V341" i="7"/>
  <c r="W341" i="7" s="1"/>
  <c r="T341" i="7"/>
  <c r="Z327" i="7"/>
  <c r="AA327" i="7" s="1"/>
  <c r="X327" i="7"/>
  <c r="Y327" i="7" s="1"/>
  <c r="V327" i="7"/>
  <c r="W327" i="7" s="1"/>
  <c r="T327" i="7"/>
  <c r="U327" i="7" s="1"/>
  <c r="G327" i="7"/>
  <c r="Z326" i="7"/>
  <c r="AA326" i="7" s="1"/>
  <c r="X326" i="7"/>
  <c r="Y326" i="7" s="1"/>
  <c r="V326" i="7"/>
  <c r="W326" i="7" s="1"/>
  <c r="T326" i="7"/>
  <c r="U326" i="7" s="1"/>
  <c r="G326" i="7"/>
  <c r="Z325" i="7"/>
  <c r="X325" i="7"/>
  <c r="V325" i="7"/>
  <c r="T325" i="7"/>
  <c r="G325" i="7"/>
  <c r="AH317" i="7" l="1"/>
  <c r="AK317" i="7"/>
  <c r="Y312" i="7"/>
  <c r="T317" i="7" s="1"/>
  <c r="AA312" i="7"/>
  <c r="U317" i="7" s="1"/>
  <c r="AF286" i="7"/>
  <c r="AF312" i="7" s="1"/>
  <c r="AC317" i="7" s="1"/>
  <c r="AE312" i="7"/>
  <c r="Z317" i="7" s="1"/>
  <c r="AH286" i="7"/>
  <c r="AH312" i="7" s="1"/>
  <c r="AD317" i="7" s="1"/>
  <c r="AG312" i="7"/>
  <c r="AA317" i="7" s="1"/>
  <c r="Z365" i="7"/>
  <c r="U370" i="7" s="1"/>
  <c r="AA1304" i="7" s="1"/>
  <c r="Z328" i="7"/>
  <c r="U333" i="7" s="1"/>
  <c r="AA1302" i="7" s="1"/>
  <c r="AA325" i="7"/>
  <c r="AA328" i="7" s="1"/>
  <c r="W333" i="7" s="1"/>
  <c r="AD1302" i="7" s="1"/>
  <c r="V328" i="7"/>
  <c r="Q333" i="7" s="1"/>
  <c r="U1302" i="7" s="1"/>
  <c r="X328" i="7"/>
  <c r="T333" i="7" s="1"/>
  <c r="Z1302" i="7" s="1"/>
  <c r="T365" i="7"/>
  <c r="P370" i="7" s="1"/>
  <c r="T1304" i="7" s="1"/>
  <c r="T328" i="7"/>
  <c r="P333" i="7" s="1"/>
  <c r="T1302" i="7" s="1"/>
  <c r="T348" i="7"/>
  <c r="P353" i="7" s="1"/>
  <c r="T1303" i="7" s="1"/>
  <c r="W325" i="7"/>
  <c r="W328" i="7" s="1"/>
  <c r="S333" i="7" s="1"/>
  <c r="X1302" i="7" s="1"/>
  <c r="U361" i="7"/>
  <c r="U365" i="7" s="1"/>
  <c r="R370" i="7" s="1"/>
  <c r="W1304" i="7" s="1"/>
  <c r="Y325" i="7"/>
  <c r="Y328" i="7" s="1"/>
  <c r="V333" i="7" s="1"/>
  <c r="AC1302" i="7" s="1"/>
  <c r="W365" i="7"/>
  <c r="S370" i="7" s="1"/>
  <c r="X1304" i="7" s="1"/>
  <c r="X365" i="7"/>
  <c r="T370" i="7" s="1"/>
  <c r="X348" i="7"/>
  <c r="T353" i="7" s="1"/>
  <c r="Z1303" i="7" s="1"/>
  <c r="Y342" i="7"/>
  <c r="Y348" i="7" s="1"/>
  <c r="V353" i="7" s="1"/>
  <c r="AC1303" i="7" s="1"/>
  <c r="AB286" i="7"/>
  <c r="AB312" i="7" s="1"/>
  <c r="X317" i="7" s="1"/>
  <c r="Z348" i="7"/>
  <c r="U353" i="7" s="1"/>
  <c r="AA1303" i="7" s="1"/>
  <c r="U341" i="7"/>
  <c r="U348" i="7" s="1"/>
  <c r="R353" i="7" s="1"/>
  <c r="W1303" i="7" s="1"/>
  <c r="Y365" i="7"/>
  <c r="V370" i="7" s="1"/>
  <c r="AC1304" i="7" s="1"/>
  <c r="W348" i="7"/>
  <c r="S353" i="7" s="1"/>
  <c r="X1303" i="7" s="1"/>
  <c r="U325" i="7"/>
  <c r="U328" i="7" s="1"/>
  <c r="R333" i="7" s="1"/>
  <c r="W1302" i="7" s="1"/>
  <c r="AA361" i="7"/>
  <c r="AA365" i="7" s="1"/>
  <c r="W370" i="7" s="1"/>
  <c r="V348" i="7"/>
  <c r="Q353" i="7" s="1"/>
  <c r="U1303" i="7" s="1"/>
  <c r="V365" i="7"/>
  <c r="Q370" i="7" s="1"/>
  <c r="U1304" i="7" s="1"/>
  <c r="AA342" i="7"/>
  <c r="AA348" i="7" s="1"/>
  <c r="W353" i="7" s="1"/>
  <c r="AD1303" i="7" s="1"/>
  <c r="Z286" i="7"/>
  <c r="Z312" i="7" s="1"/>
  <c r="W317" i="7" s="1"/>
  <c r="AJ317" i="7" l="1"/>
  <c r="Z318" i="7"/>
  <c r="T371" i="7"/>
  <c r="Z1304" i="7"/>
  <c r="AC318" i="7"/>
  <c r="AA370" i="7"/>
  <c r="AJ1304" i="7" s="1"/>
  <c r="AD1304" i="7"/>
  <c r="AI317" i="7"/>
  <c r="W318" i="7"/>
  <c r="AG317" i="7"/>
  <c r="AF317" i="7"/>
  <c r="T318" i="7"/>
  <c r="T334" i="7"/>
  <c r="Y370" i="7"/>
  <c r="AG1304" i="7" s="1"/>
  <c r="X333" i="7"/>
  <c r="AF1302" i="7" s="1"/>
  <c r="T354" i="7"/>
  <c r="P334" i="7"/>
  <c r="Y333" i="7"/>
  <c r="AG1302" i="7" s="1"/>
  <c r="Z353" i="7"/>
  <c r="AI1303" i="7" s="1"/>
  <c r="X370" i="7"/>
  <c r="AF1304" i="7" s="1"/>
  <c r="R371" i="7"/>
  <c r="Z370" i="7"/>
  <c r="X353" i="7"/>
  <c r="AF1303" i="7" s="1"/>
  <c r="Y353" i="7"/>
  <c r="AG1303" i="7" s="1"/>
  <c r="V354" i="7"/>
  <c r="P354" i="7"/>
  <c r="AA353" i="7"/>
  <c r="AJ1303" i="7" s="1"/>
  <c r="AA333" i="7"/>
  <c r="AJ1302" i="7" s="1"/>
  <c r="V371" i="7"/>
  <c r="V334" i="7"/>
  <c r="Z333" i="7"/>
  <c r="AI1302" i="7" s="1"/>
  <c r="R334" i="7"/>
  <c r="R354" i="7"/>
  <c r="P371" i="7"/>
  <c r="Q1282" i="7"/>
  <c r="R1282" i="7" s="1"/>
  <c r="O1282" i="7"/>
  <c r="P1282" i="7" s="1"/>
  <c r="Q1281" i="7"/>
  <c r="R1281" i="7" s="1"/>
  <c r="O1281" i="7"/>
  <c r="P1281" i="7" s="1"/>
  <c r="Q1280" i="7"/>
  <c r="R1280" i="7" s="1"/>
  <c r="O1280" i="7"/>
  <c r="P1280" i="7" s="1"/>
  <c r="Q1279" i="7"/>
  <c r="R1279" i="7" s="1"/>
  <c r="O1279" i="7"/>
  <c r="P1279" i="7" s="1"/>
  <c r="Q1278" i="7"/>
  <c r="R1278" i="7" s="1"/>
  <c r="O1278" i="7"/>
  <c r="P1278" i="7" s="1"/>
  <c r="Q1277" i="7"/>
  <c r="R1277" i="7" s="1"/>
  <c r="O1277" i="7"/>
  <c r="P1277" i="7" s="1"/>
  <c r="Q1276" i="7"/>
  <c r="R1276" i="7" s="1"/>
  <c r="O1276" i="7"/>
  <c r="P1276" i="7" s="1"/>
  <c r="Q1275" i="7"/>
  <c r="O1275" i="7"/>
  <c r="Q1263" i="7"/>
  <c r="O1263" i="7"/>
  <c r="O1264" i="7" s="1"/>
  <c r="M1268" i="7" s="1"/>
  <c r="Q1251" i="7"/>
  <c r="R1251" i="7" s="1"/>
  <c r="O1251" i="7"/>
  <c r="P1251" i="7" s="1"/>
  <c r="Q1250" i="7"/>
  <c r="R1250" i="7" s="1"/>
  <c r="O1250" i="7"/>
  <c r="P1250" i="7" s="1"/>
  <c r="Q1249" i="7"/>
  <c r="R1249" i="7" s="1"/>
  <c r="O1249" i="7"/>
  <c r="P1249" i="7" s="1"/>
  <c r="Q1248" i="7"/>
  <c r="R1248" i="7" s="1"/>
  <c r="O1248" i="7"/>
  <c r="P1248" i="7" s="1"/>
  <c r="Q1247" i="7"/>
  <c r="R1247" i="7" s="1"/>
  <c r="O1247" i="7"/>
  <c r="P1247" i="7" s="1"/>
  <c r="Q1246" i="7"/>
  <c r="R1246" i="7" s="1"/>
  <c r="O1246" i="7"/>
  <c r="P1246" i="7" s="1"/>
  <c r="Q1245" i="7"/>
  <c r="R1245" i="7" s="1"/>
  <c r="O1245" i="7"/>
  <c r="P1245" i="7" s="1"/>
  <c r="Q1244" i="7"/>
  <c r="R1244" i="7" s="1"/>
  <c r="O1244" i="7"/>
  <c r="P1244" i="7" s="1"/>
  <c r="Q1243" i="7"/>
  <c r="R1243" i="7" s="1"/>
  <c r="O1243" i="7"/>
  <c r="P1243" i="7" s="1"/>
  <c r="Q1242" i="7"/>
  <c r="R1242" i="7" s="1"/>
  <c r="O1242" i="7"/>
  <c r="P1242" i="7" s="1"/>
  <c r="Q1230" i="7"/>
  <c r="R1230" i="7" s="1"/>
  <c r="O1230" i="7"/>
  <c r="P1230" i="7" s="1"/>
  <c r="Q1229" i="7"/>
  <c r="R1229" i="7" s="1"/>
  <c r="O1229" i="7"/>
  <c r="P1229" i="7" s="1"/>
  <c r="Q1228" i="7"/>
  <c r="R1228" i="7" s="1"/>
  <c r="O1228" i="7"/>
  <c r="P1228" i="7" s="1"/>
  <c r="Q1227" i="7"/>
  <c r="R1227" i="7" s="1"/>
  <c r="O1227" i="7"/>
  <c r="P1227" i="7" s="1"/>
  <c r="Q1226" i="7"/>
  <c r="R1226" i="7" s="1"/>
  <c r="O1226" i="7"/>
  <c r="P1226" i="7" s="1"/>
  <c r="Q1225" i="7"/>
  <c r="R1225" i="7" s="1"/>
  <c r="O1225" i="7"/>
  <c r="P1225" i="7" s="1"/>
  <c r="Q1223" i="7"/>
  <c r="R1223" i="7" s="1"/>
  <c r="O1223" i="7"/>
  <c r="P1223" i="7" s="1"/>
  <c r="Q1222" i="7"/>
  <c r="R1222" i="7" s="1"/>
  <c r="O1222" i="7"/>
  <c r="P1222" i="7" s="1"/>
  <c r="Q1221" i="7"/>
  <c r="R1221" i="7" s="1"/>
  <c r="O1221" i="7"/>
  <c r="P1221" i="7" s="1"/>
  <c r="Q1208" i="7"/>
  <c r="R1208" i="7" s="1"/>
  <c r="O1208" i="7"/>
  <c r="P1208" i="7" s="1"/>
  <c r="Q1207" i="7"/>
  <c r="R1207" i="7" s="1"/>
  <c r="O1207" i="7"/>
  <c r="P1207" i="7" s="1"/>
  <c r="Q1206" i="7"/>
  <c r="R1206" i="7" s="1"/>
  <c r="O1206" i="7"/>
  <c r="P1206" i="7" s="1"/>
  <c r="Q1194" i="7"/>
  <c r="R1194" i="7" s="1"/>
  <c r="O1194" i="7"/>
  <c r="P1194" i="7" s="1"/>
  <c r="Q1193" i="7"/>
  <c r="R1193" i="7" s="1"/>
  <c r="O1193" i="7"/>
  <c r="P1193" i="7" s="1"/>
  <c r="Q1192" i="7"/>
  <c r="R1192" i="7" s="1"/>
  <c r="O1192" i="7"/>
  <c r="P1192" i="7" s="1"/>
  <c r="Q1191" i="7"/>
  <c r="R1191" i="7" s="1"/>
  <c r="O1191" i="7"/>
  <c r="P1191" i="7" s="1"/>
  <c r="Q1190" i="7"/>
  <c r="R1190" i="7" s="1"/>
  <c r="O1190" i="7"/>
  <c r="P1190" i="7" s="1"/>
  <c r="Q1189" i="7"/>
  <c r="R1189" i="7" s="1"/>
  <c r="O1189" i="7"/>
  <c r="P1189" i="7" s="1"/>
  <c r="Q1188" i="7"/>
  <c r="R1188" i="7" s="1"/>
  <c r="O1188" i="7"/>
  <c r="P1188" i="7" s="1"/>
  <c r="Q1187" i="7"/>
  <c r="R1187" i="7" s="1"/>
  <c r="O1187" i="7"/>
  <c r="P1187" i="7" s="1"/>
  <c r="Q1186" i="7"/>
  <c r="R1186" i="7" s="1"/>
  <c r="O1186" i="7"/>
  <c r="P1186" i="7" s="1"/>
  <c r="Q1174" i="7"/>
  <c r="R1174" i="7" s="1"/>
  <c r="O1174" i="7"/>
  <c r="P1174" i="7" s="1"/>
  <c r="Q1173" i="7"/>
  <c r="R1173" i="7" s="1"/>
  <c r="O1173" i="7"/>
  <c r="P1173" i="7" s="1"/>
  <c r="Q1172" i="7"/>
  <c r="R1172" i="7" s="1"/>
  <c r="O1172" i="7"/>
  <c r="P1172" i="7" s="1"/>
  <c r="Q1171" i="7"/>
  <c r="R1171" i="7" s="1"/>
  <c r="O1171" i="7"/>
  <c r="P1171" i="7" s="1"/>
  <c r="Q1169" i="7"/>
  <c r="R1169" i="7" s="1"/>
  <c r="O1169" i="7"/>
  <c r="P1169" i="7" s="1"/>
  <c r="Q1167" i="7"/>
  <c r="R1167" i="7" s="1"/>
  <c r="O1167" i="7"/>
  <c r="P1167" i="7" s="1"/>
  <c r="Q1166" i="7"/>
  <c r="R1166" i="7" s="1"/>
  <c r="O1166" i="7"/>
  <c r="P1166" i="7" s="1"/>
  <c r="Q1165" i="7"/>
  <c r="R1165" i="7" s="1"/>
  <c r="O1165" i="7"/>
  <c r="P1165" i="7" s="1"/>
  <c r="Q1152" i="7"/>
  <c r="R1152" i="7" s="1"/>
  <c r="R1153" i="7" s="1"/>
  <c r="P1157" i="7" s="1"/>
  <c r="AD1350" i="7" s="1"/>
  <c r="O1152" i="7"/>
  <c r="Q1140" i="7"/>
  <c r="O1140" i="7"/>
  <c r="O1141" i="7" s="1"/>
  <c r="M1145" i="7" s="1"/>
  <c r="U1349" i="7" s="1"/>
  <c r="Q1128" i="7"/>
  <c r="R1128" i="7" s="1"/>
  <c r="O1128" i="7"/>
  <c r="P1128" i="7" s="1"/>
  <c r="Q1127" i="7"/>
  <c r="R1127" i="7" s="1"/>
  <c r="O1127" i="7"/>
  <c r="P1127" i="7" s="1"/>
  <c r="Q1126" i="7"/>
  <c r="R1126" i="7" s="1"/>
  <c r="O1126" i="7"/>
  <c r="P1126" i="7" s="1"/>
  <c r="Q1125" i="7"/>
  <c r="R1125" i="7" s="1"/>
  <c r="O1125" i="7"/>
  <c r="P1125" i="7" s="1"/>
  <c r="Q1123" i="7"/>
  <c r="R1123" i="7" s="1"/>
  <c r="O1123" i="7"/>
  <c r="P1123" i="7" s="1"/>
  <c r="Q1122" i="7"/>
  <c r="R1122" i="7" s="1"/>
  <c r="O1122" i="7"/>
  <c r="P1122" i="7" s="1"/>
  <c r="Q1121" i="7"/>
  <c r="R1121" i="7" s="1"/>
  <c r="O1121" i="7"/>
  <c r="P1121" i="7" s="1"/>
  <c r="Q1120" i="7"/>
  <c r="R1120" i="7" s="1"/>
  <c r="O1120" i="7"/>
  <c r="P1120" i="7" s="1"/>
  <c r="Q1119" i="7"/>
  <c r="O1119" i="7"/>
  <c r="P1119" i="7" s="1"/>
  <c r="Q1106" i="7"/>
  <c r="O1106" i="7"/>
  <c r="O1107" i="7" s="1"/>
  <c r="M1111" i="7" s="1"/>
  <c r="Q1094" i="7"/>
  <c r="Q1095" i="7" s="1"/>
  <c r="O1099" i="7" s="1"/>
  <c r="AA1346" i="7" s="1"/>
  <c r="O1094" i="7"/>
  <c r="P1094" i="7" s="1"/>
  <c r="P1095" i="7" s="1"/>
  <c r="N1099" i="7" s="1"/>
  <c r="Q1082" i="7"/>
  <c r="R1082" i="7" s="1"/>
  <c r="R1083" i="7" s="1"/>
  <c r="P1087" i="7" s="1"/>
  <c r="AD1345" i="7" s="1"/>
  <c r="O1082" i="7"/>
  <c r="Q1070" i="7"/>
  <c r="R1070" i="7" s="1"/>
  <c r="O1070" i="7"/>
  <c r="P1070" i="7" s="1"/>
  <c r="Q1069" i="7"/>
  <c r="R1069" i="7" s="1"/>
  <c r="O1069" i="7"/>
  <c r="P1069" i="7" s="1"/>
  <c r="Q1068" i="7"/>
  <c r="O1068" i="7"/>
  <c r="P1068" i="7" s="1"/>
  <c r="Q1056" i="7"/>
  <c r="R1056" i="7" s="1"/>
  <c r="O1056" i="7"/>
  <c r="P1056" i="7" s="1"/>
  <c r="Q1055" i="7"/>
  <c r="R1055" i="7" s="1"/>
  <c r="O1055" i="7"/>
  <c r="P1055" i="7" s="1"/>
  <c r="Q1054" i="7"/>
  <c r="R1054" i="7" s="1"/>
  <c r="O1054" i="7"/>
  <c r="P1054" i="7" s="1"/>
  <c r="Q1053" i="7"/>
  <c r="R1053" i="7" s="1"/>
  <c r="O1053" i="7"/>
  <c r="P1053" i="7" s="1"/>
  <c r="Q1052" i="7"/>
  <c r="R1052" i="7" s="1"/>
  <c r="O1052" i="7"/>
  <c r="P1052" i="7" s="1"/>
  <c r="Q1051" i="7"/>
  <c r="R1051" i="7" s="1"/>
  <c r="O1051" i="7"/>
  <c r="P1051" i="7" s="1"/>
  <c r="Q1050" i="7"/>
  <c r="R1050" i="7" s="1"/>
  <c r="O1050" i="7"/>
  <c r="P1050" i="7" s="1"/>
  <c r="Q1049" i="7"/>
  <c r="R1049" i="7" s="1"/>
  <c r="O1049" i="7"/>
  <c r="P1049" i="7" s="1"/>
  <c r="Q1048" i="7"/>
  <c r="R1048" i="7" s="1"/>
  <c r="O1048" i="7"/>
  <c r="P1048" i="7" s="1"/>
  <c r="Q1047" i="7"/>
  <c r="R1047" i="7" s="1"/>
  <c r="O1047" i="7"/>
  <c r="P1047" i="7" s="1"/>
  <c r="Q1035" i="7"/>
  <c r="R1035" i="7" s="1"/>
  <c r="O1035" i="7"/>
  <c r="P1035" i="7" s="1"/>
  <c r="Q1034" i="7"/>
  <c r="R1034" i="7" s="1"/>
  <c r="O1034" i="7"/>
  <c r="P1034" i="7" s="1"/>
  <c r="Q1033" i="7"/>
  <c r="R1033" i="7" s="1"/>
  <c r="O1033" i="7"/>
  <c r="P1033" i="7" s="1"/>
  <c r="Q1032" i="7"/>
  <c r="R1032" i="7" s="1"/>
  <c r="O1032" i="7"/>
  <c r="P1032" i="7" s="1"/>
  <c r="Q1031" i="7"/>
  <c r="R1031" i="7" s="1"/>
  <c r="O1031" i="7"/>
  <c r="P1031" i="7" s="1"/>
  <c r="Q1030" i="7"/>
  <c r="R1030" i="7" s="1"/>
  <c r="O1030" i="7"/>
  <c r="P1030" i="7" s="1"/>
  <c r="Q1029" i="7"/>
  <c r="R1029" i="7" s="1"/>
  <c r="O1029" i="7"/>
  <c r="P1029" i="7" s="1"/>
  <c r="Q1028" i="7"/>
  <c r="R1028" i="7" s="1"/>
  <c r="O1028" i="7"/>
  <c r="P1028" i="7" s="1"/>
  <c r="Q1027" i="7"/>
  <c r="R1027" i="7" s="1"/>
  <c r="O1027" i="7"/>
  <c r="P1027" i="7" s="1"/>
  <c r="Q1026" i="7"/>
  <c r="R1026" i="7" s="1"/>
  <c r="O1026" i="7"/>
  <c r="P1026" i="7" s="1"/>
  <c r="Q1025" i="7"/>
  <c r="R1025" i="7" s="1"/>
  <c r="O1025" i="7"/>
  <c r="P1025" i="7" s="1"/>
  <c r="Q1024" i="7"/>
  <c r="R1024" i="7" s="1"/>
  <c r="O1024" i="7"/>
  <c r="P1024" i="7" s="1"/>
  <c r="Q1023" i="7"/>
  <c r="R1023" i="7" s="1"/>
  <c r="O1023" i="7"/>
  <c r="P1023" i="7" s="1"/>
  <c r="Q1022" i="7"/>
  <c r="R1022" i="7" s="1"/>
  <c r="O1022" i="7"/>
  <c r="P1022" i="7" s="1"/>
  <c r="Q1021" i="7"/>
  <c r="R1021" i="7" s="1"/>
  <c r="O1021" i="7"/>
  <c r="P1021" i="7" s="1"/>
  <c r="Q1020" i="7"/>
  <c r="R1020" i="7" s="1"/>
  <c r="O1020" i="7"/>
  <c r="P1020" i="7" s="1"/>
  <c r="Q1019" i="7"/>
  <c r="R1019" i="7" s="1"/>
  <c r="O1019" i="7"/>
  <c r="P1019" i="7" s="1"/>
  <c r="Q1018" i="7"/>
  <c r="R1018" i="7" s="1"/>
  <c r="O1018" i="7"/>
  <c r="P1018" i="7" s="1"/>
  <c r="Q1017" i="7"/>
  <c r="R1017" i="7" s="1"/>
  <c r="O1017" i="7"/>
  <c r="P1017" i="7" s="1"/>
  <c r="Q1016" i="7"/>
  <c r="R1016" i="7" s="1"/>
  <c r="O1016" i="7"/>
  <c r="P1016" i="7" s="1"/>
  <c r="Q1015" i="7"/>
  <c r="R1015" i="7" s="1"/>
  <c r="O1015" i="7"/>
  <c r="P1015" i="7" s="1"/>
  <c r="Q1014" i="7"/>
  <c r="R1014" i="7" s="1"/>
  <c r="O1014" i="7"/>
  <c r="P1014" i="7" s="1"/>
  <c r="Q1013" i="7"/>
  <c r="R1013" i="7" s="1"/>
  <c r="O1013" i="7"/>
  <c r="Q1001" i="7"/>
  <c r="R1001" i="7" s="1"/>
  <c r="O1001" i="7"/>
  <c r="P1001" i="7" s="1"/>
  <c r="Q1000" i="7"/>
  <c r="R1000" i="7" s="1"/>
  <c r="O1000" i="7"/>
  <c r="P1000" i="7" s="1"/>
  <c r="Q999" i="7"/>
  <c r="O999" i="7"/>
  <c r="P999" i="7" s="1"/>
  <c r="Q973" i="7"/>
  <c r="R973" i="7" s="1"/>
  <c r="O973" i="7"/>
  <c r="P973" i="7" s="1"/>
  <c r="Q972" i="7"/>
  <c r="R972" i="7" s="1"/>
  <c r="O972" i="7"/>
  <c r="P972" i="7" s="1"/>
  <c r="Q971" i="7"/>
  <c r="O971" i="7"/>
  <c r="P971" i="7" s="1"/>
  <c r="Q959" i="7"/>
  <c r="O959" i="7"/>
  <c r="O960" i="7" s="1"/>
  <c r="M964" i="7" s="1"/>
  <c r="Q947" i="7"/>
  <c r="Q948" i="7" s="1"/>
  <c r="O952" i="7" s="1"/>
  <c r="Z1337" i="7" s="1"/>
  <c r="O947" i="7"/>
  <c r="O948" i="7" s="1"/>
  <c r="M952" i="7" s="1"/>
  <c r="Q935" i="7"/>
  <c r="Q936" i="7" s="1"/>
  <c r="O940" i="7" s="1"/>
  <c r="Z1336" i="7" s="1"/>
  <c r="O935" i="7"/>
  <c r="Q923" i="7"/>
  <c r="R923" i="7" s="1"/>
  <c r="O923" i="7"/>
  <c r="P923" i="7" s="1"/>
  <c r="Q922" i="7"/>
  <c r="R922" i="7" s="1"/>
  <c r="O922" i="7"/>
  <c r="P922" i="7" s="1"/>
  <c r="Q921" i="7"/>
  <c r="R921" i="7" s="1"/>
  <c r="O921" i="7"/>
  <c r="P921" i="7" s="1"/>
  <c r="Q920" i="7"/>
  <c r="R920" i="7" s="1"/>
  <c r="O920" i="7"/>
  <c r="P920" i="7" s="1"/>
  <c r="Q919" i="7"/>
  <c r="R919" i="7" s="1"/>
  <c r="O919" i="7"/>
  <c r="Q906" i="7"/>
  <c r="O906" i="7"/>
  <c r="O907" i="7" s="1"/>
  <c r="M911" i="7" s="1"/>
  <c r="Q894" i="7"/>
  <c r="Q895" i="7" s="1"/>
  <c r="O899" i="7" s="1"/>
  <c r="Z1333" i="7" s="1"/>
  <c r="O894" i="7"/>
  <c r="P894" i="7" s="1"/>
  <c r="P895" i="7" s="1"/>
  <c r="N899" i="7" s="1"/>
  <c r="Q882" i="7"/>
  <c r="Q883" i="7" s="1"/>
  <c r="O887" i="7" s="1"/>
  <c r="Z1332" i="7" s="1"/>
  <c r="O882" i="7"/>
  <c r="Q870" i="7"/>
  <c r="O870" i="7"/>
  <c r="P870" i="7" s="1"/>
  <c r="P871" i="7" s="1"/>
  <c r="N875" i="7" s="1"/>
  <c r="W1331" i="7" s="1"/>
  <c r="Q858" i="7"/>
  <c r="Q859" i="7" s="1"/>
  <c r="O863" i="7" s="1"/>
  <c r="Z1330" i="7" s="1"/>
  <c r="O858" i="7"/>
  <c r="O859" i="7" s="1"/>
  <c r="M863" i="7" s="1"/>
  <c r="Q846" i="7"/>
  <c r="Q847" i="7" s="1"/>
  <c r="O851" i="7" s="1"/>
  <c r="Z1329" i="7" s="1"/>
  <c r="O846" i="7"/>
  <c r="Q834" i="7"/>
  <c r="R834" i="7" s="1"/>
  <c r="O834" i="7"/>
  <c r="P834" i="7" s="1"/>
  <c r="Q833" i="7"/>
  <c r="O833" i="7"/>
  <c r="Q818" i="7"/>
  <c r="R818" i="7" s="1"/>
  <c r="Q806" i="7"/>
  <c r="R806" i="7" s="1"/>
  <c r="O806" i="7"/>
  <c r="P806" i="7" s="1"/>
  <c r="Q805" i="7"/>
  <c r="R805" i="7" s="1"/>
  <c r="O805" i="7"/>
  <c r="P805" i="7" s="1"/>
  <c r="Q804" i="7"/>
  <c r="R804" i="7" s="1"/>
  <c r="O804" i="7"/>
  <c r="Q792" i="7"/>
  <c r="R792" i="7" s="1"/>
  <c r="O792" i="7"/>
  <c r="P792" i="7" s="1"/>
  <c r="Q789" i="7"/>
  <c r="R789" i="7" s="1"/>
  <c r="O789" i="7"/>
  <c r="Q777" i="7"/>
  <c r="O777" i="7"/>
  <c r="P777" i="7" s="1"/>
  <c r="Q776" i="7"/>
  <c r="R776" i="7" s="1"/>
  <c r="O776" i="7"/>
  <c r="Q764" i="7"/>
  <c r="R764" i="7" s="1"/>
  <c r="O764" i="7"/>
  <c r="P764" i="7" s="1"/>
  <c r="Q763" i="7"/>
  <c r="R763" i="7" s="1"/>
  <c r="O763" i="7"/>
  <c r="P763" i="7" s="1"/>
  <c r="Q762" i="7"/>
  <c r="R762" i="7" s="1"/>
  <c r="O762" i="7"/>
  <c r="P762" i="7" s="1"/>
  <c r="Q761" i="7"/>
  <c r="R761" i="7" s="1"/>
  <c r="O761" i="7"/>
  <c r="P761" i="7" s="1"/>
  <c r="Q760" i="7"/>
  <c r="R760" i="7" s="1"/>
  <c r="O760" i="7"/>
  <c r="P760" i="7" s="1"/>
  <c r="Q759" i="7"/>
  <c r="R759" i="7" s="1"/>
  <c r="O759" i="7"/>
  <c r="P759" i="7" s="1"/>
  <c r="Q758" i="7"/>
  <c r="R758" i="7" s="1"/>
  <c r="O758" i="7"/>
  <c r="P758" i="7" s="1"/>
  <c r="Q757" i="7"/>
  <c r="R757" i="7" s="1"/>
  <c r="O757" i="7"/>
  <c r="P757" i="7" s="1"/>
  <c r="Q756" i="7"/>
  <c r="R756" i="7" s="1"/>
  <c r="O756" i="7"/>
  <c r="P756" i="7" s="1"/>
  <c r="Q744" i="7"/>
  <c r="R744" i="7" s="1"/>
  <c r="O744" i="7"/>
  <c r="P744" i="7" s="1"/>
  <c r="Q743" i="7"/>
  <c r="R743" i="7" s="1"/>
  <c r="O743" i="7"/>
  <c r="P743" i="7" s="1"/>
  <c r="Q742" i="7"/>
  <c r="R742" i="7" s="1"/>
  <c r="O742" i="7"/>
  <c r="P742" i="7" s="1"/>
  <c r="Q741" i="7"/>
  <c r="R741" i="7" s="1"/>
  <c r="O741" i="7"/>
  <c r="P741" i="7" s="1"/>
  <c r="Q740" i="7"/>
  <c r="R740" i="7" s="1"/>
  <c r="O740" i="7"/>
  <c r="P740" i="7" s="1"/>
  <c r="Q739" i="7"/>
  <c r="R739" i="7" s="1"/>
  <c r="O739" i="7"/>
  <c r="P739" i="7" s="1"/>
  <c r="Q738" i="7"/>
  <c r="R738" i="7" s="1"/>
  <c r="O738" i="7"/>
  <c r="P738" i="7" s="1"/>
  <c r="Q737" i="7"/>
  <c r="R737" i="7" s="1"/>
  <c r="O737" i="7"/>
  <c r="P737" i="7" s="1"/>
  <c r="Q736" i="7"/>
  <c r="R736" i="7" s="1"/>
  <c r="O736" i="7"/>
  <c r="P736" i="7" s="1"/>
  <c r="Z722" i="7"/>
  <c r="AA722" i="7" s="1"/>
  <c r="X722" i="7"/>
  <c r="Y722" i="7" s="1"/>
  <c r="V722" i="7"/>
  <c r="W722" i="7" s="1"/>
  <c r="T722" i="7"/>
  <c r="U722" i="7" s="1"/>
  <c r="Z721" i="7"/>
  <c r="AA721" i="7" s="1"/>
  <c r="X721" i="7"/>
  <c r="Y721" i="7" s="1"/>
  <c r="V721" i="7"/>
  <c r="W721" i="7" s="1"/>
  <c r="T721" i="7"/>
  <c r="U721" i="7" s="1"/>
  <c r="Z720" i="7"/>
  <c r="AA720" i="7" s="1"/>
  <c r="X720" i="7"/>
  <c r="Y720" i="7" s="1"/>
  <c r="V720" i="7"/>
  <c r="W720" i="7" s="1"/>
  <c r="T720" i="7"/>
  <c r="U720" i="7" s="1"/>
  <c r="Z719" i="7"/>
  <c r="AA719" i="7" s="1"/>
  <c r="X719" i="7"/>
  <c r="V719" i="7"/>
  <c r="W719" i="7" s="1"/>
  <c r="T719" i="7"/>
  <c r="U719" i="7" s="1"/>
  <c r="Z718" i="7"/>
  <c r="X718" i="7"/>
  <c r="Y718" i="7" s="1"/>
  <c r="V718" i="7"/>
  <c r="W718" i="7" s="1"/>
  <c r="T718" i="7"/>
  <c r="Z705" i="7"/>
  <c r="AA705" i="7" s="1"/>
  <c r="X705" i="7"/>
  <c r="Y705" i="7" s="1"/>
  <c r="V705" i="7"/>
  <c r="W705" i="7" s="1"/>
  <c r="T705" i="7"/>
  <c r="U705" i="7" s="1"/>
  <c r="Z704" i="7"/>
  <c r="X704" i="7"/>
  <c r="V704" i="7"/>
  <c r="W704" i="7" s="1"/>
  <c r="T704" i="7"/>
  <c r="Z690" i="7"/>
  <c r="Z691" i="7" s="1"/>
  <c r="U696" i="7" s="1"/>
  <c r="AA1319" i="7" s="1"/>
  <c r="X690" i="7"/>
  <c r="V690" i="7"/>
  <c r="V691" i="7" s="1"/>
  <c r="Q696" i="7" s="1"/>
  <c r="T690" i="7"/>
  <c r="T691" i="7" s="1"/>
  <c r="P696" i="7" s="1"/>
  <c r="Z676" i="7"/>
  <c r="AA676" i="7" s="1"/>
  <c r="X676" i="7"/>
  <c r="Y676" i="7" s="1"/>
  <c r="V676" i="7"/>
  <c r="W676" i="7" s="1"/>
  <c r="T676" i="7"/>
  <c r="U676" i="7" s="1"/>
  <c r="Z675" i="7"/>
  <c r="AA675" i="7" s="1"/>
  <c r="X675" i="7"/>
  <c r="Y675" i="7" s="1"/>
  <c r="V675" i="7"/>
  <c r="W675" i="7" s="1"/>
  <c r="T675" i="7"/>
  <c r="U675" i="7" s="1"/>
  <c r="Z674" i="7"/>
  <c r="AA674" i="7" s="1"/>
  <c r="X674" i="7"/>
  <c r="Y674" i="7" s="1"/>
  <c r="V674" i="7"/>
  <c r="W674" i="7" s="1"/>
  <c r="T674" i="7"/>
  <c r="U674" i="7" s="1"/>
  <c r="Z673" i="7"/>
  <c r="AA673" i="7" s="1"/>
  <c r="X673" i="7"/>
  <c r="Y673" i="7" s="1"/>
  <c r="V673" i="7"/>
  <c r="T673" i="7"/>
  <c r="Z659" i="7"/>
  <c r="AA659" i="7" s="1"/>
  <c r="X659" i="7"/>
  <c r="Y659" i="7" s="1"/>
  <c r="V659" i="7"/>
  <c r="W659" i="7" s="1"/>
  <c r="T659" i="7"/>
  <c r="Z658" i="7"/>
  <c r="AA658" i="7" s="1"/>
  <c r="X658" i="7"/>
  <c r="Y658" i="7" s="1"/>
  <c r="V658" i="7"/>
  <c r="T658" i="7"/>
  <c r="U658" i="7" s="1"/>
  <c r="Z644" i="7"/>
  <c r="AA644" i="7" s="1"/>
  <c r="X644" i="7"/>
  <c r="Y644" i="7" s="1"/>
  <c r="V644" i="7"/>
  <c r="W644" i="7" s="1"/>
  <c r="T644" i="7"/>
  <c r="U644" i="7" s="1"/>
  <c r="Z643" i="7"/>
  <c r="AA643" i="7" s="1"/>
  <c r="X643" i="7"/>
  <c r="Y643" i="7" s="1"/>
  <c r="V643" i="7"/>
  <c r="W643" i="7" s="1"/>
  <c r="T643" i="7"/>
  <c r="U643" i="7" s="1"/>
  <c r="Z642" i="7"/>
  <c r="AA642" i="7" s="1"/>
  <c r="X642" i="7"/>
  <c r="V642" i="7"/>
  <c r="W642" i="7" s="1"/>
  <c r="T642" i="7"/>
  <c r="U642" i="7" s="1"/>
  <c r="Z641" i="7"/>
  <c r="AA641" i="7" s="1"/>
  <c r="X641" i="7"/>
  <c r="Y641" i="7" s="1"/>
  <c r="V641" i="7"/>
  <c r="W641" i="7" s="1"/>
  <c r="T641" i="7"/>
  <c r="U641" i="7" s="1"/>
  <c r="Z640" i="7"/>
  <c r="AA640" i="7" s="1"/>
  <c r="X640" i="7"/>
  <c r="Y640" i="7" s="1"/>
  <c r="V640" i="7"/>
  <c r="T640" i="7"/>
  <c r="U640" i="7" s="1"/>
  <c r="Z626" i="7"/>
  <c r="AA626" i="7" s="1"/>
  <c r="X626" i="7"/>
  <c r="Y626" i="7" s="1"/>
  <c r="V626" i="7"/>
  <c r="W626" i="7" s="1"/>
  <c r="T626" i="7"/>
  <c r="U626" i="7" s="1"/>
  <c r="Z625" i="7"/>
  <c r="AA625" i="7" s="1"/>
  <c r="X625" i="7"/>
  <c r="V625" i="7"/>
  <c r="T625" i="7"/>
  <c r="U625" i="7" s="1"/>
  <c r="Z611" i="7"/>
  <c r="AA611" i="7" s="1"/>
  <c r="X611" i="7"/>
  <c r="Y611" i="7" s="1"/>
  <c r="V611" i="7"/>
  <c r="W611" i="7" s="1"/>
  <c r="T611" i="7"/>
  <c r="U611" i="7" s="1"/>
  <c r="Z610" i="7"/>
  <c r="AA610" i="7" s="1"/>
  <c r="X610" i="7"/>
  <c r="Y610" i="7" s="1"/>
  <c r="V610" i="7"/>
  <c r="W610" i="7" s="1"/>
  <c r="T610" i="7"/>
  <c r="U610" i="7" s="1"/>
  <c r="Z609" i="7"/>
  <c r="AA609" i="7" s="1"/>
  <c r="X609" i="7"/>
  <c r="Y609" i="7" s="1"/>
  <c r="V609" i="7"/>
  <c r="W609" i="7" s="1"/>
  <c r="T609" i="7"/>
  <c r="U609" i="7" s="1"/>
  <c r="Z608" i="7"/>
  <c r="AA608" i="7" s="1"/>
  <c r="X608" i="7"/>
  <c r="Y608" i="7" s="1"/>
  <c r="V608" i="7"/>
  <c r="W608" i="7" s="1"/>
  <c r="T608" i="7"/>
  <c r="U608" i="7" s="1"/>
  <c r="Z607" i="7"/>
  <c r="AA607" i="7" s="1"/>
  <c r="X607" i="7"/>
  <c r="Y607" i="7" s="1"/>
  <c r="V607" i="7"/>
  <c r="W607" i="7" s="1"/>
  <c r="T607" i="7"/>
  <c r="U607" i="7" s="1"/>
  <c r="Z606" i="7"/>
  <c r="AA606" i="7" s="1"/>
  <c r="X606" i="7"/>
  <c r="Y606" i="7" s="1"/>
  <c r="V606" i="7"/>
  <c r="W606" i="7" s="1"/>
  <c r="T606" i="7"/>
  <c r="U606" i="7" s="1"/>
  <c r="Z605" i="7"/>
  <c r="AA605" i="7" s="1"/>
  <c r="X605" i="7"/>
  <c r="Y605" i="7" s="1"/>
  <c r="V605" i="7"/>
  <c r="W605" i="7" s="1"/>
  <c r="T605" i="7"/>
  <c r="U605" i="7" s="1"/>
  <c r="Z604" i="7"/>
  <c r="AA604" i="7" s="1"/>
  <c r="X604" i="7"/>
  <c r="Y604" i="7" s="1"/>
  <c r="V604" i="7"/>
  <c r="W604" i="7" s="1"/>
  <c r="T604" i="7"/>
  <c r="U604" i="7" s="1"/>
  <c r="Z603" i="7"/>
  <c r="AA603" i="7" s="1"/>
  <c r="X603" i="7"/>
  <c r="Y603" i="7" s="1"/>
  <c r="V603" i="7"/>
  <c r="W603" i="7" s="1"/>
  <c r="T603" i="7"/>
  <c r="U603" i="7" s="1"/>
  <c r="Z602" i="7"/>
  <c r="AA602" i="7" s="1"/>
  <c r="X602" i="7"/>
  <c r="Y602" i="7" s="1"/>
  <c r="V602" i="7"/>
  <c r="W602" i="7" s="1"/>
  <c r="T602" i="7"/>
  <c r="U602" i="7" s="1"/>
  <c r="Z601" i="7"/>
  <c r="AA601" i="7" s="1"/>
  <c r="X601" i="7"/>
  <c r="Y601" i="7" s="1"/>
  <c r="V601" i="7"/>
  <c r="W601" i="7" s="1"/>
  <c r="T601" i="7"/>
  <c r="U601" i="7" s="1"/>
  <c r="Z600" i="7"/>
  <c r="AA600" i="7" s="1"/>
  <c r="X600" i="7"/>
  <c r="Y600" i="7" s="1"/>
  <c r="V600" i="7"/>
  <c r="W600" i="7" s="1"/>
  <c r="T600" i="7"/>
  <c r="U600" i="7" s="1"/>
  <c r="Z599" i="7"/>
  <c r="AA599" i="7" s="1"/>
  <c r="X599" i="7"/>
  <c r="Y599" i="7" s="1"/>
  <c r="V599" i="7"/>
  <c r="W599" i="7" s="1"/>
  <c r="T599" i="7"/>
  <c r="U599" i="7" s="1"/>
  <c r="Z598" i="7"/>
  <c r="AA598" i="7" s="1"/>
  <c r="X598" i="7"/>
  <c r="Y598" i="7" s="1"/>
  <c r="V598" i="7"/>
  <c r="W598" i="7" s="1"/>
  <c r="T598" i="7"/>
  <c r="U598" i="7" s="1"/>
  <c r="Z597" i="7"/>
  <c r="AA597" i="7" s="1"/>
  <c r="X597" i="7"/>
  <c r="Y597" i="7" s="1"/>
  <c r="V597" i="7"/>
  <c r="W597" i="7" s="1"/>
  <c r="T597" i="7"/>
  <c r="U597" i="7" s="1"/>
  <c r="Z596" i="7"/>
  <c r="AA596" i="7" s="1"/>
  <c r="X596" i="7"/>
  <c r="Y596" i="7" s="1"/>
  <c r="V596" i="7"/>
  <c r="W596" i="7" s="1"/>
  <c r="T596" i="7"/>
  <c r="U596" i="7" s="1"/>
  <c r="Z595" i="7"/>
  <c r="AA595" i="7" s="1"/>
  <c r="X595" i="7"/>
  <c r="Y595" i="7" s="1"/>
  <c r="V595" i="7"/>
  <c r="W595" i="7" s="1"/>
  <c r="T595" i="7"/>
  <c r="U595" i="7" s="1"/>
  <c r="Z594" i="7"/>
  <c r="AA594" i="7" s="1"/>
  <c r="X594" i="7"/>
  <c r="V594" i="7"/>
  <c r="W594" i="7" s="1"/>
  <c r="T594" i="7"/>
  <c r="U594" i="7" s="1"/>
  <c r="Z593" i="7"/>
  <c r="AA593" i="7" s="1"/>
  <c r="X593" i="7"/>
  <c r="Y593" i="7" s="1"/>
  <c r="V593" i="7"/>
  <c r="W593" i="7" s="1"/>
  <c r="T593" i="7"/>
  <c r="U593" i="7" s="1"/>
  <c r="Z592" i="7"/>
  <c r="AA592" i="7" s="1"/>
  <c r="X592" i="7"/>
  <c r="Y592" i="7" s="1"/>
  <c r="V592" i="7"/>
  <c r="W592" i="7" s="1"/>
  <c r="T592" i="7"/>
  <c r="U592" i="7" s="1"/>
  <c r="Z578" i="7"/>
  <c r="AA578" i="7" s="1"/>
  <c r="X578" i="7"/>
  <c r="V578" i="7"/>
  <c r="W578" i="7" s="1"/>
  <c r="T578" i="7"/>
  <c r="U578" i="7" s="1"/>
  <c r="Z577" i="7"/>
  <c r="AA577" i="7" s="1"/>
  <c r="X577" i="7"/>
  <c r="Y577" i="7" s="1"/>
  <c r="V577" i="7"/>
  <c r="T577" i="7"/>
  <c r="Z563" i="7"/>
  <c r="AA563" i="7" s="1"/>
  <c r="X563" i="7"/>
  <c r="Y563" i="7" s="1"/>
  <c r="V563" i="7"/>
  <c r="W563" i="7" s="1"/>
  <c r="T563" i="7"/>
  <c r="U563" i="7" s="1"/>
  <c r="Z562" i="7"/>
  <c r="AA562" i="7" s="1"/>
  <c r="X562" i="7"/>
  <c r="Y562" i="7" s="1"/>
  <c r="V562" i="7"/>
  <c r="W562" i="7" s="1"/>
  <c r="T562" i="7"/>
  <c r="U562" i="7" s="1"/>
  <c r="Z561" i="7"/>
  <c r="AA561" i="7" s="1"/>
  <c r="X561" i="7"/>
  <c r="Y561" i="7" s="1"/>
  <c r="V561" i="7"/>
  <c r="W561" i="7" s="1"/>
  <c r="T561" i="7"/>
  <c r="U561" i="7" s="1"/>
  <c r="Z560" i="7"/>
  <c r="AA560" i="7" s="1"/>
  <c r="X560" i="7"/>
  <c r="Y560" i="7" s="1"/>
  <c r="V560" i="7"/>
  <c r="W560" i="7" s="1"/>
  <c r="T560" i="7"/>
  <c r="U560" i="7" s="1"/>
  <c r="Z559" i="7"/>
  <c r="AA559" i="7" s="1"/>
  <c r="X559" i="7"/>
  <c r="Y559" i="7" s="1"/>
  <c r="V559" i="7"/>
  <c r="W559" i="7" s="1"/>
  <c r="T559" i="7"/>
  <c r="U559" i="7" s="1"/>
  <c r="Z558" i="7"/>
  <c r="AA558" i="7" s="1"/>
  <c r="X558" i="7"/>
  <c r="Y558" i="7" s="1"/>
  <c r="V558" i="7"/>
  <c r="W558" i="7" s="1"/>
  <c r="T558" i="7"/>
  <c r="U558" i="7" s="1"/>
  <c r="Z557" i="7"/>
  <c r="AA557" i="7" s="1"/>
  <c r="X557" i="7"/>
  <c r="Y557" i="7" s="1"/>
  <c r="V557" i="7"/>
  <c r="W557" i="7" s="1"/>
  <c r="T557" i="7"/>
  <c r="U557" i="7" s="1"/>
  <c r="Z556" i="7"/>
  <c r="AA556" i="7" s="1"/>
  <c r="X556" i="7"/>
  <c r="Y556" i="7" s="1"/>
  <c r="V556" i="7"/>
  <c r="W556" i="7" s="1"/>
  <c r="T556" i="7"/>
  <c r="U556" i="7" s="1"/>
  <c r="Z555" i="7"/>
  <c r="AA555" i="7" s="1"/>
  <c r="X555" i="7"/>
  <c r="Y555" i="7" s="1"/>
  <c r="V555" i="7"/>
  <c r="W555" i="7" s="1"/>
  <c r="T555" i="7"/>
  <c r="U555" i="7" s="1"/>
  <c r="Z554" i="7"/>
  <c r="AA554" i="7" s="1"/>
  <c r="X554" i="7"/>
  <c r="Y554" i="7" s="1"/>
  <c r="V554" i="7"/>
  <c r="W554" i="7" s="1"/>
  <c r="T554" i="7"/>
  <c r="U554" i="7" s="1"/>
  <c r="Z553" i="7"/>
  <c r="AA553" i="7" s="1"/>
  <c r="X553" i="7"/>
  <c r="Y553" i="7" s="1"/>
  <c r="V553" i="7"/>
  <c r="W553" i="7" s="1"/>
  <c r="T553" i="7"/>
  <c r="U553" i="7" s="1"/>
  <c r="Z552" i="7"/>
  <c r="AA552" i="7" s="1"/>
  <c r="X552" i="7"/>
  <c r="Y552" i="7" s="1"/>
  <c r="V552" i="7"/>
  <c r="W552" i="7" s="1"/>
  <c r="T552" i="7"/>
  <c r="U552" i="7" s="1"/>
  <c r="Z551" i="7"/>
  <c r="X551" i="7"/>
  <c r="Y551" i="7" s="1"/>
  <c r="V551" i="7"/>
  <c r="W551" i="7" s="1"/>
  <c r="T551" i="7"/>
  <c r="Z537" i="7"/>
  <c r="AA537" i="7" s="1"/>
  <c r="X537" i="7"/>
  <c r="Y537" i="7" s="1"/>
  <c r="V537" i="7"/>
  <c r="W537" i="7" s="1"/>
  <c r="T537" i="7"/>
  <c r="U537" i="7" s="1"/>
  <c r="Z536" i="7"/>
  <c r="AA536" i="7" s="1"/>
  <c r="X536" i="7"/>
  <c r="Y536" i="7" s="1"/>
  <c r="V536" i="7"/>
  <c r="W536" i="7" s="1"/>
  <c r="T536" i="7"/>
  <c r="U536" i="7" s="1"/>
  <c r="Z535" i="7"/>
  <c r="AA535" i="7" s="1"/>
  <c r="X535" i="7"/>
  <c r="Y535" i="7" s="1"/>
  <c r="V535" i="7"/>
  <c r="W535" i="7" s="1"/>
  <c r="T535" i="7"/>
  <c r="U535" i="7" s="1"/>
  <c r="Z534" i="7"/>
  <c r="AA534" i="7" s="1"/>
  <c r="X534" i="7"/>
  <c r="Y534" i="7" s="1"/>
  <c r="V534" i="7"/>
  <c r="W534" i="7" s="1"/>
  <c r="T534" i="7"/>
  <c r="U534" i="7" s="1"/>
  <c r="Z533" i="7"/>
  <c r="AA533" i="7" s="1"/>
  <c r="X533" i="7"/>
  <c r="Y533" i="7" s="1"/>
  <c r="V533" i="7"/>
  <c r="W533" i="7" s="1"/>
  <c r="T533" i="7"/>
  <c r="U533" i="7" s="1"/>
  <c r="Z532" i="7"/>
  <c r="AA532" i="7" s="1"/>
  <c r="X532" i="7"/>
  <c r="Y532" i="7" s="1"/>
  <c r="V532" i="7"/>
  <c r="W532" i="7" s="1"/>
  <c r="T532" i="7"/>
  <c r="U532" i="7" s="1"/>
  <c r="Z531" i="7"/>
  <c r="AA531" i="7" s="1"/>
  <c r="X531" i="7"/>
  <c r="Y531" i="7" s="1"/>
  <c r="V531" i="7"/>
  <c r="W531" i="7" s="1"/>
  <c r="T531" i="7"/>
  <c r="U531" i="7" s="1"/>
  <c r="Z530" i="7"/>
  <c r="AA530" i="7" s="1"/>
  <c r="X530" i="7"/>
  <c r="Y530" i="7" s="1"/>
  <c r="V530" i="7"/>
  <c r="W530" i="7" s="1"/>
  <c r="T530" i="7"/>
  <c r="U530" i="7" s="1"/>
  <c r="Z529" i="7"/>
  <c r="AA529" i="7" s="1"/>
  <c r="X529" i="7"/>
  <c r="Y529" i="7" s="1"/>
  <c r="V529" i="7"/>
  <c r="W529" i="7" s="1"/>
  <c r="T529" i="7"/>
  <c r="U529" i="7" s="1"/>
  <c r="Z528" i="7"/>
  <c r="AA528" i="7" s="1"/>
  <c r="X528" i="7"/>
  <c r="Y528" i="7" s="1"/>
  <c r="V528" i="7"/>
  <c r="W528" i="7" s="1"/>
  <c r="T528" i="7"/>
  <c r="U528" i="7" s="1"/>
  <c r="Z527" i="7"/>
  <c r="AA527" i="7" s="1"/>
  <c r="X527" i="7"/>
  <c r="Y527" i="7" s="1"/>
  <c r="V527" i="7"/>
  <c r="W527" i="7" s="1"/>
  <c r="T527" i="7"/>
  <c r="U527" i="7" s="1"/>
  <c r="Z526" i="7"/>
  <c r="AA526" i="7" s="1"/>
  <c r="X526" i="7"/>
  <c r="Y526" i="7" s="1"/>
  <c r="V526" i="7"/>
  <c r="W526" i="7" s="1"/>
  <c r="T526" i="7"/>
  <c r="U526" i="7" s="1"/>
  <c r="Z525" i="7"/>
  <c r="AA525" i="7" s="1"/>
  <c r="X525" i="7"/>
  <c r="Y525" i="7" s="1"/>
  <c r="V525" i="7"/>
  <c r="W525" i="7" s="1"/>
  <c r="T525" i="7"/>
  <c r="U525" i="7" s="1"/>
  <c r="Z524" i="7"/>
  <c r="AA524" i="7" s="1"/>
  <c r="X524" i="7"/>
  <c r="Y524" i="7" s="1"/>
  <c r="V524" i="7"/>
  <c r="W524" i="7" s="1"/>
  <c r="T524" i="7"/>
  <c r="U524" i="7" s="1"/>
  <c r="Z523" i="7"/>
  <c r="AA523" i="7" s="1"/>
  <c r="X523" i="7"/>
  <c r="Y523" i="7" s="1"/>
  <c r="V523" i="7"/>
  <c r="W523" i="7" s="1"/>
  <c r="T523" i="7"/>
  <c r="U523" i="7" s="1"/>
  <c r="Z522" i="7"/>
  <c r="AA522" i="7" s="1"/>
  <c r="X522" i="7"/>
  <c r="Y522" i="7" s="1"/>
  <c r="V522" i="7"/>
  <c r="W522" i="7" s="1"/>
  <c r="T522" i="7"/>
  <c r="U522" i="7" s="1"/>
  <c r="Z521" i="7"/>
  <c r="X521" i="7"/>
  <c r="Y521" i="7" s="1"/>
  <c r="V521" i="7"/>
  <c r="W521" i="7" s="1"/>
  <c r="T521" i="7"/>
  <c r="Z507" i="7"/>
  <c r="AA507" i="7" s="1"/>
  <c r="X507" i="7"/>
  <c r="Y507" i="7" s="1"/>
  <c r="V507" i="7"/>
  <c r="W507" i="7" s="1"/>
  <c r="T507" i="7"/>
  <c r="U507" i="7" s="1"/>
  <c r="Z506" i="7"/>
  <c r="AA506" i="7" s="1"/>
  <c r="X506" i="7"/>
  <c r="Y506" i="7" s="1"/>
  <c r="V506" i="7"/>
  <c r="W506" i="7" s="1"/>
  <c r="T506" i="7"/>
  <c r="U506" i="7" s="1"/>
  <c r="Z505" i="7"/>
  <c r="AA505" i="7" s="1"/>
  <c r="X505" i="7"/>
  <c r="Y505" i="7" s="1"/>
  <c r="V505" i="7"/>
  <c r="W505" i="7" s="1"/>
  <c r="T505" i="7"/>
  <c r="U505" i="7" s="1"/>
  <c r="Z504" i="7"/>
  <c r="AA504" i="7" s="1"/>
  <c r="X504" i="7"/>
  <c r="Y504" i="7" s="1"/>
  <c r="V504" i="7"/>
  <c r="W504" i="7" s="1"/>
  <c r="T504" i="7"/>
  <c r="U504" i="7" s="1"/>
  <c r="Z503" i="7"/>
  <c r="X503" i="7"/>
  <c r="V503" i="7"/>
  <c r="W503" i="7" s="1"/>
  <c r="T503" i="7"/>
  <c r="Z489" i="7"/>
  <c r="AA489" i="7" s="1"/>
  <c r="X489" i="7"/>
  <c r="Y489" i="7" s="1"/>
  <c r="V489" i="7"/>
  <c r="W489" i="7" s="1"/>
  <c r="T489" i="7"/>
  <c r="U489" i="7" s="1"/>
  <c r="Z488" i="7"/>
  <c r="AA488" i="7" s="1"/>
  <c r="X488" i="7"/>
  <c r="Y488" i="7" s="1"/>
  <c r="V488" i="7"/>
  <c r="W488" i="7" s="1"/>
  <c r="T488" i="7"/>
  <c r="U488" i="7" s="1"/>
  <c r="Z487" i="7"/>
  <c r="AA487" i="7" s="1"/>
  <c r="X487" i="7"/>
  <c r="Y487" i="7" s="1"/>
  <c r="V487" i="7"/>
  <c r="W487" i="7" s="1"/>
  <c r="T487" i="7"/>
  <c r="U487" i="7" s="1"/>
  <c r="Z486" i="7"/>
  <c r="X486" i="7"/>
  <c r="V486" i="7"/>
  <c r="W486" i="7" s="1"/>
  <c r="T486" i="7"/>
  <c r="U486" i="7" s="1"/>
  <c r="Z472" i="7"/>
  <c r="AA472" i="7" s="1"/>
  <c r="X472" i="7"/>
  <c r="Y472" i="7" s="1"/>
  <c r="V472" i="7"/>
  <c r="W472" i="7" s="1"/>
  <c r="T472" i="7"/>
  <c r="U472" i="7" s="1"/>
  <c r="Z471" i="7"/>
  <c r="AA471" i="7" s="1"/>
  <c r="X471" i="7"/>
  <c r="Y471" i="7" s="1"/>
  <c r="V471" i="7"/>
  <c r="W471" i="7" s="1"/>
  <c r="T471" i="7"/>
  <c r="U471" i="7" s="1"/>
  <c r="Z470" i="7"/>
  <c r="AA470" i="7" s="1"/>
  <c r="X470" i="7"/>
  <c r="Y470" i="7" s="1"/>
  <c r="V470" i="7"/>
  <c r="W470" i="7" s="1"/>
  <c r="T470" i="7"/>
  <c r="U470" i="7" s="1"/>
  <c r="Z456" i="7"/>
  <c r="AA456" i="7" s="1"/>
  <c r="X456" i="7"/>
  <c r="Y456" i="7" s="1"/>
  <c r="V456" i="7"/>
  <c r="W456" i="7" s="1"/>
  <c r="T456" i="7"/>
  <c r="U456" i="7" s="1"/>
  <c r="Z455" i="7"/>
  <c r="AA455" i="7" s="1"/>
  <c r="X455" i="7"/>
  <c r="Y455" i="7" s="1"/>
  <c r="V455" i="7"/>
  <c r="W455" i="7" s="1"/>
  <c r="T455" i="7"/>
  <c r="U455" i="7" s="1"/>
  <c r="Z454" i="7"/>
  <c r="AA454" i="7" s="1"/>
  <c r="X454" i="7"/>
  <c r="Y454" i="7" s="1"/>
  <c r="V454" i="7"/>
  <c r="W454" i="7" s="1"/>
  <c r="T454" i="7"/>
  <c r="U454" i="7" s="1"/>
  <c r="Z453" i="7"/>
  <c r="AA453" i="7" s="1"/>
  <c r="X453" i="7"/>
  <c r="Y453" i="7" s="1"/>
  <c r="V453" i="7"/>
  <c r="W453" i="7" s="1"/>
  <c r="T453" i="7"/>
  <c r="U453" i="7" s="1"/>
  <c r="Z452" i="7"/>
  <c r="AA452" i="7" s="1"/>
  <c r="X452" i="7"/>
  <c r="Y452" i="7" s="1"/>
  <c r="V452" i="7"/>
  <c r="W452" i="7" s="1"/>
  <c r="T452" i="7"/>
  <c r="U452" i="7" s="1"/>
  <c r="Z451" i="7"/>
  <c r="AA451" i="7" s="1"/>
  <c r="X451" i="7"/>
  <c r="Y451" i="7" s="1"/>
  <c r="V451" i="7"/>
  <c r="W451" i="7" s="1"/>
  <c r="T451" i="7"/>
  <c r="U451" i="7" s="1"/>
  <c r="Z450" i="7"/>
  <c r="X450" i="7"/>
  <c r="V450" i="7"/>
  <c r="W450" i="7" s="1"/>
  <c r="T450" i="7"/>
  <c r="U450" i="7" s="1"/>
  <c r="Z436" i="7"/>
  <c r="AA436" i="7" s="1"/>
  <c r="X436" i="7"/>
  <c r="Y436" i="7" s="1"/>
  <c r="V436" i="7"/>
  <c r="W436" i="7" s="1"/>
  <c r="T436" i="7"/>
  <c r="U436" i="7" s="1"/>
  <c r="Z435" i="7"/>
  <c r="AA435" i="7" s="1"/>
  <c r="X435" i="7"/>
  <c r="Y435" i="7" s="1"/>
  <c r="V435" i="7"/>
  <c r="W435" i="7" s="1"/>
  <c r="T435" i="7"/>
  <c r="U435" i="7" s="1"/>
  <c r="Z434" i="7"/>
  <c r="AA434" i="7" s="1"/>
  <c r="X434" i="7"/>
  <c r="Y434" i="7" s="1"/>
  <c r="V434" i="7"/>
  <c r="W434" i="7" s="1"/>
  <c r="T434" i="7"/>
  <c r="U434" i="7" s="1"/>
  <c r="Z433" i="7"/>
  <c r="AA433" i="7" s="1"/>
  <c r="X433" i="7"/>
  <c r="Y433" i="7" s="1"/>
  <c r="V433" i="7"/>
  <c r="W433" i="7" s="1"/>
  <c r="T433" i="7"/>
  <c r="U433" i="7" s="1"/>
  <c r="Z432" i="7"/>
  <c r="AA432" i="7" s="1"/>
  <c r="X432" i="7"/>
  <c r="Y432" i="7" s="1"/>
  <c r="V432" i="7"/>
  <c r="W432" i="7" s="1"/>
  <c r="T432" i="7"/>
  <c r="U432" i="7" s="1"/>
  <c r="Z431" i="7"/>
  <c r="AA431" i="7" s="1"/>
  <c r="X431" i="7"/>
  <c r="Y431" i="7" s="1"/>
  <c r="V431" i="7"/>
  <c r="W431" i="7" s="1"/>
  <c r="T431" i="7"/>
  <c r="U431" i="7" s="1"/>
  <c r="Z406" i="7"/>
  <c r="AA406" i="7" s="1"/>
  <c r="X406" i="7"/>
  <c r="Y406" i="7" s="1"/>
  <c r="V406" i="7"/>
  <c r="W406" i="7" s="1"/>
  <c r="T406" i="7"/>
  <c r="U406" i="7" s="1"/>
  <c r="Z405" i="7"/>
  <c r="AA405" i="7" s="1"/>
  <c r="X405" i="7"/>
  <c r="Y405" i="7" s="1"/>
  <c r="V405" i="7"/>
  <c r="W405" i="7" s="1"/>
  <c r="T405" i="7"/>
  <c r="U405" i="7" s="1"/>
  <c r="Z404" i="7"/>
  <c r="AA404" i="7" s="1"/>
  <c r="X404" i="7"/>
  <c r="Y404" i="7" s="1"/>
  <c r="V404" i="7"/>
  <c r="W404" i="7" s="1"/>
  <c r="T404" i="7"/>
  <c r="U404" i="7" s="1"/>
  <c r="Z403" i="7"/>
  <c r="AA403" i="7" s="1"/>
  <c r="X403" i="7"/>
  <c r="Y403" i="7" s="1"/>
  <c r="V403" i="7"/>
  <c r="W403" i="7" s="1"/>
  <c r="T403" i="7"/>
  <c r="U403" i="7" s="1"/>
  <c r="Z402" i="7"/>
  <c r="AA402" i="7" s="1"/>
  <c r="X402" i="7"/>
  <c r="Y402" i="7" s="1"/>
  <c r="V402" i="7"/>
  <c r="W402" i="7" s="1"/>
  <c r="T402" i="7"/>
  <c r="U402" i="7" s="1"/>
  <c r="Z401" i="7"/>
  <c r="AA401" i="7" s="1"/>
  <c r="X401" i="7"/>
  <c r="Y401" i="7" s="1"/>
  <c r="V401" i="7"/>
  <c r="W401" i="7" s="1"/>
  <c r="T401" i="7"/>
  <c r="U401" i="7" s="1"/>
  <c r="Z400" i="7"/>
  <c r="AA400" i="7" s="1"/>
  <c r="X400" i="7"/>
  <c r="Y400" i="7" s="1"/>
  <c r="V400" i="7"/>
  <c r="W400" i="7" s="1"/>
  <c r="T400" i="7"/>
  <c r="U400" i="7" s="1"/>
  <c r="Z399" i="7"/>
  <c r="AA399" i="7" s="1"/>
  <c r="X399" i="7"/>
  <c r="Y399" i="7" s="1"/>
  <c r="V399" i="7"/>
  <c r="W399" i="7" s="1"/>
  <c r="T399" i="7"/>
  <c r="U399" i="7" s="1"/>
  <c r="Z398" i="7"/>
  <c r="AA398" i="7" s="1"/>
  <c r="X398" i="7"/>
  <c r="Y398" i="7" s="1"/>
  <c r="V398" i="7"/>
  <c r="W398" i="7" s="1"/>
  <c r="T398" i="7"/>
  <c r="U398" i="7" s="1"/>
  <c r="Z394" i="7"/>
  <c r="AA394" i="7" s="1"/>
  <c r="X394" i="7"/>
  <c r="Y394" i="7" s="1"/>
  <c r="V394" i="7"/>
  <c r="W394" i="7" s="1"/>
  <c r="T394" i="7"/>
  <c r="U394" i="7" s="1"/>
  <c r="Z393" i="7"/>
  <c r="AA393" i="7" s="1"/>
  <c r="X393" i="7"/>
  <c r="Y393" i="7" s="1"/>
  <c r="V393" i="7"/>
  <c r="W393" i="7" s="1"/>
  <c r="T393" i="7"/>
  <c r="U393" i="7" s="1"/>
  <c r="Z392" i="7"/>
  <c r="AA392" i="7" s="1"/>
  <c r="X392" i="7"/>
  <c r="Y392" i="7" s="1"/>
  <c r="V392" i="7"/>
  <c r="W392" i="7" s="1"/>
  <c r="T392" i="7"/>
  <c r="U392" i="7" s="1"/>
  <c r="Z391" i="7"/>
  <c r="AA391" i="7" s="1"/>
  <c r="X391" i="7"/>
  <c r="Y391" i="7" s="1"/>
  <c r="V391" i="7"/>
  <c r="W391" i="7" s="1"/>
  <c r="T391" i="7"/>
  <c r="U391" i="7" s="1"/>
  <c r="Z390" i="7"/>
  <c r="AA390" i="7" s="1"/>
  <c r="X390" i="7"/>
  <c r="Y390" i="7" s="1"/>
  <c r="V390" i="7"/>
  <c r="W390" i="7" s="1"/>
  <c r="T390" i="7"/>
  <c r="U390" i="7" s="1"/>
  <c r="Z389" i="7"/>
  <c r="AA389" i="7" s="1"/>
  <c r="X389" i="7"/>
  <c r="Y389" i="7" s="1"/>
  <c r="V389" i="7"/>
  <c r="W389" i="7" s="1"/>
  <c r="T389" i="7"/>
  <c r="U389" i="7" s="1"/>
  <c r="Z388" i="7"/>
  <c r="AA388" i="7" s="1"/>
  <c r="X388" i="7"/>
  <c r="Y388" i="7" s="1"/>
  <c r="V388" i="7"/>
  <c r="W388" i="7" s="1"/>
  <c r="T388" i="7"/>
  <c r="U388" i="7" s="1"/>
  <c r="Z387" i="7"/>
  <c r="AA387" i="7" s="1"/>
  <c r="X387" i="7"/>
  <c r="Y387" i="7" s="1"/>
  <c r="V387" i="7"/>
  <c r="W387" i="7" s="1"/>
  <c r="T387" i="7"/>
  <c r="U387" i="7" s="1"/>
  <c r="Z386" i="7"/>
  <c r="AA386" i="7" s="1"/>
  <c r="X386" i="7"/>
  <c r="Y386" i="7" s="1"/>
  <c r="V386" i="7"/>
  <c r="W386" i="7" s="1"/>
  <c r="T386" i="7"/>
  <c r="U386" i="7" s="1"/>
  <c r="Z385" i="7"/>
  <c r="AA385" i="7" s="1"/>
  <c r="X385" i="7"/>
  <c r="Y385" i="7" s="1"/>
  <c r="V385" i="7"/>
  <c r="W385" i="7" s="1"/>
  <c r="T385" i="7"/>
  <c r="U385" i="7" s="1"/>
  <c r="Z384" i="7"/>
  <c r="AA384" i="7" s="1"/>
  <c r="X384" i="7"/>
  <c r="Y384" i="7" s="1"/>
  <c r="V384" i="7"/>
  <c r="W384" i="7" s="1"/>
  <c r="T384" i="7"/>
  <c r="U384" i="7" s="1"/>
  <c r="Z383" i="7"/>
  <c r="AA383" i="7" s="1"/>
  <c r="X383" i="7"/>
  <c r="Y383" i="7" s="1"/>
  <c r="V383" i="7"/>
  <c r="W383" i="7" s="1"/>
  <c r="T383" i="7"/>
  <c r="U383" i="7" s="1"/>
  <c r="Z382" i="7"/>
  <c r="AA382" i="7" s="1"/>
  <c r="X382" i="7"/>
  <c r="Y382" i="7" s="1"/>
  <c r="V382" i="7"/>
  <c r="W382" i="7" s="1"/>
  <c r="T382" i="7"/>
  <c r="U382" i="7" s="1"/>
  <c r="Z381" i="7"/>
  <c r="AA381" i="7" s="1"/>
  <c r="X381" i="7"/>
  <c r="Y381" i="7" s="1"/>
  <c r="V381" i="7"/>
  <c r="W381" i="7" s="1"/>
  <c r="T381" i="7"/>
  <c r="U381" i="7" s="1"/>
  <c r="Z380" i="7"/>
  <c r="AA380" i="7" s="1"/>
  <c r="X380" i="7"/>
  <c r="Y380" i="7" s="1"/>
  <c r="V380" i="7"/>
  <c r="W380" i="7" s="1"/>
  <c r="T380" i="7"/>
  <c r="U380" i="7" s="1"/>
  <c r="Z379" i="7"/>
  <c r="AA379" i="7" s="1"/>
  <c r="X379" i="7"/>
  <c r="Y379" i="7" s="1"/>
  <c r="V379" i="7"/>
  <c r="W379" i="7" s="1"/>
  <c r="T379" i="7"/>
  <c r="U379" i="7" s="1"/>
  <c r="Z378" i="7"/>
  <c r="X378" i="7"/>
  <c r="V378" i="7"/>
  <c r="T378" i="7"/>
  <c r="AI271" i="7"/>
  <c r="AJ271" i="7" s="1"/>
  <c r="AG271" i="7"/>
  <c r="AH271" i="7" s="1"/>
  <c r="AE271" i="7"/>
  <c r="AF271" i="7" s="1"/>
  <c r="AC271" i="7"/>
  <c r="AD271" i="7" s="1"/>
  <c r="AA271" i="7"/>
  <c r="AB271" i="7" s="1"/>
  <c r="Y271" i="7"/>
  <c r="Z271" i="7" s="1"/>
  <c r="AI270" i="7"/>
  <c r="AJ270" i="7" s="1"/>
  <c r="AG270" i="7"/>
  <c r="AH270" i="7" s="1"/>
  <c r="AE270" i="7"/>
  <c r="AF270" i="7" s="1"/>
  <c r="AC270" i="7"/>
  <c r="AD270" i="7" s="1"/>
  <c r="AA270" i="7"/>
  <c r="AB270" i="7" s="1"/>
  <c r="Y270" i="7"/>
  <c r="Z270" i="7" s="1"/>
  <c r="AI269" i="7"/>
  <c r="AJ269" i="7" s="1"/>
  <c r="AG269" i="7"/>
  <c r="AH269" i="7" s="1"/>
  <c r="AE269" i="7"/>
  <c r="AF269" i="7" s="1"/>
  <c r="AC269" i="7"/>
  <c r="AD269" i="7" s="1"/>
  <c r="AA269" i="7"/>
  <c r="AB269" i="7" s="1"/>
  <c r="Y269" i="7"/>
  <c r="Z269" i="7" s="1"/>
  <c r="AI268" i="7"/>
  <c r="AJ268" i="7" s="1"/>
  <c r="AG268" i="7"/>
  <c r="AE268" i="7"/>
  <c r="AF268" i="7" s="1"/>
  <c r="AC268" i="7"/>
  <c r="AD268" i="7" s="1"/>
  <c r="AA268" i="7"/>
  <c r="AB268" i="7" s="1"/>
  <c r="Y268" i="7"/>
  <c r="AI254" i="7"/>
  <c r="AJ254" i="7" s="1"/>
  <c r="AG254" i="7"/>
  <c r="AH254" i="7" s="1"/>
  <c r="AE254" i="7"/>
  <c r="AF254" i="7" s="1"/>
  <c r="AC254" i="7"/>
  <c r="AD254" i="7" s="1"/>
  <c r="AA254" i="7"/>
  <c r="AB254" i="7" s="1"/>
  <c r="Y254" i="7"/>
  <c r="Z254" i="7" s="1"/>
  <c r="AI253" i="7"/>
  <c r="AJ253" i="7" s="1"/>
  <c r="AG253" i="7"/>
  <c r="AH253" i="7" s="1"/>
  <c r="AE253" i="7"/>
  <c r="AF253" i="7" s="1"/>
  <c r="AC253" i="7"/>
  <c r="AD253" i="7" s="1"/>
  <c r="AA253" i="7"/>
  <c r="AB253" i="7" s="1"/>
  <c r="Y253" i="7"/>
  <c r="Z253" i="7" s="1"/>
  <c r="AI252" i="7"/>
  <c r="AJ252" i="7" s="1"/>
  <c r="AG252" i="7"/>
  <c r="AH252" i="7" s="1"/>
  <c r="AE252" i="7"/>
  <c r="AF252" i="7" s="1"/>
  <c r="AC252" i="7"/>
  <c r="AD252" i="7" s="1"/>
  <c r="AA252" i="7"/>
  <c r="AB252" i="7" s="1"/>
  <c r="Y252" i="7"/>
  <c r="Z252" i="7" s="1"/>
  <c r="AI251" i="7"/>
  <c r="AJ251" i="7" s="1"/>
  <c r="AG251" i="7"/>
  <c r="AH251" i="7" s="1"/>
  <c r="AE251" i="7"/>
  <c r="AF251" i="7" s="1"/>
  <c r="AC251" i="7"/>
  <c r="AD251" i="7" s="1"/>
  <c r="AA251" i="7"/>
  <c r="AB251" i="7" s="1"/>
  <c r="Y251" i="7"/>
  <c r="Z251" i="7" s="1"/>
  <c r="AI250" i="7"/>
  <c r="AJ250" i="7" s="1"/>
  <c r="AG250" i="7"/>
  <c r="AH250" i="7" s="1"/>
  <c r="AE250" i="7"/>
  <c r="AF250" i="7" s="1"/>
  <c r="AC250" i="7"/>
  <c r="AD250" i="7" s="1"/>
  <c r="AA250" i="7"/>
  <c r="AB250" i="7" s="1"/>
  <c r="Y250" i="7"/>
  <c r="Z250" i="7" s="1"/>
  <c r="AI249" i="7"/>
  <c r="AJ249" i="7" s="1"/>
  <c r="AG249" i="7"/>
  <c r="AH249" i="7" s="1"/>
  <c r="AE249" i="7"/>
  <c r="AF249" i="7" s="1"/>
  <c r="AC249" i="7"/>
  <c r="AD249" i="7" s="1"/>
  <c r="AA249" i="7"/>
  <c r="AB249" i="7" s="1"/>
  <c r="Y249" i="7"/>
  <c r="Z249" i="7" s="1"/>
  <c r="AI248" i="7"/>
  <c r="AJ248" i="7" s="1"/>
  <c r="AG248" i="7"/>
  <c r="AH248" i="7" s="1"/>
  <c r="AE248" i="7"/>
  <c r="AF248" i="7" s="1"/>
  <c r="AC248" i="7"/>
  <c r="AD248" i="7" s="1"/>
  <c r="AA248" i="7"/>
  <c r="AB248" i="7" s="1"/>
  <c r="Y248" i="7"/>
  <c r="Z248" i="7" s="1"/>
  <c r="AI247" i="7"/>
  <c r="AJ247" i="7" s="1"/>
  <c r="AG247" i="7"/>
  <c r="AH247" i="7" s="1"/>
  <c r="AE247" i="7"/>
  <c r="AF247" i="7" s="1"/>
  <c r="AC247" i="7"/>
  <c r="AD247" i="7" s="1"/>
  <c r="AA247" i="7"/>
  <c r="AB247" i="7" s="1"/>
  <c r="Y247" i="7"/>
  <c r="Z247" i="7" s="1"/>
  <c r="AI246" i="7"/>
  <c r="AJ246" i="7" s="1"/>
  <c r="AG246" i="7"/>
  <c r="AH246" i="7" s="1"/>
  <c r="AE246" i="7"/>
  <c r="AF246" i="7" s="1"/>
  <c r="AC246" i="7"/>
  <c r="AD246" i="7" s="1"/>
  <c r="AA246" i="7"/>
  <c r="AB246" i="7" s="1"/>
  <c r="Y246" i="7"/>
  <c r="Z246" i="7" s="1"/>
  <c r="AI245" i="7"/>
  <c r="AJ245" i="7" s="1"/>
  <c r="AG245" i="7"/>
  <c r="AH245" i="7" s="1"/>
  <c r="AE245" i="7"/>
  <c r="AF245" i="7" s="1"/>
  <c r="AC245" i="7"/>
  <c r="AD245" i="7" s="1"/>
  <c r="AA245" i="7"/>
  <c r="AB245" i="7" s="1"/>
  <c r="Y245" i="7"/>
  <c r="Z245" i="7" s="1"/>
  <c r="AI244" i="7"/>
  <c r="AJ244" i="7" s="1"/>
  <c r="AG244" i="7"/>
  <c r="AH244" i="7" s="1"/>
  <c r="AE244" i="7"/>
  <c r="AF244" i="7" s="1"/>
  <c r="AC244" i="7"/>
  <c r="AD244" i="7" s="1"/>
  <c r="AA244" i="7"/>
  <c r="AB244" i="7" s="1"/>
  <c r="Y244" i="7"/>
  <c r="Z244" i="7" s="1"/>
  <c r="AI243" i="7"/>
  <c r="AJ243" i="7" s="1"/>
  <c r="AG243" i="7"/>
  <c r="AH243" i="7" s="1"/>
  <c r="AE243" i="7"/>
  <c r="AF243" i="7" s="1"/>
  <c r="AC243" i="7"/>
  <c r="AD243" i="7" s="1"/>
  <c r="AA243" i="7"/>
  <c r="AB243" i="7" s="1"/>
  <c r="Y243" i="7"/>
  <c r="Z243" i="7" s="1"/>
  <c r="AI242" i="7"/>
  <c r="AJ242" i="7" s="1"/>
  <c r="AG242" i="7"/>
  <c r="AH242" i="7" s="1"/>
  <c r="AE242" i="7"/>
  <c r="AF242" i="7" s="1"/>
  <c r="AC242" i="7"/>
  <c r="AD242" i="7" s="1"/>
  <c r="AA242" i="7"/>
  <c r="AB242" i="7" s="1"/>
  <c r="Y242" i="7"/>
  <c r="Z242" i="7" s="1"/>
  <c r="AI241" i="7"/>
  <c r="AJ241" i="7" s="1"/>
  <c r="AG241" i="7"/>
  <c r="AH241" i="7" s="1"/>
  <c r="AE241" i="7"/>
  <c r="AF241" i="7" s="1"/>
  <c r="AC241" i="7"/>
  <c r="AD241" i="7" s="1"/>
  <c r="AA241" i="7"/>
  <c r="AB241" i="7" s="1"/>
  <c r="Y241" i="7"/>
  <c r="Z241" i="7" s="1"/>
  <c r="AI240" i="7"/>
  <c r="AJ240" i="7" s="1"/>
  <c r="AG240" i="7"/>
  <c r="AH240" i="7" s="1"/>
  <c r="AE240" i="7"/>
  <c r="AF240" i="7" s="1"/>
  <c r="AC240" i="7"/>
  <c r="AD240" i="7" s="1"/>
  <c r="AA240" i="7"/>
  <c r="AB240" i="7" s="1"/>
  <c r="Y240" i="7"/>
  <c r="Z240" i="7" s="1"/>
  <c r="AI239" i="7"/>
  <c r="AJ239" i="7" s="1"/>
  <c r="AG239" i="7"/>
  <c r="AH239" i="7" s="1"/>
  <c r="AE239" i="7"/>
  <c r="AF239" i="7" s="1"/>
  <c r="AC239" i="7"/>
  <c r="AD239" i="7" s="1"/>
  <c r="AA239" i="7"/>
  <c r="AB239" i="7" s="1"/>
  <c r="Y239" i="7"/>
  <c r="Z239" i="7" s="1"/>
  <c r="AI238" i="7"/>
  <c r="AJ238" i="7" s="1"/>
  <c r="AG238" i="7"/>
  <c r="AH238" i="7" s="1"/>
  <c r="AE238" i="7"/>
  <c r="AF238" i="7" s="1"/>
  <c r="AC238" i="7"/>
  <c r="AD238" i="7" s="1"/>
  <c r="AA238" i="7"/>
  <c r="AB238" i="7" s="1"/>
  <c r="Y238" i="7"/>
  <c r="Z238" i="7" s="1"/>
  <c r="AI237" i="7"/>
  <c r="AJ237" i="7" s="1"/>
  <c r="AG237" i="7"/>
  <c r="AH237" i="7" s="1"/>
  <c r="AE237" i="7"/>
  <c r="AF237" i="7" s="1"/>
  <c r="AC237" i="7"/>
  <c r="AD237" i="7" s="1"/>
  <c r="AA237" i="7"/>
  <c r="AB237" i="7" s="1"/>
  <c r="Y237" i="7"/>
  <c r="Z237" i="7" s="1"/>
  <c r="AI236" i="7"/>
  <c r="AJ236" i="7" s="1"/>
  <c r="AG236" i="7"/>
  <c r="AH236" i="7" s="1"/>
  <c r="AE236" i="7"/>
  <c r="AF236" i="7" s="1"/>
  <c r="AC236" i="7"/>
  <c r="AD236" i="7" s="1"/>
  <c r="AA236" i="7"/>
  <c r="AB236" i="7" s="1"/>
  <c r="Y236" i="7"/>
  <c r="Z236" i="7" s="1"/>
  <c r="AI235" i="7"/>
  <c r="AJ235" i="7" s="1"/>
  <c r="AG235" i="7"/>
  <c r="AH235" i="7" s="1"/>
  <c r="AE235" i="7"/>
  <c r="AF235" i="7" s="1"/>
  <c r="AC235" i="7"/>
  <c r="AD235" i="7" s="1"/>
  <c r="AA235" i="7"/>
  <c r="AB235" i="7" s="1"/>
  <c r="Y235" i="7"/>
  <c r="Z235" i="7" s="1"/>
  <c r="AI234" i="7"/>
  <c r="AJ234" i="7" s="1"/>
  <c r="AG234" i="7"/>
  <c r="AH234" i="7" s="1"/>
  <c r="AE234" i="7"/>
  <c r="AF234" i="7" s="1"/>
  <c r="AC234" i="7"/>
  <c r="AD234" i="7" s="1"/>
  <c r="AA234" i="7"/>
  <c r="AB234" i="7" s="1"/>
  <c r="Y234" i="7"/>
  <c r="Z234" i="7" s="1"/>
  <c r="AI233" i="7"/>
  <c r="AJ233" i="7" s="1"/>
  <c r="AG233" i="7"/>
  <c r="AH233" i="7" s="1"/>
  <c r="AE233" i="7"/>
  <c r="AF233" i="7" s="1"/>
  <c r="AC233" i="7"/>
  <c r="AD233" i="7" s="1"/>
  <c r="AA233" i="7"/>
  <c r="AB233" i="7" s="1"/>
  <c r="Y233" i="7"/>
  <c r="Z233" i="7" s="1"/>
  <c r="AI232" i="7"/>
  <c r="AJ232" i="7" s="1"/>
  <c r="AG232" i="7"/>
  <c r="AH232" i="7" s="1"/>
  <c r="AE232" i="7"/>
  <c r="AF232" i="7" s="1"/>
  <c r="AC232" i="7"/>
  <c r="AD232" i="7" s="1"/>
  <c r="AA232" i="7"/>
  <c r="AB232" i="7" s="1"/>
  <c r="Y232" i="7"/>
  <c r="Z232" i="7" s="1"/>
  <c r="AI231" i="7"/>
  <c r="AJ231" i="7" s="1"/>
  <c r="AG231" i="7"/>
  <c r="AH231" i="7" s="1"/>
  <c r="AE231" i="7"/>
  <c r="AF231" i="7" s="1"/>
  <c r="AC231" i="7"/>
  <c r="AD231" i="7" s="1"/>
  <c r="AA231" i="7"/>
  <c r="AB231" i="7" s="1"/>
  <c r="Y231" i="7"/>
  <c r="Z231" i="7" s="1"/>
  <c r="AI230" i="7"/>
  <c r="AJ230" i="7" s="1"/>
  <c r="AG230" i="7"/>
  <c r="AH230" i="7" s="1"/>
  <c r="AE230" i="7"/>
  <c r="AF230" i="7" s="1"/>
  <c r="AC230" i="7"/>
  <c r="AD230" i="7" s="1"/>
  <c r="AA230" i="7"/>
  <c r="Y230" i="7"/>
  <c r="Z230" i="7" s="1"/>
  <c r="AI229" i="7"/>
  <c r="AJ229" i="7" s="1"/>
  <c r="AG229" i="7"/>
  <c r="AH229" i="7" s="1"/>
  <c r="AE229" i="7"/>
  <c r="AF229" i="7" s="1"/>
  <c r="AC229" i="7"/>
  <c r="AD229" i="7" s="1"/>
  <c r="AA229" i="7"/>
  <c r="AB229" i="7" s="1"/>
  <c r="Y229" i="7"/>
  <c r="Z229" i="7" s="1"/>
  <c r="AI228" i="7"/>
  <c r="AG228" i="7"/>
  <c r="AH228" i="7" s="1"/>
  <c r="AE228" i="7"/>
  <c r="AF228" i="7" s="1"/>
  <c r="AC228" i="7"/>
  <c r="AD228" i="7" s="1"/>
  <c r="AA228" i="7"/>
  <c r="AB228" i="7" s="1"/>
  <c r="Y228" i="7"/>
  <c r="Z228" i="7" s="1"/>
  <c r="AI227" i="7"/>
  <c r="AJ227" i="7" s="1"/>
  <c r="AG227" i="7"/>
  <c r="AH227" i="7" s="1"/>
  <c r="AE227" i="7"/>
  <c r="AF227" i="7" s="1"/>
  <c r="AC227" i="7"/>
  <c r="AA227" i="7"/>
  <c r="AB227" i="7" s="1"/>
  <c r="Y227" i="7"/>
  <c r="AI213" i="7"/>
  <c r="AJ213" i="7" s="1"/>
  <c r="AG213" i="7"/>
  <c r="AH213" i="7" s="1"/>
  <c r="AE213" i="7"/>
  <c r="AF213" i="7" s="1"/>
  <c r="AC213" i="7"/>
  <c r="AD213" i="7" s="1"/>
  <c r="AA213" i="7"/>
  <c r="AB213" i="7" s="1"/>
  <c r="Y213" i="7"/>
  <c r="Z213" i="7" s="1"/>
  <c r="AI212" i="7"/>
  <c r="AJ212" i="7" s="1"/>
  <c r="AG212" i="7"/>
  <c r="AH212" i="7" s="1"/>
  <c r="AE212" i="7"/>
  <c r="AF212" i="7" s="1"/>
  <c r="AC212" i="7"/>
  <c r="AD212" i="7" s="1"/>
  <c r="AA212" i="7"/>
  <c r="AB212" i="7" s="1"/>
  <c r="Y212" i="7"/>
  <c r="Z212" i="7" s="1"/>
  <c r="AI211" i="7"/>
  <c r="AJ211" i="7" s="1"/>
  <c r="AG211" i="7"/>
  <c r="AH211" i="7" s="1"/>
  <c r="AE211" i="7"/>
  <c r="AF211" i="7" s="1"/>
  <c r="AC211" i="7"/>
  <c r="AD211" i="7" s="1"/>
  <c r="AA211" i="7"/>
  <c r="AB211" i="7" s="1"/>
  <c r="Y211" i="7"/>
  <c r="Z211" i="7" s="1"/>
  <c r="AI210" i="7"/>
  <c r="AJ210" i="7" s="1"/>
  <c r="AG210" i="7"/>
  <c r="AH210" i="7" s="1"/>
  <c r="AE210" i="7"/>
  <c r="AF210" i="7" s="1"/>
  <c r="AC210" i="7"/>
  <c r="AD210" i="7" s="1"/>
  <c r="AA210" i="7"/>
  <c r="AB210" i="7" s="1"/>
  <c r="Y210" i="7"/>
  <c r="Z210" i="7" s="1"/>
  <c r="AI209" i="7"/>
  <c r="AJ209" i="7" s="1"/>
  <c r="AG209" i="7"/>
  <c r="AH209" i="7" s="1"/>
  <c r="AE209" i="7"/>
  <c r="AF209" i="7" s="1"/>
  <c r="AC209" i="7"/>
  <c r="AD209" i="7" s="1"/>
  <c r="AA209" i="7"/>
  <c r="AB209" i="7" s="1"/>
  <c r="Y209" i="7"/>
  <c r="Z209" i="7" s="1"/>
  <c r="AI208" i="7"/>
  <c r="AJ208" i="7" s="1"/>
  <c r="AG208" i="7"/>
  <c r="AH208" i="7" s="1"/>
  <c r="AE208" i="7"/>
  <c r="AF208" i="7" s="1"/>
  <c r="AC208" i="7"/>
  <c r="AD208" i="7" s="1"/>
  <c r="AA208" i="7"/>
  <c r="AB208" i="7" s="1"/>
  <c r="Y208" i="7"/>
  <c r="Z208" i="7" s="1"/>
  <c r="AI207" i="7"/>
  <c r="AJ207" i="7" s="1"/>
  <c r="AG207" i="7"/>
  <c r="AH207" i="7" s="1"/>
  <c r="AE207" i="7"/>
  <c r="AF207" i="7" s="1"/>
  <c r="AC207" i="7"/>
  <c r="AD207" i="7" s="1"/>
  <c r="AA207" i="7"/>
  <c r="AB207" i="7" s="1"/>
  <c r="Y207" i="7"/>
  <c r="Z207" i="7" s="1"/>
  <c r="AI206" i="7"/>
  <c r="AJ206" i="7" s="1"/>
  <c r="AG206" i="7"/>
  <c r="AH206" i="7" s="1"/>
  <c r="AE206" i="7"/>
  <c r="AF206" i="7" s="1"/>
  <c r="AC206" i="7"/>
  <c r="AD206" i="7" s="1"/>
  <c r="AA206" i="7"/>
  <c r="AB206" i="7" s="1"/>
  <c r="Y206" i="7"/>
  <c r="Z206" i="7" s="1"/>
  <c r="AI205" i="7"/>
  <c r="AJ205" i="7" s="1"/>
  <c r="AG205" i="7"/>
  <c r="AH205" i="7" s="1"/>
  <c r="AE205" i="7"/>
  <c r="AF205" i="7" s="1"/>
  <c r="AC205" i="7"/>
  <c r="AD205" i="7" s="1"/>
  <c r="AA205" i="7"/>
  <c r="AB205" i="7" s="1"/>
  <c r="Y205" i="7"/>
  <c r="Z205" i="7" s="1"/>
  <c r="AI204" i="7"/>
  <c r="AJ204" i="7" s="1"/>
  <c r="AG204" i="7"/>
  <c r="AH204" i="7" s="1"/>
  <c r="AE204" i="7"/>
  <c r="AF204" i="7" s="1"/>
  <c r="AC204" i="7"/>
  <c r="AD204" i="7" s="1"/>
  <c r="AA204" i="7"/>
  <c r="AB204" i="7" s="1"/>
  <c r="Y204" i="7"/>
  <c r="Z204" i="7" s="1"/>
  <c r="AI203" i="7"/>
  <c r="AJ203" i="7" s="1"/>
  <c r="AG203" i="7"/>
  <c r="AH203" i="7" s="1"/>
  <c r="AE203" i="7"/>
  <c r="AF203" i="7" s="1"/>
  <c r="AC203" i="7"/>
  <c r="AD203" i="7" s="1"/>
  <c r="AA203" i="7"/>
  <c r="AB203" i="7" s="1"/>
  <c r="Y203" i="7"/>
  <c r="Z203" i="7" s="1"/>
  <c r="AI202" i="7"/>
  <c r="AJ202" i="7" s="1"/>
  <c r="AG202" i="7"/>
  <c r="AH202" i="7" s="1"/>
  <c r="AE202" i="7"/>
  <c r="AF202" i="7" s="1"/>
  <c r="AC202" i="7"/>
  <c r="AD202" i="7" s="1"/>
  <c r="AA202" i="7"/>
  <c r="AB202" i="7" s="1"/>
  <c r="Y202" i="7"/>
  <c r="Z202" i="7" s="1"/>
  <c r="AI201" i="7"/>
  <c r="AJ201" i="7" s="1"/>
  <c r="AG201" i="7"/>
  <c r="AH201" i="7" s="1"/>
  <c r="AE201" i="7"/>
  <c r="AF201" i="7" s="1"/>
  <c r="AC201" i="7"/>
  <c r="AD201" i="7" s="1"/>
  <c r="AA201" i="7"/>
  <c r="AB201" i="7" s="1"/>
  <c r="Y201" i="7"/>
  <c r="Z201" i="7" s="1"/>
  <c r="AI200" i="7"/>
  <c r="AJ200" i="7" s="1"/>
  <c r="AG200" i="7"/>
  <c r="AH200" i="7" s="1"/>
  <c r="AE200" i="7"/>
  <c r="AF200" i="7" s="1"/>
  <c r="AC200" i="7"/>
  <c r="AD200" i="7" s="1"/>
  <c r="AA200" i="7"/>
  <c r="AB200" i="7" s="1"/>
  <c r="Y200" i="7"/>
  <c r="Z200" i="7" s="1"/>
  <c r="AI199" i="7"/>
  <c r="AJ199" i="7" s="1"/>
  <c r="AG199" i="7"/>
  <c r="AH199" i="7" s="1"/>
  <c r="AE199" i="7"/>
  <c r="AF199" i="7" s="1"/>
  <c r="AC199" i="7"/>
  <c r="AD199" i="7" s="1"/>
  <c r="AA199" i="7"/>
  <c r="AB199" i="7" s="1"/>
  <c r="Y199" i="7"/>
  <c r="Z199" i="7" s="1"/>
  <c r="AI198" i="7"/>
  <c r="AJ198" i="7" s="1"/>
  <c r="AG198" i="7"/>
  <c r="AH198" i="7" s="1"/>
  <c r="AE198" i="7"/>
  <c r="AF198" i="7" s="1"/>
  <c r="AC198" i="7"/>
  <c r="AD198" i="7" s="1"/>
  <c r="AA198" i="7"/>
  <c r="AB198" i="7" s="1"/>
  <c r="Y198" i="7"/>
  <c r="Z198" i="7" s="1"/>
  <c r="AI197" i="7"/>
  <c r="AJ197" i="7" s="1"/>
  <c r="AG197" i="7"/>
  <c r="AH197" i="7" s="1"/>
  <c r="AE197" i="7"/>
  <c r="AF197" i="7" s="1"/>
  <c r="AC197" i="7"/>
  <c r="AD197" i="7" s="1"/>
  <c r="AA197" i="7"/>
  <c r="AB197" i="7" s="1"/>
  <c r="Y197" i="7"/>
  <c r="Z197" i="7" s="1"/>
  <c r="AI196" i="7"/>
  <c r="AJ196" i="7" s="1"/>
  <c r="AG196" i="7"/>
  <c r="AH196" i="7" s="1"/>
  <c r="AE196" i="7"/>
  <c r="AF196" i="7" s="1"/>
  <c r="AC196" i="7"/>
  <c r="AD196" i="7" s="1"/>
  <c r="AA196" i="7"/>
  <c r="AB196" i="7" s="1"/>
  <c r="Y196" i="7"/>
  <c r="Z196" i="7" s="1"/>
  <c r="AI195" i="7"/>
  <c r="AJ195" i="7" s="1"/>
  <c r="AG195" i="7"/>
  <c r="AH195" i="7" s="1"/>
  <c r="AE195" i="7"/>
  <c r="AF195" i="7" s="1"/>
  <c r="AC195" i="7"/>
  <c r="AD195" i="7" s="1"/>
  <c r="AA195" i="7"/>
  <c r="AB195" i="7" s="1"/>
  <c r="Y195" i="7"/>
  <c r="Z195" i="7" s="1"/>
  <c r="AI194" i="7"/>
  <c r="AJ194" i="7" s="1"/>
  <c r="AG194" i="7"/>
  <c r="AH194" i="7" s="1"/>
  <c r="AE194" i="7"/>
  <c r="AF194" i="7" s="1"/>
  <c r="AC194" i="7"/>
  <c r="AD194" i="7" s="1"/>
  <c r="AA194" i="7"/>
  <c r="AB194" i="7" s="1"/>
  <c r="Y194" i="7"/>
  <c r="Z194" i="7" s="1"/>
  <c r="AI193" i="7"/>
  <c r="AJ193" i="7" s="1"/>
  <c r="AG193" i="7"/>
  <c r="AH193" i="7" s="1"/>
  <c r="AE193" i="7"/>
  <c r="AF193" i="7" s="1"/>
  <c r="AC193" i="7"/>
  <c r="AD193" i="7" s="1"/>
  <c r="AA193" i="7"/>
  <c r="AB193" i="7" s="1"/>
  <c r="Y193" i="7"/>
  <c r="Z193" i="7" s="1"/>
  <c r="AI192" i="7"/>
  <c r="AJ192" i="7" s="1"/>
  <c r="AG192" i="7"/>
  <c r="AH192" i="7" s="1"/>
  <c r="AE192" i="7"/>
  <c r="AF192" i="7" s="1"/>
  <c r="AC192" i="7"/>
  <c r="AD192" i="7" s="1"/>
  <c r="AA192" i="7"/>
  <c r="AB192" i="7" s="1"/>
  <c r="Y192" i="7"/>
  <c r="Z192" i="7" s="1"/>
  <c r="AI191" i="7"/>
  <c r="AJ191" i="7" s="1"/>
  <c r="AG191" i="7"/>
  <c r="AH191" i="7" s="1"/>
  <c r="AE191" i="7"/>
  <c r="AF191" i="7" s="1"/>
  <c r="AC191" i="7"/>
  <c r="AD191" i="7" s="1"/>
  <c r="AA191" i="7"/>
  <c r="AB191" i="7" s="1"/>
  <c r="Y191" i="7"/>
  <c r="Z191" i="7" s="1"/>
  <c r="AI190" i="7"/>
  <c r="AJ190" i="7" s="1"/>
  <c r="AG190" i="7"/>
  <c r="AH190" i="7" s="1"/>
  <c r="AE190" i="7"/>
  <c r="AF190" i="7" s="1"/>
  <c r="AC190" i="7"/>
  <c r="AD190" i="7" s="1"/>
  <c r="AA190" i="7"/>
  <c r="AB190" i="7" s="1"/>
  <c r="Y190" i="7"/>
  <c r="Z190" i="7" s="1"/>
  <c r="AI189" i="7"/>
  <c r="AJ189" i="7" s="1"/>
  <c r="AG189" i="7"/>
  <c r="AH189" i="7" s="1"/>
  <c r="AE189" i="7"/>
  <c r="AF189" i="7" s="1"/>
  <c r="AC189" i="7"/>
  <c r="AD189" i="7" s="1"/>
  <c r="AA189" i="7"/>
  <c r="AB189" i="7" s="1"/>
  <c r="Y189" i="7"/>
  <c r="Z189" i="7" s="1"/>
  <c r="AI188" i="7"/>
  <c r="AJ188" i="7" s="1"/>
  <c r="AG188" i="7"/>
  <c r="AH188" i="7" s="1"/>
  <c r="AE188" i="7"/>
  <c r="AF188" i="7" s="1"/>
  <c r="AC188" i="7"/>
  <c r="AD188" i="7" s="1"/>
  <c r="AA188" i="7"/>
  <c r="AB188" i="7" s="1"/>
  <c r="Y188" i="7"/>
  <c r="Z188" i="7" s="1"/>
  <c r="AI187" i="7"/>
  <c r="AJ187" i="7" s="1"/>
  <c r="AG187" i="7"/>
  <c r="AH187" i="7" s="1"/>
  <c r="AE187" i="7"/>
  <c r="AF187" i="7" s="1"/>
  <c r="AC187" i="7"/>
  <c r="AD187" i="7" s="1"/>
  <c r="AA187" i="7"/>
  <c r="AB187" i="7" s="1"/>
  <c r="Y187" i="7"/>
  <c r="Z187" i="7" s="1"/>
  <c r="AI186" i="7"/>
  <c r="AJ186" i="7" s="1"/>
  <c r="AG186" i="7"/>
  <c r="AH186" i="7" s="1"/>
  <c r="AE186" i="7"/>
  <c r="AF186" i="7" s="1"/>
  <c r="AC186" i="7"/>
  <c r="AD186" i="7" s="1"/>
  <c r="AA186" i="7"/>
  <c r="AB186" i="7" s="1"/>
  <c r="Y186" i="7"/>
  <c r="Z186" i="7" s="1"/>
  <c r="AI185" i="7"/>
  <c r="AJ185" i="7" s="1"/>
  <c r="AG185" i="7"/>
  <c r="AH185" i="7" s="1"/>
  <c r="AE185" i="7"/>
  <c r="AF185" i="7" s="1"/>
  <c r="AC185" i="7"/>
  <c r="AD185" i="7" s="1"/>
  <c r="AA185" i="7"/>
  <c r="AB185" i="7" s="1"/>
  <c r="Y185" i="7"/>
  <c r="Z185" i="7" s="1"/>
  <c r="AI184" i="7"/>
  <c r="AJ184" i="7" s="1"/>
  <c r="AG184" i="7"/>
  <c r="AH184" i="7" s="1"/>
  <c r="AE184" i="7"/>
  <c r="AF184" i="7" s="1"/>
  <c r="AC184" i="7"/>
  <c r="AD184" i="7" s="1"/>
  <c r="AA184" i="7"/>
  <c r="AB184" i="7" s="1"/>
  <c r="Y184" i="7"/>
  <c r="Z184" i="7" s="1"/>
  <c r="AI183" i="7"/>
  <c r="AJ183" i="7" s="1"/>
  <c r="AG183" i="7"/>
  <c r="AH183" i="7" s="1"/>
  <c r="AE183" i="7"/>
  <c r="AF183" i="7" s="1"/>
  <c r="AC183" i="7"/>
  <c r="AD183" i="7" s="1"/>
  <c r="AA183" i="7"/>
  <c r="AB183" i="7" s="1"/>
  <c r="Y183" i="7"/>
  <c r="Z183" i="7" s="1"/>
  <c r="AI182" i="7"/>
  <c r="AJ182" i="7" s="1"/>
  <c r="AG182" i="7"/>
  <c r="AH182" i="7" s="1"/>
  <c r="AE182" i="7"/>
  <c r="AF182" i="7" s="1"/>
  <c r="AC182" i="7"/>
  <c r="AD182" i="7" s="1"/>
  <c r="AA182" i="7"/>
  <c r="AB182" i="7" s="1"/>
  <c r="Y182" i="7"/>
  <c r="Z182" i="7" s="1"/>
  <c r="AI181" i="7"/>
  <c r="AJ181" i="7" s="1"/>
  <c r="AG181" i="7"/>
  <c r="AH181" i="7" s="1"/>
  <c r="AE181" i="7"/>
  <c r="AF181" i="7" s="1"/>
  <c r="AC181" i="7"/>
  <c r="AD181" i="7" s="1"/>
  <c r="AA181" i="7"/>
  <c r="AB181" i="7" s="1"/>
  <c r="Y181" i="7"/>
  <c r="Z181" i="7" s="1"/>
  <c r="AI180" i="7"/>
  <c r="AJ180" i="7" s="1"/>
  <c r="AG180" i="7"/>
  <c r="AH180" i="7" s="1"/>
  <c r="AE180" i="7"/>
  <c r="AF180" i="7" s="1"/>
  <c r="AC180" i="7"/>
  <c r="AD180" i="7" s="1"/>
  <c r="AA180" i="7"/>
  <c r="AB180" i="7" s="1"/>
  <c r="Y180" i="7"/>
  <c r="Z180" i="7" s="1"/>
  <c r="AI179" i="7"/>
  <c r="AJ179" i="7" s="1"/>
  <c r="AG179" i="7"/>
  <c r="AH179" i="7" s="1"/>
  <c r="AE179" i="7"/>
  <c r="AF179" i="7" s="1"/>
  <c r="AC179" i="7"/>
  <c r="AD179" i="7" s="1"/>
  <c r="AA179" i="7"/>
  <c r="AB179" i="7" s="1"/>
  <c r="Y179" i="7"/>
  <c r="Z179" i="7" s="1"/>
  <c r="AI178" i="7"/>
  <c r="AJ178" i="7" s="1"/>
  <c r="AG178" i="7"/>
  <c r="AH178" i="7" s="1"/>
  <c r="AE178" i="7"/>
  <c r="AF178" i="7" s="1"/>
  <c r="AC178" i="7"/>
  <c r="AD178" i="7" s="1"/>
  <c r="AA178" i="7"/>
  <c r="AB178" i="7" s="1"/>
  <c r="Y178" i="7"/>
  <c r="Z178" i="7" s="1"/>
  <c r="AI177" i="7"/>
  <c r="AJ177" i="7" s="1"/>
  <c r="AG177" i="7"/>
  <c r="AH177" i="7" s="1"/>
  <c r="AE177" i="7"/>
  <c r="AF177" i="7" s="1"/>
  <c r="AC177" i="7"/>
  <c r="AD177" i="7" s="1"/>
  <c r="AA177" i="7"/>
  <c r="AB177" i="7" s="1"/>
  <c r="Y177" i="7"/>
  <c r="Z177" i="7" s="1"/>
  <c r="AI176" i="7"/>
  <c r="AJ176" i="7" s="1"/>
  <c r="AG176" i="7"/>
  <c r="AH176" i="7" s="1"/>
  <c r="AE176" i="7"/>
  <c r="AF176" i="7" s="1"/>
  <c r="AC176" i="7"/>
  <c r="AD176" i="7" s="1"/>
  <c r="AA176" i="7"/>
  <c r="AB176" i="7" s="1"/>
  <c r="Y176" i="7"/>
  <c r="Z176" i="7" s="1"/>
  <c r="AI175" i="7"/>
  <c r="AJ175" i="7" s="1"/>
  <c r="AG175" i="7"/>
  <c r="AH175" i="7" s="1"/>
  <c r="AE175" i="7"/>
  <c r="AF175" i="7" s="1"/>
  <c r="AC175" i="7"/>
  <c r="AD175" i="7" s="1"/>
  <c r="AA175" i="7"/>
  <c r="AB175" i="7" s="1"/>
  <c r="Y175" i="7"/>
  <c r="Z175" i="7" s="1"/>
  <c r="AI174" i="7"/>
  <c r="AJ174" i="7" s="1"/>
  <c r="AG174" i="7"/>
  <c r="AH174" i="7" s="1"/>
  <c r="AE174" i="7"/>
  <c r="AF174" i="7" s="1"/>
  <c r="AC174" i="7"/>
  <c r="AD174" i="7" s="1"/>
  <c r="AA174" i="7"/>
  <c r="AB174" i="7" s="1"/>
  <c r="Y174" i="7"/>
  <c r="Z174" i="7" s="1"/>
  <c r="AI173" i="7"/>
  <c r="AJ173" i="7" s="1"/>
  <c r="AG173" i="7"/>
  <c r="AH173" i="7" s="1"/>
  <c r="AE173" i="7"/>
  <c r="AF173" i="7" s="1"/>
  <c r="AC173" i="7"/>
  <c r="AD173" i="7" s="1"/>
  <c r="AA173" i="7"/>
  <c r="AB173" i="7" s="1"/>
  <c r="Y173" i="7"/>
  <c r="Z173" i="7" s="1"/>
  <c r="AI172" i="7"/>
  <c r="AJ172" i="7" s="1"/>
  <c r="AG172" i="7"/>
  <c r="AH172" i="7" s="1"/>
  <c r="AE172" i="7"/>
  <c r="AF172" i="7" s="1"/>
  <c r="AC172" i="7"/>
  <c r="AD172" i="7" s="1"/>
  <c r="AA172" i="7"/>
  <c r="AB172" i="7" s="1"/>
  <c r="Y172" i="7"/>
  <c r="Z172" i="7" s="1"/>
  <c r="AI171" i="7"/>
  <c r="AJ171" i="7" s="1"/>
  <c r="AG171" i="7"/>
  <c r="AH171" i="7" s="1"/>
  <c r="AE171" i="7"/>
  <c r="AF171" i="7" s="1"/>
  <c r="AC171" i="7"/>
  <c r="AD171" i="7" s="1"/>
  <c r="AA171" i="7"/>
  <c r="AB171" i="7" s="1"/>
  <c r="Y171" i="7"/>
  <c r="Z171" i="7" s="1"/>
  <c r="AI170" i="7"/>
  <c r="AJ170" i="7" s="1"/>
  <c r="AG170" i="7"/>
  <c r="AH170" i="7" s="1"/>
  <c r="AE170" i="7"/>
  <c r="AF170" i="7" s="1"/>
  <c r="AC170" i="7"/>
  <c r="AD170" i="7" s="1"/>
  <c r="AA170" i="7"/>
  <c r="AB170" i="7" s="1"/>
  <c r="Y170" i="7"/>
  <c r="Z170" i="7" s="1"/>
  <c r="AI169" i="7"/>
  <c r="AJ169" i="7" s="1"/>
  <c r="AG169" i="7"/>
  <c r="AH169" i="7" s="1"/>
  <c r="AE169" i="7"/>
  <c r="AF169" i="7" s="1"/>
  <c r="AC169" i="7"/>
  <c r="AD169" i="7" s="1"/>
  <c r="AA169" i="7"/>
  <c r="AB169" i="7" s="1"/>
  <c r="Y169" i="7"/>
  <c r="Z169" i="7" s="1"/>
  <c r="AI168" i="7"/>
  <c r="AJ168" i="7" s="1"/>
  <c r="AG168" i="7"/>
  <c r="AH168" i="7" s="1"/>
  <c r="AE168" i="7"/>
  <c r="AF168" i="7" s="1"/>
  <c r="AC168" i="7"/>
  <c r="AD168" i="7" s="1"/>
  <c r="AA168" i="7"/>
  <c r="AB168" i="7" s="1"/>
  <c r="Y168" i="7"/>
  <c r="Z168" i="7" s="1"/>
  <c r="AI167" i="7"/>
  <c r="AJ167" i="7" s="1"/>
  <c r="AG167" i="7"/>
  <c r="AH167" i="7" s="1"/>
  <c r="AE167" i="7"/>
  <c r="AF167" i="7" s="1"/>
  <c r="AC167" i="7"/>
  <c r="AD167" i="7" s="1"/>
  <c r="AA167" i="7"/>
  <c r="AB167" i="7" s="1"/>
  <c r="Y167" i="7"/>
  <c r="Z167" i="7" s="1"/>
  <c r="AI166" i="7"/>
  <c r="AJ166" i="7" s="1"/>
  <c r="AG166" i="7"/>
  <c r="AH166" i="7" s="1"/>
  <c r="AE166" i="7"/>
  <c r="AF166" i="7" s="1"/>
  <c r="AC166" i="7"/>
  <c r="AD166" i="7" s="1"/>
  <c r="AA166" i="7"/>
  <c r="AB166" i="7" s="1"/>
  <c r="Y166" i="7"/>
  <c r="Z166" i="7" s="1"/>
  <c r="AI165" i="7"/>
  <c r="AJ165" i="7" s="1"/>
  <c r="AG165" i="7"/>
  <c r="AH165" i="7" s="1"/>
  <c r="AE165" i="7"/>
  <c r="AF165" i="7" s="1"/>
  <c r="AC165" i="7"/>
  <c r="AD165" i="7" s="1"/>
  <c r="AA165" i="7"/>
  <c r="AB165" i="7" s="1"/>
  <c r="Y165" i="7"/>
  <c r="Z165" i="7" s="1"/>
  <c r="AI164" i="7"/>
  <c r="AJ164" i="7" s="1"/>
  <c r="AG164" i="7"/>
  <c r="AH164" i="7" s="1"/>
  <c r="AE164" i="7"/>
  <c r="AF164" i="7" s="1"/>
  <c r="AC164" i="7"/>
  <c r="AD164" i="7" s="1"/>
  <c r="AA164" i="7"/>
  <c r="AB164" i="7" s="1"/>
  <c r="Y164" i="7"/>
  <c r="Z164" i="7" s="1"/>
  <c r="AI163" i="7"/>
  <c r="AJ163" i="7" s="1"/>
  <c r="AG163" i="7"/>
  <c r="AH163" i="7" s="1"/>
  <c r="AE163" i="7"/>
  <c r="AF163" i="7" s="1"/>
  <c r="AC163" i="7"/>
  <c r="AD163" i="7" s="1"/>
  <c r="AA163" i="7"/>
  <c r="AB163" i="7" s="1"/>
  <c r="Y163" i="7"/>
  <c r="Z163" i="7" s="1"/>
  <c r="AI162" i="7"/>
  <c r="AJ162" i="7" s="1"/>
  <c r="AG162" i="7"/>
  <c r="AH162" i="7" s="1"/>
  <c r="AE162" i="7"/>
  <c r="AF162" i="7" s="1"/>
  <c r="AC162" i="7"/>
  <c r="AD162" i="7" s="1"/>
  <c r="AA162" i="7"/>
  <c r="AB162" i="7" s="1"/>
  <c r="Y162" i="7"/>
  <c r="Z162" i="7" s="1"/>
  <c r="AI161" i="7"/>
  <c r="AJ161" i="7" s="1"/>
  <c r="AG161" i="7"/>
  <c r="AH161" i="7" s="1"/>
  <c r="AE161" i="7"/>
  <c r="AF161" i="7" s="1"/>
  <c r="AC161" i="7"/>
  <c r="AD161" i="7" s="1"/>
  <c r="AA161" i="7"/>
  <c r="AB161" i="7" s="1"/>
  <c r="Y161" i="7"/>
  <c r="Z161" i="7" s="1"/>
  <c r="AI160" i="7"/>
  <c r="AJ160" i="7" s="1"/>
  <c r="AG160" i="7"/>
  <c r="AH160" i="7" s="1"/>
  <c r="AE160" i="7"/>
  <c r="AF160" i="7" s="1"/>
  <c r="AC160" i="7"/>
  <c r="AD160" i="7" s="1"/>
  <c r="AA160" i="7"/>
  <c r="Y160" i="7"/>
  <c r="Z160" i="7" s="1"/>
  <c r="AI159" i="7"/>
  <c r="AJ159" i="7" s="1"/>
  <c r="AG159" i="7"/>
  <c r="AH159" i="7" s="1"/>
  <c r="AE159" i="7"/>
  <c r="AF159" i="7" s="1"/>
  <c r="AC159" i="7"/>
  <c r="AD159" i="7" s="1"/>
  <c r="AA159" i="7"/>
  <c r="AB159" i="7" s="1"/>
  <c r="Y159" i="7"/>
  <c r="Z159" i="7" s="1"/>
  <c r="AI158" i="7"/>
  <c r="AJ158" i="7" s="1"/>
  <c r="AG158" i="7"/>
  <c r="AH158" i="7" s="1"/>
  <c r="AE158" i="7"/>
  <c r="AF158" i="7" s="1"/>
  <c r="AC158" i="7"/>
  <c r="AA158" i="7"/>
  <c r="AB158" i="7" s="1"/>
  <c r="Y158" i="7"/>
  <c r="Z158" i="7" s="1"/>
  <c r="AI144" i="7"/>
  <c r="AJ144" i="7" s="1"/>
  <c r="AG144" i="7"/>
  <c r="AH144" i="7" s="1"/>
  <c r="AE144" i="7"/>
  <c r="AF144" i="7" s="1"/>
  <c r="AC144" i="7"/>
  <c r="AD144" i="7" s="1"/>
  <c r="AA144" i="7"/>
  <c r="AB144" i="7" s="1"/>
  <c r="Y144" i="7"/>
  <c r="Z144" i="7" s="1"/>
  <c r="AI143" i="7"/>
  <c r="AJ143" i="7" s="1"/>
  <c r="AG143" i="7"/>
  <c r="AH143" i="7" s="1"/>
  <c r="AE143" i="7"/>
  <c r="AF143" i="7" s="1"/>
  <c r="AC143" i="7"/>
  <c r="AD143" i="7" s="1"/>
  <c r="AA143" i="7"/>
  <c r="AB143" i="7" s="1"/>
  <c r="Y143" i="7"/>
  <c r="Z143" i="7" s="1"/>
  <c r="AI142" i="7"/>
  <c r="AJ142" i="7" s="1"/>
  <c r="AG142" i="7"/>
  <c r="AH142" i="7" s="1"/>
  <c r="AE142" i="7"/>
  <c r="AF142" i="7" s="1"/>
  <c r="AC142" i="7"/>
  <c r="AD142" i="7" s="1"/>
  <c r="AA142" i="7"/>
  <c r="AB142" i="7" s="1"/>
  <c r="Y142" i="7"/>
  <c r="Z142" i="7" s="1"/>
  <c r="AI140" i="7"/>
  <c r="AJ140" i="7" s="1"/>
  <c r="AG140" i="7"/>
  <c r="AH140" i="7" s="1"/>
  <c r="AE140" i="7"/>
  <c r="AF140" i="7" s="1"/>
  <c r="AC140" i="7"/>
  <c r="AD140" i="7" s="1"/>
  <c r="AA140" i="7"/>
  <c r="AB140" i="7" s="1"/>
  <c r="Y140" i="7"/>
  <c r="Z140" i="7" s="1"/>
  <c r="AI139" i="7"/>
  <c r="AJ139" i="7" s="1"/>
  <c r="AG139" i="7"/>
  <c r="AH139" i="7" s="1"/>
  <c r="AE139" i="7"/>
  <c r="AF139" i="7" s="1"/>
  <c r="AC139" i="7"/>
  <c r="AD139" i="7" s="1"/>
  <c r="AA139" i="7"/>
  <c r="AB139" i="7" s="1"/>
  <c r="Y139" i="7"/>
  <c r="Z139" i="7" s="1"/>
  <c r="AI138" i="7"/>
  <c r="AJ138" i="7" s="1"/>
  <c r="AG138" i="7"/>
  <c r="AH138" i="7" s="1"/>
  <c r="AE138" i="7"/>
  <c r="AF138" i="7" s="1"/>
  <c r="AC138" i="7"/>
  <c r="AD138" i="7" s="1"/>
  <c r="AA138" i="7"/>
  <c r="AB138" i="7" s="1"/>
  <c r="Y138" i="7"/>
  <c r="Z138" i="7" s="1"/>
  <c r="AI137" i="7"/>
  <c r="AJ137" i="7" s="1"/>
  <c r="AG137" i="7"/>
  <c r="AH137" i="7" s="1"/>
  <c r="AE137" i="7"/>
  <c r="AF137" i="7" s="1"/>
  <c r="AC137" i="7"/>
  <c r="AD137" i="7" s="1"/>
  <c r="AA137" i="7"/>
  <c r="AB137" i="7" s="1"/>
  <c r="Y137" i="7"/>
  <c r="Z137" i="7" s="1"/>
  <c r="AI136" i="7"/>
  <c r="AJ136" i="7" s="1"/>
  <c r="AG136" i="7"/>
  <c r="AH136" i="7" s="1"/>
  <c r="AE136" i="7"/>
  <c r="AF136" i="7" s="1"/>
  <c r="AC136" i="7"/>
  <c r="AD136" i="7" s="1"/>
  <c r="AA136" i="7"/>
  <c r="AB136" i="7" s="1"/>
  <c r="Y136" i="7"/>
  <c r="Z136" i="7" s="1"/>
  <c r="AI134" i="7"/>
  <c r="AJ134" i="7" s="1"/>
  <c r="AG134" i="7"/>
  <c r="AH134" i="7" s="1"/>
  <c r="AE134" i="7"/>
  <c r="AF134" i="7" s="1"/>
  <c r="AC134" i="7"/>
  <c r="AD134" i="7" s="1"/>
  <c r="AA134" i="7"/>
  <c r="AB134" i="7" s="1"/>
  <c r="Y134" i="7"/>
  <c r="Z134" i="7" s="1"/>
  <c r="AI133" i="7"/>
  <c r="AJ133" i="7" s="1"/>
  <c r="AG133" i="7"/>
  <c r="AH133" i="7" s="1"/>
  <c r="AE133" i="7"/>
  <c r="AF133" i="7" s="1"/>
  <c r="AC133" i="7"/>
  <c r="AD133" i="7" s="1"/>
  <c r="AA133" i="7"/>
  <c r="AB133" i="7" s="1"/>
  <c r="Y133" i="7"/>
  <c r="Z133" i="7" s="1"/>
  <c r="AI131" i="7"/>
  <c r="AJ131" i="7" s="1"/>
  <c r="AG131" i="7"/>
  <c r="AH131" i="7" s="1"/>
  <c r="AE131" i="7"/>
  <c r="AF131" i="7" s="1"/>
  <c r="AC131" i="7"/>
  <c r="AD131" i="7" s="1"/>
  <c r="AA131" i="7"/>
  <c r="AB131" i="7" s="1"/>
  <c r="Y131" i="7"/>
  <c r="Z131" i="7" s="1"/>
  <c r="AI130" i="7"/>
  <c r="AJ130" i="7" s="1"/>
  <c r="AG130" i="7"/>
  <c r="AH130" i="7" s="1"/>
  <c r="AE130" i="7"/>
  <c r="AF130" i="7" s="1"/>
  <c r="AC130" i="7"/>
  <c r="AD130" i="7" s="1"/>
  <c r="AA130" i="7"/>
  <c r="AB130" i="7" s="1"/>
  <c r="Y130" i="7"/>
  <c r="Z130" i="7" s="1"/>
  <c r="AI129" i="7"/>
  <c r="AJ129" i="7" s="1"/>
  <c r="AG129" i="7"/>
  <c r="AH129" i="7" s="1"/>
  <c r="AE129" i="7"/>
  <c r="AF129" i="7" s="1"/>
  <c r="AC129" i="7"/>
  <c r="AD129" i="7" s="1"/>
  <c r="AA129" i="7"/>
  <c r="AB129" i="7" s="1"/>
  <c r="Y129" i="7"/>
  <c r="Z129" i="7" s="1"/>
  <c r="AI128" i="7"/>
  <c r="AJ128" i="7" s="1"/>
  <c r="AG128" i="7"/>
  <c r="AH128" i="7" s="1"/>
  <c r="AE128" i="7"/>
  <c r="AF128" i="7" s="1"/>
  <c r="AC128" i="7"/>
  <c r="AD128" i="7" s="1"/>
  <c r="AA128" i="7"/>
  <c r="AB128" i="7" s="1"/>
  <c r="Y128" i="7"/>
  <c r="Z128" i="7" s="1"/>
  <c r="AI127" i="7"/>
  <c r="AJ127" i="7" s="1"/>
  <c r="AG127" i="7"/>
  <c r="AH127" i="7" s="1"/>
  <c r="AE127" i="7"/>
  <c r="AF127" i="7" s="1"/>
  <c r="AC127" i="7"/>
  <c r="AD127" i="7" s="1"/>
  <c r="AA127" i="7"/>
  <c r="AB127" i="7" s="1"/>
  <c r="Y127" i="7"/>
  <c r="Z127" i="7" s="1"/>
  <c r="AI125" i="7"/>
  <c r="AJ125" i="7" s="1"/>
  <c r="AG125" i="7"/>
  <c r="AH125" i="7" s="1"/>
  <c r="AE125" i="7"/>
  <c r="AF125" i="7" s="1"/>
  <c r="AC125" i="7"/>
  <c r="AD125" i="7" s="1"/>
  <c r="AA125" i="7"/>
  <c r="AB125" i="7" s="1"/>
  <c r="Y125" i="7"/>
  <c r="Z125" i="7" s="1"/>
  <c r="AI124" i="7"/>
  <c r="AJ124" i="7" s="1"/>
  <c r="AG124" i="7"/>
  <c r="AH124" i="7" s="1"/>
  <c r="AE124" i="7"/>
  <c r="AF124" i="7" s="1"/>
  <c r="AC124" i="7"/>
  <c r="AD124" i="7" s="1"/>
  <c r="AA124" i="7"/>
  <c r="AB124" i="7" s="1"/>
  <c r="Y124" i="7"/>
  <c r="Z124" i="7" s="1"/>
  <c r="AI123" i="7"/>
  <c r="AJ123" i="7" s="1"/>
  <c r="AG123" i="7"/>
  <c r="AH123" i="7" s="1"/>
  <c r="AE123" i="7"/>
  <c r="AF123" i="7" s="1"/>
  <c r="AC123" i="7"/>
  <c r="AD123" i="7" s="1"/>
  <c r="AA123" i="7"/>
  <c r="AB123" i="7" s="1"/>
  <c r="Y123" i="7"/>
  <c r="Z123" i="7" s="1"/>
  <c r="AI122" i="7"/>
  <c r="AJ122" i="7" s="1"/>
  <c r="AG122" i="7"/>
  <c r="AH122" i="7" s="1"/>
  <c r="AE122" i="7"/>
  <c r="AF122" i="7" s="1"/>
  <c r="AC122" i="7"/>
  <c r="AD122" i="7" s="1"/>
  <c r="AA122" i="7"/>
  <c r="AB122" i="7" s="1"/>
  <c r="Y122" i="7"/>
  <c r="Z122" i="7" s="1"/>
  <c r="AI121" i="7"/>
  <c r="AJ121" i="7" s="1"/>
  <c r="AG121" i="7"/>
  <c r="AH121" i="7" s="1"/>
  <c r="AE121" i="7"/>
  <c r="AF121" i="7" s="1"/>
  <c r="AC121" i="7"/>
  <c r="AD121" i="7" s="1"/>
  <c r="AA121" i="7"/>
  <c r="AB121" i="7" s="1"/>
  <c r="Y121" i="7"/>
  <c r="Z121" i="7" s="1"/>
  <c r="AI120" i="7"/>
  <c r="AJ120" i="7" s="1"/>
  <c r="AG120" i="7"/>
  <c r="AH120" i="7" s="1"/>
  <c r="AE120" i="7"/>
  <c r="AF120" i="7" s="1"/>
  <c r="AC120" i="7"/>
  <c r="AD120" i="7" s="1"/>
  <c r="AA120" i="7"/>
  <c r="AB120" i="7" s="1"/>
  <c r="Y120" i="7"/>
  <c r="Z120" i="7" s="1"/>
  <c r="AI119" i="7"/>
  <c r="AJ119" i="7" s="1"/>
  <c r="AG119" i="7"/>
  <c r="AH119" i="7" s="1"/>
  <c r="AE119" i="7"/>
  <c r="AF119" i="7" s="1"/>
  <c r="AC119" i="7"/>
  <c r="AD119" i="7" s="1"/>
  <c r="AA119" i="7"/>
  <c r="AB119" i="7" s="1"/>
  <c r="Y119" i="7"/>
  <c r="Z119" i="7" s="1"/>
  <c r="AI117" i="7"/>
  <c r="AJ117" i="7" s="1"/>
  <c r="AG117" i="7"/>
  <c r="AH117" i="7" s="1"/>
  <c r="AE117" i="7"/>
  <c r="AF117" i="7" s="1"/>
  <c r="AC117" i="7"/>
  <c r="AD117" i="7" s="1"/>
  <c r="AA117" i="7"/>
  <c r="AB117" i="7" s="1"/>
  <c r="Y117" i="7"/>
  <c r="Z117" i="7" s="1"/>
  <c r="AI116" i="7"/>
  <c r="AJ116" i="7" s="1"/>
  <c r="AG116" i="7"/>
  <c r="AH116" i="7" s="1"/>
  <c r="AE116" i="7"/>
  <c r="AF116" i="7" s="1"/>
  <c r="AC116" i="7"/>
  <c r="AD116" i="7" s="1"/>
  <c r="AA116" i="7"/>
  <c r="AB116" i="7" s="1"/>
  <c r="Y116" i="7"/>
  <c r="Z116" i="7" s="1"/>
  <c r="AI114" i="7"/>
  <c r="AJ114" i="7" s="1"/>
  <c r="AG114" i="7"/>
  <c r="AH114" i="7" s="1"/>
  <c r="AE114" i="7"/>
  <c r="AF114" i="7" s="1"/>
  <c r="AC114" i="7"/>
  <c r="AD114" i="7" s="1"/>
  <c r="AA114" i="7"/>
  <c r="AB114" i="7" s="1"/>
  <c r="Y114" i="7"/>
  <c r="Z114" i="7" s="1"/>
  <c r="AI113" i="7"/>
  <c r="AJ113" i="7" s="1"/>
  <c r="AG113" i="7"/>
  <c r="AH113" i="7" s="1"/>
  <c r="AE113" i="7"/>
  <c r="AF113" i="7" s="1"/>
  <c r="AC113" i="7"/>
  <c r="AD113" i="7" s="1"/>
  <c r="AA113" i="7"/>
  <c r="AB113" i="7" s="1"/>
  <c r="Y113" i="7"/>
  <c r="Z113" i="7" s="1"/>
  <c r="AI112" i="7"/>
  <c r="AJ112" i="7" s="1"/>
  <c r="AG112" i="7"/>
  <c r="AH112" i="7" s="1"/>
  <c r="AE112" i="7"/>
  <c r="AF112" i="7" s="1"/>
  <c r="AC112" i="7"/>
  <c r="AD112" i="7" s="1"/>
  <c r="AA112" i="7"/>
  <c r="AB112" i="7" s="1"/>
  <c r="Y112" i="7"/>
  <c r="Z112" i="7" s="1"/>
  <c r="AI111" i="7"/>
  <c r="AJ111" i="7" s="1"/>
  <c r="AG111" i="7"/>
  <c r="AH111" i="7" s="1"/>
  <c r="AE111" i="7"/>
  <c r="AF111" i="7" s="1"/>
  <c r="AC111" i="7"/>
  <c r="AD111" i="7" s="1"/>
  <c r="AA111" i="7"/>
  <c r="AB111" i="7" s="1"/>
  <c r="Y111" i="7"/>
  <c r="Z111" i="7" s="1"/>
  <c r="AI109" i="7"/>
  <c r="AJ109" i="7" s="1"/>
  <c r="AG109" i="7"/>
  <c r="AH109" i="7" s="1"/>
  <c r="AE109" i="7"/>
  <c r="AF109" i="7" s="1"/>
  <c r="AC109" i="7"/>
  <c r="AD109" i="7" s="1"/>
  <c r="AA109" i="7"/>
  <c r="AB109" i="7" s="1"/>
  <c r="Y109" i="7"/>
  <c r="Z109" i="7" s="1"/>
  <c r="AI108" i="7"/>
  <c r="AJ108" i="7" s="1"/>
  <c r="AG108" i="7"/>
  <c r="AH108" i="7" s="1"/>
  <c r="AE108" i="7"/>
  <c r="AF108" i="7" s="1"/>
  <c r="AC108" i="7"/>
  <c r="AD108" i="7" s="1"/>
  <c r="AA108" i="7"/>
  <c r="AB108" i="7" s="1"/>
  <c r="Y108" i="7"/>
  <c r="Z108" i="7" s="1"/>
  <c r="AI106" i="7"/>
  <c r="AJ106" i="7" s="1"/>
  <c r="AG106" i="7"/>
  <c r="AH106" i="7" s="1"/>
  <c r="AE106" i="7"/>
  <c r="AF106" i="7" s="1"/>
  <c r="AC106" i="7"/>
  <c r="AD106" i="7" s="1"/>
  <c r="AA106" i="7"/>
  <c r="AB106" i="7" s="1"/>
  <c r="Y106" i="7"/>
  <c r="Z106" i="7" s="1"/>
  <c r="AI105" i="7"/>
  <c r="AJ105" i="7" s="1"/>
  <c r="AG105" i="7"/>
  <c r="AH105" i="7" s="1"/>
  <c r="AE105" i="7"/>
  <c r="AF105" i="7" s="1"/>
  <c r="AC105" i="7"/>
  <c r="AD105" i="7" s="1"/>
  <c r="AA105" i="7"/>
  <c r="AB105" i="7" s="1"/>
  <c r="Y105" i="7"/>
  <c r="Z105" i="7" s="1"/>
  <c r="AI104" i="7"/>
  <c r="AJ104" i="7" s="1"/>
  <c r="AG104" i="7"/>
  <c r="AH104" i="7" s="1"/>
  <c r="AE104" i="7"/>
  <c r="AF104" i="7" s="1"/>
  <c r="AC104" i="7"/>
  <c r="AD104" i="7" s="1"/>
  <c r="AA104" i="7"/>
  <c r="AB104" i="7" s="1"/>
  <c r="Y104" i="7"/>
  <c r="Z104" i="7" s="1"/>
  <c r="AI102" i="7"/>
  <c r="AJ102" i="7" s="1"/>
  <c r="AG102" i="7"/>
  <c r="AH102" i="7" s="1"/>
  <c r="AE102" i="7"/>
  <c r="AF102" i="7" s="1"/>
  <c r="AC102" i="7"/>
  <c r="AD102" i="7" s="1"/>
  <c r="AA102" i="7"/>
  <c r="AB102" i="7" s="1"/>
  <c r="Y102" i="7"/>
  <c r="Z102" i="7" s="1"/>
  <c r="AI101" i="7"/>
  <c r="AJ101" i="7" s="1"/>
  <c r="AG101" i="7"/>
  <c r="AH101" i="7" s="1"/>
  <c r="AE101" i="7"/>
  <c r="AF101" i="7" s="1"/>
  <c r="AC101" i="7"/>
  <c r="AD101" i="7" s="1"/>
  <c r="AA101" i="7"/>
  <c r="AB101" i="7" s="1"/>
  <c r="Y101" i="7"/>
  <c r="Z101" i="7" s="1"/>
  <c r="AI100" i="7"/>
  <c r="AJ100" i="7" s="1"/>
  <c r="AG100" i="7"/>
  <c r="AH100" i="7" s="1"/>
  <c r="AE100" i="7"/>
  <c r="AF100" i="7" s="1"/>
  <c r="AC100" i="7"/>
  <c r="AD100" i="7" s="1"/>
  <c r="AA100" i="7"/>
  <c r="AB100" i="7" s="1"/>
  <c r="Y100" i="7"/>
  <c r="Z100" i="7" s="1"/>
  <c r="AI98" i="7"/>
  <c r="AJ98" i="7" s="1"/>
  <c r="AG98" i="7"/>
  <c r="AH98" i="7" s="1"/>
  <c r="AE98" i="7"/>
  <c r="AF98" i="7" s="1"/>
  <c r="AC98" i="7"/>
  <c r="AD98" i="7" s="1"/>
  <c r="AA98" i="7"/>
  <c r="AB98" i="7" s="1"/>
  <c r="Y98" i="7"/>
  <c r="Z98" i="7" s="1"/>
  <c r="AI97" i="7"/>
  <c r="AJ97" i="7" s="1"/>
  <c r="AG97" i="7"/>
  <c r="AH97" i="7" s="1"/>
  <c r="AE97" i="7"/>
  <c r="AF97" i="7" s="1"/>
  <c r="AC97" i="7"/>
  <c r="AD97" i="7" s="1"/>
  <c r="AA97" i="7"/>
  <c r="AB97" i="7" s="1"/>
  <c r="Y97" i="7"/>
  <c r="Z97" i="7" s="1"/>
  <c r="AI96" i="7"/>
  <c r="AJ96" i="7" s="1"/>
  <c r="AG96" i="7"/>
  <c r="AH96" i="7" s="1"/>
  <c r="AE96" i="7"/>
  <c r="AF96" i="7" s="1"/>
  <c r="AC96" i="7"/>
  <c r="AD96" i="7" s="1"/>
  <c r="AA96" i="7"/>
  <c r="AB96" i="7" s="1"/>
  <c r="Y96" i="7"/>
  <c r="Z96" i="7" s="1"/>
  <c r="AI95" i="7"/>
  <c r="AJ95" i="7" s="1"/>
  <c r="AG95" i="7"/>
  <c r="AH95" i="7" s="1"/>
  <c r="AE95" i="7"/>
  <c r="AF95" i="7" s="1"/>
  <c r="AC95" i="7"/>
  <c r="AD95" i="7" s="1"/>
  <c r="AA95" i="7"/>
  <c r="AB95" i="7" s="1"/>
  <c r="Y95" i="7"/>
  <c r="Z95" i="7" s="1"/>
  <c r="AI94" i="7"/>
  <c r="AJ94" i="7" s="1"/>
  <c r="AG94" i="7"/>
  <c r="AH94" i="7" s="1"/>
  <c r="AE94" i="7"/>
  <c r="AF94" i="7" s="1"/>
  <c r="AC94" i="7"/>
  <c r="AD94" i="7" s="1"/>
  <c r="AA94" i="7"/>
  <c r="AB94" i="7" s="1"/>
  <c r="Y94" i="7"/>
  <c r="Z94" i="7" s="1"/>
  <c r="AI92" i="7"/>
  <c r="AJ92" i="7" s="1"/>
  <c r="AG92" i="7"/>
  <c r="AH92" i="7" s="1"/>
  <c r="AE92" i="7"/>
  <c r="AF92" i="7" s="1"/>
  <c r="AC92" i="7"/>
  <c r="AD92" i="7" s="1"/>
  <c r="AA92" i="7"/>
  <c r="AB92" i="7" s="1"/>
  <c r="Y92" i="7"/>
  <c r="Z92" i="7" s="1"/>
  <c r="AI91" i="7"/>
  <c r="AJ91" i="7" s="1"/>
  <c r="AG91" i="7"/>
  <c r="AH91" i="7" s="1"/>
  <c r="AE91" i="7"/>
  <c r="AF91" i="7" s="1"/>
  <c r="AC91" i="7"/>
  <c r="AD91" i="7" s="1"/>
  <c r="AA91" i="7"/>
  <c r="AB91" i="7" s="1"/>
  <c r="Y91" i="7"/>
  <c r="Z91" i="7" s="1"/>
  <c r="AI90" i="7"/>
  <c r="AJ90" i="7" s="1"/>
  <c r="AG90" i="7"/>
  <c r="AH90" i="7" s="1"/>
  <c r="AE90" i="7"/>
  <c r="AF90" i="7" s="1"/>
  <c r="AC90" i="7"/>
  <c r="AD90" i="7" s="1"/>
  <c r="AA90" i="7"/>
  <c r="AB90" i="7" s="1"/>
  <c r="Y90" i="7"/>
  <c r="Z90" i="7" s="1"/>
  <c r="AI89" i="7"/>
  <c r="AJ89" i="7" s="1"/>
  <c r="AG89" i="7"/>
  <c r="AH89" i="7" s="1"/>
  <c r="AE89" i="7"/>
  <c r="AF89" i="7" s="1"/>
  <c r="AC89" i="7"/>
  <c r="AD89" i="7" s="1"/>
  <c r="AA89" i="7"/>
  <c r="AB89" i="7" s="1"/>
  <c r="Y89" i="7"/>
  <c r="Z89" i="7" s="1"/>
  <c r="AI88" i="7"/>
  <c r="AJ88" i="7" s="1"/>
  <c r="AG88" i="7"/>
  <c r="AH88" i="7" s="1"/>
  <c r="AE88" i="7"/>
  <c r="AF88" i="7" s="1"/>
  <c r="AC88" i="7"/>
  <c r="AA88" i="7"/>
  <c r="AB88" i="7" s="1"/>
  <c r="Y88" i="7"/>
  <c r="Z88" i="7" s="1"/>
  <c r="AI87" i="7"/>
  <c r="AJ87" i="7" s="1"/>
  <c r="AG87" i="7"/>
  <c r="AH87" i="7" s="1"/>
  <c r="AE87" i="7"/>
  <c r="AF87" i="7" s="1"/>
  <c r="AC87" i="7"/>
  <c r="AD87" i="7" s="1"/>
  <c r="AA87" i="7"/>
  <c r="AB87" i="7" s="1"/>
  <c r="Y87" i="7"/>
  <c r="Z87" i="7" s="1"/>
  <c r="AI86" i="7"/>
  <c r="AJ86" i="7" s="1"/>
  <c r="AG86" i="7"/>
  <c r="AH86" i="7" s="1"/>
  <c r="AE86" i="7"/>
  <c r="AF86" i="7" s="1"/>
  <c r="AC86" i="7"/>
  <c r="AD86" i="7" s="1"/>
  <c r="AA86" i="7"/>
  <c r="AB86" i="7" s="1"/>
  <c r="Y86" i="7"/>
  <c r="Z86" i="7" s="1"/>
  <c r="AI85" i="7"/>
  <c r="AG85" i="7"/>
  <c r="AE85" i="7"/>
  <c r="AC85" i="7"/>
  <c r="AD85" i="7" s="1"/>
  <c r="AA85" i="7"/>
  <c r="Y85" i="7"/>
  <c r="AI83" i="7"/>
  <c r="AJ83" i="7" s="1"/>
  <c r="AG83" i="7"/>
  <c r="AH83" i="7" s="1"/>
  <c r="AE83" i="7"/>
  <c r="AF83" i="7" s="1"/>
  <c r="AC83" i="7"/>
  <c r="AD83" i="7" s="1"/>
  <c r="AA83" i="7"/>
  <c r="AB83" i="7" s="1"/>
  <c r="Y83" i="7"/>
  <c r="Z83" i="7" s="1"/>
  <c r="AI82" i="7"/>
  <c r="AJ82" i="7" s="1"/>
  <c r="AG82" i="7"/>
  <c r="AH82" i="7" s="1"/>
  <c r="AE82" i="7"/>
  <c r="AF82" i="7" s="1"/>
  <c r="AC82" i="7"/>
  <c r="AD82" i="7" s="1"/>
  <c r="AA82" i="7"/>
  <c r="AB82" i="7" s="1"/>
  <c r="Y82" i="7"/>
  <c r="Z82" i="7" s="1"/>
  <c r="AI81" i="7"/>
  <c r="AJ81" i="7" s="1"/>
  <c r="AG81" i="7"/>
  <c r="AH81" i="7" s="1"/>
  <c r="AE81" i="7"/>
  <c r="AF81" i="7" s="1"/>
  <c r="AC81" i="7"/>
  <c r="AD81" i="7" s="1"/>
  <c r="AA81" i="7"/>
  <c r="AB81" i="7" s="1"/>
  <c r="Y81" i="7"/>
  <c r="Z81" i="7" s="1"/>
  <c r="AI79" i="7"/>
  <c r="AJ79" i="7" s="1"/>
  <c r="AG79" i="7"/>
  <c r="AH79" i="7" s="1"/>
  <c r="AE79" i="7"/>
  <c r="AF79" i="7" s="1"/>
  <c r="AC79" i="7"/>
  <c r="AD79" i="7" s="1"/>
  <c r="AA79" i="7"/>
  <c r="AB79" i="7" s="1"/>
  <c r="Y79" i="7"/>
  <c r="Z79" i="7" s="1"/>
  <c r="AI78" i="7"/>
  <c r="AJ78" i="7" s="1"/>
  <c r="AG78" i="7"/>
  <c r="AH78" i="7" s="1"/>
  <c r="AE78" i="7"/>
  <c r="AF78" i="7" s="1"/>
  <c r="AC78" i="7"/>
  <c r="AD78" i="7" s="1"/>
  <c r="AA78" i="7"/>
  <c r="AB78" i="7" s="1"/>
  <c r="Y78" i="7"/>
  <c r="Z78" i="7" s="1"/>
  <c r="AI77" i="7"/>
  <c r="AJ77" i="7" s="1"/>
  <c r="AG77" i="7"/>
  <c r="AH77" i="7" s="1"/>
  <c r="AE77" i="7"/>
  <c r="AF77" i="7" s="1"/>
  <c r="AC77" i="7"/>
  <c r="AD77" i="7" s="1"/>
  <c r="AA77" i="7"/>
  <c r="AB77" i="7" s="1"/>
  <c r="Y77" i="7"/>
  <c r="Z77" i="7" s="1"/>
  <c r="AI75" i="7"/>
  <c r="AJ75" i="7" s="1"/>
  <c r="AG75" i="7"/>
  <c r="AH75" i="7" s="1"/>
  <c r="AE75" i="7"/>
  <c r="AF75" i="7" s="1"/>
  <c r="AC75" i="7"/>
  <c r="AD75" i="7" s="1"/>
  <c r="AA75" i="7"/>
  <c r="AB75" i="7" s="1"/>
  <c r="Y75" i="7"/>
  <c r="Z75" i="7" s="1"/>
  <c r="AI74" i="7"/>
  <c r="AJ74" i="7" s="1"/>
  <c r="AG74" i="7"/>
  <c r="AH74" i="7" s="1"/>
  <c r="AE74" i="7"/>
  <c r="AF74" i="7" s="1"/>
  <c r="AC74" i="7"/>
  <c r="AD74" i="7" s="1"/>
  <c r="AA74" i="7"/>
  <c r="AB74" i="7" s="1"/>
  <c r="Y74" i="7"/>
  <c r="Z74" i="7" s="1"/>
  <c r="AI73" i="7"/>
  <c r="AJ73" i="7" s="1"/>
  <c r="AG73" i="7"/>
  <c r="AH73" i="7" s="1"/>
  <c r="AE73" i="7"/>
  <c r="AF73" i="7" s="1"/>
  <c r="AC73" i="7"/>
  <c r="AD73" i="7" s="1"/>
  <c r="AA73" i="7"/>
  <c r="AB73" i="7" s="1"/>
  <c r="Y73" i="7"/>
  <c r="Z73" i="7" s="1"/>
  <c r="AI70" i="7"/>
  <c r="AJ70" i="7" s="1"/>
  <c r="AG70" i="7"/>
  <c r="AH70" i="7" s="1"/>
  <c r="AE70" i="7"/>
  <c r="AF70" i="7" s="1"/>
  <c r="AC70" i="7"/>
  <c r="AD70" i="7" s="1"/>
  <c r="AA70" i="7"/>
  <c r="AB70" i="7" s="1"/>
  <c r="Y70" i="7"/>
  <c r="Z70" i="7" s="1"/>
  <c r="AI69" i="7"/>
  <c r="AJ69" i="7" s="1"/>
  <c r="AG69" i="7"/>
  <c r="AH69" i="7" s="1"/>
  <c r="AE69" i="7"/>
  <c r="AF69" i="7" s="1"/>
  <c r="AC69" i="7"/>
  <c r="AA69" i="7"/>
  <c r="AB69" i="7" s="1"/>
  <c r="Y69" i="7"/>
  <c r="AI54" i="7"/>
  <c r="AJ54" i="7" s="1"/>
  <c r="AG54" i="7"/>
  <c r="AH54" i="7" s="1"/>
  <c r="AE54" i="7"/>
  <c r="AF54" i="7" s="1"/>
  <c r="AC54" i="7"/>
  <c r="AD54" i="7" s="1"/>
  <c r="AA54" i="7"/>
  <c r="AB54" i="7" s="1"/>
  <c r="Y54" i="7"/>
  <c r="Z54" i="7" s="1"/>
  <c r="AI53" i="7"/>
  <c r="AJ53" i="7" s="1"/>
  <c r="AG53" i="7"/>
  <c r="AE53" i="7"/>
  <c r="AC53" i="7"/>
  <c r="AD53" i="7" s="1"/>
  <c r="AA53" i="7"/>
  <c r="AB53" i="7" s="1"/>
  <c r="Y53" i="7"/>
  <c r="Z53" i="7" s="1"/>
  <c r="T42" i="7"/>
  <c r="AI39" i="7"/>
  <c r="AJ39" i="7" s="1"/>
  <c r="AG39" i="7"/>
  <c r="AH39" i="7" s="1"/>
  <c r="AE39" i="7"/>
  <c r="AF39" i="7" s="1"/>
  <c r="AC39" i="7"/>
  <c r="AD39" i="7" s="1"/>
  <c r="AA39" i="7"/>
  <c r="AB39" i="7" s="1"/>
  <c r="Y39" i="7"/>
  <c r="Z39" i="7" s="1"/>
  <c r="AI38" i="7"/>
  <c r="AJ38" i="7" s="1"/>
  <c r="AG38" i="7"/>
  <c r="AH38" i="7" s="1"/>
  <c r="AE38" i="7"/>
  <c r="AF38" i="7" s="1"/>
  <c r="AC38" i="7"/>
  <c r="AD38" i="7" s="1"/>
  <c r="AA38" i="7"/>
  <c r="AB38" i="7" s="1"/>
  <c r="Y38" i="7"/>
  <c r="Z38" i="7" s="1"/>
  <c r="AI37" i="7"/>
  <c r="AJ37" i="7" s="1"/>
  <c r="AG37" i="7"/>
  <c r="AH37" i="7" s="1"/>
  <c r="AE37" i="7"/>
  <c r="AF37" i="7" s="1"/>
  <c r="AC37" i="7"/>
  <c r="AD37" i="7" s="1"/>
  <c r="AA37" i="7"/>
  <c r="AB37" i="7" s="1"/>
  <c r="Y37" i="7"/>
  <c r="Z37" i="7" s="1"/>
  <c r="AI35" i="7"/>
  <c r="AJ35" i="7" s="1"/>
  <c r="AG35" i="7"/>
  <c r="AH35" i="7" s="1"/>
  <c r="AE35" i="7"/>
  <c r="AF35" i="7" s="1"/>
  <c r="AC35" i="7"/>
  <c r="AD35" i="7" s="1"/>
  <c r="AA35" i="7"/>
  <c r="AB35" i="7" s="1"/>
  <c r="Y35" i="7"/>
  <c r="Z35" i="7" s="1"/>
  <c r="AI34" i="7"/>
  <c r="AJ34" i="7" s="1"/>
  <c r="AG34" i="7"/>
  <c r="AH34" i="7" s="1"/>
  <c r="AE34" i="7"/>
  <c r="AF34" i="7" s="1"/>
  <c r="AC34" i="7"/>
  <c r="AD34" i="7" s="1"/>
  <c r="AA34" i="7"/>
  <c r="AB34" i="7" s="1"/>
  <c r="Y34" i="7"/>
  <c r="Z34" i="7" s="1"/>
  <c r="AI33" i="7"/>
  <c r="AJ33" i="7" s="1"/>
  <c r="AG33" i="7"/>
  <c r="AH33" i="7" s="1"/>
  <c r="AE33" i="7"/>
  <c r="AF33" i="7" s="1"/>
  <c r="AC33" i="7"/>
  <c r="AD33" i="7" s="1"/>
  <c r="AA33" i="7"/>
  <c r="AB33" i="7" s="1"/>
  <c r="Y33" i="7"/>
  <c r="Z33" i="7" s="1"/>
  <c r="AI32" i="7"/>
  <c r="AJ32" i="7" s="1"/>
  <c r="AG32" i="7"/>
  <c r="AH32" i="7" s="1"/>
  <c r="AE32" i="7"/>
  <c r="AF32" i="7" s="1"/>
  <c r="AC32" i="7"/>
  <c r="AD32" i="7" s="1"/>
  <c r="AA32" i="7"/>
  <c r="AB32" i="7" s="1"/>
  <c r="Y32" i="7"/>
  <c r="Z32" i="7" s="1"/>
  <c r="AI31" i="7"/>
  <c r="AJ31" i="7" s="1"/>
  <c r="AG31" i="7"/>
  <c r="AH31" i="7" s="1"/>
  <c r="AE31" i="7"/>
  <c r="AF31" i="7" s="1"/>
  <c r="AC31" i="7"/>
  <c r="AD31" i="7" s="1"/>
  <c r="AA31" i="7"/>
  <c r="AB31" i="7" s="1"/>
  <c r="Y31" i="7"/>
  <c r="Z31" i="7" s="1"/>
  <c r="AI30" i="7"/>
  <c r="AJ30" i="7" s="1"/>
  <c r="AG30" i="7"/>
  <c r="AH30" i="7" s="1"/>
  <c r="AE30" i="7"/>
  <c r="AF30" i="7" s="1"/>
  <c r="AC30" i="7"/>
  <c r="AD30" i="7" s="1"/>
  <c r="AA30" i="7"/>
  <c r="Y30" i="7"/>
  <c r="Z30" i="7" s="1"/>
  <c r="AI29" i="7"/>
  <c r="AJ29" i="7" s="1"/>
  <c r="AG29" i="7"/>
  <c r="AH29" i="7" s="1"/>
  <c r="AE29" i="7"/>
  <c r="AF29" i="7" s="1"/>
  <c r="AC29" i="7"/>
  <c r="AD29" i="7" s="1"/>
  <c r="AA29" i="7"/>
  <c r="AB29" i="7" s="1"/>
  <c r="Y29" i="7"/>
  <c r="Z29" i="7" s="1"/>
  <c r="AI28" i="7"/>
  <c r="AJ28" i="7" s="1"/>
  <c r="AG28" i="7"/>
  <c r="AE28" i="7"/>
  <c r="AF28" i="7" s="1"/>
  <c r="AC28" i="7"/>
  <c r="AA28" i="7"/>
  <c r="AB28" i="7" s="1"/>
  <c r="Y28" i="7"/>
  <c r="Z28" i="7" s="1"/>
  <c r="AI26" i="7"/>
  <c r="AJ26" i="7" s="1"/>
  <c r="AG26" i="7"/>
  <c r="AH26" i="7" s="1"/>
  <c r="AE26" i="7"/>
  <c r="AF26" i="7" s="1"/>
  <c r="AC26" i="7"/>
  <c r="AD26" i="7" s="1"/>
  <c r="AA26" i="7"/>
  <c r="AB26" i="7" s="1"/>
  <c r="Y26" i="7"/>
  <c r="Z26" i="7" s="1"/>
  <c r="AI25" i="7"/>
  <c r="AJ25" i="7" s="1"/>
  <c r="AG25" i="7"/>
  <c r="AH25" i="7" s="1"/>
  <c r="AE25" i="7"/>
  <c r="AF25" i="7" s="1"/>
  <c r="AC25" i="7"/>
  <c r="AD25" i="7" s="1"/>
  <c r="AA25" i="7"/>
  <c r="AB25" i="7" s="1"/>
  <c r="Y25" i="7"/>
  <c r="Z25" i="7" s="1"/>
  <c r="AI24" i="7"/>
  <c r="AJ24" i="7" s="1"/>
  <c r="AG24" i="7"/>
  <c r="AH24" i="7" s="1"/>
  <c r="AE24" i="7"/>
  <c r="AF24" i="7" s="1"/>
  <c r="AC24" i="7"/>
  <c r="AD24" i="7" s="1"/>
  <c r="AA24" i="7"/>
  <c r="AB24" i="7" s="1"/>
  <c r="Y24" i="7"/>
  <c r="Z24" i="7" s="1"/>
  <c r="AI23" i="7"/>
  <c r="AJ23" i="7" s="1"/>
  <c r="AG23" i="7"/>
  <c r="AH23" i="7" s="1"/>
  <c r="AE23" i="7"/>
  <c r="AF23" i="7" s="1"/>
  <c r="AC23" i="7"/>
  <c r="AD23" i="7" s="1"/>
  <c r="AA23" i="7"/>
  <c r="AB23" i="7" s="1"/>
  <c r="Y23" i="7"/>
  <c r="Z23" i="7" s="1"/>
  <c r="AI21" i="7"/>
  <c r="AJ21" i="7" s="1"/>
  <c r="AG21" i="7"/>
  <c r="AH21" i="7" s="1"/>
  <c r="AE21" i="7"/>
  <c r="AF21" i="7" s="1"/>
  <c r="AC21" i="7"/>
  <c r="AD21" i="7" s="1"/>
  <c r="AA21" i="7"/>
  <c r="AB21" i="7" s="1"/>
  <c r="Y21" i="7"/>
  <c r="Z21" i="7" s="1"/>
  <c r="AI20" i="7"/>
  <c r="AJ20" i="7" s="1"/>
  <c r="AG20" i="7"/>
  <c r="AH20" i="7" s="1"/>
  <c r="AE20" i="7"/>
  <c r="AF20" i="7" s="1"/>
  <c r="AC20" i="7"/>
  <c r="AD20" i="7" s="1"/>
  <c r="AA20" i="7"/>
  <c r="AB20" i="7" s="1"/>
  <c r="Y20" i="7"/>
  <c r="Z20" i="7" s="1"/>
  <c r="AI18" i="7"/>
  <c r="AJ18" i="7" s="1"/>
  <c r="AG18" i="7"/>
  <c r="AH18" i="7" s="1"/>
  <c r="AE18" i="7"/>
  <c r="AF18" i="7" s="1"/>
  <c r="AC18" i="7"/>
  <c r="AD18" i="7" s="1"/>
  <c r="AA18" i="7"/>
  <c r="AB18" i="7" s="1"/>
  <c r="Y18" i="7"/>
  <c r="Z18" i="7" s="1"/>
  <c r="AI17" i="7"/>
  <c r="AJ17" i="7" s="1"/>
  <c r="AG17" i="7"/>
  <c r="AH17" i="7" s="1"/>
  <c r="AE17" i="7"/>
  <c r="AF17" i="7" s="1"/>
  <c r="AC17" i="7"/>
  <c r="AD17" i="7" s="1"/>
  <c r="AA17" i="7"/>
  <c r="AB17" i="7" s="1"/>
  <c r="Y17" i="7"/>
  <c r="Z17" i="7" s="1"/>
  <c r="AI16" i="7"/>
  <c r="AJ16" i="7" s="1"/>
  <c r="AG16" i="7"/>
  <c r="AH16" i="7" s="1"/>
  <c r="AE16" i="7"/>
  <c r="AF16" i="7" s="1"/>
  <c r="AC16" i="7"/>
  <c r="AD16" i="7" s="1"/>
  <c r="AA16" i="7"/>
  <c r="AB16" i="7" s="1"/>
  <c r="Y16" i="7"/>
  <c r="Z16" i="7" s="1"/>
  <c r="AI15" i="7"/>
  <c r="AJ15" i="7" s="1"/>
  <c r="AG15" i="7"/>
  <c r="AH15" i="7" s="1"/>
  <c r="AE15" i="7"/>
  <c r="AF15" i="7" s="1"/>
  <c r="AC15" i="7"/>
  <c r="AD15" i="7" s="1"/>
  <c r="AA15" i="7"/>
  <c r="AB15" i="7" s="1"/>
  <c r="Y15" i="7"/>
  <c r="Z15" i="7" s="1"/>
  <c r="AI14" i="7"/>
  <c r="AJ14" i="7" s="1"/>
  <c r="AG14" i="7"/>
  <c r="AH14" i="7" s="1"/>
  <c r="AE14" i="7"/>
  <c r="AF14" i="7" s="1"/>
  <c r="AC14" i="7"/>
  <c r="AD14" i="7" s="1"/>
  <c r="AA14" i="7"/>
  <c r="AB14" i="7" s="1"/>
  <c r="Y14" i="7"/>
  <c r="Z14" i="7" s="1"/>
  <c r="AI12" i="7"/>
  <c r="AJ12" i="7" s="1"/>
  <c r="AG12" i="7"/>
  <c r="AH12" i="7" s="1"/>
  <c r="AE12" i="7"/>
  <c r="AF12" i="7" s="1"/>
  <c r="AC12" i="7"/>
  <c r="AD12" i="7" s="1"/>
  <c r="AA12" i="7"/>
  <c r="AB12" i="7" s="1"/>
  <c r="Y12" i="7"/>
  <c r="Z12" i="7" s="1"/>
  <c r="AI11" i="7"/>
  <c r="AJ11" i="7" s="1"/>
  <c r="AG11" i="7"/>
  <c r="AH11" i="7" s="1"/>
  <c r="AE11" i="7"/>
  <c r="AF11" i="7" s="1"/>
  <c r="AC11" i="7"/>
  <c r="AD11" i="7" s="1"/>
  <c r="AA11" i="7"/>
  <c r="AB11" i="7" s="1"/>
  <c r="Y11" i="7"/>
  <c r="Z11" i="7" s="1"/>
  <c r="AI9" i="7"/>
  <c r="AJ9" i="7" s="1"/>
  <c r="AG9" i="7"/>
  <c r="AH9" i="7" s="1"/>
  <c r="AE9" i="7"/>
  <c r="AF9" i="7" s="1"/>
  <c r="AC9" i="7"/>
  <c r="AD9" i="7" s="1"/>
  <c r="AA9" i="7"/>
  <c r="AB9" i="7" s="1"/>
  <c r="Y9" i="7"/>
  <c r="Z9" i="7" s="1"/>
  <c r="AI8" i="7"/>
  <c r="AJ8" i="7" s="1"/>
  <c r="AG8" i="7"/>
  <c r="AH8" i="7" s="1"/>
  <c r="AE8" i="7"/>
  <c r="AF8" i="7" s="1"/>
  <c r="AC8" i="7"/>
  <c r="AD8" i="7" s="1"/>
  <c r="AA8" i="7"/>
  <c r="AB8" i="7" s="1"/>
  <c r="Y8" i="7"/>
  <c r="Z8" i="7" s="1"/>
  <c r="AI7" i="7"/>
  <c r="AJ7" i="7" s="1"/>
  <c r="AG7" i="7"/>
  <c r="AH7" i="7" s="1"/>
  <c r="AE7" i="7"/>
  <c r="AF7" i="7" s="1"/>
  <c r="AC7" i="7"/>
  <c r="AD7" i="7" s="1"/>
  <c r="AA7" i="7"/>
  <c r="AB7" i="7" s="1"/>
  <c r="Y7" i="7"/>
  <c r="Z7" i="7" s="1"/>
  <c r="A5" i="7"/>
  <c r="AI318" i="7" l="1"/>
  <c r="AB85" i="7"/>
  <c r="AB145" i="7" s="1"/>
  <c r="X150" i="7" s="1"/>
  <c r="AA145" i="7"/>
  <c r="U150" i="7" s="1"/>
  <c r="AE145" i="7"/>
  <c r="Z150" i="7" s="1"/>
  <c r="Z1297" i="7" s="1"/>
  <c r="AH85" i="7"/>
  <c r="AH145" i="7" s="1"/>
  <c r="AD150" i="7" s="1"/>
  <c r="AD1297" i="7" s="1"/>
  <c r="AG145" i="7"/>
  <c r="AA150" i="7" s="1"/>
  <c r="AA1297" i="7" s="1"/>
  <c r="AJ85" i="7"/>
  <c r="AJ145" i="7" s="1"/>
  <c r="AE150" i="7" s="1"/>
  <c r="AE1297" i="7" s="1"/>
  <c r="AI145" i="7"/>
  <c r="AB150" i="7" s="1"/>
  <c r="AB1297" i="7" s="1"/>
  <c r="AD69" i="7"/>
  <c r="AC145" i="7"/>
  <c r="V150" i="7" s="1"/>
  <c r="V1297" i="7" s="1"/>
  <c r="Z69" i="7"/>
  <c r="Y145" i="7"/>
  <c r="T150" i="7" s="1"/>
  <c r="T1297" i="7" s="1"/>
  <c r="Z371" i="7"/>
  <c r="AI1304" i="7"/>
  <c r="AG55" i="7"/>
  <c r="AA60" i="7" s="1"/>
  <c r="AA1296" i="7" s="1"/>
  <c r="P1263" i="7"/>
  <c r="P1264" i="7" s="1"/>
  <c r="N1268" i="7" s="1"/>
  <c r="X1356" i="7" s="1"/>
  <c r="AF318" i="7"/>
  <c r="X371" i="7"/>
  <c r="Q835" i="7"/>
  <c r="O839" i="7" s="1"/>
  <c r="Z1328" i="7" s="1"/>
  <c r="X334" i="7"/>
  <c r="O778" i="7"/>
  <c r="M782" i="7" s="1"/>
  <c r="T1324" i="7" s="1"/>
  <c r="X579" i="7"/>
  <c r="T584" i="7" s="1"/>
  <c r="Z1313" i="7" s="1"/>
  <c r="R1094" i="7"/>
  <c r="R1095" i="7" s="1"/>
  <c r="P1099" i="7" s="1"/>
  <c r="AD1346" i="7" s="1"/>
  <c r="Z55" i="7"/>
  <c r="W60" i="7" s="1"/>
  <c r="W1296" i="7" s="1"/>
  <c r="O807" i="7"/>
  <c r="M811" i="7" s="1"/>
  <c r="T1326" i="7" s="1"/>
  <c r="Z354" i="7"/>
  <c r="X627" i="7"/>
  <c r="T632" i="7" s="1"/>
  <c r="Z1315" i="7" s="1"/>
  <c r="Y625" i="7"/>
  <c r="Y627" i="7" s="1"/>
  <c r="V632" i="7" s="1"/>
  <c r="AC1315" i="7" s="1"/>
  <c r="Q793" i="7"/>
  <c r="O797" i="7" s="1"/>
  <c r="Z1325" i="7" s="1"/>
  <c r="X508" i="7"/>
  <c r="T513" i="7" s="1"/>
  <c r="Z1310" i="7" s="1"/>
  <c r="Y660" i="7"/>
  <c r="V665" i="7" s="1"/>
  <c r="AC1317" i="7" s="1"/>
  <c r="P776" i="7"/>
  <c r="P778" i="7" s="1"/>
  <c r="N782" i="7" s="1"/>
  <c r="W1324" i="7" s="1"/>
  <c r="Y473" i="7"/>
  <c r="V478" i="7" s="1"/>
  <c r="O793" i="7"/>
  <c r="M797" i="7" s="1"/>
  <c r="T1325" i="7" s="1"/>
  <c r="AA55" i="7"/>
  <c r="U60" i="7" s="1"/>
  <c r="U1296" i="7" s="1"/>
  <c r="R807" i="7"/>
  <c r="P811" i="7" s="1"/>
  <c r="AC1326" i="7" s="1"/>
  <c r="AE55" i="7"/>
  <c r="Z60" i="7" s="1"/>
  <c r="Z1296" i="7" s="1"/>
  <c r="R882" i="7"/>
  <c r="R883" i="7" s="1"/>
  <c r="P887" i="7" s="1"/>
  <c r="AC1332" i="7" s="1"/>
  <c r="R947" i="7"/>
  <c r="R948" i="7" s="1"/>
  <c r="P952" i="7" s="1"/>
  <c r="AC1337" i="7" s="1"/>
  <c r="P1140" i="7"/>
  <c r="P1141" i="7" s="1"/>
  <c r="N1145" i="7" s="1"/>
  <c r="X1349" i="7" s="1"/>
  <c r="U690" i="7"/>
  <c r="U691" i="7" s="1"/>
  <c r="R696" i="7" s="1"/>
  <c r="W1319" i="7" s="1"/>
  <c r="Q778" i="7"/>
  <c r="O782" i="7" s="1"/>
  <c r="Z1324" i="7" s="1"/>
  <c r="P959" i="7"/>
  <c r="P960" i="7" s="1"/>
  <c r="N964" i="7" s="1"/>
  <c r="W1338" i="7" s="1"/>
  <c r="P1106" i="7"/>
  <c r="P1107" i="7" s="1"/>
  <c r="N1111" i="7" s="1"/>
  <c r="X1347" i="7" s="1"/>
  <c r="Y503" i="7"/>
  <c r="Y508" i="7" s="1"/>
  <c r="V513" i="7" s="1"/>
  <c r="W706" i="7"/>
  <c r="S711" i="7" s="1"/>
  <c r="X1320" i="7" s="1"/>
  <c r="Y578" i="7"/>
  <c r="Y579" i="7" s="1"/>
  <c r="V584" i="7" s="1"/>
  <c r="AA579" i="7"/>
  <c r="W584" i="7" s="1"/>
  <c r="AD1313" i="7" s="1"/>
  <c r="V723" i="7"/>
  <c r="Q728" i="7" s="1"/>
  <c r="U1321" i="7" s="1"/>
  <c r="P906" i="7"/>
  <c r="P907" i="7" s="1"/>
  <c r="N911" i="7" s="1"/>
  <c r="W1334" i="7" s="1"/>
  <c r="AG272" i="7"/>
  <c r="AA277" i="7" s="1"/>
  <c r="AA1300" i="7" s="1"/>
  <c r="T677" i="7"/>
  <c r="P682" i="7" s="1"/>
  <c r="T1318" i="7" s="1"/>
  <c r="U645" i="7"/>
  <c r="R650" i="7" s="1"/>
  <c r="W1316" i="7" s="1"/>
  <c r="V706" i="7"/>
  <c r="Q711" i="7" s="1"/>
  <c r="U1320" i="7" s="1"/>
  <c r="R793" i="7"/>
  <c r="P797" i="7" s="1"/>
  <c r="AC1325" i="7" s="1"/>
  <c r="R858" i="7"/>
  <c r="R859" i="7" s="1"/>
  <c r="P863" i="7" s="1"/>
  <c r="AC1330" i="7" s="1"/>
  <c r="P1231" i="7"/>
  <c r="N1235" i="7" s="1"/>
  <c r="X1354" i="7" s="1"/>
  <c r="U612" i="7"/>
  <c r="R617" i="7" s="1"/>
  <c r="W1314" i="7" s="1"/>
  <c r="U457" i="7"/>
  <c r="R462" i="7" s="1"/>
  <c r="W1307" i="7" s="1"/>
  <c r="AF272" i="7"/>
  <c r="AC277" i="7" s="1"/>
  <c r="W473" i="7"/>
  <c r="S478" i="7" s="1"/>
  <c r="X1308" i="7" s="1"/>
  <c r="Z579" i="7"/>
  <c r="U584" i="7" s="1"/>
  <c r="AA1313" i="7" s="1"/>
  <c r="V612" i="7"/>
  <c r="Q617" i="7" s="1"/>
  <c r="U1314" i="7" s="1"/>
  <c r="X706" i="7"/>
  <c r="T711" i="7" s="1"/>
  <c r="Z1320" i="7" s="1"/>
  <c r="P745" i="7"/>
  <c r="N749" i="7" s="1"/>
  <c r="W1322" i="7" s="1"/>
  <c r="Q765" i="7"/>
  <c r="O769" i="7" s="1"/>
  <c r="Z1323" i="7" s="1"/>
  <c r="P789" i="7"/>
  <c r="P793" i="7" s="1"/>
  <c r="N797" i="7" s="1"/>
  <c r="W1325" i="7" s="1"/>
  <c r="P858" i="7"/>
  <c r="P859" i="7" s="1"/>
  <c r="N863" i="7" s="1"/>
  <c r="O871" i="7"/>
  <c r="M875" i="7" s="1"/>
  <c r="T1331" i="7" s="1"/>
  <c r="R894" i="7"/>
  <c r="R895" i="7" s="1"/>
  <c r="P899" i="7" s="1"/>
  <c r="AC1333" i="7" s="1"/>
  <c r="R1195" i="7"/>
  <c r="P1199" i="7" s="1"/>
  <c r="AD1352" i="7" s="1"/>
  <c r="AI55" i="7"/>
  <c r="AB60" i="7" s="1"/>
  <c r="AB1296" i="7" s="1"/>
  <c r="AA272" i="7"/>
  <c r="U277" i="7" s="1"/>
  <c r="U1300" i="7" s="1"/>
  <c r="W612" i="7"/>
  <c r="S617" i="7" s="1"/>
  <c r="X1314" i="7" s="1"/>
  <c r="W690" i="7"/>
  <c r="W691" i="7" s="1"/>
  <c r="S696" i="7" s="1"/>
  <c r="X1319" i="7" s="1"/>
  <c r="Y704" i="7"/>
  <c r="Y706" i="7" s="1"/>
  <c r="V711" i="7" s="1"/>
  <c r="AC1320" i="7" s="1"/>
  <c r="O895" i="7"/>
  <c r="M899" i="7" s="1"/>
  <c r="T1333" i="7" s="1"/>
  <c r="O1209" i="7"/>
  <c r="M1213" i="7" s="1"/>
  <c r="AB272" i="7"/>
  <c r="X277" i="7" s="1"/>
  <c r="X1300" i="7" s="1"/>
  <c r="AA627" i="7"/>
  <c r="W632" i="7" s="1"/>
  <c r="AD1315" i="7" s="1"/>
  <c r="Q1209" i="7"/>
  <c r="O1213" i="7" s="1"/>
  <c r="AA1353" i="7" s="1"/>
  <c r="T473" i="7"/>
  <c r="P478" i="7" s="1"/>
  <c r="T1308" i="7" s="1"/>
  <c r="AA660" i="7"/>
  <c r="W665" i="7" s="1"/>
  <c r="AD1317" i="7" s="1"/>
  <c r="R833" i="7"/>
  <c r="R835" i="7" s="1"/>
  <c r="P839" i="7" s="1"/>
  <c r="AC1328" i="7" s="1"/>
  <c r="R935" i="7"/>
  <c r="R936" i="7" s="1"/>
  <c r="P940" i="7" s="1"/>
  <c r="AC1336" i="7" s="1"/>
  <c r="P1252" i="7"/>
  <c r="N1256" i="7" s="1"/>
  <c r="X1355" i="7" s="1"/>
  <c r="AE272" i="7"/>
  <c r="Z277" i="7" s="1"/>
  <c r="Z1300" i="7" s="1"/>
  <c r="W437" i="7"/>
  <c r="S442" i="7" s="1"/>
  <c r="X1306" i="7" s="1"/>
  <c r="Z473" i="7"/>
  <c r="U478" i="7" s="1"/>
  <c r="AA1308" i="7" s="1"/>
  <c r="X660" i="7"/>
  <c r="T665" i="7" s="1"/>
  <c r="Z1317" i="7" s="1"/>
  <c r="AA690" i="7"/>
  <c r="AA691" i="7" s="1"/>
  <c r="W696" i="7" s="1"/>
  <c r="AD1319" i="7" s="1"/>
  <c r="O974" i="7"/>
  <c r="M978" i="7" s="1"/>
  <c r="T1339" i="7" s="1"/>
  <c r="Q1175" i="7"/>
  <c r="O1179" i="7" s="1"/>
  <c r="AA1351" i="7" s="1"/>
  <c r="AB55" i="7"/>
  <c r="X60" i="7" s="1"/>
  <c r="U490" i="7"/>
  <c r="R495" i="7" s="1"/>
  <c r="T564" i="7"/>
  <c r="P569" i="7" s="1"/>
  <c r="T1312" i="7" s="1"/>
  <c r="T645" i="7"/>
  <c r="P650" i="7" s="1"/>
  <c r="T1316" i="7" s="1"/>
  <c r="AA645" i="7"/>
  <c r="W650" i="7" s="1"/>
  <c r="AD1316" i="7" s="1"/>
  <c r="Q1153" i="7"/>
  <c r="O1157" i="7" s="1"/>
  <c r="AA1350" i="7" s="1"/>
  <c r="P1195" i="7"/>
  <c r="N1199" i="7" s="1"/>
  <c r="X1352" i="7" s="1"/>
  <c r="X354" i="7"/>
  <c r="U473" i="7"/>
  <c r="R478" i="7" s="1"/>
  <c r="W1308" i="7" s="1"/>
  <c r="Y437" i="7"/>
  <c r="V442" i="7" s="1"/>
  <c r="AC1306" i="7" s="1"/>
  <c r="X612" i="7"/>
  <c r="T617" i="7" s="1"/>
  <c r="Z1314" i="7" s="1"/>
  <c r="AA677" i="7"/>
  <c r="W682" i="7" s="1"/>
  <c r="AD1318" i="7" s="1"/>
  <c r="P974" i="7"/>
  <c r="N978" i="7" s="1"/>
  <c r="W1339" i="7" s="1"/>
  <c r="AH268" i="7"/>
  <c r="AH272" i="7" s="1"/>
  <c r="AD277" i="7" s="1"/>
  <c r="AD1300" i="7" s="1"/>
  <c r="W538" i="7"/>
  <c r="S543" i="7" s="1"/>
  <c r="X1311" i="7" s="1"/>
  <c r="T579" i="7"/>
  <c r="P584" i="7" s="1"/>
  <c r="T1313" i="7" s="1"/>
  <c r="Y594" i="7"/>
  <c r="Y612" i="7" s="1"/>
  <c r="V617" i="7" s="1"/>
  <c r="U673" i="7"/>
  <c r="U677" i="7" s="1"/>
  <c r="R682" i="7" s="1"/>
  <c r="R777" i="7"/>
  <c r="R778" i="7" s="1"/>
  <c r="P782" i="7" s="1"/>
  <c r="P947" i="7"/>
  <c r="P948" i="7" s="1"/>
  <c r="N952" i="7" s="1"/>
  <c r="W1337" i="7" s="1"/>
  <c r="Q974" i="7"/>
  <c r="O978" i="7" s="1"/>
  <c r="Z1339" i="7" s="1"/>
  <c r="R1036" i="7"/>
  <c r="P1040" i="7" s="1"/>
  <c r="AD1342" i="7" s="1"/>
  <c r="P1175" i="7"/>
  <c r="N1179" i="7" s="1"/>
  <c r="X1351" i="7" s="1"/>
  <c r="Z334" i="7"/>
  <c r="AF53" i="7"/>
  <c r="AF55" i="7" s="1"/>
  <c r="AC60" i="7" s="1"/>
  <c r="AJ272" i="7"/>
  <c r="AE277" i="7" s="1"/>
  <c r="AE1300" i="7" s="1"/>
  <c r="U577" i="7"/>
  <c r="U579" i="7" s="1"/>
  <c r="R584" i="7" s="1"/>
  <c r="R971" i="7"/>
  <c r="R974" i="7" s="1"/>
  <c r="P978" i="7" s="1"/>
  <c r="Z437" i="7"/>
  <c r="U442" i="7" s="1"/>
  <c r="AA1306" i="7" s="1"/>
  <c r="U627" i="7"/>
  <c r="R632" i="7" s="1"/>
  <c r="W1315" i="7" s="1"/>
  <c r="P804" i="7"/>
  <c r="P807" i="7" s="1"/>
  <c r="N811" i="7" s="1"/>
  <c r="R846" i="7"/>
  <c r="R847" i="7" s="1"/>
  <c r="P851" i="7" s="1"/>
  <c r="AC1329" i="7" s="1"/>
  <c r="AH53" i="7"/>
  <c r="AH55" i="7" s="1"/>
  <c r="AD60" i="7" s="1"/>
  <c r="AD1296" i="7" s="1"/>
  <c r="T490" i="7"/>
  <c r="P495" i="7" s="1"/>
  <c r="T1309" i="7" s="1"/>
  <c r="Z564" i="7"/>
  <c r="U569" i="7" s="1"/>
  <c r="AA1312" i="7" s="1"/>
  <c r="T612" i="7"/>
  <c r="P617" i="7" s="1"/>
  <c r="T1314" i="7" s="1"/>
  <c r="Z645" i="7"/>
  <c r="U650" i="7" s="1"/>
  <c r="AA1316" i="7" s="1"/>
  <c r="Q807" i="7"/>
  <c r="O811" i="7" s="1"/>
  <c r="Z1326" i="7" s="1"/>
  <c r="O1002" i="7"/>
  <c r="M1006" i="7" s="1"/>
  <c r="U1341" i="7" s="1"/>
  <c r="Q1083" i="7"/>
  <c r="O1087" i="7" s="1"/>
  <c r="AA1345" i="7" s="1"/>
  <c r="AD55" i="7"/>
  <c r="Y60" i="7" s="1"/>
  <c r="AJ55" i="7"/>
  <c r="AE60" i="7" s="1"/>
  <c r="AE1296" i="7" s="1"/>
  <c r="AC40" i="7"/>
  <c r="V45" i="7" s="1"/>
  <c r="AC55" i="7"/>
  <c r="V60" i="7" s="1"/>
  <c r="Y564" i="7"/>
  <c r="V569" i="7" s="1"/>
  <c r="AD28" i="7"/>
  <c r="AD40" i="7" s="1"/>
  <c r="Y45" i="7" s="1"/>
  <c r="AF255" i="7"/>
  <c r="AC260" i="7" s="1"/>
  <c r="AC1299" i="7" s="1"/>
  <c r="AG40" i="7"/>
  <c r="AA45" i="7" s="1"/>
  <c r="AA1295" i="7" s="1"/>
  <c r="Y272" i="7"/>
  <c r="T277" i="7" s="1"/>
  <c r="Z268" i="7"/>
  <c r="Z272" i="7" s="1"/>
  <c r="W277" i="7" s="1"/>
  <c r="Y486" i="7"/>
  <c r="Y490" i="7" s="1"/>
  <c r="V495" i="7" s="1"/>
  <c r="X490" i="7"/>
  <c r="T495" i="7" s="1"/>
  <c r="AA40" i="7"/>
  <c r="U45" i="7" s="1"/>
  <c r="U1295" i="7" s="1"/>
  <c r="AI40" i="7"/>
  <c r="AB45" i="7" s="1"/>
  <c r="AB1295" i="7" s="1"/>
  <c r="AB30" i="7"/>
  <c r="AB40" i="7" s="1"/>
  <c r="X45" i="7" s="1"/>
  <c r="AJ40" i="7"/>
  <c r="AE45" i="7" s="1"/>
  <c r="AE1295" i="7" s="1"/>
  <c r="AA255" i="7"/>
  <c r="U260" i="7" s="1"/>
  <c r="U1299" i="7" s="1"/>
  <c r="AD272" i="7"/>
  <c r="Y277" i="7" s="1"/>
  <c r="V579" i="7"/>
  <c r="Q584" i="7" s="1"/>
  <c r="W577" i="7"/>
  <c r="W579" i="7" s="1"/>
  <c r="S584" i="7" s="1"/>
  <c r="A52" i="7"/>
  <c r="A67" i="7" s="1"/>
  <c r="Z85" i="7"/>
  <c r="U378" i="7"/>
  <c r="U418" i="7" s="1"/>
  <c r="R423" i="7" s="1"/>
  <c r="W1305" i="7" s="1"/>
  <c r="T418" i="7"/>
  <c r="P423" i="7" s="1"/>
  <c r="T1305" i="7" s="1"/>
  <c r="Y55" i="7"/>
  <c r="T60" i="7" s="1"/>
  <c r="V418" i="7"/>
  <c r="Q423" i="7" s="1"/>
  <c r="U1305" i="7" s="1"/>
  <c r="AF85" i="7"/>
  <c r="AC214" i="7"/>
  <c r="V219" i="7" s="1"/>
  <c r="V1298" i="7" s="1"/>
  <c r="AD158" i="7"/>
  <c r="AD214" i="7" s="1"/>
  <c r="Y219" i="7" s="1"/>
  <c r="Y1298" i="7" s="1"/>
  <c r="X437" i="7"/>
  <c r="T442" i="7" s="1"/>
  <c r="Z490" i="7"/>
  <c r="U495" i="7" s="1"/>
  <c r="AA1309" i="7" s="1"/>
  <c r="AA486" i="7"/>
  <c r="AA490" i="7" s="1"/>
  <c r="W495" i="7" s="1"/>
  <c r="AD1309" i="7" s="1"/>
  <c r="T1334" i="7"/>
  <c r="AC272" i="7"/>
  <c r="V277" i="7" s="1"/>
  <c r="W378" i="7"/>
  <c r="W418" i="7" s="1"/>
  <c r="S423" i="7" s="1"/>
  <c r="X1305" i="7" s="1"/>
  <c r="V627" i="7"/>
  <c r="Q632" i="7" s="1"/>
  <c r="W625" i="7"/>
  <c r="W627" i="7" s="1"/>
  <c r="S632" i="7" s="1"/>
  <c r="Y378" i="7"/>
  <c r="Y418" i="7" s="1"/>
  <c r="V423" i="7" s="1"/>
  <c r="AC1305" i="7" s="1"/>
  <c r="X418" i="7"/>
  <c r="T423" i="7" s="1"/>
  <c r="Z1305" i="7" s="1"/>
  <c r="AA437" i="7"/>
  <c r="W442" i="7" s="1"/>
  <c r="AD1306" i="7" s="1"/>
  <c r="AC255" i="7"/>
  <c r="V260" i="7" s="1"/>
  <c r="AI255" i="7"/>
  <c r="AB260" i="7" s="1"/>
  <c r="AB1299" i="7" s="1"/>
  <c r="Z418" i="7"/>
  <c r="U423" i="7" s="1"/>
  <c r="AA378" i="7"/>
  <c r="AA418" i="7" s="1"/>
  <c r="W423" i="7" s="1"/>
  <c r="AE255" i="7"/>
  <c r="Z260" i="7" s="1"/>
  <c r="Z1299" i="7" s="1"/>
  <c r="AJ228" i="7"/>
  <c r="AJ255" i="7" s="1"/>
  <c r="AE260" i="7" s="1"/>
  <c r="AE1299" i="7" s="1"/>
  <c r="AB230" i="7"/>
  <c r="AB255" i="7" s="1"/>
  <c r="X260" i="7" s="1"/>
  <c r="T508" i="7"/>
  <c r="P513" i="7" s="1"/>
  <c r="U503" i="7"/>
  <c r="U508" i="7" s="1"/>
  <c r="R513" i="7" s="1"/>
  <c r="V538" i="7"/>
  <c r="Q543" i="7" s="1"/>
  <c r="AA551" i="7"/>
  <c r="AA564" i="7" s="1"/>
  <c r="W569" i="7" s="1"/>
  <c r="AD1312" i="7" s="1"/>
  <c r="V660" i="7"/>
  <c r="Q665" i="7" s="1"/>
  <c r="W658" i="7"/>
  <c r="W660" i="7" s="1"/>
  <c r="S665" i="7" s="1"/>
  <c r="Y690" i="7"/>
  <c r="Y691" i="7" s="1"/>
  <c r="V696" i="7" s="1"/>
  <c r="X691" i="7"/>
  <c r="T696" i="7" s="1"/>
  <c r="P919" i="7"/>
  <c r="P924" i="7" s="1"/>
  <c r="N928" i="7" s="1"/>
  <c r="O924" i="7"/>
  <c r="M928" i="7" s="1"/>
  <c r="AI272" i="7"/>
  <c r="AB277" i="7" s="1"/>
  <c r="AB1300" i="7" s="1"/>
  <c r="W508" i="7"/>
  <c r="S513" i="7" s="1"/>
  <c r="T538" i="7"/>
  <c r="P543" i="7" s="1"/>
  <c r="U521" i="7"/>
  <c r="U538" i="7" s="1"/>
  <c r="R543" i="7" s="1"/>
  <c r="X564" i="7"/>
  <c r="T569" i="7" s="1"/>
  <c r="W640" i="7"/>
  <c r="W645" i="7" s="1"/>
  <c r="S650" i="7" s="1"/>
  <c r="V645" i="7"/>
  <c r="Q650" i="7" s="1"/>
  <c r="AA704" i="7"/>
  <c r="AA706" i="7" s="1"/>
  <c r="W711" i="7" s="1"/>
  <c r="AD1320" i="7" s="1"/>
  <c r="Z706" i="7"/>
  <c r="U711" i="7" s="1"/>
  <c r="Q822" i="7"/>
  <c r="O826" i="7" s="1"/>
  <c r="Z1327" i="7" s="1"/>
  <c r="R822" i="7"/>
  <c r="P826" i="7" s="1"/>
  <c r="AC1327" i="7" s="1"/>
  <c r="T437" i="7"/>
  <c r="P442" i="7" s="1"/>
  <c r="V490" i="7"/>
  <c r="Q495" i="7" s="1"/>
  <c r="W457" i="7"/>
  <c r="S462" i="7" s="1"/>
  <c r="V457" i="7"/>
  <c r="Q462" i="7" s="1"/>
  <c r="X473" i="7"/>
  <c r="T478" i="7" s="1"/>
  <c r="V508" i="7"/>
  <c r="Q513" i="7" s="1"/>
  <c r="U1319" i="7"/>
  <c r="Y696" i="7"/>
  <c r="AG1319" i="7" s="1"/>
  <c r="Y450" i="7"/>
  <c r="Y457" i="7" s="1"/>
  <c r="V462" i="7" s="1"/>
  <c r="X457" i="7"/>
  <c r="T462" i="7" s="1"/>
  <c r="AA503" i="7"/>
  <c r="AA508" i="7" s="1"/>
  <c r="W513" i="7" s="1"/>
  <c r="AD1310" i="7" s="1"/>
  <c r="Z508" i="7"/>
  <c r="U513" i="7" s="1"/>
  <c r="AA1310" i="7" s="1"/>
  <c r="Y538" i="7"/>
  <c r="V543" i="7" s="1"/>
  <c r="Y642" i="7"/>
  <c r="Y645" i="7" s="1"/>
  <c r="V650" i="7" s="1"/>
  <c r="X645" i="7"/>
  <c r="T650" i="7" s="1"/>
  <c r="W673" i="7"/>
  <c r="W677" i="7" s="1"/>
  <c r="S682" i="7" s="1"/>
  <c r="V677" i="7"/>
  <c r="Q682" i="7" s="1"/>
  <c r="O936" i="7"/>
  <c r="M940" i="7" s="1"/>
  <c r="P935" i="7"/>
  <c r="P936" i="7" s="1"/>
  <c r="N940" i="7" s="1"/>
  <c r="Z457" i="7"/>
  <c r="U462" i="7" s="1"/>
  <c r="AA1307" i="7" s="1"/>
  <c r="AA450" i="7"/>
  <c r="AA457" i="7" s="1"/>
  <c r="W462" i="7" s="1"/>
  <c r="AD1307" i="7" s="1"/>
  <c r="AA473" i="7"/>
  <c r="W478" i="7" s="1"/>
  <c r="AD1308" i="7" s="1"/>
  <c r="Z538" i="7"/>
  <c r="U543" i="7" s="1"/>
  <c r="AA1311" i="7" s="1"/>
  <c r="AA521" i="7"/>
  <c r="AA538" i="7" s="1"/>
  <c r="W543" i="7" s="1"/>
  <c r="AD1311" i="7" s="1"/>
  <c r="U659" i="7"/>
  <c r="U660" i="7" s="1"/>
  <c r="R665" i="7" s="1"/>
  <c r="T660" i="7"/>
  <c r="P665" i="7" s="1"/>
  <c r="P1013" i="7"/>
  <c r="P1036" i="7" s="1"/>
  <c r="N1040" i="7" s="1"/>
  <c r="O1036" i="7"/>
  <c r="M1040" i="7" s="1"/>
  <c r="U437" i="7"/>
  <c r="R442" i="7" s="1"/>
  <c r="T457" i="7"/>
  <c r="P462" i="7" s="1"/>
  <c r="W490" i="7"/>
  <c r="S495" i="7" s="1"/>
  <c r="U551" i="7"/>
  <c r="U564" i="7" s="1"/>
  <c r="R569" i="7" s="1"/>
  <c r="O745" i="7"/>
  <c r="M749" i="7" s="1"/>
  <c r="X677" i="7"/>
  <c r="T682" i="7" s="1"/>
  <c r="O883" i="7"/>
  <c r="M887" i="7" s="1"/>
  <c r="P882" i="7"/>
  <c r="P883" i="7" s="1"/>
  <c r="N887" i="7" s="1"/>
  <c r="W1333" i="7"/>
  <c r="P1057" i="7"/>
  <c r="N1061" i="7" s="1"/>
  <c r="X538" i="7"/>
  <c r="T543" i="7" s="1"/>
  <c r="T627" i="7"/>
  <c r="P632" i="7" s="1"/>
  <c r="Y677" i="7"/>
  <c r="V682" i="7" s="1"/>
  <c r="Z677" i="7"/>
  <c r="U682" i="7" s="1"/>
  <c r="AA1318" i="7" s="1"/>
  <c r="P846" i="7"/>
  <c r="P847" i="7" s="1"/>
  <c r="N851" i="7" s="1"/>
  <c r="O847" i="7"/>
  <c r="M851" i="7" s="1"/>
  <c r="T1337" i="7"/>
  <c r="Q952" i="7"/>
  <c r="AF1337" i="7" s="1"/>
  <c r="R999" i="7"/>
  <c r="R1002" i="7" s="1"/>
  <c r="P1006" i="7" s="1"/>
  <c r="AD1341" i="7" s="1"/>
  <c r="Q1002" i="7"/>
  <c r="O1006" i="7" s="1"/>
  <c r="AA1341" i="7" s="1"/>
  <c r="R1057" i="7"/>
  <c r="P1061" i="7" s="1"/>
  <c r="AD1343" i="7" s="1"/>
  <c r="Y719" i="7"/>
  <c r="Y723" i="7" s="1"/>
  <c r="V728" i="7" s="1"/>
  <c r="X723" i="7"/>
  <c r="T728" i="7" s="1"/>
  <c r="V564" i="7"/>
  <c r="Q569" i="7" s="1"/>
  <c r="T1319" i="7"/>
  <c r="V437" i="7"/>
  <c r="Q442" i="7" s="1"/>
  <c r="V473" i="7"/>
  <c r="Q478" i="7" s="1"/>
  <c r="W564" i="7"/>
  <c r="S569" i="7" s="1"/>
  <c r="Z612" i="7"/>
  <c r="U617" i="7" s="1"/>
  <c r="AA1314" i="7" s="1"/>
  <c r="U718" i="7"/>
  <c r="U723" i="7" s="1"/>
  <c r="R728" i="7" s="1"/>
  <c r="T723" i="7"/>
  <c r="P728" i="7" s="1"/>
  <c r="O765" i="7"/>
  <c r="M769" i="7" s="1"/>
  <c r="O835" i="7"/>
  <c r="M839" i="7" s="1"/>
  <c r="P833" i="7"/>
  <c r="P835" i="7" s="1"/>
  <c r="N839" i="7" s="1"/>
  <c r="R906" i="7"/>
  <c r="R907" i="7" s="1"/>
  <c r="P911" i="7" s="1"/>
  <c r="AC1334" i="7" s="1"/>
  <c r="Q907" i="7"/>
  <c r="O911" i="7" s="1"/>
  <c r="Z1334" i="7" s="1"/>
  <c r="AA612" i="7"/>
  <c r="W617" i="7" s="1"/>
  <c r="AD1314" i="7" s="1"/>
  <c r="Z627" i="7"/>
  <c r="U632" i="7" s="1"/>
  <c r="Z660" i="7"/>
  <c r="U665" i="7" s="1"/>
  <c r="AA1317" i="7" s="1"/>
  <c r="P765" i="7"/>
  <c r="N769" i="7" s="1"/>
  <c r="Q871" i="7"/>
  <c r="O875" i="7" s="1"/>
  <c r="Z1331" i="7" s="1"/>
  <c r="R870" i="7"/>
  <c r="R871" i="7" s="1"/>
  <c r="P875" i="7" s="1"/>
  <c r="AC1331" i="7" s="1"/>
  <c r="P697" i="7"/>
  <c r="W723" i="7"/>
  <c r="S728" i="7" s="1"/>
  <c r="R765" i="7"/>
  <c r="P769" i="7" s="1"/>
  <c r="AC1323" i="7" s="1"/>
  <c r="R959" i="7"/>
  <c r="R960" i="7" s="1"/>
  <c r="P964" i="7" s="1"/>
  <c r="AC1338" i="7" s="1"/>
  <c r="Q960" i="7"/>
  <c r="O964" i="7" s="1"/>
  <c r="Z1338" i="7" s="1"/>
  <c r="U1356" i="7"/>
  <c r="T706" i="7"/>
  <c r="P711" i="7" s="1"/>
  <c r="U704" i="7"/>
  <c r="U706" i="7" s="1"/>
  <c r="R711" i="7" s="1"/>
  <c r="Q745" i="7"/>
  <c r="O749" i="7" s="1"/>
  <c r="Z1322" i="7" s="1"/>
  <c r="P818" i="7"/>
  <c r="P822" i="7" s="1"/>
  <c r="N826" i="7" s="1"/>
  <c r="M826" i="7"/>
  <c r="Q924" i="7"/>
  <c r="O928" i="7" s="1"/>
  <c r="Z1335" i="7" s="1"/>
  <c r="T1338" i="7"/>
  <c r="X1346" i="7"/>
  <c r="Z723" i="7"/>
  <c r="U728" i="7" s="1"/>
  <c r="AA1321" i="7" s="1"/>
  <c r="AA718" i="7"/>
  <c r="AA723" i="7" s="1"/>
  <c r="W728" i="7" s="1"/>
  <c r="AD1321" i="7" s="1"/>
  <c r="R745" i="7"/>
  <c r="P749" i="7" s="1"/>
  <c r="AC1322" i="7" s="1"/>
  <c r="Q863" i="7"/>
  <c r="AF1330" i="7" s="1"/>
  <c r="T1330" i="7"/>
  <c r="R924" i="7"/>
  <c r="P928" i="7" s="1"/>
  <c r="AC1335" i="7" s="1"/>
  <c r="Q1057" i="7"/>
  <c r="O1061" i="7" s="1"/>
  <c r="AA1343" i="7" s="1"/>
  <c r="O1071" i="7"/>
  <c r="M1075" i="7" s="1"/>
  <c r="Q1107" i="7"/>
  <c r="O1111" i="7" s="1"/>
  <c r="AA1347" i="7" s="1"/>
  <c r="R1106" i="7"/>
  <c r="R1107" i="7" s="1"/>
  <c r="P1111" i="7" s="1"/>
  <c r="AD1347" i="7" s="1"/>
  <c r="Q1141" i="7"/>
  <c r="O1145" i="7" s="1"/>
  <c r="AA1349" i="7" s="1"/>
  <c r="R1140" i="7"/>
  <c r="R1141" i="7" s="1"/>
  <c r="P1145" i="7" s="1"/>
  <c r="AD1349" i="7" s="1"/>
  <c r="Q1036" i="7"/>
  <c r="O1040" i="7" s="1"/>
  <c r="AA1342" i="7" s="1"/>
  <c r="R1252" i="7"/>
  <c r="P1256" i="7" s="1"/>
  <c r="AD1355" i="7" s="1"/>
  <c r="P1275" i="7"/>
  <c r="P1283" i="7" s="1"/>
  <c r="N1287" i="7" s="1"/>
  <c r="O1283" i="7"/>
  <c r="M1287" i="7" s="1"/>
  <c r="O1195" i="7"/>
  <c r="M1199" i="7" s="1"/>
  <c r="O1252" i="7"/>
  <c r="M1256" i="7" s="1"/>
  <c r="Q1283" i="7"/>
  <c r="O1287" i="7" s="1"/>
  <c r="AA1357" i="7" s="1"/>
  <c r="R1275" i="7"/>
  <c r="R1283" i="7" s="1"/>
  <c r="P1287" i="7" s="1"/>
  <c r="AD1357" i="7" s="1"/>
  <c r="R1175" i="7"/>
  <c r="P1179" i="7" s="1"/>
  <c r="AD1351" i="7" s="1"/>
  <c r="Q1195" i="7"/>
  <c r="O1199" i="7" s="1"/>
  <c r="AA1352" i="7" s="1"/>
  <c r="Q1252" i="7"/>
  <c r="O1256" i="7" s="1"/>
  <c r="AA1355" i="7" s="1"/>
  <c r="P1071" i="7"/>
  <c r="N1075" i="7" s="1"/>
  <c r="Q1071" i="7"/>
  <c r="O1075" i="7" s="1"/>
  <c r="AA1344" i="7" s="1"/>
  <c r="O1095" i="7"/>
  <c r="M1099" i="7" s="1"/>
  <c r="R1068" i="7"/>
  <c r="R1071" i="7" s="1"/>
  <c r="P1075" i="7" s="1"/>
  <c r="AD1344" i="7" s="1"/>
  <c r="P1082" i="7"/>
  <c r="P1083" i="7" s="1"/>
  <c r="N1087" i="7" s="1"/>
  <c r="O1083" i="7"/>
  <c r="M1087" i="7" s="1"/>
  <c r="P1129" i="7"/>
  <c r="N1133" i="7" s="1"/>
  <c r="O1129" i="7"/>
  <c r="M1133" i="7" s="1"/>
  <c r="O1153" i="7"/>
  <c r="M1157" i="7" s="1"/>
  <c r="P1152" i="7"/>
  <c r="P1153" i="7" s="1"/>
  <c r="N1157" i="7" s="1"/>
  <c r="P1209" i="7"/>
  <c r="N1213" i="7" s="1"/>
  <c r="O1231" i="7"/>
  <c r="M1235" i="7" s="1"/>
  <c r="U1347" i="7"/>
  <c r="P1002" i="7"/>
  <c r="N1006" i="7" s="1"/>
  <c r="R1119" i="7"/>
  <c r="R1129" i="7" s="1"/>
  <c r="P1133" i="7" s="1"/>
  <c r="AD1348" i="7" s="1"/>
  <c r="Q1129" i="7"/>
  <c r="O1133" i="7" s="1"/>
  <c r="AA1348" i="7" s="1"/>
  <c r="R1209" i="7"/>
  <c r="P1213" i="7" s="1"/>
  <c r="AD1353" i="7" s="1"/>
  <c r="Q1231" i="7"/>
  <c r="O1235" i="7" s="1"/>
  <c r="AA1354" i="7" s="1"/>
  <c r="R1231" i="7"/>
  <c r="P1235" i="7" s="1"/>
  <c r="AD1354" i="7" s="1"/>
  <c r="R1263" i="7"/>
  <c r="R1264" i="7" s="1"/>
  <c r="P1268" i="7" s="1"/>
  <c r="Q1264" i="7"/>
  <c r="O1268" i="7" s="1"/>
  <c r="AA1356" i="7" s="1"/>
  <c r="O1057" i="7"/>
  <c r="M1061" i="7" s="1"/>
  <c r="O1175" i="7"/>
  <c r="M1179" i="7" s="1"/>
  <c r="AH214" i="7"/>
  <c r="AD219" i="7" s="1"/>
  <c r="AD1298" i="7" s="1"/>
  <c r="AJ214" i="7"/>
  <c r="AE219" i="7" s="1"/>
  <c r="AE1298" i="7" s="1"/>
  <c r="AD88" i="7"/>
  <c r="AE214" i="7"/>
  <c r="Z219" i="7" s="1"/>
  <c r="Z227" i="7"/>
  <c r="Z255" i="7" s="1"/>
  <c r="W260" i="7" s="1"/>
  <c r="Y255" i="7"/>
  <c r="T260" i="7" s="1"/>
  <c r="AG255" i="7"/>
  <c r="AA260" i="7" s="1"/>
  <c r="AA1299" i="7" s="1"/>
  <c r="AH28" i="7"/>
  <c r="AH40" i="7" s="1"/>
  <c r="AD45" i="7" s="1"/>
  <c r="AD1295" i="7" s="1"/>
  <c r="Y40" i="7"/>
  <c r="T45" i="7" s="1"/>
  <c r="AG214" i="7"/>
  <c r="AA219" i="7" s="1"/>
  <c r="AA1298" i="7" s="1"/>
  <c r="AF40" i="7"/>
  <c r="AC45" i="7" s="1"/>
  <c r="Y214" i="7"/>
  <c r="T219" i="7" s="1"/>
  <c r="Z214" i="7"/>
  <c r="W219" i="7" s="1"/>
  <c r="AI214" i="7"/>
  <c r="AB219" i="7" s="1"/>
  <c r="AB1298" i="7" s="1"/>
  <c r="AF214" i="7"/>
  <c r="AC219" i="7" s="1"/>
  <c r="AA214" i="7"/>
  <c r="U219" i="7" s="1"/>
  <c r="AB160" i="7"/>
  <c r="AB214" i="7" s="1"/>
  <c r="X219" i="7" s="1"/>
  <c r="Z40" i="7"/>
  <c r="W45" i="7" s="1"/>
  <c r="AH255" i="7"/>
  <c r="AD260" i="7" s="1"/>
  <c r="AD1299" i="7" s="1"/>
  <c r="AE40" i="7"/>
  <c r="Z45" i="7" s="1"/>
  <c r="AD227" i="7"/>
  <c r="AD255" i="7" s="1"/>
  <c r="Y260" i="7" s="1"/>
  <c r="R1099" i="7" l="1"/>
  <c r="AJ1346" i="7" s="1"/>
  <c r="AD145" i="7"/>
  <c r="Y150" i="7" s="1"/>
  <c r="Y1297" i="7" s="1"/>
  <c r="Z145" i="7"/>
  <c r="W150" i="7" s="1"/>
  <c r="AF145" i="7"/>
  <c r="AC150" i="7" s="1"/>
  <c r="AI60" i="7"/>
  <c r="AI1296" i="7" s="1"/>
  <c r="AD1301" i="7"/>
  <c r="AD1305" i="7"/>
  <c r="AA1301" i="7"/>
  <c r="AA1305" i="7"/>
  <c r="R811" i="7"/>
  <c r="AI1326" i="7" s="1"/>
  <c r="AG60" i="7"/>
  <c r="AG1296" i="7" s="1"/>
  <c r="P585" i="7"/>
  <c r="V1295" i="7"/>
  <c r="Z617" i="7"/>
  <c r="AI1314" i="7" s="1"/>
  <c r="P683" i="7"/>
  <c r="Q875" i="7"/>
  <c r="AF1331" i="7" s="1"/>
  <c r="Q1213" i="7"/>
  <c r="AG1353" i="7" s="1"/>
  <c r="R697" i="7"/>
  <c r="X682" i="7"/>
  <c r="AF1318" i="7" s="1"/>
  <c r="U1353" i="7"/>
  <c r="Q1145" i="7"/>
  <c r="AG1349" i="7" s="1"/>
  <c r="Z478" i="7"/>
  <c r="AI1308" i="7" s="1"/>
  <c r="X495" i="7"/>
  <c r="AF1309" i="7" s="1"/>
  <c r="Q797" i="7"/>
  <c r="AF1325" i="7" s="1"/>
  <c r="AC1308" i="7"/>
  <c r="R875" i="7"/>
  <c r="AI1331" i="7" s="1"/>
  <c r="Q978" i="7"/>
  <c r="AF1339" i="7" s="1"/>
  <c r="AH260" i="7"/>
  <c r="AH1299" i="7" s="1"/>
  <c r="Y728" i="7"/>
  <c r="AG1321" i="7" s="1"/>
  <c r="R797" i="7"/>
  <c r="AI1325" i="7" s="1"/>
  <c r="R633" i="7"/>
  <c r="Z495" i="7"/>
  <c r="AI1309" i="7" s="1"/>
  <c r="Z632" i="7"/>
  <c r="AI1315" i="7" s="1"/>
  <c r="AJ60" i="7"/>
  <c r="AJ1296" i="7" s="1"/>
  <c r="W1309" i="7"/>
  <c r="R1235" i="7"/>
  <c r="AJ1354" i="7" s="1"/>
  <c r="P618" i="7"/>
  <c r="R463" i="7"/>
  <c r="AC1296" i="7"/>
  <c r="V666" i="7"/>
  <c r="V1299" i="7"/>
  <c r="Q899" i="7"/>
  <c r="AF1333" i="7" s="1"/>
  <c r="W1326" i="7"/>
  <c r="W1313" i="7"/>
  <c r="Z584" i="7"/>
  <c r="AI1313" i="7" s="1"/>
  <c r="R585" i="7"/>
  <c r="AC1324" i="7"/>
  <c r="R782" i="7"/>
  <c r="AI1324" i="7" s="1"/>
  <c r="V585" i="7"/>
  <c r="AC1313" i="7"/>
  <c r="X617" i="7"/>
  <c r="AF1314" i="7" s="1"/>
  <c r="X1296" i="7"/>
  <c r="AG45" i="7"/>
  <c r="AG1295" i="7" s="1"/>
  <c r="X584" i="7"/>
  <c r="Q1111" i="7"/>
  <c r="AG1347" i="7" s="1"/>
  <c r="X650" i="7"/>
  <c r="AF1316" i="7" s="1"/>
  <c r="Q964" i="7"/>
  <c r="AF1338" i="7" s="1"/>
  <c r="AC1314" i="7"/>
  <c r="Q782" i="7"/>
  <c r="AF1324" i="7" s="1"/>
  <c r="R1179" i="7"/>
  <c r="AJ1351" i="7" s="1"/>
  <c r="AC278" i="7"/>
  <c r="R1199" i="7"/>
  <c r="AJ1352" i="7" s="1"/>
  <c r="T712" i="7"/>
  <c r="X478" i="7"/>
  <c r="AF1308" i="7" s="1"/>
  <c r="AK45" i="7"/>
  <c r="AK1295" i="7" s="1"/>
  <c r="W61" i="7"/>
  <c r="Z696" i="7"/>
  <c r="AI1319" i="7" s="1"/>
  <c r="R651" i="7"/>
  <c r="AC1339" i="7"/>
  <c r="R978" i="7"/>
  <c r="AI1339" i="7" s="1"/>
  <c r="Y1295" i="7"/>
  <c r="R899" i="7"/>
  <c r="AI1333" i="7" s="1"/>
  <c r="P570" i="7"/>
  <c r="AC1300" i="7"/>
  <c r="Z151" i="7"/>
  <c r="AH45" i="7"/>
  <c r="AH1295" i="7" s="1"/>
  <c r="AA696" i="7"/>
  <c r="AJ1319" i="7" s="1"/>
  <c r="R952" i="7"/>
  <c r="AI1337" i="7" s="1"/>
  <c r="AJ277" i="7"/>
  <c r="AJ1300" i="7" s="1"/>
  <c r="R1111" i="7"/>
  <c r="AJ1347" i="7" s="1"/>
  <c r="Q1268" i="7"/>
  <c r="AG1356" i="7" s="1"/>
  <c r="R479" i="7"/>
  <c r="R618" i="7"/>
  <c r="T514" i="7"/>
  <c r="T585" i="7"/>
  <c r="AG277" i="7"/>
  <c r="AG1300" i="7" s="1"/>
  <c r="AF150" i="7"/>
  <c r="AF1297" i="7" s="1"/>
  <c r="Z278" i="7"/>
  <c r="W1330" i="7"/>
  <c r="R863" i="7"/>
  <c r="AI1330" i="7" s="1"/>
  <c r="Q1006" i="7"/>
  <c r="AG1341" i="7" s="1"/>
  <c r="Q811" i="7"/>
  <c r="AF1326" i="7" s="1"/>
  <c r="T151" i="7"/>
  <c r="V633" i="7"/>
  <c r="AA442" i="7"/>
  <c r="AJ1306" i="7" s="1"/>
  <c r="Z61" i="7"/>
  <c r="Z261" i="7"/>
  <c r="R1087" i="7"/>
  <c r="AJ1345" i="7" s="1"/>
  <c r="X1345" i="7"/>
  <c r="W1323" i="7"/>
  <c r="R769" i="7"/>
  <c r="AI1323" i="7" s="1"/>
  <c r="U1312" i="7"/>
  <c r="Y569" i="7"/>
  <c r="AG1312" i="7" s="1"/>
  <c r="Q851" i="7"/>
  <c r="AF1329" i="7" s="1"/>
  <c r="T1329" i="7"/>
  <c r="X1309" i="7"/>
  <c r="AA495" i="7"/>
  <c r="AJ1309" i="7" s="1"/>
  <c r="Z1308" i="7"/>
  <c r="T479" i="7"/>
  <c r="AA1320" i="7"/>
  <c r="Y711" i="7"/>
  <c r="AG1320" i="7" s="1"/>
  <c r="X1317" i="7"/>
  <c r="AA665" i="7"/>
  <c r="AJ1317" i="7" s="1"/>
  <c r="Q1256" i="7"/>
  <c r="AG1355" i="7" s="1"/>
  <c r="U1355" i="7"/>
  <c r="U1344" i="7"/>
  <c r="Q1075" i="7"/>
  <c r="AG1344" i="7" s="1"/>
  <c r="W1329" i="7"/>
  <c r="R851" i="7"/>
  <c r="AI1329" i="7" s="1"/>
  <c r="T1307" i="7"/>
  <c r="X462" i="7"/>
  <c r="P463" i="7"/>
  <c r="U1318" i="7"/>
  <c r="Y682" i="7"/>
  <c r="AG1318" i="7" s="1"/>
  <c r="U1307" i="7"/>
  <c r="Y462" i="7"/>
  <c r="AG1307" i="7" s="1"/>
  <c r="U1317" i="7"/>
  <c r="Y665" i="7"/>
  <c r="AG1317" i="7" s="1"/>
  <c r="X1315" i="7"/>
  <c r="AA632" i="7"/>
  <c r="AJ1315" i="7" s="1"/>
  <c r="AC61" i="7"/>
  <c r="AK219" i="7"/>
  <c r="AK1298" i="7" s="1"/>
  <c r="AA1315" i="7"/>
  <c r="T633" i="7"/>
  <c r="X1312" i="7"/>
  <c r="AA569" i="7"/>
  <c r="AJ1312" i="7" s="1"/>
  <c r="W1332" i="7"/>
  <c r="R887" i="7"/>
  <c r="AI1332" i="7" s="1"/>
  <c r="W1306" i="7"/>
  <c r="R443" i="7"/>
  <c r="Z442" i="7"/>
  <c r="X1318" i="7"/>
  <c r="AA682" i="7"/>
  <c r="AJ1318" i="7" s="1"/>
  <c r="Z1307" i="7"/>
  <c r="T463" i="7"/>
  <c r="X1307" i="7"/>
  <c r="AA462" i="7"/>
  <c r="AJ1307" i="7" s="1"/>
  <c r="T666" i="7"/>
  <c r="T1335" i="7"/>
  <c r="Q928" i="7"/>
  <c r="AF1335" i="7" s="1"/>
  <c r="AA711" i="7"/>
  <c r="AJ1320" i="7" s="1"/>
  <c r="U1315" i="7"/>
  <c r="Y632" i="7"/>
  <c r="AG1315" i="7" s="1"/>
  <c r="AC1312" i="7"/>
  <c r="V570" i="7"/>
  <c r="T729" i="7"/>
  <c r="AB1321" i="7"/>
  <c r="AB1358" i="7" s="1"/>
  <c r="U1342" i="7"/>
  <c r="Q1040" i="7"/>
  <c r="AG1342" i="7" s="1"/>
  <c r="Z1316" i="7"/>
  <c r="T651" i="7"/>
  <c r="U1316" i="7"/>
  <c r="Y650" i="7"/>
  <c r="AG1316" i="7" s="1"/>
  <c r="W1335" i="7"/>
  <c r="R928" i="7"/>
  <c r="AI1335" i="7" s="1"/>
  <c r="X1301" i="7"/>
  <c r="AA423" i="7"/>
  <c r="U1301" i="7"/>
  <c r="Y423" i="7"/>
  <c r="AC1307" i="7"/>
  <c r="V463" i="7"/>
  <c r="Q1287" i="7"/>
  <c r="AG1357" i="7" s="1"/>
  <c r="U1357" i="7"/>
  <c r="U1306" i="7"/>
  <c r="Y442" i="7"/>
  <c r="AG1306" i="7" s="1"/>
  <c r="AE1321" i="7"/>
  <c r="AE1358" i="7" s="1"/>
  <c r="V729" i="7"/>
  <c r="X1342" i="7"/>
  <c r="R1040" i="7"/>
  <c r="AJ1342" i="7" s="1"/>
  <c r="X1316" i="7"/>
  <c r="AA650" i="7"/>
  <c r="AJ1316" i="7" s="1"/>
  <c r="R749" i="7"/>
  <c r="AI1322" i="7" s="1"/>
  <c r="P651" i="7"/>
  <c r="V1300" i="7"/>
  <c r="AH277" i="7"/>
  <c r="AH1300" i="7" s="1"/>
  <c r="Z1306" i="7"/>
  <c r="T443" i="7"/>
  <c r="A157" i="7"/>
  <c r="A226" i="7" s="1"/>
  <c r="A267" i="7" s="1"/>
  <c r="T1296" i="7"/>
  <c r="T61" i="7"/>
  <c r="AF60" i="7"/>
  <c r="X1313" i="7"/>
  <c r="AA584" i="7"/>
  <c r="AJ1313" i="7" s="1"/>
  <c r="R496" i="7"/>
  <c r="Y1296" i="7"/>
  <c r="AK60" i="7"/>
  <c r="AK1296" i="7" s="1"/>
  <c r="X1341" i="7"/>
  <c r="R1006" i="7"/>
  <c r="AJ1341" i="7" s="1"/>
  <c r="U1308" i="7"/>
  <c r="Y478" i="7"/>
  <c r="AG1308" i="7" s="1"/>
  <c r="U1351" i="7"/>
  <c r="Q1179" i="7"/>
  <c r="AG1351" i="7" s="1"/>
  <c r="Q1235" i="7"/>
  <c r="AG1354" i="7" s="1"/>
  <c r="U1354" i="7"/>
  <c r="X1344" i="7"/>
  <c r="R1075" i="7"/>
  <c r="AJ1344" i="7" s="1"/>
  <c r="X1357" i="7"/>
  <c r="R1287" i="7"/>
  <c r="AJ1357" i="7" s="1"/>
  <c r="V683" i="7"/>
  <c r="AC1318" i="7"/>
  <c r="T1317" i="7"/>
  <c r="P666" i="7"/>
  <c r="X665" i="7"/>
  <c r="Z1312" i="7"/>
  <c r="T570" i="7"/>
  <c r="P479" i="7"/>
  <c r="T1301" i="7"/>
  <c r="X423" i="7"/>
  <c r="AF1305" i="7" s="1"/>
  <c r="P424" i="7"/>
  <c r="U1313" i="7"/>
  <c r="Y584" i="7"/>
  <c r="AG1313" i="7" s="1"/>
  <c r="T618" i="7"/>
  <c r="R1213" i="7"/>
  <c r="AJ1353" i="7" s="1"/>
  <c r="X1353" i="7"/>
  <c r="X1321" i="7"/>
  <c r="AA728" i="7"/>
  <c r="AJ1321" i="7" s="1"/>
  <c r="W1328" i="7"/>
  <c r="R839" i="7"/>
  <c r="AI1328" i="7" s="1"/>
  <c r="V651" i="7"/>
  <c r="AC1316" i="7"/>
  <c r="W1317" i="7"/>
  <c r="Z665" i="7"/>
  <c r="R666" i="7"/>
  <c r="V618" i="7"/>
  <c r="AA617" i="7"/>
  <c r="AJ1314" i="7" s="1"/>
  <c r="W1311" i="7"/>
  <c r="Z543" i="7"/>
  <c r="R544" i="7"/>
  <c r="V712" i="7"/>
  <c r="U1311" i="7"/>
  <c r="Y543" i="7"/>
  <c r="AG1311" i="7" s="1"/>
  <c r="Z1301" i="7"/>
  <c r="T424" i="7"/>
  <c r="W1301" i="7"/>
  <c r="R424" i="7"/>
  <c r="Z423" i="7"/>
  <c r="AI1305" i="7" s="1"/>
  <c r="Q1199" i="7"/>
  <c r="AG1352" i="7" s="1"/>
  <c r="U1352" i="7"/>
  <c r="T1332" i="7"/>
  <c r="Q887" i="7"/>
  <c r="AF1332" i="7" s="1"/>
  <c r="U1343" i="7"/>
  <c r="Q1061" i="7"/>
  <c r="AG1343" i="7" s="1"/>
  <c r="T1315" i="7"/>
  <c r="P633" i="7"/>
  <c r="X632" i="7"/>
  <c r="AC1311" i="7"/>
  <c r="V544" i="7"/>
  <c r="X543" i="7"/>
  <c r="T1311" i="7"/>
  <c r="P544" i="7"/>
  <c r="W1310" i="7"/>
  <c r="R514" i="7"/>
  <c r="Z513" i="7"/>
  <c r="AC1301" i="7"/>
  <c r="V424" i="7"/>
  <c r="R964" i="7"/>
  <c r="AI1338" i="7" s="1"/>
  <c r="AA478" i="7"/>
  <c r="AJ1308" i="7" s="1"/>
  <c r="Y1300" i="7"/>
  <c r="AK277" i="7"/>
  <c r="AK1300" i="7" s="1"/>
  <c r="Z1309" i="7"/>
  <c r="T496" i="7"/>
  <c r="Q1099" i="7"/>
  <c r="AG1346" i="7" s="1"/>
  <c r="U1346" i="7"/>
  <c r="X1350" i="7"/>
  <c r="R1157" i="7"/>
  <c r="AJ1350" i="7" s="1"/>
  <c r="T1327" i="7"/>
  <c r="Q826" i="7"/>
  <c r="AF1327" i="7" s="1"/>
  <c r="T1328" i="7"/>
  <c r="Q839" i="7"/>
  <c r="AF1328" i="7" s="1"/>
  <c r="R1145" i="7"/>
  <c r="AJ1349" i="7" s="1"/>
  <c r="AG260" i="7"/>
  <c r="AG1299" i="7" s="1"/>
  <c r="U1350" i="7"/>
  <c r="Q1157" i="7"/>
  <c r="AG1350" i="7" s="1"/>
  <c r="W1327" i="7"/>
  <c r="R826" i="7"/>
  <c r="AI1327" i="7" s="1"/>
  <c r="R911" i="7"/>
  <c r="AI1334" i="7" s="1"/>
  <c r="T1323" i="7"/>
  <c r="Q769" i="7"/>
  <c r="AF1323" i="7" s="1"/>
  <c r="Z1311" i="7"/>
  <c r="T544" i="7"/>
  <c r="AF1313" i="7"/>
  <c r="U1309" i="7"/>
  <c r="Y495" i="7"/>
  <c r="AG1309" i="7" s="1"/>
  <c r="X1310" i="7"/>
  <c r="AA513" i="7"/>
  <c r="AJ1310" i="7" s="1"/>
  <c r="Z1319" i="7"/>
  <c r="T697" i="7"/>
  <c r="T1310" i="7"/>
  <c r="P514" i="7"/>
  <c r="X513" i="7"/>
  <c r="Z462" i="7"/>
  <c r="AC1309" i="7"/>
  <c r="V496" i="7"/>
  <c r="V1296" i="7"/>
  <c r="AH60" i="7"/>
  <c r="AH1296" i="7" s="1"/>
  <c r="Q1133" i="7"/>
  <c r="AG1348" i="7" s="1"/>
  <c r="U1348" i="7"/>
  <c r="V1321" i="7"/>
  <c r="X728" i="7"/>
  <c r="P729" i="7"/>
  <c r="Z1318" i="7"/>
  <c r="T683" i="7"/>
  <c r="W1336" i="7"/>
  <c r="R940" i="7"/>
  <c r="AI1336" i="7" s="1"/>
  <c r="T1306" i="7"/>
  <c r="X442" i="7"/>
  <c r="P443" i="7"/>
  <c r="AC1319" i="7"/>
  <c r="V697" i="7"/>
  <c r="W1300" i="7"/>
  <c r="W278" i="7"/>
  <c r="AI277" i="7"/>
  <c r="AD1356" i="7"/>
  <c r="R1268" i="7"/>
  <c r="AJ1356" i="7" s="1"/>
  <c r="X1348" i="7"/>
  <c r="R1133" i="7"/>
  <c r="AJ1348" i="7" s="1"/>
  <c r="W1320" i="7"/>
  <c r="R712" i="7"/>
  <c r="Z711" i="7"/>
  <c r="Y1321" i="7"/>
  <c r="R729" i="7"/>
  <c r="Z728" i="7"/>
  <c r="X696" i="7"/>
  <c r="R1256" i="7"/>
  <c r="AJ1355" i="7" s="1"/>
  <c r="Q749" i="7"/>
  <c r="AF1322" i="7" s="1"/>
  <c r="T1322" i="7"/>
  <c r="T1336" i="7"/>
  <c r="Q940" i="7"/>
  <c r="AF1336" i="7" s="1"/>
  <c r="U1310" i="7"/>
  <c r="Y513" i="7"/>
  <c r="AG1310" i="7" s="1"/>
  <c r="Q911" i="7"/>
  <c r="AF1334" i="7" s="1"/>
  <c r="P496" i="7"/>
  <c r="AA543" i="7"/>
  <c r="AJ1311" i="7" s="1"/>
  <c r="T1300" i="7"/>
  <c r="T278" i="7"/>
  <c r="AF277" i="7"/>
  <c r="V443" i="7"/>
  <c r="U1345" i="7"/>
  <c r="Q1087" i="7"/>
  <c r="AG1345" i="7" s="1"/>
  <c r="Y617" i="7"/>
  <c r="AG1314" i="7" s="1"/>
  <c r="X711" i="7"/>
  <c r="T1320" i="7"/>
  <c r="P712" i="7"/>
  <c r="W1318" i="7"/>
  <c r="R683" i="7"/>
  <c r="Z682" i="7"/>
  <c r="R1061" i="7"/>
  <c r="AJ1343" i="7" s="1"/>
  <c r="X1343" i="7"/>
  <c r="W1312" i="7"/>
  <c r="R570" i="7"/>
  <c r="Z569" i="7"/>
  <c r="X569" i="7"/>
  <c r="AC1310" i="7"/>
  <c r="V514" i="7"/>
  <c r="Z650" i="7"/>
  <c r="V479" i="7"/>
  <c r="X1295" i="7"/>
  <c r="AJ45" i="7"/>
  <c r="AJ1295" i="7" s="1"/>
  <c r="T1295" i="7"/>
  <c r="T46" i="7"/>
  <c r="AF45" i="7"/>
  <c r="AC1298" i="7"/>
  <c r="AC220" i="7"/>
  <c r="Y1299" i="7"/>
  <c r="AK260" i="7"/>
  <c r="AK1299" i="7" s="1"/>
  <c r="X1298" i="7"/>
  <c r="AJ219" i="7"/>
  <c r="AJ1298" i="7" s="1"/>
  <c r="X1299" i="7"/>
  <c r="AJ260" i="7"/>
  <c r="AJ1299" i="7" s="1"/>
  <c r="Z1295" i="7"/>
  <c r="Z46" i="7"/>
  <c r="AH219" i="7"/>
  <c r="AH1298" i="7" s="1"/>
  <c r="AC261" i="7"/>
  <c r="W220" i="7"/>
  <c r="W1298" i="7"/>
  <c r="AI219" i="7"/>
  <c r="X1297" i="7"/>
  <c r="AJ150" i="7"/>
  <c r="AJ1297" i="7" s="1"/>
  <c r="W1295" i="7"/>
  <c r="AI45" i="7"/>
  <c r="W46" i="7"/>
  <c r="T1298" i="7"/>
  <c r="T220" i="7"/>
  <c r="AF219" i="7"/>
  <c r="AF260" i="7"/>
  <c r="T1299" i="7"/>
  <c r="T261" i="7"/>
  <c r="AH150" i="7"/>
  <c r="AH1297" i="7" s="1"/>
  <c r="U1297" i="7"/>
  <c r="AG150" i="7"/>
  <c r="U1298" i="7"/>
  <c r="AG219" i="7"/>
  <c r="AG1298" i="7" s="1"/>
  <c r="AC46" i="7"/>
  <c r="AC1295" i="7"/>
  <c r="AI260" i="7"/>
  <c r="W1299" i="7"/>
  <c r="W261" i="7"/>
  <c r="Z1298" i="7"/>
  <c r="Z220" i="7"/>
  <c r="W1297" i="7" l="1"/>
  <c r="W1358" i="7" s="1"/>
  <c r="W151" i="7"/>
  <c r="AK150" i="7"/>
  <c r="AK1297" i="7" s="1"/>
  <c r="AA1358" i="7"/>
  <c r="AD1358" i="7"/>
  <c r="AC1297" i="7"/>
  <c r="AC1358" i="7" s="1"/>
  <c r="AC151" i="7"/>
  <c r="T314" i="7" s="1"/>
  <c r="P420" i="7" s="1"/>
  <c r="AI150" i="7"/>
  <c r="AI1297" i="7" s="1"/>
  <c r="Z1358" i="7"/>
  <c r="V1358" i="7"/>
  <c r="Y1358" i="7"/>
  <c r="U1358" i="7"/>
  <c r="T1358" i="7"/>
  <c r="X1358" i="7"/>
  <c r="AJ1301" i="7"/>
  <c r="AJ1305" i="7"/>
  <c r="AG1301" i="7"/>
  <c r="AG1305" i="7"/>
  <c r="A284" i="7"/>
  <c r="A324" i="7" s="1"/>
  <c r="A340" i="7" s="1"/>
  <c r="A360" i="7" s="1"/>
  <c r="T57" i="7"/>
  <c r="Z496" i="7"/>
  <c r="Z585" i="7"/>
  <c r="X496" i="7"/>
  <c r="X683" i="7"/>
  <c r="AI61" i="7"/>
  <c r="Z633" i="7"/>
  <c r="Z697" i="7"/>
  <c r="X585" i="7"/>
  <c r="X712" i="7"/>
  <c r="AF1320" i="7"/>
  <c r="AF1315" i="7"/>
  <c r="X633" i="7"/>
  <c r="AF1296" i="7"/>
  <c r="AF61" i="7"/>
  <c r="X479" i="7"/>
  <c r="AI1317" i="7"/>
  <c r="Z666" i="7"/>
  <c r="Z618" i="7"/>
  <c r="AF1307" i="7"/>
  <c r="X463" i="7"/>
  <c r="AF1300" i="7"/>
  <c r="AF278" i="7"/>
  <c r="AI1318" i="7"/>
  <c r="Z683" i="7"/>
  <c r="AF1319" i="7"/>
  <c r="X697" i="7"/>
  <c r="AI1300" i="7"/>
  <c r="AI278" i="7"/>
  <c r="AF1311" i="7"/>
  <c r="X544" i="7"/>
  <c r="AK1321" i="7"/>
  <c r="AK1358" i="7" s="1"/>
  <c r="Z729" i="7"/>
  <c r="AH1321" i="7"/>
  <c r="AH1358" i="7" s="1"/>
  <c r="X729" i="7"/>
  <c r="AI1307" i="7"/>
  <c r="Z463" i="7"/>
  <c r="AF1301" i="7"/>
  <c r="X424" i="7"/>
  <c r="AF1310" i="7"/>
  <c r="X514" i="7"/>
  <c r="Z479" i="7"/>
  <c r="AI1306" i="7"/>
  <c r="Z443" i="7"/>
  <c r="T147" i="7"/>
  <c r="AI1320" i="7"/>
  <c r="Z712" i="7"/>
  <c r="X618" i="7"/>
  <c r="AI1301" i="7"/>
  <c r="Z424" i="7"/>
  <c r="AI1311" i="7"/>
  <c r="Z544" i="7"/>
  <c r="AI1316" i="7"/>
  <c r="Z651" i="7"/>
  <c r="X570" i="7"/>
  <c r="AF1312" i="7"/>
  <c r="AF1306" i="7"/>
  <c r="X443" i="7"/>
  <c r="AI1312" i="7"/>
  <c r="Z570" i="7"/>
  <c r="AI1310" i="7"/>
  <c r="Z514" i="7"/>
  <c r="AF1317" i="7"/>
  <c r="X666" i="7"/>
  <c r="X651" i="7"/>
  <c r="AF1295" i="7"/>
  <c r="AF46" i="7"/>
  <c r="T216" i="7"/>
  <c r="AF1299" i="7"/>
  <c r="AF261" i="7"/>
  <c r="AF220" i="7"/>
  <c r="AF1298" i="7"/>
  <c r="AI220" i="7"/>
  <c r="AI1298" i="7"/>
  <c r="AI1295" i="7"/>
  <c r="AI46" i="7"/>
  <c r="AI1299" i="7"/>
  <c r="AI261" i="7"/>
  <c r="AG1297" i="7"/>
  <c r="AF151" i="7"/>
  <c r="T274" i="7" l="1"/>
  <c r="T257" i="7"/>
  <c r="T1359" i="7"/>
  <c r="AI151" i="7"/>
  <c r="AJ1358" i="7"/>
  <c r="AG1358" i="7"/>
  <c r="AF1358" i="7"/>
  <c r="AI1358" i="7"/>
  <c r="P693" i="7"/>
  <c r="P725" i="7"/>
  <c r="P475" i="7"/>
  <c r="P614" i="7"/>
  <c r="P566" i="7"/>
  <c r="P708" i="7"/>
  <c r="P540" i="7"/>
  <c r="P510" i="7"/>
  <c r="P439" i="7"/>
  <c r="P492" i="7"/>
  <c r="P679" i="7"/>
  <c r="P330" i="7"/>
  <c r="P662" i="7"/>
  <c r="P350" i="7"/>
  <c r="P367" i="7"/>
  <c r="P581" i="7"/>
  <c r="P629" i="7"/>
  <c r="AC1359" i="7"/>
  <c r="P459" i="7"/>
  <c r="Z1359" i="7"/>
  <c r="W1359" i="7"/>
  <c r="A377" i="7"/>
  <c r="A430" i="7" s="1"/>
  <c r="P647" i="7"/>
  <c r="M990" i="7" l="1"/>
  <c r="AI1359" i="7"/>
  <c r="AF1359" i="7"/>
  <c r="A449" i="7"/>
  <c r="M1285" i="7"/>
  <c r="M1254" i="7"/>
  <c r="M1155" i="7"/>
  <c r="M1097" i="7"/>
  <c r="M1038" i="7"/>
  <c r="M950" i="7"/>
  <c r="M885" i="7"/>
  <c r="M849" i="7"/>
  <c r="M824" i="7"/>
  <c r="M767" i="7"/>
  <c r="M747" i="7"/>
  <c r="M1233" i="7"/>
  <c r="M1211" i="7"/>
  <c r="M1197" i="7"/>
  <c r="M1177" i="7"/>
  <c r="M1143" i="7"/>
  <c r="M1085" i="7"/>
  <c r="M938" i="7"/>
  <c r="M909" i="7"/>
  <c r="M873" i="7"/>
  <c r="M837" i="7"/>
  <c r="M780" i="7"/>
  <c r="M1131" i="7"/>
  <c r="M1109" i="7"/>
  <c r="M809" i="7"/>
  <c r="M795" i="7"/>
  <c r="M861" i="7"/>
  <c r="M897" i="7"/>
  <c r="M926" i="7"/>
  <c r="M1266" i="7"/>
  <c r="M1073" i="7"/>
  <c r="M1059" i="7"/>
  <c r="M976" i="7"/>
  <c r="M1004" i="7"/>
  <c r="M962" i="7"/>
  <c r="A469" i="7" l="1"/>
  <c r="A485" i="7" l="1"/>
  <c r="A502" i="7" l="1"/>
  <c r="A520" i="7" s="1"/>
  <c r="A550" i="7" l="1"/>
  <c r="A576" i="7" s="1"/>
  <c r="A591" i="7" l="1"/>
  <c r="A624" i="7" s="1"/>
  <c r="A639" i="7" s="1"/>
  <c r="A657" i="7" s="1"/>
  <c r="A672" i="7" s="1"/>
  <c r="A689" i="7" s="1"/>
  <c r="A703" i="7" s="1"/>
  <c r="A716" i="7" s="1"/>
  <c r="A735" i="7" s="1"/>
  <c r="A755" i="7" s="1"/>
  <c r="A775" i="7" s="1"/>
  <c r="A788" i="7" s="1"/>
  <c r="A803" i="7" s="1"/>
  <c r="A817" i="7" s="1"/>
  <c r="A832" i="7" s="1"/>
  <c r="A845" i="7" s="1"/>
  <c r="A857" i="7" s="1"/>
  <c r="A869" i="7" s="1"/>
  <c r="A881" i="7" s="1"/>
  <c r="A893" i="7" s="1"/>
  <c r="A905" i="7" s="1"/>
  <c r="A917" i="7" s="1"/>
  <c r="A934" i="7" s="1"/>
  <c r="A946" i="7" s="1"/>
  <c r="A958" i="7" s="1"/>
  <c r="A970" i="7" s="1"/>
  <c r="A984" i="7" l="1"/>
  <c r="A998" i="7" s="1"/>
  <c r="A1012" i="7" s="1"/>
  <c r="A1046" i="7" s="1"/>
  <c r="A1067" i="7" s="1"/>
  <c r="A1081" i="7" s="1"/>
  <c r="A1093" i="7" s="1"/>
  <c r="A1105" i="7" s="1"/>
  <c r="A1117" i="7" s="1"/>
  <c r="A1139" i="7" s="1"/>
  <c r="A1151" i="7" s="1"/>
  <c r="A1163" i="7" s="1"/>
  <c r="A1185" i="7" s="1"/>
  <c r="A1205" i="7" s="1"/>
  <c r="A1219" i="7" s="1"/>
  <c r="A1241" i="7" s="1"/>
  <c r="A1262" i="7" s="1"/>
  <c r="A1274" i="7" s="1"/>
</calcChain>
</file>

<file path=xl/sharedStrings.xml><?xml version="1.0" encoding="utf-8"?>
<sst xmlns="http://schemas.openxmlformats.org/spreadsheetml/2006/main" count="4317" uniqueCount="721">
  <si>
    <t>VAT %</t>
  </si>
  <si>
    <t>Przylepiec włókninowy  pokryty klejem z syntetycznego kauczuku lub akrylu , 2,5cm x 5 m nawinięty na szpulkę</t>
  </si>
  <si>
    <t>Przylepiec z syntetycznego jedwabiu pokryty klejem z syntetycznego kauczuku lub akrylu,  2,5cm x 5 nawinięty na szulkę</t>
  </si>
  <si>
    <t>Przylepiec z porowatej, transparentnej folii pokryty klejem z syntetycznego kauczuku lub akrylu  z możliwością dzielenia wzdłuż i wszerz, 2,5cm x 5m nawinięty na szpulkę</t>
  </si>
  <si>
    <t>Przylepiec tkaninowy (100% tkanina wiskozowa), pokryty klejem z synetycznego kauczuku lub akrylu   5cmx5m a  nawinięty na szpulkę</t>
  </si>
  <si>
    <t>Przylepiec tkaninowy (100% tkanina wiskozowa), pokryty  klejem z synetycznego kauczuku lub akrylu  2,5cmx5m nawinięty na szpulkę</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</si>
  <si>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56x45cm, rozmiar całkowity 66cmx45xm. Op a 10 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</si>
  <si>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34x35cm, rozmiar całkowity 44cmx35xm. Op a 10 szt</t>
  </si>
  <si>
    <t>Materiały opatrunkowe hemostatyczne z nieoksydowanej celulozy do tamowania średniego i obfitego krwawienia z przetoki tetniczo-zylnej, u chorych hemodializowanych, umozliwiające skrocenie czasu chemostazy o 60%, nie wymagające mocnego nacisku na naczynie oraz zapobiegające ponownemu krwawieniu w okresie wczesnej wrazliwości skrzepu, zdolnośc do absorbcji płynów 2500% wagi własne,j 5cmx5cm. Op a 10 saszetek po 2 sztuki</t>
  </si>
  <si>
    <t xml:space="preserve">Niewchłanialny, jałowy, mechaniczny środek hemostatyczny stosowany w celu powstrzymania krwawienia w tkance kostnej. Wykonany z wosku pszczelego, parafiny stałej i palmitynianu izopropylu lub wosku pszczelego i wazeliny.  Opakowanie jednostkowe a 2,5g, op zbiorcze a 12 szt </t>
  </si>
  <si>
    <t>Włókninowy przylepiec do mocowania i pokrywania całej powierzchni opatrunku (pokryty klejem z synetycznego kauczuku  lub klejem akrylowym) 10mx15cm a 1szt</t>
  </si>
  <si>
    <t>Włókninowy przylepiec do mocowania i pokrywania całej powierzchni opatrunku (pokryty klejem z synetycznego kauczuku  lub klejem akrylowym) 10mx20cm  a 1szt</t>
  </si>
  <si>
    <t xml:space="preserve"> Jałowa, pakowana pojedyńczo,  wchłanialna, nierozpuszczalna w wodzie, porowata gabka z żelatyny wieprzowej (brak kruszenia się, rozpadania przy aplikacji, brak sztywnościj) 7cmx5cmx0,1cm 1szt lub 8cmx5cmx0,1cm a 1szt (wyrób medyczny)</t>
  </si>
  <si>
    <t>Antybakteryjny jałowy opatrunek z maścią zawierający srebro metaliczne, wykonany z hydrofobowej poliamidowej siatki  5x5cm a 1szt; opakowanie op a 10szt</t>
  </si>
  <si>
    <t>Krem ochronny do skóry z dodatkiem keratyny opakowanie a 200ml a 1szt</t>
  </si>
  <si>
    <t>Niejałowe kompresy z waty celulozowej w rolce o wysokiej chłonnosci, z wzmocnionymi brzegami, nie pylące 40mm x 50mm op a 500szt</t>
  </si>
  <si>
    <t>Pianka do oczyszczania skóry z doddatkiem keratyny, nie wymagająca uzycia wody aerozol opakowanie a 400ml  a 1szt</t>
  </si>
  <si>
    <t>Przylepiec o wysokiej przyczepności zastępujacy nici chirurgiczne do nieinwazyjnego zamykania małych ran i nacięć chirurgicznych, wykonany z pasków włókniny z zaokrąglonymi rogami, pokryty hypoalergicznym klejem, przepuszczajacy powietrze i parę wodną, nie absorbujacy promieni Roentgena 12mm x 101mm opakowania a 50szt x (2x3) szt</t>
  </si>
  <si>
    <t>szt.</t>
  </si>
  <si>
    <t xml:space="preserve">Samoprzylepny włókninowy opatrunek do mocowania kaniul z wcięciem o zaokrąglonych rogach -  jałowy, pokryty klejem z syntetycznego kauczuku, z dodatkową poduszeczką, pakowany pojedyńczo, 6cm x 8cm  op a 50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</si>
  <si>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10x20cm a 1szt. Op a 12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</si>
  <si>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5x7,5cm a 1szt. Op a 12 szt </t>
  </si>
  <si>
    <t xml:space="preserve">Opatrunek hydrożelowy, sterlny o stałej kosystencji, na calej powierzchni wzmocniony zatopioną wewnątrz wlókniną 10cm x 10 cm op a 1 szt </t>
  </si>
  <si>
    <t xml:space="preserve">Opatrunek hydrożelowy, sterlny o stałej kosystencji, na calej powierzchni wzmocniony zatopioną wewnątrz wlókniną 20cm x 20 cm op a 1 szt </t>
  </si>
  <si>
    <t xml:space="preserve">Opatrunek hydrożelowy, sterlny o stałej kosystencji, na calej powierzchni wzmocniony zatopioną wewnątrz wlókniną 20cm x 40 cm op a 1 szt </t>
  </si>
  <si>
    <t xml:space="preserve">Opatrunek hydrożelowy, sterlny o stałej kosystencji, na calej powierzchni wzmocniony zatopioną wewnątrz wlókniną 40cm x 60 cm op a 1 szt </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</si>
  <si>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10x20cm, rozmiar całkowity 15cmx20xm. Op a 10 szt</t>
  </si>
  <si>
    <t>Opaska dziana jałowa (sterylizowana parą wodną) 10cm x 4m pakowana pojedynczo a 1szt</t>
  </si>
  <si>
    <t>Opaska dziana jałowa (sterylizowana parą wodną) 15cm x 4m pakowana pojedynczo a 1szt</t>
  </si>
  <si>
    <t>Opaska elastyczna tkana  jałowa (sterylizowana para wodną)z 2 zapinkami 15cm x 5m pakowana pojedyńczo a 1szt</t>
  </si>
  <si>
    <t xml:space="preserve"> Jałowa, pojedynczo pakowana, wchłanialna, nierozpuszczalna w wodzie, porowata gąbka z żelatyny wieprzowej (brak kruszenia się, rozpadania przy aplikacji, brak sztywności) 8cm x 5cm x 1cm lub 7cm x 5cm x 1cm a 1szt (wyrób medyczny) a 1szt</t>
  </si>
  <si>
    <t xml:space="preserve">Kompresy włókninowe niejałowe   7,5cm x 7,5cm 4W 30G op a 100szt </t>
  </si>
  <si>
    <t>Setony gazowe niejałowe 8W  2m x 10cm    a 1 szt</t>
  </si>
  <si>
    <t>Setony gazowe jałowe 17N 4W 2m x 2cm opakowanie a 1szt (dopuszcza się wszystkie metody sterylizacji; opakowanie papierowo-foliowe; wymagane minimum 2 wklejki samoprzylepne do dokumentacji medycznej; wymagana klasa IIa reguła 7)</t>
  </si>
  <si>
    <t>Setony gazowe jałowe 17N 4W 2m x 5cm opakowanie a 1szt (dopuszcza się wszystkie metody sterylizacji; opakowanie papierowo-foliowe; wymagane minimum 2 wklejki samoprzylepne do dokumentacji medycznej; wymagana klasa IIa reguła 7)</t>
  </si>
  <si>
    <t>Setony gazowe jałowe z nitką RTG 17N 4W 2m x 1cm opakowanie a 1szt (dopuszcza się wszystkie metody sterylizacji; opakowanie papierowo-foliowe; wymagane minimum  2 wklejki samoprzylepne do dokumentacji medycznej; wymagana klasa IIa reguła 7)</t>
  </si>
  <si>
    <t>Jałowa serweta chirurgiczna wykonana z gazy bawełnianej 20N 4W z taśma i kontrastem RTG 40-45x40-45cm podwojne opakowanie jednostkowe,  dopuszcza się wszystkie metody sterylizacji, gaza po wstepnym pranu ,  wymagane minimum 2 wklejki samoprzlepne do dokumentacji medycznej, produkt  zgodny z normą  EN 14079 , wymagana klasa IIa reguła 7 a 3 szt</t>
  </si>
  <si>
    <t xml:space="preserve">Jałowa serweta chirurgiczna wykonana z gazy bawełnianej 20N 4W z taśmą i kontrastem RTG lub bez 40-45x40-45cm podwojne opakowanie jednostkowe,  dopuszcza się wszystkie metody sterylizacji, gaza po wstepnym praniu  , wymagane minimum 2 wklejki samoprzylepne do dokumentacji medycznej, produkt  zgodny z normą  , wymagana klasa IIa reguła 7 a 1 szt . </t>
  </si>
  <si>
    <t>Hemostatyk o gabczastej powierzchni z czystej żelatyny, całkowicie wchłanialny w ciągu ok 3 tygodni. Przeznaczony do krwawien zylno-włosowatych, miaszowych i wypełnień w stomatologii i laryngologii. 1X1X1cm Op a 32 szt.</t>
  </si>
  <si>
    <t>Przylepiec włókninowy pokryty klejem z syntetycznego kauczuku  lub akrylu  1,25cm x 5m nawinięty na szpulkę z bokami</t>
  </si>
  <si>
    <t>Przylepiec włókninowy z opatrunkiem pokryty klejem z synetycznego kauczuku lub poliakrylu, 8cm x 5m</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</si>
  <si>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2,5cmx9,2m. 1 szt</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</si>
  <si>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5cmx9,2m. 1 szt</t>
  </si>
  <si>
    <t>Rozmiar opatrunku</t>
  </si>
  <si>
    <t>Tampony wewnątrznosowe z gabki PVA ze sznureczkiem, jałowe 10cm x 1,5cm x 2,5cm 1 op a 10szt</t>
  </si>
  <si>
    <t>Elastyczny opatrunek stanowiący warstwę kontaktową, wykonany w technologii lipidokoloidowej zawierającej cząsteczki nanooligosacharydów (TLC–NOSF), 10cm x 12 cm, 1 szt</t>
  </si>
  <si>
    <t>Elastyczny opatrunek stanowiący warstwę kontaktową, wykonany w technologii lipidokoloidowej zawierającej cząsteczki nanooligosacharydów (TLC–NOSF), 15cm x 20 cm, 1 szt</t>
  </si>
  <si>
    <t>Setony gazowe niejałowe 4W  2m x 1cm 1 szt</t>
  </si>
  <si>
    <t xml:space="preserve">Antybakteryjny jałowy opatrunek z maścią zawierający srebro metaliczne, wykonany z hydrofobowej poliamidowej siatki  10x10cm a 1szt;  </t>
  </si>
  <si>
    <t xml:space="preserve">Jałowy opatrunek z pianki poliuretanowej do zaopatrywania sztucznych przetok, głównie przetoki tchawiczej z nacięciem  " Y" 8 x 8cm a 1op a 10 szt </t>
  </si>
  <si>
    <t>10x10cm</t>
  </si>
  <si>
    <t xml:space="preserve">Jałowy opatrunek wykonany z pianki poliuretanowej  do  zaopatrywania ran usytuoawanych w okolicy krzyżowej wyposażony w samoprzylepną krawędź mocującą  18,0- x 20,5cm, pakowany pojedyńczo 1 szt </t>
  </si>
  <si>
    <t xml:space="preserve">Jałowy opatrunek z alginianu wapnia o działaniu absorpsyjnym i przeciwbakteryjnym impregnowany srebrem. Pochłaniajacy duze ilości płynu wysiekowego z rany wiążąc go w swojej strukturze 10cmx10cm a 1szt. </t>
  </si>
  <si>
    <t xml:space="preserve">Jałowy opatrunek z pianki poliuretanowej do zaopatrywania ran usytuawanych na pietach iłokciach. Wyposazony w samoprzylepną krawędź mocujacą 15-16,5cmx15-18cm a 1szt. </t>
  </si>
  <si>
    <t>Jałowy opatrunek, samoprzylepny, z folii poliuretanowej pokrytej klejem poliakrylowym (nie zawiera kalafonii i pochodnych kalafonii, nie zawierający lateksu), posiadający nakładki z papieru silikonowego ułatwiające jego aplikację, do ran powierzchniowych z małą ilością wysięku jako zabezpieczenie wtórne, pakowany pojedyńczo 10cm x 25cm 1 szt</t>
  </si>
  <si>
    <t>Tamponada nosowa z dwoma balonami do tamowania krwawień, wykonana z hydrokoloidowej siateczki z CMC, Długość 90mm, Pakowana pojedynczo, sterylna. Jednorazowego użytku</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</si>
  <si>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10cm x 10m a 1szt</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</si>
  <si>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15cm x 10m a 1szt</t>
  </si>
  <si>
    <t xml:space="preserve">Tupfery gazowe niejałowe sączek 17N 15cm x 15cm 1 szt </t>
  </si>
  <si>
    <t>Jałowy opatrunek wysokochłonny zbudowany z włókniny i celulozy, pakowany pojedynczo 10cm x 20cm 1szt</t>
  </si>
  <si>
    <t xml:space="preserve">Jałowy opatrunek hydrokoloidowy , wykonany z chłonnej macierzy hydrokoloidowej laminowanej oddychającą, poliuretanową warstwą bazową, samoprzylepny, o standardowej grubości, utrzymujący wilgotne środowisko w ranie, do ran niezainfekowanych ze słabym i średnim wysiękiem, pakowany pojedynczo, 10cm x 10cm, 1 szt. </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</si>
  <si>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7,5cm x 7,5cm,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</si>
  <si>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5,5cm x 5,5cm,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</si>
  <si>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11,5cm x 11,5cm, op. a'20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</si>
  <si>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38mm opakowanie a 50szt x (1x6)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</si>
  <si>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3mm x 76mm opakowanie a 50szt x (1x5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</si>
  <si>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76mm opakowanie a 50szt x (1x3 szt)</t>
  </si>
  <si>
    <t>Poliuertanowy opatrunek wyspowy, z klejem akrylowym, przezroczysty z centralnie umieszczoną wkładką chłonną, wodoodporny, oddychający, z ramką do aseptycznej aplikacji, sterylny; rozmiar wkładki: 4,5x6cm; rozmiar opatrunku: 9x10cm, z wodoodpornym klejem akrylowym, równomiernie naniesionym na całej powierzchni, bez lateksu, kauczuku i tlenku cynku, 1szt</t>
  </si>
  <si>
    <t>Poliuertanowy opatrunek wyspowy, z klejem akrylowym, przezroczysty z centralnie umieszczoną wkładką chłonną, wodoodporny, oddychający, z ramką do aseptycznej aplikacji, sterylny; rozmiar wkładki: 4,5x15cm; rozmiar opatrunku: 9x20cm, z wodoodpornym klejem akrylowym, równomiernie naniesionym na całej powierzchni, bez lateksu, kauczuku i tlenku cynku, 1szt</t>
  </si>
  <si>
    <t>9x10cm</t>
  </si>
  <si>
    <t>Jednorazowe mokre ręczniki do mycia i pielęgnacji pacjenta unieruchomionego. Zawierają środki powierzchniowo czynne oraz substancję nawilżającą (gliceryna) i barierową (dimeticon), 20x30cm</t>
  </si>
  <si>
    <t>10cmx5m</t>
  </si>
  <si>
    <t>5cmx5m</t>
  </si>
  <si>
    <t>2,5cmx5m</t>
  </si>
  <si>
    <t>Włókninowy opatrunek wyspowy z włókniny poliestrowej, rozciągliwy, oddychający, sterylny, rozm. wkładki chłonnej: 3,4x6,5; rozm. opatrunku:  6x10cm, z wodoodpornym klejem akrylowym, równomiernie naniesionym na całej powierzchni, bez lateksu, kauczuku i tlenku cynku , 1szt</t>
  </si>
  <si>
    <t>Włókninowy opatrunek wyspowy z włókniny poliestrowej, rozciągliwy, oddychający, sterylny, rozm. wkładki chłonnej: 2,8x3,8cm; rozm. opatrunku:  5x7,2cm, z wodoodpornym klejem akrylowym, równomiernie naniesionym na całej powierzchni, bez lateksu, kauczuku i tlenku cynku , 1szt</t>
  </si>
  <si>
    <t>15x15cm</t>
  </si>
  <si>
    <t>Wysoko absorpcyjny opatrunek z adhezyjną warstwą silikonową 10 cm x 10 cm, op a 10 szt</t>
  </si>
  <si>
    <t>Wysoko absorpcyjny opatrunek z adhezyjną warstwą silikonową 15 cm x 15 cm, op a 10 szt</t>
  </si>
  <si>
    <t>Pianka poliuretanowa z adhezyjną wartwą silikonow 7,5cm x 7,5 cm, op a 10 szt</t>
  </si>
  <si>
    <t>Pianka poliuretanowa z adhezyjną wartwą silikonow 10cm x 10 cm, op a 10 szt</t>
  </si>
  <si>
    <t>Pianka poliuretanowa z adhezyjną wartwą silikonow 15cm x 15 cm, op a 10 szt</t>
  </si>
  <si>
    <t>Pianka poliuretanowa z adhezyjną wartwą silikonow 20cm x 20 cm, op a 10 szt</t>
  </si>
  <si>
    <t>Miękki silikonowy opatrunek siatkowy 8cm x 10 cm, op a 10 szt</t>
  </si>
  <si>
    <t>Miękki silikonowy opatrunek siatkowy 12cm x 15 cm, op a 10 szt</t>
  </si>
  <si>
    <t>Miękki silikonowy opatrunek siatkowy 20cm x 30 cm, op a 10 szt</t>
  </si>
  <si>
    <t>Opatrunek silikonowy na blizny 10 cm x 10 cm, op a 5 szt</t>
  </si>
  <si>
    <t>Opatrunek silikonowy na blizny 10 cm x 15 cm, op a 5 szt</t>
  </si>
  <si>
    <t>20x30cm</t>
  </si>
  <si>
    <t>10x15cm</t>
  </si>
  <si>
    <t xml:space="preserve">Płytki do usztywniania części chrząstnej przegrody nosa, zapobiegajace tworzeniu się obrzęków i krwiaków pooperacyjnych po zabiegu plastyki przegrody nosa, wykonane z  fluoroplastiku, owalne, dwudzielne (1szt=1para) z otworami do przeszycia, duże o grubości 0,5mm, pakowane sterylnie, pojedynczo a 10 szt </t>
  </si>
  <si>
    <t>Tampony wewnątrzuszne wykonane ze skompresowanej gąbki PVA 15mm x  9mm, sterylne, pakowane pojedynczo a 50szt</t>
  </si>
  <si>
    <t xml:space="preserve">Kompresy gazowe jałowe  z nitka RTG 17N/16W z podwijanymi brzegami 7.5cmx7,5xm a 20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</si>
  <si>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Kompresy gazowe jałowe  z nitka RTG 17N/16W z podwijanymi brzegami 7.5cmx7,5xm a 10 szt ( podwójne opakowanie papier-folia, lub podwójne opakowanie papier-folia/papier z dwoma wklejkami samoprzylepnymi do dokumentacji medycznej (wymaga się aby jedna z wklejek znajdowała się na opakowaniu zewnętrznym)  - dopuszcza się wszystkie metody sterylizacji, wymagana klasa IIa reguła 7 </t>
  </si>
  <si>
    <t>Kompresy gazowe jałowe z nitką RTG 16W 17N z podwijanymi brzegami 10x10cm a 50szt przewiązywane co 10szt (pakowane w 2 torebki  papierowo-foliowe z 2 wklejkami samoprzylepnymi do dokumentacji medycznej; dopuszcza się wszystkie metody sterylizacji; wymagana klasa IIa reguła7)</t>
  </si>
  <si>
    <t>10x20cm</t>
  </si>
  <si>
    <t>Opatrunek na oko z komorą. 1 szt</t>
  </si>
  <si>
    <t>Lancety chirurgiczne oftalmiczne z gabką z PVA (strzałki), jałowe, pakowane po 5szt ( w jednym listku ), 1 szt</t>
  </si>
  <si>
    <t>Plaster z opatrunkiem dla dzieci wykonany z folii polietylenowej z kolorowym nadrukiem; wkład chłonny umieszcony centralnie powleczony siateczką z polietylenu, plaster pakowany indywidulanie w opakowanie papier- papier, 1 op a 100szt, 1 plaster o wymiarach 7,2 cmx1,9 cm , niejałowe</t>
  </si>
  <si>
    <t>Opatrunek samoprzylepny, jałowy, do zabezpieczenia oka, wyspowy, włókninowy z wkładem chłonnym z włókien naturalnych i poliestru,; warstwa zewnętrzna pokryta kolorowym nadrukiem dla dzieci z mikroperforacjami; opatrunek posiada wartstwę zabezpieczającą z papieru silikonowego;1 szt o rozmiarze 5cm x 7,5cm, op a 50szt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</si>
  <si>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4,5x9cm, 1 op 3 szt</t>
  </si>
  <si>
    <t>Hemostatyczny proszek pochodzenia roślinnego składający się z absorbowalnych cząstek polimeru modyfikowanego i apliaktora. Przeznaczony do użycia jako wchłanialny środek hemostatyczny, wspomagający w kontroli krwawień podczas zabiegów chirurgicznych lub po urazach. Uzyskany z oczyszconej skrobi roślinnej, nie zawiera składników pochodzenia zwierzęcego ani ludzkiego, składa się z cząsteczke o molekularnej strukturze wchłaniających płyn z krwi, powoduje wysokie stężenie płytek krwi, czerwonych krwinek i białek koagulacyjnych; po użyciu tworzy się lepka macierz żelowa, działająca jak bariera powstrzymująca dalsze krwawienie; wchłanialny całkowicie po 48h do kilku dni; gotowy do użycia, można użyć w mokrym plu; 1 gram proszku pochłania 100ml płynu; 1 op a 3g z aplikatorem</t>
  </si>
  <si>
    <t>10 cm x 10 cm</t>
  </si>
  <si>
    <t>15 cm x 20 cm</t>
  </si>
  <si>
    <t>15x20cm</t>
  </si>
  <si>
    <t>Samoprzylepny, sterylny opatrunek włókninowy do mocowania kaniul z wcięciem, ozdobiony zabawnymi wzorami; możliwa kontrola wzrowkowa miejsca wkłucia dzięki wbudowanemu okienku z folii PU; wartstwa przylepna powlekana klejem na bazie kauczuku syntetycznego; 1 szt w rozmiarze 6cm x 5cm</t>
  </si>
  <si>
    <t>Siatka, o dużej elastyczności, do łatwego mocowania opatrunków różnego typu: duże głowy, niewielkie tułowia (6,5cm-7,5cm).Wykonana z białej przędzy poliamidowej bez zawartości bawełny z mozliwością sterylizacji (71% poliamid, 29% elastodien) . Opakowanie a 25mb w stanie roboczym a 1szt ( w opakowaniu kartonowym)</t>
  </si>
  <si>
    <t>Siatka, o dużej elastyczności, do łatwego mocowania opatrunków różnego typu: palce (1,2cm-1,5cm). Wykonana z białej przędzy poliamidowej bez zawartości bawełny z mozliwością sterylizacji (71% poliamid, 29% elastodien) . Opakowanie a 25mb w stanie roboczym a 1szt ( w opakowaniu kartonowym)</t>
  </si>
  <si>
    <t>Siatka, o dużej elastyczności, do łatwego mocowania opatrunków różnego typu: duży tułów, biodro, pachwina (8,6cm-9,6cm).Wykonana z białej przędzy poliamidowej bez zawartości bawełny z mozliwością sterylizacji (71% poliamid, 29% elastodien). Opakowanie a 25mb w stanie roboczym a 1szt ( w opakowaniu kartonowym)</t>
  </si>
  <si>
    <t>Siatka, o dużej elastyczności, do łatwego mocowania opatrunków różnego typu: ramię/kończyna dolna, mała głowa (3,8cm-4,6cm). Wykonana z białej przędzy poliamidowej bez zawartości bawełny z mozliwością sterylizacji (71% poliamid, 29% elastodien). Opakowanie a 25mb w stanie roboczym a 1szt ( w opakowaniu kartonowym)</t>
  </si>
  <si>
    <t>Jałowy, pakowany pojedynczo opatrunek do zaopatrywania ran  wokół drenów małego kalibru i przewodów infuzyjnych  wykonany z 100% wiskozy wzmocnionej spoiwem akrylowym, górna warstwa pokryta warstwą aluminium o wymiarach 6cm x 7cm (srednica otworu 4,5 - 11mm) op a 50szt</t>
  </si>
  <si>
    <t>Jałowy, pakowany pojedynczo opatrunek do zaopatrywania ran  wokół rurki tracheostomijnej i drenów dużego kalibru  wykonany z 100% wiskozy wzmocnionej spoiwem akrylowym, górna warstwa pokryta warstwą aluminium o wymiarach 8cm x 9cm (srednica otworu 12 - 19mm) op a 50szt</t>
  </si>
  <si>
    <t>10x25cm</t>
  </si>
  <si>
    <t xml:space="preserve">Kompresy gazowe jałowe  z nitka RTG 17N/16W z podwijanymi brzegami 7.5cmx7,5xm a 50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</si>
  <si>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Jałowy przezroczysty półprzepuszczalny opatrunek do mocowania kaniul obwodowych o wysokiej przylepności i przepuszczalności dla pary wodnej, podwójny klej (akrylowy) na części włókjninowej i foliowej, obrzeża wzmocnione włókniną z 3 stron 7x8cm pakowany pojedynczo opakowanie a 100 szt </t>
  </si>
  <si>
    <t xml:space="preserve">Jałowy bakteriobójczy opatrunek z folii poliuretanowej ze wzmocnionym rozciagliwyą włókniną obrzeżem i wycięciem obejmującym cewnik. Stosowany do mocowania cewników centralnych z hydrożelem zawierającym 2% glukonian chlorheksydyny z klejem akrylowym 8,5x11,5cm pakowany pojedynczo opakowanie a 25 szt </t>
  </si>
  <si>
    <t>Sterylny, jednorazowy, samoprzylepny opatrunek z "kieszeni a" przeznaczony do ochrony wszystkich rodzaj ow cewników. Wykonany z oddychajacej wlokniny, kieszonka wykonana z nienasiąkliwego materialu, rozmiar 8x7,5cm op a 25 szt</t>
  </si>
  <si>
    <t>Żel do masażu leczniczego oraz rozluźniająco-relaksującego,zawiera substancje o działaniu pielęgnacyjnym, pH neutralne dla skóry, lekko natłuszcający preparat, bez zawartości substancji zapachowych i syntetycznych, z zawartością olejków eterycznych, op a 500ml</t>
  </si>
  <si>
    <t xml:space="preserve">Sterylny opatrunek 4,3cm x 5cm do obwodowego dostępu dożylnego (PVC) dla dzieci w kształcie misia, odpowiedni do wszystkich standardowych typów kaniuli, bez zawartości lateksu, nieprzepuszczalny dla wody i odporny na patogeny i bakterie, wykonany z laminatu włókninowo-foliowego, ze stabilizującą włókninową krawędzią laminowaną folią, jako bariera miejsca wkłucia, z przezroczystym okienkiem w kształcie misia do monitorowania miejsca wkłucia bez konieczności zmiany opatrunku, z wycięciem do dodatkowego mocowania i zabezpieczenia kaniul z płytkami do popychania, z zabezpieczeniem przeciwległym z wycięciem w kształcie litery V oraz jałową poduszeczką wykonaną z mieszanki wiskozy i PP/PE, do wyścielenia miejsca pod kaniulą. </t>
  </si>
  <si>
    <t xml:space="preserve">Sterylny opatrunek 6cm x 7,5cm do obwodowego dostępu dożylnego (PVC), odpowiedni do kaniul ze skrzydełkami i portem do wstrzykiwań, oddychający, bez lateksu, stanowiący barierę dla bakterii, wykonany z laminatu włókninowo-foliowego, z oddychającą krawędzią zewnętrzną, z okrągłym przezroczystym okienkiem do monitorowania miejsca wkłucia bez konieczności zmiany opatrunku, z uformowanym wycięciem umożliwiającym łatwe ułożenie wokół kaniuli z portem do wstrzykiwań, z jałową poduszeczką wykonaną z mieszanki wiskozy i PP/PE, do wyścielenia miejsca pod kaniulą. </t>
  </si>
  <si>
    <t>Opatrunek uciskowy, zatrymujący krwawienie po nakłuciu naczyń, zapewniający długotrwałą ochrone przetoki, op. a 200 szt.</t>
  </si>
  <si>
    <t>Plastry do testów naskórkowych o budowie komorowej, 1 plaster zawiera 10 komór (2X5), opakowanie zawiera 100 plastrów X 10 kom</t>
  </si>
  <si>
    <t>Membrana kolegaenowa pochodząca z osierdzia wołowego 30mmx40mm, 1 szt</t>
  </si>
  <si>
    <t>Wysokoelastyczny rękaw o zwiększonej gęstości, wykonany z  przędzy  poliamidowej  85% i   poliuretanowej 15%, stopień sprężystości  poprzecznej minimum 50%, długość w stanie swobodnym 1500 cm, długość w stanie użytkowym  2500 cm, szerokość rękawa  w stanie swobodnym  5,5  -  6    cm</t>
  </si>
  <si>
    <t>Tampony z gazy, 17-nitkowej i  nici poliestrowej.  Sterylne, z dwoma nitkami do tamowania krwotoków z nosa; w rozmiarze 3,5x2,5cm, 2 troki, jałowy</t>
  </si>
  <si>
    <t>Tampony z gazy, 17-nitkowej i  nici poliestrowej.  Sterylne, z dwoma nitkami do tamowania krwotoków z nosa; w rozmiarze 3x2cm, 2 troki, jałowy</t>
  </si>
  <si>
    <t xml:space="preserve"> Jałowa, pakowana pojedyńczo,  wchłanialna, nierozpuszczalna w wodzie, porowata gabka z żelatyny wieprzowej (brak kruszenia się, rozpadania przy aplikacji, brak sztywnościj) tampom 8cm/śr3cm</t>
  </si>
  <si>
    <t xml:space="preserve">Elastyczny opatrunek stanowiący warstwę kontaktową, wykonany z połęczenia karboksymetylocelulozy z elementami lipidowymi (lipidowo-koloidowej) </t>
  </si>
  <si>
    <t>10 cm x 12 cm</t>
  </si>
  <si>
    <t>20 cm x 30 cm</t>
  </si>
  <si>
    <t>Miękki, prztlegający opatrunek z pianką, wykonany z połęczenia karboksymetylocelulozy z elementami lipidowymi (lipidowo-koloidowej), składający się z miękkiej przylegakącej warstwy połączonej z chłonną wkładką z pianki poliuretanowej oraz ochronnego, włókninowego podłoża poliuretanowego</t>
  </si>
  <si>
    <t xml:space="preserve"> 10 cm x 10 cm</t>
  </si>
  <si>
    <t xml:space="preserve"> 15 cm x 20 cm </t>
  </si>
  <si>
    <t>Samoprzylepny, miękki opatrunek piankowy wykonany z połęczenia karboksymetylocelulozy z elementami lipidowymi (lipidowo-koloidowej) składający się z miękkiej przyegającej warstwy lipidowo-koloidowej połączonej z chłonną wkładka z pianki poliuretanowej oraz ochronnego, włókninowego podłoża poliuretanowego</t>
  </si>
  <si>
    <t>8 cm x 8 cm</t>
  </si>
  <si>
    <t>13 cm x 13 cm</t>
  </si>
  <si>
    <t>20 cm x 20 cm</t>
  </si>
  <si>
    <t xml:space="preserve">Opatrunek impregnowany siarczanem srebra, wykonany z połęczenia karboksymetylocelulozy z elementami lipidowymi (lipidowo-koloidowej) </t>
  </si>
  <si>
    <t xml:space="preserve">10 cm x 12 cm </t>
  </si>
  <si>
    <t xml:space="preserve">Opatrunek wykonany z połęczenia karboksymetylocelulozy z elementami lipidowymi (lipidowo-koloidowej) zbudowany z włókninowej wkładki wykonanej z włokien charakteryzujących się wysoką chłonnością, kohezyjnością i właściwościami hydro-oczyszczającymi (poliakrylan) </t>
  </si>
  <si>
    <t xml:space="preserve"> 6 cm x 6 cm</t>
  </si>
  <si>
    <t>15 cm x 15 cm</t>
  </si>
  <si>
    <t xml:space="preserve">Opatrunek wykonany z połęczenia karboksymetylocelulozy z elementami lipidowymi (lipidowo-koloidowej) zbudowany z włókninowej wkładki wykonanej z włókien charakteryzujących się wysokoą chłonnością, kohezyjnością i właściwościami hydro-oczyszczającymi (poliakrylan). Matryca lipidowo-koloidowej impregnowana siarczanem srebrem. </t>
  </si>
  <si>
    <t xml:space="preserve">Opatrunek zbudowany z włókninowej wkładki wykonanej z włókien charakteryzujących się wysoką chłonnością, kohezyjnością i właściwościami hydro-oczyszczającymi (poliakrylan) 5x40cm
</t>
  </si>
  <si>
    <t>Olejek do pielęgnacji skóry w sprayu, bogaty w glicerydy kwasów tluszczowych ( olej kukurydziany 99%) i zawierający aromat anyżkowy (1%). Zapobiega odlezynom w obszarze miednicy u pacjentów narazonych na powstanie odlezyn. Op a 20 ml</t>
  </si>
  <si>
    <t>Olejek do pielęgnacji skóry w sprayu, bogaty w glicerydy kwasów tluszczowych ( olej kukurydziany 99%) i zawierający aromat anyżkowy (1%). Zapobiega odlezynom w obszarze miednicy u pacjentów narazonych na powstanie odlezyn. Op a 50 ml</t>
  </si>
  <si>
    <t>1.</t>
  </si>
  <si>
    <t>Opatrunek hydrożelowy, transparentny płat hydrożelu o grubości ok. 3,5 mm (+/- 0,5 mm), zawartość wody w opatrunku wynosi ponad 90% 12x12cm. Op a 5 szt.</t>
  </si>
  <si>
    <t>op.</t>
  </si>
  <si>
    <t>2.</t>
  </si>
  <si>
    <t>Opatrunek hydrożelowy, transparentny płat hydrożelu o grubości ok. 3,5 mm (+/- 0,5 mm), zawartość wody w opatrunku wynosi ponad 90% 12x24cm Op a 5 szt.</t>
  </si>
  <si>
    <t>3.</t>
  </si>
  <si>
    <t>4.</t>
  </si>
  <si>
    <t>Opatrunek hydrożelowy, transparentny płat hydrożelu o grubości ok. 3,5 mm (+/- 0,5 mm), zawartość wody w opatrunku wynosi ponad 90% na twarz rozmiar 25x25cm.</t>
  </si>
  <si>
    <t>5.</t>
  </si>
  <si>
    <t>Opatrunek hydrożelowy, transparentny płat hydrożelu o grubości ok. 3,5 mm (+/- 0,5 mm), zawartość wody w opatrunku wynosi ponad 90% na twarz 30x40cm.</t>
  </si>
  <si>
    <t>6.</t>
  </si>
  <si>
    <t>Opatrunek hydrożelowy, transparentny płat hydrożelu o grubości ok. 3,5 mm (+/- 0,5 mm), zawartość wody w opatrunku wynosi ponad 90% na twarz 40x60cm.</t>
  </si>
  <si>
    <t>7.</t>
  </si>
  <si>
    <t>8.</t>
  </si>
  <si>
    <t>Opatrunek alginianiowy nasączony 100% miodem manuka 10x10cm. Op a 5 szt.</t>
  </si>
  <si>
    <t>9.</t>
  </si>
  <si>
    <t>Opatrunek siatkowy nasączony miodem Manuka 10x10cm . Op a 10 szt.</t>
  </si>
  <si>
    <t>10.</t>
  </si>
  <si>
    <t>Spray zawierający srebro koloidalne, sól sodową kwasu hialuronowego, dwutlenek krzemu oraz kaolin absorbujący wysięk.</t>
  </si>
  <si>
    <t>11.</t>
  </si>
  <si>
    <t>Przeciwbakteryjny, specjalistyczny opatrunek w formie tkaniny nylonowej powlekanej srebrem (546mg/100cm²),  wzmocniony warstwą poliestrową, do zabezpieczenia cewnika lub drenu, aktywny przez 7 dni. Ø2,5 cm z otworem Ø4,0 mm.</t>
  </si>
  <si>
    <t>12.</t>
  </si>
  <si>
    <t>Przeciwbakteryjny, specjalistyczny opatrunek w formie tkaniny nylonowej powlekanej srebrem (546mg/100cm²),  wzmocniony warstwą poliestrową, do zabezpieczenia cewnika lub drenu, aktywny przez 7 dni. Ø2,5 cm z otworem Ø7,0 mm.</t>
  </si>
  <si>
    <t>13.</t>
  </si>
  <si>
    <t>Paroprzepuszczalny, przezroczysty film poliuretanowy z adhezyjną warstwą silikonową. 15x20cm. Op a 10 szt.</t>
  </si>
  <si>
    <t>14.</t>
  </si>
  <si>
    <t>Adhezyjny plaster/przylepiec z perforacją (można rwać go na kawałki) z warstwą miękkiego silikonu, który zapewnia bezbolesne jego usuwanie 2cmx3m.</t>
  </si>
  <si>
    <t>15.</t>
  </si>
  <si>
    <t>Adhezyjny plaster/przylepiec z perforacją (można rwać go na kawałki) z warstwą miękkiego silikonu, który zapewnia bezbolesne jego usuwanie 4cmx1,5m.</t>
  </si>
  <si>
    <t>16.</t>
  </si>
  <si>
    <t>Naturalna matryca skóry z czystego kolagenu, zawierająca białka adhezyjne, fibronektynę, glikozoaminoglikany oraz lamininę. Redukuje ilość proteaz w ranie, tworzy trwałą macierz pozakomórkową i ułatwia rewaskularyzację tkanki rozmiar 5cm x5cm.</t>
  </si>
  <si>
    <t>17.</t>
  </si>
  <si>
    <t>Naturalna matryca skóry z czystego kolagenu, zawierająca białka adhezyjne, fibronektynę, glikozoaminoglikany oraz lamininę. Redukuje ilość proteaz w ranie, tworzy trwałą macierz pozakomórkową i ułatwia rewaskularyzację tkanki 10cmx 12,7cm.</t>
  </si>
  <si>
    <t>18.</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</si>
  <si>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popromiennych.Możliwośc powieszenia butelki na stojaku do kroplówek. Szeroki zakres działania bakterio-, grzybo-, prątko-, sporo- i wirusobójczego potwierdzony testami (normy: EN 13727, EN 13624, EN 14563, EN 14347, EN 14476). Wyrób medyczny kl. IIb. Stabilny i jałowy przez 60 dni od otwarcia.Działanie potwierdzone badaniami klinicznymi. Płyn 990 ml x 1 szt</t>
  </si>
  <si>
    <t>19.</t>
  </si>
  <si>
    <t xml:space="preserve">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i jałowy przez 60 dni od otwarcia.Działanie potwierdzone badaniami klinicznymi.Płyn 500 ml x 1 szt </t>
  </si>
  <si>
    <t>500 ml</t>
  </si>
  <si>
    <t>Opatrunek sterylny hydrożelowy stosowana w okulistyce i chirurgii  jako opatrunki chroniące, chłodzące i łagodzące skutki urazów. opatrunkiem zapewniającym ranie odpowiednio wilgotne środowisko, które wspiera szybsze gojenie się. Łagodzi ból, chroni ranę i zmniejsza obrzęk w formie opaski na oczy.  Op a 3 szt</t>
  </si>
  <si>
    <t xml:space="preserve">100% leczniczy, aktywny miód Manuka w tubce. 25 g </t>
  </si>
  <si>
    <t>20.</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</si>
  <si>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przez 60 dni od otwarcia. Działanie potwierdzone badaniami klinicznymi.250 ml x 1 szt</t>
  </si>
  <si>
    <t>21.</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</si>
  <si>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Szeroki zakres działania bakterio-, grzybo-, prątko-, sporo- i wirusobójczego (normy: EN 13727, EN 13624, EN 14563, EN 14347, EN 14476). Wyrób medyczny kl. IIb. Stabilny przez 60 dni od otwarcia. 120 g x1 szt</t>
  </si>
  <si>
    <t>22.</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</si>
  <si>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Wyrób medyczny kl. IIb. Stabilny przez 60 dni od otwarcia. 250 g x1 szt</t>
  </si>
  <si>
    <t>23.</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</si>
  <si>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Szeroki zakres działania bakterio-, grzybo-, prątko-, sporo- i wirusobójczego potwierdzony testami (normy: EN 13727, EN 13624, EN 14563, EN 14347, EN 14476). Wyrób medyczny kl. IIb. Stabilny i jałowy przez 60 dni od otwarcia. Działanie potwierdzone badaniami klinicznymi. 5 l x 1 szt</t>
  </si>
  <si>
    <t>24.</t>
  </si>
  <si>
    <t xml:space="preserve"> Absorbowalna włóknina wzmacniająca wykonana w 100 %PGA (kwasu poliglikolowego).  Przeznaczony do wzmacniania i zapobiegania wyciekom powietrza z okolicy szwów i zszywek dla okolic tkanek miękkich/narządów w chirurgii klatki piersiowej, jamy brzusznej i jamy ustnej.100 x 50 x 15 mm</t>
  </si>
  <si>
    <t>Opatrunek alginianiowy nasączony 100% miodem manuka 5x5cm. Op a 5 szt.</t>
  </si>
  <si>
    <t>25.</t>
  </si>
  <si>
    <t>26.</t>
  </si>
  <si>
    <t>27.</t>
  </si>
  <si>
    <t>28.</t>
  </si>
  <si>
    <t>29.</t>
  </si>
  <si>
    <t>30.</t>
  </si>
  <si>
    <t>31.</t>
  </si>
  <si>
    <t>32.</t>
  </si>
  <si>
    <t>33.</t>
  </si>
  <si>
    <t>34.</t>
  </si>
  <si>
    <t>35.</t>
  </si>
  <si>
    <t>36.</t>
  </si>
  <si>
    <t>37.</t>
  </si>
  <si>
    <t>38.</t>
  </si>
  <si>
    <t>39.</t>
  </si>
  <si>
    <t>40.</t>
  </si>
  <si>
    <t xml:space="preserve">Opaska elastyczna tkana z zapinką pakowana pojedynczo w kartonik 10cm x 5m.  masa 1 sztuki opaski min. 26,3 g, masa powierzchniowa opaski min. 97 g/m2, rozciągliwość 120%. </t>
  </si>
  <si>
    <t xml:space="preserve">Opaska elastyczna tkana z 2  zapinkami pakowana pojedynczo w kartonik 15cm x 5m  masa 1 sztuki opaski min. 38,8 g, masa powierzchniowa opaski min. 97 g/m2, rozciągliwość 120%. </t>
  </si>
  <si>
    <t>Opaska elastyczna tkana z zapinką pakowana pojedynczo w kartonik  8cm x 5m. Masa jednej sztuki min. 21,3g, masa powierzchniowa opaski min 97g/m2, rozciągliwość 120%</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</si>
  <si>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7,2cm x 5cm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</si>
  <si>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6cm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</si>
  <si>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20cm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</si>
  <si>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</si>
  <si>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35cm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</si>
  <si>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15cm x 10 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</si>
  <si>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10cm</t>
  </si>
  <si>
    <t>Włókninowy przylepiec do mocowania i pokrywania całej powierzchni opatrunku (pokryty klejem z synetycznego kauczuku  lub klejem akrylowym) 10mx10cm  a 1szt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</si>
  <si>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45x56cm Op a 10 szt</t>
  </si>
  <si>
    <t>Siatka, o dużej elastyczności, do łatwego mocowania opatrunków różnego typu: dłoń stopa  . Wykonana z białej przędzy poliamidowej bez zawartości bawełny z mozliwością sterylizacji (71% poliamid, 29% elastodien). Opakowanie a 25mb w stanie roboczym a 1szt ( w opakowaniu kartonowym)</t>
  </si>
  <si>
    <t>Jałowy opatrunek wysokochłonny zbudowany z włókniny i celulozy, pakowany pojedynczo 10cm x 10cm 1szt</t>
  </si>
  <si>
    <t xml:space="preserve">Jałowy opatrunek z alginianu wapnia o działaniu absorpsyjnym i . Pochłaniajacy duze ilości płynu wysiekowego z rany wiążąc go w swojej strukturze 10cmx10cm a 1szt. </t>
  </si>
  <si>
    <t>Kompresy gazowe niejałowe z podwijanymi brzegami ( nie mogą występować luźne nitki) 5cm x 5cm 13N 8W  op a 100szt opakowanie papierowe. Masa 1 sztuki kompresu min. 0,42 g</t>
  </si>
  <si>
    <t>Kompresy gazowe niejałowe z podwijanymi brzegami (nie mogą występować luźne nitki) 10cm x 10cm 13N 8W op a 100szt  opakowanie papierowe. Masa 1 sztuki kompresu min. 1,53 g</t>
  </si>
  <si>
    <t>Kompresy gazowe niejałowe z podwijanymi brzegami (nie mogą występować luźne nitki) 7,5cm x 7,5cm 13N 8W op a 100szt opakowanie papierowe. Masa 1 sztuki kompresu min. 0,89 g</t>
  </si>
  <si>
    <t>Kompresy gazowe 17 nitek 12 warstw 7,5 cm x 7,5 cm  jałowe, klasa II A reguła 7. Opakowanie papier-folia. Masa 1 sztuki kompresu min. 1,62g 7,5 cm x 7,5 cm op a 3 szt  Na opakowaniu min. 2 etykiety typu TAG (informacje na etykiecie, LOT, indeks, data ważności).</t>
  </si>
  <si>
    <t>Kompresy gazowe 17 nitek 12 warstw 7,5 cm x 7,5 cm  jałowe, klasa II A reguła 7. Opakowanie papier-folia. Masa 1 sztuki kompresu min.  1,62g 7,5 cm x 7,5 cm op a 10 szt  Na opakowaniu min. 2 etykiety typu TAG (informacje na etykiecie, LOT, indeks, data ważności).</t>
  </si>
  <si>
    <t>Kompresy gazowe niejałowe z podwijanymi brzegami  13N 12W 10cm x 20cm a 100szt</t>
  </si>
  <si>
    <t>Kompresy z włókniny 40 g 10x 10cm z nacięciem jałowe pakowane  po 4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 Klasa 2a reguła 7.</t>
  </si>
  <si>
    <t>Setony gazowe jałowe z nitką RTG 17N 4W 2m x 5cm opakowanie a 1szt (dopuszcza się wszystkie metody sterylizacji; opakowanie papierowo-foliowe; wymagane minimum  2 wklejki samoprzylepne do dokumentacji medycznej; wymagana klasa IIa reguła 7)</t>
  </si>
  <si>
    <t>Kompresy gazowe 17 nitek 12 warstw 5  cm x 5  cm  jałowe, klasa II A reguła 7. Opakowanie papier-folia. Masa 1 sztuki kompresu min 0,57g   op a 3 szt  Na opakowaniu min. 2 etykiety typu TAG (informacje na etykiecie, LOT, indeks, data ważności).</t>
  </si>
  <si>
    <t>Kompresy gazowe jałowe  17N 12W z podwijanymi brzegami 10 x 20cm op. a 3szt (dopuszcza się wszystkie metody sterylizacji; wymagana klasa IIa reguła 7)</t>
  </si>
  <si>
    <t>Kompresy gazowe jałowe 17N 12W z podwijanymi brzegami 5cm x 5cm opakowanie a 20szt (podwójne opakowanie papierowo-foliowe, wymagane minimum 2 wklejki samoprzylepne do dokumentacji medycznej;dopuszcza się wszystkie metody sterylizacji; wymagana klasa IIa reguła 7)</t>
  </si>
  <si>
    <t xml:space="preserve">Kompresy gazowe jałowe 17N 12W z podwijanymi brzegami 10cm x 10cm opakowanie a 20szt (podwójne opakowanie papierowo-foliowe, wymagane minimum  2 wklejki samoprzylepne do dokumentacji medycznej; dopuszcza się wszystkie metody sterylizacji; wymagana klasa IIa reguła 7) </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</si>
  <si>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16cm x 26cm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</si>
  <si>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13 cm x 14 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</si>
  <si>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30cm x 40cm</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</si>
  <si>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2,7cm, x2,7 op 5 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</si>
  <si>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4,5x4,5cm, 1 op 3 szt</t>
  </si>
  <si>
    <t>Antybakteryjny jałowy opatrunek z maścią zawierający srebro metaliczne, wykonany z hydrofobowej poliamidowej siatki  10x20cm a 1szt; opakowanie op a 1szt</t>
  </si>
  <si>
    <t>Jałowa silikonowa warstwa kontaktowa chroniąca skórę i zapobiegająca przywieraniu
opatrunku wtórnego. wym 20 x 10 cm (M); Op. a' 5 szt.</t>
  </si>
  <si>
    <t>WAM</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</si>
  <si>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 ,10 x 15 cm t.; Op a 50 szt</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</si>
  <si>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szt.  12 x 25 cm. Op a 25 szt</t>
  </si>
  <si>
    <t xml:space="preserve">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 8 cm x 8 cm. Op a 10 szt </t>
  </si>
  <si>
    <t>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dni.12,5 cm x 12,5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</si>
  <si>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7,5 cm x 7,5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</si>
  <si>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10 cm x 10 cm. Op a 10 szt</t>
  </si>
  <si>
    <t>Opatrunek na rany wymagające aktywnego oczyszczania. Opatrunek nasączony roztworem Ringera, zawierający superabsorbent SAP, z antyadhezyjna warstwą zewnętrzną , do ran głębokich z kieszeniami. Opatrunek może pozostać na ranie do 3 dni. 7,5 cm x 7,5 cm. Op a 10 szt</t>
  </si>
  <si>
    <t>Hydrożelowy opatrunek z pianką poliuretanową. Warstwę opatrunku od strony rany stanowi hydrożel. Warstwa hydrożelu ma postać siatki. Od strony zewnętrznej opatrunek pokryty wodoodporną folią poliuretanową, chroniącą ranę przed wnikaniem drobnoustrojów chorobotwórczych.10 cm x 10 cm . Op a 1 szt</t>
  </si>
  <si>
    <t>Hydrożelowy opatrunek z pianką poliuretanową. Warstwę opatrunku od strony rany stanowi hydrożel. Warstwa hydrożelu ma postać siatki. Od strony zewnętrznej opatrunek pokruty wodoodporną folią poliuretanową, chroniącą ranę przed wnikaniem drobnoustrojów chorobotwórczych. Opatrunek dodatkowo wyposażony w folię samoprzylepną ułatwiającą mocowanie opatrunku na skórze. 15 cm x 15 cm. Op a 1 szt</t>
  </si>
  <si>
    <t>Opatrunek do ran silnie sączacych chłonny, zbudowany z 4 warstw materiałów o różnych właściwościach, warstwa chłonna z cienkiej rozwłóknionej celulozy oraz superabsorbentu SAP otoczona cienką warstwą włókniny do równomiernego rozprowadzania  wysięku.Na stronie przeciwległej do rany warstwa włókniny przepuszczającej powietrze  jest barierą dla przenikania płynów na zewnątrz. Całość otoczona przez dwuwarstwową włokninę z hydrofobowych  włókien poliamidowych zapobiegający przywieraniu do rany. Opatrunek jałowy.  10 x 10 cm. Op a 10 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</si>
  <si>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włókninę z hydrofobowych  włókien poliamidowych zapobiegający przywieraniu do rany. Opatrunek jałowy. 10 x 20 cm. Opakowanie a 10szt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</si>
  <si>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włokninę z hydrofobowych  włókien poliamidowych zapobiegający przywieraniu do rany. Opatrunek jałowy.  20 x 40cm. op a 10 szt</t>
  </si>
  <si>
    <t>Opatrunek chłonny wielowarstwowy  z włókien celulozowych do opatrywania ran silnie sączących z warstwą kontaktową polipropylenową Steril. Sterylizowane parą wodną. Opatrunek pakowany pojedynczo w opakowanie z podziałką centymetrową. 10cm x 20cm. Op a 25 szt</t>
  </si>
  <si>
    <t>Opatrunek chłonny wielowarstwowy  z włókien celulozowych do opatrywania ran silnie sączących z warstwą kontaktową polipropylenową Steril. Sterylizowane parą wodną. Opatrunek pakowany pojedynczo w opakowanie z podziałką centymetrową. 20cm x 20cm. Op a 15 szrt</t>
  </si>
  <si>
    <t>Opatrunek chłonny wielowarstwowy  z włókien celulozowych do opatrywania ran silnie sączących z warstwą kontaktową polipropylenową Steril. Sterylizowane parą wodną. Opatrunek pakowany pojedynczo w opakowanie z podziałką centymetrową. 20cm x 40cm. Op a 10 szt</t>
  </si>
  <si>
    <t>Hypoalergiczny plaster z opatrunkiem wykonany z miękkiej cielistyj tkaniny do cięcia na dowolny rozmiar. 6 cm x 1 m. Op a 1 szt</t>
  </si>
  <si>
    <t>Jałowy zestaw opatrunkowy S mały do podciśnieniowej terapii leczenia ran składający się z: 
a. opatrunku piankowego z elastycznej,czarnej pianki hydrofobowej o wymiarach 10cm x 7,5cm x 3,3cm
b. samoprzylepnej podkładki z portem o wys. 5 mm i wym. 8x8 cm połączonej z dwuświatłowym drenem z silikonu i zatyczką umożliwiającą zamknięcie światła drenu
c. 3 x samoprzylepnej, transparentnej  folii poliuretanowej 15cmx20 cm. 
Całość jałowo pakowana, umieszczona na polipropylenowej tacce. Op a 3 szt</t>
  </si>
  <si>
    <t>Jałowy zestaw opatrunkowy M średni do podciśnieniowej terapii leczenia ran składający się z: 
a. opatrunku piankowego z elastycznej,czarnej pianki hydrofobowej o wymiarach 18cm x 12,5cm x 3,3cm
b. samoprzylepnej podkładki z portem o wym. 8 x 8 cm połączonej z dwuświatłowym drenem z silikonu i zatyczką umożliwiającą zamknięcie światła drenu
c. 2 x samoprzylepnej, transparentnej  folii poliuretanowej 20cmx30 cm.
Całość jałowo pakowana, umieszczona na polipropylenowej tacce. Op a 5 szt</t>
  </si>
  <si>
    <t>Jałowy zestaw opatrunkowy XL do podciśnieniowej terapii leczenia ran składający się z:
a. 2x opatrunku piankowego z elastycznej, czarnej pianki hydrofobowej o wymiarach 30cm x 30cm x 1,5cm;
b.  Samoprzylepnej podkładki z portem o wymiarach 8 x 8cm połączonej z dwuświatłowym drenem z zatyczką umożliwiającą zamknięcie światła drenu;
c. 6x sampoprzylepnej, transparentnej folii poliuretanowej 20 cm x 30cm.
Całość pakowana jałowo, umieszczona na polipropylenowej tacce. op. 5 szt.</t>
  </si>
  <si>
    <t>Jałowy zbiornik  na wydzielinę  300 ml,z filtrami powietrznym i węglowym wbudowanymi w zbiornik, wewnętrznym systemem komór oraz okienkiem rewizyjnym, połączony z dwuświatłowym drenem  o długości 180  cm. Opakowanie = 3 szt.</t>
  </si>
  <si>
    <t>Jałowy zbiornik  na wydzielinę  800 ml, z filtrami powietrznym i węglowym wbudowanymi w zbiornik, wewnętrznym systemem komór oraz okienkiem rewizyjnym, połączony z dwuświatłowym drenem  o długości 180  cm. Opakowanie = 3 szt.</t>
  </si>
  <si>
    <t>Jałowa samoprzylepna podkładka z portem, połączona z dwuświatłowym drenem i zatyczką umożliwiającą zamknięcie światła drenu rozmiar portu 8 x 8 cm, długość drenu 60 cm. Op a 3 szt</t>
  </si>
  <si>
    <t xml:space="preserve">Jałowy zestaw opatrunkowy L duży do podciśnieniowej terapii leczenia ran składający się z:
a. opatrunku piankowego z elastycznej,czarnej pianki hydrofobowej o wymiarach 25cm x 15cm x 3,3cm +/- 1 cm
b. samoprzylepnej podkładki  z portem o wym. 8 x8 cm połączonej z dwuświatłowym drenem z silikonu i zatyczką umożliwiającą zamknięcie światła drenu
c. 3 x samoprzylepnej, transparentnej  folii poliuretanowej 20cmx30 cm. 
Całość jałowo pakowana, umieszczona na poliprpylenowej tacce. op. 5 szt.   </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</si>
  <si>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3 g</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</si>
  <si>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5 g</t>
  </si>
  <si>
    <t>Aplikator laparaskopowy, elastyczny dł 38cm. Aplikator kompatybilny z poz 1 oraz 2</t>
  </si>
  <si>
    <t>Watki neurochirurgiczne z 6-cio warstwowej bawełny, niekłaczące, z nitką RTG wtopioną do połowy lub znacznikiem w postaci kropki, Nitka na całej długości watki. 1op.=300szt. (30sasz. po 10szt.) Wielkości : 10x10mm, 15x15mm, 25x25mm, 20,60mm</t>
  </si>
  <si>
    <t>Wacik neurochirurgiczny, jednorazowqy, wykonany ze 100% sprsowanej bawełny o wysokiej chłonnosci z przewleczoną nitka RTG dla łatwiejszej identyfikacji w polu operacyjnym, sterylne, op. 10 szt. 70x20mm, 12x12mm, 25x25mm</t>
  </si>
  <si>
    <t>Opatrunek zbudowany z włókninowej wkładki wykonanej z włókien charakteryzujących się wysoką chłonnością, kohezyjnością i właściwościami hydro-oczyszczającymi (poliakrylan) 10cm x 12 cm</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</si>
  <si>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80 mm x 39 mm  Podkładka o owalnym kształcie o długości 27 mm., z plastikową płytką.  Sterylny</t>
  </si>
  <si>
    <t>Sterylny, poliuretanowy opatrunek do mocowania kaniul obwodowych z wycięciem. Rozmiar 6 x 7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 Op a 100 szt</t>
  </si>
  <si>
    <t>Sterylny, poliuretanowy opatrunek do mocowania cewników centralnych. Rozmiar 10 x 12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32).Op a 50 szt</t>
  </si>
  <si>
    <t>Sterylny, poliuretanowy opatrunek do mocowania cewników centralnych z wycięciem. Rozmiar 8,5 x 11,5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
 naczyniowych,  8.5 cm x 11.5 cm</t>
  </si>
  <si>
    <t>Sterylny, poliuretanowy opatrunek do mocowania cewników centralnych z dwoma małymi wycięciami. Rozmiar 10 x 12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32).10 cm x 12 cm</t>
  </si>
  <si>
    <t>Bakteriobójczy opatrunek do mocowania cewników centralnych oraz dializacyjnych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10x15,5 cm. Czas utrzymania na wkłuciu do 7 dni. Opakowanie folia-papier  Czas utrzymania na wkłuciu do 7 dni. Opakowanie folia-papier. 10 cm x 15.5 cm</t>
  </si>
  <si>
    <t>Bakteriobójczy opatrunek do mocowania cewników dotętniczych, centralnych, dializacyjnych oraz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7x8,5 cm. Czas utrzymania na wkłuciu do 7 dni. Opakowanie folia-papier.Redukcja  odcewnikowych  zakażeń krwi potwierdzona badaniami klinicznymi. Rozmiar opatrunku 7x8,5 cm. Czas utrzymania na wkłuciu do 7 dni. Opakowanie folia-papier.7 cm x 8.5 cm</t>
  </si>
  <si>
    <t>Repozycjonowalny przylepiec chirurgiczny z łatwoodklejalnym równomiernie naniesionym na całej powierzchni  klejem silikonowym na podłożu z poliestrowej mikroporowatej włókniny, z makroperforacją umożliwiającą podział wzdłuż i w poprzek bez użycia nożyczek.  Podłoże w kolorze niebieskim dla łatwej identyfikacji wybitnie delikatnego przylepca.
 2.5 cm x 1.3 m</t>
  </si>
  <si>
    <t>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2,5cm  x 9,1 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</si>
  <si>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20 cm x 10 m</t>
  </si>
  <si>
    <t>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rękawiczek.5,7 cm x 7,3 cm</t>
  </si>
  <si>
    <t xml:space="preserve">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rękawiczek.4,5 cm x 4,7 cm </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</si>
  <si>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 Rozmiary standardowe:</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</si>
  <si>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papierowy.Rozmiary na podstawie obrazu CT, indywidulanie dopasowane do ubytku, sterylne:</t>
  </si>
  <si>
    <t>130X125MM</t>
  </si>
  <si>
    <t>134X110MM</t>
  </si>
  <si>
    <t xml:space="preserve">105X60MM </t>
  </si>
  <si>
    <t xml:space="preserve">75X75MM </t>
  </si>
  <si>
    <t xml:space="preserve">75X57MM </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</si>
  <si>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10cm,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</si>
  <si>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20cm,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</si>
  <si>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20 x 40cm,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</si>
  <si>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8x8,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</si>
  <si>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10x10,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</si>
  <si>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15x15, 1 szt</t>
  </si>
  <si>
    <t>Jałowy opatrunek hydrokoloidowy zbudowany z 3 hydrokoloidów (karboksymetyloceluloza sodowa, żelatyna, pektyna),  14 x 14cm  pakowany pojedyńczo</t>
  </si>
  <si>
    <t>Opatrunek poliuretanowy na rolce (z mozliwością cięcia nożyczkami). Rozmiar  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t>
  </si>
  <si>
    <t xml:space="preserve"> Bakteriobójczy opatrunek do mocowania cewników centralnych oraz dializacyjnych z hydrożelem zawierającym 2% glukonian chlorheksydyny .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10x12 cm. Czas utrzymania na wkłuciu do 7 dni. Opakowanie folia-papierOpakowanie folia-papier.10 cm x 12 cm (25/box)</t>
  </si>
  <si>
    <t>Lp.</t>
  </si>
  <si>
    <t xml:space="preserve">Opis przedmiotu zamówienia </t>
  </si>
  <si>
    <t>1. Producent
2. Nazwa handlowa                 
3. Numer katalogowy</t>
  </si>
  <si>
    <t>j.m.</t>
  </si>
  <si>
    <t>Cena oferowanego opakowania netto (zł)</t>
  </si>
  <si>
    <t>BARLICKI
Wartość netto - ilość podstawowa (zł)</t>
  </si>
  <si>
    <t>BARLICKI
Wartość brutto - ilość podstawowa (zł)</t>
  </si>
  <si>
    <t>WAM
Wartość netto - ilość podstawowa (zł)</t>
  </si>
  <si>
    <t>WAM
Wartość brutto - ilość podstawowa (zł)</t>
  </si>
  <si>
    <t>BARLICKI
Wartość netto - prawo opcji (zł)</t>
  </si>
  <si>
    <t>BARLICKI
Wartość brutto - prawo opcji (zł)</t>
  </si>
  <si>
    <t>WAM
Wartość netto - prawo opcji (zł)</t>
  </si>
  <si>
    <t>WAM
Wartość brutto - prawo opcji (zł)</t>
  </si>
  <si>
    <t>Klasa wyrobu med.- jeśli dotyczy</t>
  </si>
  <si>
    <t>BARLICKI
Ilość minimalna (j.m.)</t>
  </si>
  <si>
    <t>BARLICKI
Ilość podstawowa (j.m.)</t>
  </si>
  <si>
    <t>BARLICKI
Prawo opcji (j.m.)</t>
  </si>
  <si>
    <t>WAM
Ilość minimalna (j.m.)</t>
  </si>
  <si>
    <t>WAM
Ilość podstawowa (j.m.)</t>
  </si>
  <si>
    <t>WAM
Prawo opcji (j.m.)</t>
  </si>
  <si>
    <t>Numer deklaracji zgodności</t>
  </si>
  <si>
    <t xml:space="preserve">Wielkość oferowanego opakowania </t>
  </si>
  <si>
    <t>BARLICKI
Oferowane op. - ilość podstawowa</t>
  </si>
  <si>
    <t>BARLICKI
Oferowane op. - prawo opcji</t>
  </si>
  <si>
    <t>WAM
Oferowane op. - ilość podstawowa</t>
  </si>
  <si>
    <t>WAM
Oferowane op. - prawo opcji</t>
  </si>
  <si>
    <t>RAZEM:</t>
  </si>
  <si>
    <t xml:space="preserve">Wartość podstawowa netto (zł) </t>
  </si>
  <si>
    <t>Wartość podstawowa  brutto (zł)</t>
  </si>
  <si>
    <t xml:space="preserve">Wartość prawa opcji brutto (zł) </t>
  </si>
  <si>
    <t>Wartość całkowita zamówienia netto (zł)</t>
  </si>
  <si>
    <t>Wartość całkowita zamówienia brutto (zł)</t>
  </si>
  <si>
    <t xml:space="preserve">Wartość prawa opcji netto (zł) </t>
  </si>
  <si>
    <t>BARLICKI</t>
  </si>
  <si>
    <t>1.1</t>
  </si>
  <si>
    <t>1.2</t>
  </si>
  <si>
    <t>10.1</t>
  </si>
  <si>
    <t>10.2</t>
  </si>
  <si>
    <t>8.1</t>
  </si>
  <si>
    <t>8.2</t>
  </si>
  <si>
    <t>Preparat jałowy, nawilżający w jednorazowych aplikatorach w postaci żelu do podawania docewkowego z lidocainą, znieczulający powierzchniowo i odkażający (zawierający chlorhexydynę); pojedyńczy aplikator zawierający od 5ml -  6ml żelu a 1szt. Wolny o parabenów</t>
  </si>
  <si>
    <t>Preparat jałowy, nawilżający w jednorazowych aplikatorach w postaci żelu do podawania docewkowego z lidocainą, znieczulający powierzchniowo i odkażający (zawierający chlorhexydynę); pojedyńczy aplikator zawierający od 10ml - 11ml żelu a 1szt. Wolny od parabenów</t>
  </si>
  <si>
    <t>PAKIET</t>
  </si>
  <si>
    <t>Opaska dziana podtrzymująca, pakowana pojedynczo. 4m x 10cm   Masa 1 sztuki opaski min. 10g</t>
  </si>
  <si>
    <t>Opaska dziana podtrzymująca, pakowana pojedynczo.4m x 15cm  Masa 1 sztuki opaski min. 15g</t>
  </si>
  <si>
    <t>Opaska dziana podtrzymująca, pakowana pojedynczo. 4m x 5cm.  Masa 1 sztuki opaski min. 5g</t>
  </si>
  <si>
    <t>Kompresy gazowe 17 nitek 12 warstw 10  cm x 10  cm  jałowe, klasa II A reguła 7. Opakowanie papier-folia. Masa 1 sztuki kompresu min 2,07g   op a 3 szt  Na opakowaniu min. 2 etykiety typu TAG (informacje na etykiecie, LOT, indeks, data ważności).</t>
  </si>
  <si>
    <t>CSK
Ilość minimalna (j.m.)</t>
  </si>
  <si>
    <t>CSK
Ilość podstawowa (j.m.)</t>
  </si>
  <si>
    <t>CSK
Prawo opcji (j.m.)</t>
  </si>
  <si>
    <t>CSK
Wartość netto - ilość podstawowa (zł)</t>
  </si>
  <si>
    <t>CSK
Wartość brutto - ilość podstawowa (zł)</t>
  </si>
  <si>
    <t>CSK
Wartość netto - prawo opcji (zł)</t>
  </si>
  <si>
    <t>CSK
Wartość brutto - prawo opcji (zł)</t>
  </si>
  <si>
    <t>1.3</t>
  </si>
  <si>
    <t>2.1</t>
  </si>
  <si>
    <t>2.2</t>
  </si>
  <si>
    <t>3.1</t>
  </si>
  <si>
    <t>3.2</t>
  </si>
  <si>
    <t>3.3</t>
  </si>
  <si>
    <t>3.4</t>
  </si>
  <si>
    <t>3.5</t>
  </si>
  <si>
    <t>4.1</t>
  </si>
  <si>
    <t>4.2</t>
  </si>
  <si>
    <t>5.1</t>
  </si>
  <si>
    <t>5.2</t>
  </si>
  <si>
    <t>5.3</t>
  </si>
  <si>
    <t>5.4</t>
  </si>
  <si>
    <t>6.1</t>
  </si>
  <si>
    <t>6.2</t>
  </si>
  <si>
    <t>CSK</t>
  </si>
  <si>
    <t>Przylepiec chirurgiczny, hypoalergiczny, z elastycznej pianki (PCV), z wodoodpornym klejem akrylowym, równomiernie naniesionym na całej powierzchni, bez lateksu, kauczuku i tlenku cynku, rozciągliwy wzdłuż i w poprzek, umożliwiający wykonanie opatrunków uciskowych i na ruchomych częściach ciała, 1szt. Rozmiar:</t>
  </si>
  <si>
    <t>1.4</t>
  </si>
  <si>
    <t>1.5</t>
  </si>
  <si>
    <t>2.3</t>
  </si>
  <si>
    <t>2.4</t>
  </si>
  <si>
    <t>50-120 cm2, dostosowana</t>
  </si>
  <si>
    <t>Złożony z 2 szt., dostosowana</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</si>
  <si>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</si>
  <si>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r>
      <t>Jałowa serweta chirurgiczna wykonana z gazy bawełnianej 20N 4W z taśmą i kontrastem RTG 40-45x40-45cm podwojne opakowanie jednostkowe ,  dopuszcza się wszystkie metody sterylizacji,</t>
    </r>
    <r>
      <rPr>
        <sz val="9"/>
        <color indexed="8"/>
        <rFont val="Calibri"/>
        <family val="2"/>
        <charset val="238"/>
        <scheme val="minor"/>
      </rPr>
      <t xml:space="preserve"> gaza po wstepnym praniu</t>
    </r>
    <r>
      <rPr>
        <sz val="9"/>
        <color indexed="10"/>
        <rFont val="Calibri"/>
        <family val="2"/>
        <charset val="238"/>
        <scheme val="minor"/>
      </rPr>
      <t xml:space="preserve"> </t>
    </r>
    <r>
      <rPr>
        <sz val="9"/>
        <rFont val="Calibri"/>
        <family val="2"/>
        <charset val="238"/>
        <scheme val="minor"/>
      </rPr>
      <t xml:space="preserve">, wymagane minimum 2 wklejki samoprzylepne do dokumentacji medycznej, produkt   zgodny z normą  EN 14079, wymagana klasa IIa reguła 7 a 5 szt  </t>
    </r>
  </si>
  <si>
    <r>
      <t>Jałowa serweta chirurgiczna wykonana z gazy bawełnianej 20N 4W z taśmą i kontrastem RTG 40-45x40-45cm podwojne opakowanie jednostkowe,  dopuszcza się wszystkie metody sterylizacji</t>
    </r>
    <r>
      <rPr>
        <sz val="9"/>
        <color indexed="8"/>
        <rFont val="Calibri"/>
        <family val="2"/>
        <charset val="238"/>
        <scheme val="minor"/>
      </rPr>
      <t>,gaza po wstepnym praniu</t>
    </r>
    <r>
      <rPr>
        <sz val="9"/>
        <color indexed="10"/>
        <rFont val="Calibri"/>
        <family val="2"/>
        <charset val="238"/>
        <scheme val="minor"/>
      </rPr>
      <t>,</t>
    </r>
    <r>
      <rPr>
        <sz val="9"/>
        <rFont val="Calibri"/>
        <family val="2"/>
        <charset val="238"/>
        <scheme val="minor"/>
      </rPr>
      <t xml:space="preserve"> wymagane minimum 2 wklejki samoprzylepne do dokumentacji medycznej, produkt  zgodny z normą  , wymagana klasa IIa reguła 7 a 2 szt . </t>
    </r>
  </si>
  <si>
    <r>
      <t>Tupfery „fasolki” 15 cm x 15 cm  z nitką RTG jałowe</t>
    </r>
    <r>
      <rPr>
        <b/>
        <sz val="9"/>
        <color theme="1"/>
        <rFont val="Calibri"/>
        <family val="2"/>
        <charset val="238"/>
        <scheme val="minor"/>
      </rPr>
      <t xml:space="preserve"> po 10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</si>
  <si>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 xml:space="preserve">Tupfery ”fasolki” 15 cm x 15 cm  jałowe z nitką RTG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</si>
  <si>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Tupfery” kule” 30 cm x 30  cm z nitką RTG jałowe</t>
    </r>
    <r>
      <rPr>
        <b/>
        <sz val="9"/>
        <color theme="1"/>
        <rFont val="Calibri"/>
        <family val="2"/>
        <charset val="238"/>
        <scheme val="minor"/>
      </rPr>
      <t xml:space="preserve"> po 10 szt.  </t>
    </r>
    <r>
      <rPr>
        <sz val="9"/>
        <color theme="1"/>
        <rFont val="Calibri"/>
        <family val="2"/>
        <charset val="238"/>
        <scheme val="minor"/>
      </rPr>
      <t>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</si>
  <si>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Tupfery” kule „30 cm x 30 cm  jałowe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</si>
  <si>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Jałowy, hydroaktywny opatrunek płucząco-absorpcyjny  nasycony roztworem Ringerazawierający w swoim składzie poliakrylan sodu (SAP) . Opatrunek stale wydziela roztwór Ringera do rany i jednocześcnie wchlania wydzielinę z rany przez co dochodzi do interaktywnego płukania łożyska rany; mogący pozostawać na ranie do 72 godzin  10 x 10cm  a </t>
    </r>
    <r>
      <rPr>
        <b/>
        <sz val="9"/>
        <rFont val="Calibri"/>
        <family val="2"/>
        <charset val="238"/>
        <scheme val="minor"/>
      </rPr>
      <t>1</t>
    </r>
    <r>
      <rPr>
        <sz val="9"/>
        <rFont val="Calibri"/>
        <family val="2"/>
        <charset val="238"/>
        <scheme val="minor"/>
      </rPr>
      <t xml:space="preserve"> szt </t>
    </r>
  </si>
  <si>
    <t>Opatrunki w formie gąbek do oczyszczania ran wykonane z elastycznego poliuretanu. Jednorazowe, jałowe. Do stosowania w ranach ostrych i przewlekłych, pooperacyjnych, oparzeniach, odleżynach, o niedostatecznym ukrwieniu, zakażonych wymagających oczyszczenia. Dostępne w trzech wariantach:
• duże pory, chropowata struktura, wysoki współczynnik przepuszczalności dla płynów;
• średnie pory, lekko chropowata struktura, średni współczynnik przepuszczalności dla płynów;
• drobne pory, gładka powierzchnia, niski współczynnik przepuszczalności dla płynów.
Rozmiar 6,25 x 4 x 2 cm.</t>
  </si>
  <si>
    <t>41.</t>
  </si>
  <si>
    <t>42.</t>
  </si>
  <si>
    <t>43.</t>
  </si>
  <si>
    <t>44.</t>
  </si>
  <si>
    <t>45.</t>
  </si>
  <si>
    <t>46.</t>
  </si>
  <si>
    <t>47.</t>
  </si>
  <si>
    <t>48.</t>
  </si>
  <si>
    <t>49.</t>
  </si>
  <si>
    <t>50.</t>
  </si>
  <si>
    <t>51.</t>
  </si>
  <si>
    <t>52.</t>
  </si>
  <si>
    <t>53.</t>
  </si>
  <si>
    <t>54.</t>
  </si>
  <si>
    <t>55.</t>
  </si>
  <si>
    <t>56.</t>
  </si>
  <si>
    <t>Żel ponadtlenkowy na bazie kwasu podchlorawego i podchlorynu sodu (HOCl/NaOCl) o stężeniach rzędu 40 ppm do oczyszczania oraz nawilżania ran ostrych, przewlekłych, jak również ran powierzchownych, skaleczeń, otarć, oparzeń 1 i 2 stopnia, ran krytycznie skolonizowanych lub zakażonych. Zmniejsza obciążenie mikrobiologiczne poprzez mechaniczne działanie płukania, które wspólnie z nawilżaniem sprzyja gojeniu się ran.</t>
  </si>
  <si>
    <t>50 g</t>
  </si>
  <si>
    <t>250 g</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</si>
  <si>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t>
  </si>
  <si>
    <t>1 l</t>
  </si>
  <si>
    <t xml:space="preserve">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Butelka typ NPWT. </t>
  </si>
  <si>
    <t xml:space="preserve">Opatrunek do podciśnieniowej terapii (NPWT) kompatybilny z pompą i kanistrem systemu Avance Solo. Opatrunek w rozmiarze 10x30 cm z obramowaniem (pad chłonny 5x25 cm) z warstwą kontaktową typu Safetac lub równoważną ,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</si>
  <si>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10x35 cm z obramowaniem (pad chłonny 5x30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</si>
  <si>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15x30 cm z obramowaniem (pad chłonny 10x25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</si>
  <si>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10x20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</si>
  <si>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15x15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</si>
  <si>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25x25 cm z obramowaniem (pad chłonny 20x20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</si>
  <si>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Jednorazowy zestaw do terapii podciśnieniowej (NPWT) składający się z:
• przenośnej pompy generującej podciśnienie -125mm/Hg
• wymiennego kanistra o pojemności  50 ml wypełnionego alkoholem poliwinylowym (PVA), z drenem o długości 120 cm z wlotem powietrza z filtrem (CFM), na drenie znajduje się blokada przepływu powietrza
•  4 baterie  AA   
• uchwyt do pompy                                                                                                                                                                                                                                                                                Czas pracy szacowany do 14 dni      </t>
  </si>
  <si>
    <t xml:space="preserve">Jednorazowy kanister, wypełniony alkoholem poliwinylowym (PVA) o pojemności 50 ml z drenem o długości 120 cm z wlotem powietrza z filtrem (CFM). Na drenie znajduje się blokada przepływu powietrza.  Kompatybilny z pompą z poz 5 do podciśnieniowej terapii (NPWT). Pakowany po 4 sztuki. </t>
  </si>
  <si>
    <t xml:space="preserve">Zestaw opatrunkowy składający się z:  
• opatrunku foliowego o wymiarach 20x27 cm  (folia wykonana z polietylenu, poliuretanu oraz  silikonu typu Safetac lub równoważny)
• gąbki poliuretanowej w kolorze zielonym o wymiarach 8 x 10 x 3 cm
• portem połączonym z   dwuświatłowym drenem o długości 30 cm oraz wlotem powietrza z filtrem (CFM).
Na drenie znajdują się blokady przepływu powietrza. Zestaw sterylny, kompatybilny z systemem z poz 5. Pakowany po 5 zestawów.
</t>
  </si>
  <si>
    <t>15 x 15</t>
  </si>
  <si>
    <t xml:space="preserve">Materiał hemostatyczny z utlenowanej, nieregenerowanej celulozy, w 100 % pochodzenia roślinnego, wykonany z naturalnej bawełny.Tkanina dziana o regularnej gęstości, postać siatki, niskie pH 2,2 - 4,5. Właściwości bakteriobójcze i bakteriostatyczne materiału, hamujące wzrost i namnażanie się organizmów gramm dodatnich i gramm ujemnych, w tym bakterii tlenowych i beztlenowych. Etykiety samoprzylepne -możliwość wklejania do kart pacjenta. Czas hemostazy 3-4 min. Czas wchłaniania do 14 dni. </t>
  </si>
  <si>
    <t xml:space="preserve">Płynny klej tkankowy z polimeru: monomerycznego n-butyl-2-cyjanoakrylatu, który szybko polimeryzuje w kontakcie z płynem tkankowym, zabarwiony na niebiesko, tworzący barierę antybakteryjną zabezpieczającą ranę. Przechowywany w temp. pokojowej. Gotowy do użycia bezpośrednio po otwarciu ampułki z możliwością  implantacji wewnętrznej, nie zawierający naturalnych komponentów pochodzenia ludzkiego lub zwierzęcego, z przeznaczeniem do mocowania siatek w procedurach klasycznych oraz laparoskopowych, oraz zamykania powięzi w operacjach przepuklin, dostarczany w ampułce 0,5 ml, zamkniętej sterylnie w aluminiowym opakowaniu, </t>
  </si>
  <si>
    <t>Płynny klej tkankowy z polimeru: monomerycznego n-butyl-2-cyjanoakrylatu, który szybko polimeryzuje w kontakcie z płynem tkankowym, przezroczysty, tworzący barierę antybakteryjną zabezpieczającą ranę. Przechowywany w temp. pokojowej. Gotowy do użycia bezpośrednio po otwarciu ampułki z możliwością  implantacji wewnętrznej, nie zawierający naturalnych komponentów pochodzenia ludzkiego lub zwierzęcego, do zamykania niewielkich ran skórnych i ran w nacięciach endoskopowych, dostarczany w ampułce 0,5 ml, zamkniętej sterylnie w aluminiowym opakowaniu,</t>
  </si>
  <si>
    <t>Klej tkankowy z  n-butylo-2-cyjanoakrylanu i środka zmiękczającego, umożliwiający zamykanie nacięć do 25cm. Szybko polomeryzujący w kontakcie z płynem tkankowym, zabarwiony na niebiesko, do zamykania nacięć skórnych o minimalnym napięciu, czystych nacięć chirurgicznych, prostych, dokładnie oczyszczonych rany pourazowych,  tworzący barierę mikrobiologiczną zabezpieczającą  ranę. Przechowywany w temp. poniżej 25 st.C. Gotowy do użycia bezpośrednio po otwarciu ampułki i założeniu końcówki, dostarczany w ampułce 0,5 ml, zamkniętej sterylnie w aluminiowym opakowaniu,</t>
  </si>
  <si>
    <t>2,5x5 cm,</t>
  </si>
  <si>
    <t xml:space="preserve"> 5x7,5 cm</t>
  </si>
  <si>
    <t xml:space="preserve"> 5x10 cm</t>
  </si>
  <si>
    <t>5x7 cm</t>
  </si>
  <si>
    <t>7x10 cm</t>
  </si>
  <si>
    <t>10x20 cm</t>
  </si>
  <si>
    <t xml:space="preserve">Wchłaniany jałowy hemostatyk powierzchniowy ze 100% regenerowanej, oksydowanej celulozy  (pochodzenia roślinnego) w formie proszku o działaniu bakteriobójczym udokumentowanym badaniem przedklinicznym in vitro, które dostarczone jako dowód-poprzez niskie pH 2,5-3,5 w kontakcie z krwią  po 24 h-eliminują na poziomie 99% szczepy bakterii: MRSA, MRSE, PRSP, VRE, Pseudomonas aeruginosa. Zawartość grupy karboksylowej 18-21%. Okres wchłaniania 7-14 dni.Objętość gotowego hemostatyku 3g. Opakowanie zawiera 5 sztuk.  </t>
  </si>
  <si>
    <t>Aplikator endoskopowy 2 w 1 kompatybilny z  poz 1,2,3</t>
  </si>
  <si>
    <t>Samoprzylepny, wodoodporny  opatrunek na rany pooperacyjne, o wysokiej chłonności. Materiał chłonny wykonany z hydrowłókien, utrzymywany pomiędzy 2 warstwami hydrokoloidu, pokrytymi zewnętrzną błoną poliuretanową. Rozmiar 9x10 cm.</t>
  </si>
  <si>
    <t>Samoprzylepny, wodoodporny  opatrunek na rany pooperacyjne, o wysokiej chłonności. Materiał chłonny wykonany z hydrowłókien, utrzymywany pomiędzy 2 warstwami hydrokoloidu, pokrytymi zewnętrzną błoną poliuretanową. Rozmiar 9x15 cm.</t>
  </si>
  <si>
    <t>Samoprzylepny, wodoodporny  opatrunek na rany pooperacyjne, o wysokiej chłonności. Materiał chłonny wykonany z hydrowłókien, utrzymywany pomiędzy 2 warstwami hydrokoloidu, pokrytymi zewnętrzną błoną poliuretanową. Rozmiar 9x25 cm.</t>
  </si>
  <si>
    <t>Samoprzylepny, wodoodporny  opatrunek na rany pooperacyjne, o wysokiej chłonności. Materiał chłonny wykonany z hydrowłókien, utrzymywany pomiędzy 2 warstwami hydrokoloidu, pokrytymi zewnętrzną błoną poliuretanową. Rozmiar 9x35 cm.</t>
  </si>
  <si>
    <t>Jednorazowa pompa do terapii podciśnieniowej, bez kanistra, zasilana 3 litowymi bateriami typu AAA, działająca 30 dni, wytwarzająca podciśnienie wartości 80mmHg, dostarczana z drenem do połączenia pompy z opatrunkiem. Pompa zapewnia mobilność pacjenta, dostosowana jest do opatrunków z warstwą kontaktową nie zawierającą silikonu, zapewniających usuwanie płynów z rany. </t>
  </si>
  <si>
    <t>Sterylny, transparentny opatrunek kontaktowy z siatki poliuretanowej z mikroporami, jednostronnie pokryty warstwą miękkiego silikonu na całej powierzchni, bez przeciwskazań do stosowania w połączeniu z lekami i maściami, do zaopatrywania ran o wysięku słabym do bardzo dużego jako opatrunek pierwotny, z maksymalna możliwośćią czasu aplikacji w łożysku rany - 10-14 dni, z możliwością docinania, pakowany pojedynczo.</t>
  </si>
  <si>
    <t>Sterylny, trójwarstwowy opatrunek  z pianki poliuretanowej do ran z małym i średnim wysiękiem, z kontaktową warstwą z miękkiego silikonu na całej powierzchni opatrunku, z możliwością docinania do wybranego kształtu/rozmiaru, pakowany pojedynczo.</t>
  </si>
  <si>
    <t>Sterylny, trójwarstwowy opatrunek przeciwbakteryjny z pianki poliuretanowej do ran z małym i średnim wysiękiem, przeciwbakteryjny - z jonami srebra w postaci siarczanu srebra rozłożonymi równomiernie w powierzchni opatrunku , z węglem aktywowanym, z kontaktową warstwą silikonową na całej powierzchni opatrunku, wykazujący sie wysoką paro- i gazoprzepuszczalnością, pakowany pojedynczo.</t>
  </si>
  <si>
    <t>Cienki  trójwarstwowy opatrunek z pianki poliuretanowej z warstwą kontaktową z miękkiego silikonu, przeznaczony do ran suchych i  z bardzo małym wysiękiem szczególnie w końcowej fazie gojenia - ziarnina, naskórek z możliwością docinania, pakowany pojedynczo.</t>
  </si>
  <si>
    <t>Sterylny, 5-warstwowy opatrunek specjalistyczny. Paro i gazoprzepuszczalny. Opatrunek posiada:
• zewnętrzną folię  barierową  (z punktowymi znacznikami EPM) - poliuretan
• superabsorbent  - poliakrylan
• warstwę rozprowadzającą wysięk - poliester/ wiskoza
• piankę poliuretanową
• W warstwie kontaktowej, silikon rozmieszczony równomiernie na całej powierzchni. 
Opatrunek z nacięciami warstwy chłonnej w kształcie litery Y przekładający się na  wysoką elastyczność  360 stopni. Opatrunek wodoszczelny z obramowaniem.</t>
  </si>
  <si>
    <t>Sterylny, 4- warstwowy opatrunek specjalistyczny. Paro i gazoprzepuszczalny.  Opatrunek posiada:
• zewnętrzną folię  barierową  (z punktowymi znacznikami EPM)- poliuretan
• warstwę rozprowadzającą wysięk - poliester/ wiskoza
• piankę poliuretanową
• warstwie kontaktowej silikon rozmieszczony równomiernie na całej powierzchni.
Opatrunek z nacięciami warstwy chłonnej w kształcie litery Y przekładający się na  wysoką elastyczność  360 stopni. Opatrunek wodoszczelny z obramowaniem.</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</si>
  <si>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rozmieszczony równomiernie na całej powierzchni. 
Opatrunek z nacięciami warstwy chłonnej w kształcie litery Y przekładający się na wysoką elastyczność  360 stopni. Opatrunek wodoszczelny z obramowaniem. Kształt owalny.</t>
  </si>
  <si>
    <t>Sterylny, samoprzywierający,wysokochłonny,paro - i gazoprzepuszczalny przeciwbakteryjny wodoodporny pięciowarstwowy  opatrunek, z obramowaniem z pej folii poliuretanowej (bez kleju), z perforowaną silikonową warstwą kontaktową  na całej powierzchni opatrunku (warstwa kontaktowa ciągła na powierzchni bordera i wyspy opatrunku, bez kleju, wykazująca adhezję) Opatrunek przeciwbakteryjny z siarczanem srebra oraz węglem aktywowanym pochłaniającym nieprzyjemny zapach z rany. Wysokochłonny dzięki warstwie pianki poliuretanowej i warstwie superabsorbentu, pakowany pojedynczo.</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</si>
  <si>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typu Safetac lub równoważny, rozmieszczony równomiernie na całej powierzchni. 
Opatrunek z nacięciami warstwy chłonnej w kształcie litery Y przekładający się na wysoką elastyczność  360 stopni. Opatrunek wodoszczelny z obramowaniem. Kształt owalny.</t>
  </si>
  <si>
    <t>Sterylny, 5- warstwowy opatrunek specjalistyczny. Paro i gazoprzepuszczalny. Opatrunek przeciwbakteryjny z siarczanem srebra oraz węglem aktywowanym. Opatrunek zbudowany z 
• zewnętrznej folii barierowej wykonanej z  poliuretanu
• warstwy rozpraszającej wysięk
• superabsorbentu wykonanego z poliakrylanu
• pianki poliuretanowej
• w warstwie kontaktowej silikon , rozmieszczony równomiernie na całej powierzchni opatrunku.  Opatrunek wodoszczelny z obramowaniem. Dedykowany na okolice kości krzyżowej. Siarczan srebra rozmieszczony równomiernie  1,2 mg/cm2.</t>
  </si>
  <si>
    <t>Sterylny opatrunek  wykonany z przepuszczalnej pianki poliuretanowej, przeciwbakteryjny - z jonami srebra w postaci siarczanu srebra, z węglem aktywowanym, 2-warstwowy, przenoszący wysięk do opatrunku wtórnego, opatrunek z warstwą kontaktową z miękkiego silikonu, bardzo elastyczny i dopasowujacy się do powierchgni ciała, z możliwością cięcia opatrunku.</t>
  </si>
  <si>
    <t>Sterylny elastyczny, wodooporny, miękki , wysokochłonny
opatrunek na rany pooperacyjne. Warstwa kontaktowa z miękkiego silikonu minimalizuje występowanie odparzeń i pęcherzy oraz zapewnia atraumatyczną zmiane opatrunku, eliminując uszkodzenia rany i skóry otaczającej. Opatrunek zapewnia dużą elastyczność i bardzo dobre przyleganie opatrunku, co sprzyja mobilizacji pacjentów po zabiegu operacyjnym.</t>
  </si>
  <si>
    <t xml:space="preserve">Sterylny opatrunek specjalistyczny,  żelujący. Wykonany z alkoholu poliwinylowego (PVA) z siarczanem srebra. Działanie bójcze już po 30 min. do 7 dni.  Do ran powierzchownych i głębokich z wysiękiem od średniego do dużego. Wykazujący wysoką absorbcję i retencję. Transferujący wysięk do opatrunku chłonnego. Wysoce elastyczny po zżelowaniu. Możliwość docinania. Zapobiega tworzeniu się biofilmu w ranie- badanie in vivo. Opatrunek posiada 0,2 mg/cm2 srebra równomiernie rozmieszczonego w strukturach. </t>
  </si>
  <si>
    <t>Sterylny opatrunek specjalistyczny, żelujący.  Wykonany z alkoholu poliwinylowego (PVA).  Przeznaczony do ran powierzchownych i głębokich z wysiękiem od średniego do dużego. Wykazujący wysoką absorbcję i retencję. Transferujący wysięk do opatrunku chłonnego. Wysoce elastyczny po zżelowaniu.  Możliwość docinania.</t>
  </si>
  <si>
    <t>Jałowy, włóknisty opatrunek wykonany z wysokochłonnych włókien poliakrylanu, który pod wpływem pochłonietego wysieku z rany przekształca sie w żel. Dedykowany do ran powierzchownych i głebokich z wysiekiem.</t>
  </si>
  <si>
    <t>7,5x10cm</t>
  </si>
  <si>
    <t>10x18cm</t>
  </si>
  <si>
    <t>12,5x12,5cm</t>
  </si>
  <si>
    <t>10x21cm</t>
  </si>
  <si>
    <t>17,5x17,5cm</t>
  </si>
  <si>
    <t>6x8,5cm</t>
  </si>
  <si>
    <t>7,5x8,5</t>
  </si>
  <si>
    <t>12,5x12,5</t>
  </si>
  <si>
    <t>17,5x17,5</t>
  </si>
  <si>
    <t xml:space="preserve">10 x 10 </t>
  </si>
  <si>
    <t xml:space="preserve">10 x 20 </t>
  </si>
  <si>
    <t xml:space="preserve">10 x 30 </t>
  </si>
  <si>
    <t>12,5 x 12,5</t>
  </si>
  <si>
    <t xml:space="preserve">15 x 20 </t>
  </si>
  <si>
    <t xml:space="preserve">7,5 x 7,5 </t>
  </si>
  <si>
    <t xml:space="preserve">10 x 25 </t>
  </si>
  <si>
    <t xml:space="preserve">5 x 12,5 </t>
  </si>
  <si>
    <t xml:space="preserve">7,5x7,5cm </t>
  </si>
  <si>
    <t>4 x 5cm</t>
  </si>
  <si>
    <t xml:space="preserve">15 x 15cm </t>
  </si>
  <si>
    <t>7,8x10cm</t>
  </si>
  <si>
    <t>13x16cm</t>
  </si>
  <si>
    <t>15x19cm</t>
  </si>
  <si>
    <t>16x20cm</t>
  </si>
  <si>
    <t>22x25cm</t>
  </si>
  <si>
    <t>18x18</t>
  </si>
  <si>
    <t>23x23</t>
  </si>
  <si>
    <t>10x12,5cm</t>
  </si>
  <si>
    <t>6x8cm</t>
  </si>
  <si>
    <t>10x30cm</t>
  </si>
  <si>
    <t>10x35cm</t>
  </si>
  <si>
    <t>2x45cm</t>
  </si>
  <si>
    <t>4,5x10cm</t>
  </si>
  <si>
    <t>12,5x17,5cm</t>
  </si>
  <si>
    <t>17,5x22,5cm</t>
  </si>
  <si>
    <t>12,5x22,5cm</t>
  </si>
  <si>
    <t>500g</t>
  </si>
  <si>
    <t>125g</t>
  </si>
  <si>
    <t>4.3</t>
  </si>
  <si>
    <t>6.3</t>
  </si>
  <si>
    <t>6.4</t>
  </si>
  <si>
    <t>6.5</t>
  </si>
  <si>
    <t>7.1</t>
  </si>
  <si>
    <t>7.2</t>
  </si>
  <si>
    <t>7.3</t>
  </si>
  <si>
    <t>8.3</t>
  </si>
  <si>
    <t>9.1</t>
  </si>
  <si>
    <t>9.2</t>
  </si>
  <si>
    <t>15.1</t>
  </si>
  <si>
    <t>15.2</t>
  </si>
  <si>
    <t>15.3</t>
  </si>
  <si>
    <t>15.4</t>
  </si>
  <si>
    <t>15.5</t>
  </si>
  <si>
    <t>16.1</t>
  </si>
  <si>
    <t>16.2</t>
  </si>
  <si>
    <t>17.1</t>
  </si>
  <si>
    <t>17.2</t>
  </si>
  <si>
    <t>17.3</t>
  </si>
  <si>
    <t>17.4</t>
  </si>
  <si>
    <t>19.1</t>
  </si>
  <si>
    <t>19.2</t>
  </si>
  <si>
    <t>Opatrunek superchłonny, o zdolności absorpcji powyżej 2,5 g / cm2, zawierający warstwę która pochłania i zatrzymuje wysięk z rany i zewnętrzną warstwę hydrofobową minimalizującą ryzyko przesiąkania wilgoci, oraz warstwę kontaktową. Op. a'10 szt.</t>
  </si>
  <si>
    <t>Emolient 3 w 1.  Wolny od substancji zapachowych, barwników, dodatków i laurylosiarczanu sodu (SLS), innych konserwantów. Zawierający m.in. wosk emulgujący, żółtą parafinę miękką,  parafinę ciekłą. Wyrób medyczny IIA. Do stosowania bez ograniczeń wiekowych. 1 szt.</t>
  </si>
  <si>
    <t>Jałowy, włóknisty opatrunek wykonany z wysokochłonnych włókien poliakrylanu, który pod wpływem pochłonietego wysieku z rany przekształca sie w żel. Dedykowany do ran powierzchownych i głebokich z wysiekiem, rozmiar 10x10cm.</t>
  </si>
  <si>
    <t>Emolient  2 w 1 preparat o podwójnym zastosowaniu: pielęgnacyjnym i myjącym. Działa łagodząco i nawilżająco. Zawiera:  parafinę żółtą miękką, parafinę ciekłą, wosk, chlorokrezol, wodę dejonizowaną, glicerynę. Wyrób medyczny II A. Do stosowania bez ograniczeń wiekowych. 1szt, op. a'50g.</t>
  </si>
  <si>
    <t>Sterylny, 5- warstwowy opatrunek specjalistyczny. Paro i gazoprzepuszczalny. Opatrunek zbudowany z 
• zewnętrznej folii barierowej wykonanej z  poliuretanu
• superabsorbentu wykonanego z poliakrylanu
• warstwy w technologii deep defence lub równoważnej
• pianki poliuretanowej
• w warstwie kontaktowej silikon, rozmieszczony równomiernie na całej powierzchni opatrunku.  Opatrunek wodoszczelny z obramowaniem. Dedykowany na okolice kostki i pięty. 
Rozmiar 22x23.</t>
  </si>
  <si>
    <t>Sterylny, trójwarstwowy opatrunek  z pianki poliuretanowej do ran z małym i srednim wysiękiem, z kontaktową warstwą z miękkiego silikonu na całej powierzchni opatrunku, wyprofiloany opatrunek idealnie dopasowuje się  do każdego kształtu pięty lub łokcia, pakowany pojedynczo. Rozmiar 13x21cm.</t>
  </si>
  <si>
    <t>Opatrunek hydrokoloidowy zbudowany z 3  hydrokoloidów: karboksymetylocelulozy sodowej, pektyny, żelatyny zawieszonych w  macierzy polimerowej, zapewniający wilgotne środowisko gojenia ran, wodoodporny. Rozmiar 10x10cm.</t>
  </si>
  <si>
    <t>Opatrunek hydrokoloidowy zbudowany z 3  hydrokoloidów: karboksymetylocelulozy sodowej, pektyny, żelatyny zawieszonych w  macierzy polimerowej, zapewniający wilgotne środowisko gojenia ran, wodoodporny. Rozmiar 15x15 cm</t>
  </si>
  <si>
    <t>Opatrunek hydrokoloidowy zbudowany z 3  hydrokoloidów: karboksymetylocelulozy sodowej, pektyny, żelatyny zawieszonych w  macierzy polimerowej, zapewniający wilgotne środowisko gojenia ran, wodoodporny. Rozmiar 15x20 cm.</t>
  </si>
  <si>
    <t>Opatrunek hydrokoloidowy zbudowany z 3  hydrokoloidów: karboksymetylocelulozy sodowej, pektyny, żelatyny zawieszonych w  macierzy polimerowej, zapewniający wilgotne środowisko gojenia ran, wodoodporny. Rozmiar 20x20 cm.</t>
  </si>
  <si>
    <t>Opatrunek hydrokoloidowy cienki i elastyczny, wykonany z 3 hydrokoloidów: karboksymetylocelulozy sodowej, pektynyi żelatyny zawieszonych w macuierzy polimerowej- zapewnia optymalne, wilgotne środowisko gojenia ran, półprzeźroczysty, samoprzylepny, wodoodporny.  Rozmiar 7,5x7,5 cm.</t>
  </si>
  <si>
    <t>Opatrunek hydrokoloidowy cienki i elastyczny, wykonany z 3 hydrokoloidów: karboksymetylocelulozy sodowej, pektynyi żelatyny zawieszonych w macuierzy polimerowej- zapewnia optymalne, wilgotne środowisko gojenia ran, półprzeźroczysty, samoprzylepny, wodoodporny.  Rozmiar 15x15 cm.</t>
  </si>
  <si>
    <t>Przylepny opatrunek piankowy regulujący wilgotność rany. Część chłonna zawiera warstwę kontaktową wykonaną z hydrowłókien (karboksymetyloceluloza sodowa) oraz warstwę pianki poliuretanowej. Wodoodporna warstwa zewnętrzna wykonanan z półprzepuszczalnej błony poliuretanowej.  Rozmiar 12,5x12,5 cm.</t>
  </si>
  <si>
    <t>Sterylny przezroczysty żel hydrokolidowy składający się w 80% z wody i 15% glikolu propylenowego, 5% pektyny i karboksymetylocelulozy sodowej. Op. a'15 g.</t>
  </si>
  <si>
    <t>Opatrunek hydrowłóknisty o właściwościach niszczących biofilm bakteryjny i bakteriob ójczy. Zbudowany z dwóch warstw wykonanych z nietkanych włókien (karboksymetyloceluloza sodowa) z jonami srebra odziałaniu spotęgowanym dodatkowymi substancjami EDTA i BEC o wysokich właściwościach chłonnych wzmoniony przeszyciami.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</si>
  <si>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1szt.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</si>
  <si>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15x15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</si>
  <si>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20x20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</si>
  <si>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</si>
  <si>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</si>
  <si>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9x25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</si>
  <si>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9x35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</si>
  <si>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10x13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</si>
  <si>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15x15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</si>
  <si>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14x19,8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</si>
  <si>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16,9x20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</si>
  <si>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17,5x17,5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</si>
  <si>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21x21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</si>
  <si>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10x10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</si>
  <si>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15x20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</si>
  <si>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20x20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</si>
  <si>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10x10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</si>
  <si>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12,5x12,5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</si>
  <si>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17,5x17,5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</si>
  <si>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25x30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</si>
  <si>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21x21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</si>
  <si>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10x10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</si>
  <si>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15x15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</si>
  <si>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15x20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</si>
  <si>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20x20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</si>
  <si>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10x10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</si>
  <si>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15x15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</si>
  <si>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20x30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</si>
  <si>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5x5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</si>
  <si>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2x45 cm.</t>
  </si>
  <si>
    <t>Hydrowłóknisty opatrunek, zbudowany z dwóch warstw włókien karboksymetylocelulozy sodowej o wysokich właściwościach chłonnych, wzmocniony przeszyciami. Rozmiar 5x5 cm.</t>
  </si>
  <si>
    <t>Hydrowłóknisty opatrunek, zbudowany z dwóch warstw włókien karboksymetylocelulozy sodowej o wysokich właściwościach chłonnych, wzmocniony przeszyciami. Rozmiar 10x10 cm.</t>
  </si>
  <si>
    <t>Hydrowłóknisty opatrunek, zbudowany z dwóch warstw włókien karboksymetylocelulozy sodowej o wysokich właściwościach chłonnych, wzmocniony przeszyciami. Rozmiar 15x15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</si>
  <si>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 cm.</t>
  </si>
  <si>
    <t>Opatrunek alginianowy z jonami wapnia i sodu (80:20), dostępny w postaci sterylnego kompresu lub paska/taśmy. Rozmiar 7,5x12 cm.</t>
  </si>
  <si>
    <t>Wchłanialne akrusze włókniny hemostatycznej sporządzone z jałowego, porowatego, elastycznego, nierozpuszczalnego w wodzie oczyszczonego kolagenu ze skóry bydlęcej częsciowo w postaci soli chlorowodorowej. Możliwość Cięcia do dowolnego kształtu i rozmiaru. 35mm x 35 mm</t>
  </si>
  <si>
    <t>Wchłanialne akrusze włókniny hemostatycznej sporządzone z jałowego, porowatego, elastycznego, nierozpuszczalnego w wodzie oczyszczonego kolagenu ze skóry bydlęcej częsciowo w postaci soli chlorowodorowej. Możliwość Cięcia do dowolnego kształtu i rozmiaru. 70 mm x 35 mm</t>
  </si>
  <si>
    <t xml:space="preserve">Wchłanialne akrusze włókniny hemostatycznej sporządzone z jałowego, porowatego, elastycznego, nierozpuszczalnego w wodzie oczyszczonego kolagenu ze skóry bydlęcej częsciowo w postaci soli chlorowodorowej. Możliwość Cięcia do dowolnego kształtu i rozmiaru. 70 mm x 70 mm </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</si>
  <si>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8x2,5x1,5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</si>
  <si>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10x2,5x1,5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</si>
  <si>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5,5x2,5x1,5 cm.</t>
  </si>
  <si>
    <t>Waciki neurochirurgiczne:  
- wykonane ze sprasowanego, sztucznego jedwabiu zapewniającego naturalną miekkość, plastyczność i absorbcyjność jedwabiu,
- waciki ze znacznikiem RTG przeszytym przez całą dłogość oraz nitkę,
- chłoność to pięciokrotność swojej masy w czasie krótszym niż 1 sek.,
- odporność na strzępienie i rozciąganie zarówno w stanie wilgotnym jak i suchym dzięki specjalnemu systemowi utkania włókien,
- w każdej STRYLNEJ saszetce znajduje się 10 wacików danego rozmiaru oraz karta weryfikacji dająca możłiwość ustalenia ile wacików zostało zużytych podczas zabiegu, 
- w jednym opakowaniu znajduje się 20 saszetek.
Rozmiar 25x25mm.</t>
  </si>
  <si>
    <t>Opatrunek wyspowy, chirurgiczny,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z przecięciem i otworem O, do zabezpieczania  drenów,  Opatrunek posiada tylne zabezpieczenie z papieru silikonowanego. Opakowanie papier-papier, na każdym opakowaniu instrukcja obrazkowa użycia opatrunku. Rozmiar 9cm x 10 cm.</t>
  </si>
  <si>
    <t>Materiał hemostatyczny z utlenowanej, nieregenerowanej celulozy, w 100 % pochodzenia roślinnego, wykonany z naturalnej bawełny. Struktura włókienkowa, nietkana, pH 2,2-4,5 i zawartości grupy karboksylowej 16-24%. Materiał złożony z 84 bardzo cienkich warstw, z możliwością separowania na 6-7 warstw. Właściwości bakteriobójcze materiału hamujące wzrost i namnażanie się organizmów gramm dodatnich i gramm ujemnych, w tym bakteriitlenowych i beztlenowych. Etykiety samoprzylepne -możliwość wklejania do kart pacjenta. Czas hemostazy 3-4 min. Czas wchłaniania 7-14 dni.</t>
  </si>
  <si>
    <t>13.1</t>
  </si>
  <si>
    <t>13.2</t>
  </si>
  <si>
    <t>13.3</t>
  </si>
  <si>
    <t>5.5</t>
  </si>
  <si>
    <t>5.6</t>
  </si>
  <si>
    <t>5.7</t>
  </si>
  <si>
    <t>5.8</t>
  </si>
  <si>
    <t>14.1</t>
  </si>
  <si>
    <t>14.2</t>
  </si>
  <si>
    <t>14.3</t>
  </si>
  <si>
    <t>14.4</t>
  </si>
  <si>
    <t>14.5</t>
  </si>
  <si>
    <t>14.6</t>
  </si>
  <si>
    <t>14.7</t>
  </si>
  <si>
    <t>Gotowy roztwór do oczyszczania i nawilżania ran, elektrolizowany roztwór wodny stabilizowany kwasem pochlorawym HOCl 0,016% i chlorkiem sodu, niezawierający podchlorynu sodu, pH 6,5-7,5, nie wymagający wypłukiwania z rany.</t>
  </si>
  <si>
    <t>250ml</t>
  </si>
  <si>
    <t>1000ml</t>
  </si>
  <si>
    <t>Preparat w formie suchego sprayu, zawierający jako substancję kompleks z mikrocząsteczkami aktywnego srebra TIAB o właściwościach zabezpieczających przed infekcją. Do stosowania w celu poprawy gojenia ran - odleżyny, rany cięte, stopa cukrzycowa i innych. Bez zawartości chlorheksydyny. Wyrób medyczny kl. IIb. Op. a'125 ml.</t>
  </si>
  <si>
    <t>Gotowy hydrożel do oczyszczania i nawilżania ran, elektrolizowany roztwór wodny stabilizowany kwasem pochlorawym HOCl 0,016% i chlorkiem sodu, niezawierający podchlorynu sodu, pH 6,5-7,5, nie wymagający wypłukiwania z rany. Op. a'150ml.</t>
  </si>
  <si>
    <t>Preparat w formie kremu, zawierający jako substancję kompleks z mikrocząsteczkami aktywnego srebra TIAB o właściwościach przeciwbakteryjnych i przeciwgrzybiczych. Do stosowania miejscowego w leczeniu ran oraz regeneracji zmian skórnych, otarć, oparzeń, odleżyn. Wyrób medyczny kl. IIb. Op. a'50 ml.</t>
  </si>
  <si>
    <t xml:space="preserve">Kompresy gazowe 17 nitek 16 warstw z RTG 5 cm x 5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0,8g. </t>
  </si>
  <si>
    <t xml:space="preserve">Kompresy gazowe 17 nitek 16 warstw z RTG 7,5 cm x 7,5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 </t>
  </si>
  <si>
    <t>Kompresy gazowe 17 nitek 16 warstw z RTG 10 cm x 10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</si>
  <si>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</si>
  <si>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40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</si>
  <si>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CAŁOŚĆ RAZEM</t>
  </si>
  <si>
    <t>Pakiet</t>
  </si>
  <si>
    <t>57.</t>
  </si>
  <si>
    <t>58.</t>
  </si>
  <si>
    <t>RAZEM CAŁOŚĆ:</t>
  </si>
  <si>
    <t>Opatrunek poliuretanowy na rolce. Rozmiar  15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 Op. a'50 szt.</t>
  </si>
  <si>
    <t>Zamawiajacy nie wyraża zgody na zmianę konfekcjonowania kompresów, serwet oraz setonów.</t>
  </si>
  <si>
    <t>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2cm x 6,25 cm x 7 mm</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</si>
  <si>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 x 6,25 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</si>
  <si>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 cm x 12,5cm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</si>
  <si>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8cmx 12,5cm x 3 mm </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</si>
  <si>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Atomizer. 250 ml</t>
  </si>
  <si>
    <t>Hemoglobina w aerozolu do miejscowego stosowania w terapii ran przewlekłych. Poprawia utlenowanie tkanek łożyska rany, przyspieszając procesy gojenia. Dedykowany do ran przewlekłych np. żylne, tętnicze i mieszane owrzodzenia goleni, owrzodzenia w zespole stopy cukrzycowej, odleżyny, powikłane rany operacyjne. 12 ml</t>
  </si>
  <si>
    <t>Bandaż uciskowy . Stosowane są w leczeniu owrzodzeń żylnych kończyn dolnych i chorób towarzyszcych wymagających stopniowego ucisku nogi. 3,5 m x 10 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</si>
  <si>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5cmx5cm</t>
  </si>
  <si>
    <t>Opatrunek (lub tamponad)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10cmx10cm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</si>
  <si>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10cmx20cm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</si>
  <si>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2,5 cm x 5,1 cm </t>
  </si>
  <si>
    <t>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5,1 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</si>
  <si>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10,2 cm </t>
  </si>
  <si>
    <t xml:space="preserve">Zestaw zawierający miejscowy, wchłanialny środek hemostatyczny z oczyszczonej żelatyny wieprzowej, w formie płynnej, wstępnie zmieszanej matrycy i roztwór trombiny zawierający 2000 IU sterylnej, liofilizowanej ludzkiej trombiny oraz strzykawkę bez igły z 2 ml sterylnej wody do wstrzyknięć i kaniule z możliwością docięcia lub z pamięcią kształtu. Zestaw przeznaczony do tamowania krwawienia. Czas wchłaniania 4-6 tygodni. Objętość matrycy żelatynowej - 7 ml, łączna objętość produktu końcowego po zmieszaniu z 2ml ludzkiej trombiny wynosi 8 ml. </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</si>
  <si>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7,5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</si>
  <si>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10 cm x 20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</si>
  <si>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1,25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</si>
  <si>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35 cm</t>
  </si>
  <si>
    <t>Olejek do pielęgnacji skóry będący produktem  kosmetycznym zawierający w swoim składzie olejki pielęgnacyjne i witaminę E. Olejek do pielęgnacji skóry łatwo rozprowadza się i nie pozostawia tłustej skóry. Intensywnie pielęgnuje bardzo suchą i podrażnioną skórę. 200 ml</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</si>
  <si>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12x41</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</si>
  <si>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26x26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</si>
  <si>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21x26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</si>
  <si>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12x31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</si>
  <si>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12x21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</si>
  <si>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16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</si>
  <si>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21 cm.</t>
  </si>
  <si>
    <t>Opatrunek hydrokoloidowy cienki i elastyczny, wykonany z 3 hydrokoloidów: karboksymetylocelulozy sodowej, pektynyi żelatyny zawieszonych w macuierzy polimerowej- zapewnia optymalne, wilgotne środowisko gojenia ran, półprzeźroczysty, samoprzylepny, wodoodporny. rozmiar 10x10 cm.</t>
  </si>
  <si>
    <t xml:space="preserve">Sterylny, bezalkoholowy trójpolimerowy preparat z silikonem do ochrony skóry zdrowej i uszkodzonej. Dodatek plastycyzera zapewnia niepękającą barierę na skórze. Działa ochronnie przez 72 godziny. Skuteczność ochrony skóry przed uszkodzeniem przez mocz/kał potwierdzona klinicznie na grupie minimum 900 pacjentów (załączyć wykaz publikacji badań klinicznych). 28 ml (140 trysków/rozpyleń) </t>
  </si>
  <si>
    <t>Skoncentrowany trójpolimerowy krem z silikonem do ochrony skóry zdrowej i uszkodzonej przed działaniem płynów oraz nietrzymaniem moczu/kału. Zapewnia  nawilżanie suchej i spierzchniętej skóry. Nie zawiera tlenku cynku i alkoholu. Działa przez 24 godziny (aplikacja co 3-4 epizody nietrzymania moczu/kału). Skuteczność ochrony skóry potwierdzona klinicznie na grupie minimum 200 pacjentów (załączyć wykaz publikacji badań klinicznych). Tubka 92 g.</t>
  </si>
  <si>
    <t>Mikroporowaty przylepiec chirurgiczny z perforacją, 1.25 cm x 9.1 m.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t>
  </si>
  <si>
    <t xml:space="preserve"> Mikroporowaty przylepiec chirurgiczny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2.5 cm x 9.1 m </t>
  </si>
  <si>
    <t xml:space="preserve"> Mikroporowaty przylepiec chirurgiczny zPrzylepiec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5 cm x 9.1 m </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</si>
  <si>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2.5 cm x  9.1 m</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</si>
  <si>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5.0 cm x 9.1 m</t>
  </si>
  <si>
    <t>Sterylny, przezroczysty opatrunek do mocowania podskórnych portów naczyniowych wykonany z foli poliuretanowej o rozmiarze 12x12 cm.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IIa. Potwierdzenie bariery folii dla wirusów =&gt;27nm przez niezależne laboratorium na podstawie badań statystycznie znamiennej ilości próbek (min 32). Czas utrzymania na porcie naczyniowym  do 7 dni. Odporny na działanie środków dezynfekcyjnych zawierających alkohol. Opakowanie folia-folia.12 cm x 12 cm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</si>
  <si>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15.0 cm x 10 m.</t>
  </si>
  <si>
    <t>Neurokompres wykonany z czterech warstw włókniny kompresowej ( wiskozowo-poliestrowej) o gramaturze 40g/m2. Chłonnośc włókniny ( jednej warstwy) min. 800%. Posiadajacy trwale przymocowaną nitke kontrastującą w promieniach RTG. Minimalna długość nitki RTG 30+/- 1 cm. Wyrób klasy III reguły 6. Wyposażone w 2 samoprzylepne elementy z mosliwościa wklejenia do dokumentacji. Sterelizowane para wodną w nadciśnieniu. Pakowane w opakowania typu blister. Opakowanie a 10x25szt. Rozmiary: 10mmx10mm,  10mmx100mm, 15mmx15mm, 15mmx100mm, 20x40mm , 20mmx100mm, 25mmx75mm, 30mmx50mm, 30mmx90mm</t>
  </si>
  <si>
    <t xml:space="preserve">Jałowy aseptyczny opatrunek parafinowy z gazy z chlorheksydyną, pakowany pojedyńczo 10cm x 10cm  </t>
  </si>
  <si>
    <t xml:space="preserve">Jałowy aseptyczny opatrunek parafinowy z gazy z chlorheksydyną, pakowany pojedyńczo 5cm x 5cm   </t>
  </si>
  <si>
    <t xml:space="preserve">Jałowy aseptyczny opatrunek parafinowy z gazy z chlorheksydyną, pakowany pojedyńczo 15cm x 20cm </t>
  </si>
  <si>
    <t xml:space="preserve">Chusta trójkątna bawełniania a 1 szt </t>
  </si>
  <si>
    <t>Gaza jałowa 1m2 min. 13 N, 1 szt</t>
  </si>
  <si>
    <t>Gaza jałowa 1/2m2 min. 13 N 1 szt</t>
  </si>
  <si>
    <t>Lignina bielona arkusze 40cm x 60cm ( +/- 10% ) opakowanie a 5kg. Wymagany wyrób klasy medycznej.</t>
  </si>
  <si>
    <t>Wata opatrunkowa bawełniano-wiskozowa  lub bawełniana 100% (70% bawełny, 30% wiskozy) a 500g . Wymagany wyrób klasy medycznej.</t>
  </si>
  <si>
    <t>Lignina w rolkach a 150g</t>
  </si>
  <si>
    <t xml:space="preserve">Gaza opatrunkowa niejałowa 17 nitkowa, w składkach 90cmx100mg. Klasa I reg 4. Op a 100mb </t>
  </si>
  <si>
    <t>Opatrunek wykonany z włókien wiskozy o niskiej przywieralności, impregnowany glikolem polietylenowym, zawierający 10% jodopowidonu co odpowida 1% czystego jodu. Po odbariwieniu opatrunke traci właściowści przeciwdrobnoustrojowe. Rozmiary:</t>
  </si>
  <si>
    <t>5x5 cm</t>
  </si>
  <si>
    <t>9,5x9,5 cm</t>
  </si>
  <si>
    <t>Jałowy opatrunek   z węglem  aktywowanym  i srebrem,  zamknięty   w  nylonowej, półprzepuszczalnej saszetce, do leczenia ran zakażonych, z cuchnącą wydzieliną , skuteczny wobec  MRSA i VRE,  zawartość srebra 25µg/cm2, rozmiar 10,5x19 cm.</t>
  </si>
  <si>
    <t>Jałowy opatrunek wykonany z siatki poliamidowej, włókien poliestru z dodatkiem dichlorowodorku octenidyny i  kwasu hialuronowego. Przeznaczony  do oczyszczania i leczenia ran zakażonych lub narażonych na infekcję .Tworzy wilgotne środowisko w ranie. Pobudza proces granulacji. Rozmiar 10x10 cm.</t>
  </si>
  <si>
    <t>Jałowy opatrunek hydroalginianowy ze srebrem  zawierający  alginian wapnia , karboksymetylcelulozę   ( CMC ) i jony  srebra, tworzący żel i wilgotne środowisko, przeznaczony do oczyszczania i leczenia ran zakażonych. Rozmiar 11x11 cm.</t>
  </si>
  <si>
    <t>Nietkana mikrowłóknina nasączona hialuronianem sodu, fosfolipidem i aleo vera. Przeznaczony do mechanicznego usuwania tkanek martwiczych z rany oraz zrogowaciałego naskórka otaczającego ranę. Odpowiedni do oczyszczania ostrych i przewlekłych ran podczas każdej zmiany opatrunku. Rozmiar 20x15 cm.</t>
  </si>
  <si>
    <t>Opatrunek dwuwarstwowy z czego warstwa pierwsza jest zwiniętą pianką poliuretanową nasączoną leczniczym cynkiem, który ma właściwości przeciwzapalne, redukujące świąd skóry, przyspieszające proces gojenia ran. Druga warstwa to bandaż kohezyjny wytwarzający stały ucisk zewnętrzny 20-30 mmHg. Rozmiar 7,62x550 cm.</t>
  </si>
  <si>
    <t>Opatrunek dwuwarstwowy z czego warstwa pierwsza jest zwiniętą pianką poliuretanową nasączoną kalaminą, która ma działanie kojące dla skóry, redukuje swędzenie i podrażnienia, przyspiesza proces gojenia. Druga warstwa to bandaż kohezyjny wytwarzający stały ucisk zewnętrzny 20-30 mmHg. Rozmiar 7,62x550 cm.</t>
  </si>
  <si>
    <t>Opatrunke składa się z miękkiej włókniny stykającej się z raną, która transportuje wysięk z rany do rdzenia chłonnego. Ten rdzeń zawiera superabsorbent (SAP), który może wchłonąć 30-krotność swojej masy. Warstwa pośrednia równomiernie rozprowadza wysięk a zewnętrzna hydrofobowa warstwa zabezpiecza przed wnikaniem zanieczyszczeń i drobnoustrojów z zewnątrz. Opatrunek posiada wysoką zdolność wchłaniania i zatrzymywania wysięku z rany co minimalizuje ryzyko maceracji skóry dookoła rany. Dedykowany do ran ze średnim i dużym wysiękiem zarówno ostrych jak i przewlekłych. Rozmiary:</t>
  </si>
  <si>
    <t>10x10 cm</t>
  </si>
  <si>
    <t>10x15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</si>
  <si>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pięty i stawów. Zalecany w profilaktyce p/odleżynowej. Rozmiar 20x20,8 cm.</t>
  </si>
  <si>
    <t>Opatrunek piankowy z silikonem z brzegiem klejącym: miękki, dopasowujący się, chłonny opatrunek z pianki poliuretanowej z silikonową warstwą kontaktową. Warstwa ta chroni otaczającą skórę i zmniejsza ból przy zmianie opatrunku. Wysięk zatrzymywany jest
wewnątrz opatrunku a zewnętrzna warstwa pozwala na swobodną wymianę gazową. Opatrunek dedykowany jest do ran ostrych jak i przewlekłych takich jak: odleżyny, owrzodzenia podudzi, zsc, rany pooperacyjne, otarcia, oparzenia skóry niepełnej grubości, rany okologiczne, miejsca biorcze do przeszczepu. Rozmiary:</t>
  </si>
  <si>
    <t>15x15 cm</t>
  </si>
  <si>
    <t>Opatrunek na rany wykonany z poliuretanu zawierającego 0,5% PHMB (biguanid poliheksametylenowy) i 0,1% B-pantenolu. Opatrunek składa się z rdzenia piankowego o strukturze otwartej. Rdzeń z pianki pochłania i zatrzymuje wysięk, zmniejszając macerację skóry dookoła rany. Rozmiary:</t>
  </si>
  <si>
    <t>11.1</t>
  </si>
  <si>
    <t>11.2</t>
  </si>
  <si>
    <t>Opatrunek na rany wykonany z poliuretanu zawierającego 0,5% PHMB (biguanid poliheksametylenowy) i 0,1% B-pantenolu. Opatrunek składa się z rdzenia piankowego o strukturze otwartej. Rdzeń z pianki pochłania i zatrzymuje wysięk, zmniejszając macerację skóry dookoła rany. Dodatek przeciwdrobnoustrojowego PHMB (biguanid poliheksametylenowy) ogranicza i zapobiega rozwojowi bakterii w ranie i opatrunku. B-Pantenol działa nawilżająco i poprawia nawilżenie skóry. Ponadto opatrunek posiada wierzchnią warstwę z oddychającego poliuretanu, która umożliwia przenikanie wilgoci od wewnątrz oraz jest odporna na działanie bakterii i wody z zewnątrz, dzięki czemu utrzymuje wilgotne środowisko rany. Rozmiar 20x20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</si>
  <si>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kości krzyżowej. Zalecany w profilaktyce p/odleżynowej. Rozmiar 22,5x22,5 cm.</t>
  </si>
  <si>
    <t>Roztwór przeznaczony do dezynfekcji, nawilżania i wspierania gojenia ran, usuwania stanów zapalnych skóry i błon śluzowych (skład: woda 99,8%, kwas chlorowy poniżej 0,03%, chloran sodu poniżej 0,03%, chlorek sodu 0,1%; bez zawartości wody utlenionej) poj 500ml 1 op</t>
  </si>
  <si>
    <t>Żel przeznaczony do dezynfekcji, nawilżania i wspierania gojenia ran, usuwania stanów zapalnych skóry i błon śluzowych (skład: woda 99,8%, kwas chlorowy poniżej 0,03%, chloran sodu poniżej 0,03%, chlorek sodu 0,1%; bez zawartości wody utlenionej)1 op o poj 250ml z aplikatorem</t>
  </si>
  <si>
    <t>Wyrób medyczny służący do oczyszczania, nawilżania, odkażania i zapobiegania infekcjom w ranach ostrych i przewlekłych na bazie podchlorynu sodu i kwasu podchlorawego w stężeniu &gt; 0,08%, co odpowiada 800 ppm 1op 1000ml</t>
  </si>
  <si>
    <t>Hydropolimerowy opatrunek w żelu, zawierający kwas podchlorawy, podchloryn sodu o działaniu przeciwdrobnoustrojowym. Stosowany  do nawilżania i odkażania ran oraz jako środek zapobiegający infekcjom ran 1op 250ml</t>
  </si>
  <si>
    <r>
      <t>Sterylny antyadhezyjny i atraumatyczny wyrób medyczny</t>
    </r>
    <r>
      <rPr>
        <sz val="9"/>
        <color theme="1"/>
        <rFont val="Calibri"/>
        <family val="2"/>
        <charset val="238"/>
      </rPr>
      <t xml:space="preserve">  w postaci żelu z kompleksem jodu z kwasem hialuronowym- oczyszcza i promuje gojenie, o wyjątkowo wszechstronnym zastosowaniu. Zalecany do ran powierzchownych i głębokich. Stanowi idealne rozwiązanie w przypadku leczenia głębokich ran o nierównym podłożu. Może być także stosowany do leczenia ran odsłaniających struktury kostne, torebki stawowe lub narządy. Ceniony za doskonałe efekty estetyczne związane z jego stosowaniem. Nowopowstała tkanka jest jędrna i elastyczna, dzięki czemu powstaje znacznie mniej widoczna blizna, 1 op 50g</t>
    </r>
  </si>
  <si>
    <t>Amorficzny żel z zawartością wody 70% i 3% alginianu wapnia; opakowanie a 25g a 1 op a 6 szt</t>
  </si>
  <si>
    <t>59.</t>
  </si>
  <si>
    <t>60.</t>
  </si>
  <si>
    <t>61.</t>
  </si>
  <si>
    <t>62.</t>
  </si>
  <si>
    <t>5x7,5cm</t>
  </si>
  <si>
    <t xml:space="preserve">Bandaż samoprzylepny, elastyczny, tkany; w składzie 40% wiskozy, 30% bawełny, 30% poliamidu i poniżej 1% syntetycznej substancji lepkiej; rozciągliwość około 100%, elastyczność około 80%; 6cmx4m,1 szt </t>
  </si>
  <si>
    <t xml:space="preserve">Bandaż samoprzylepny, elastyczny, tkany; w składzie 40% wiskozy, 30% bawełny, 30% poliamidu i poniżej 1% syntetycznej substancji lepkiej; rozciągliwość około 100%, elastyczność około 80%; 10cmx4m,1 szt </t>
  </si>
  <si>
    <t xml:space="preserve">Bandaż samoprzylepny, elastyczny, tkany; w składzie 40% wiskozy, 30% bawełny, 30% poliamidu i poniżej 1% syntetycznej substancji lepkiej; rozciągliwość około 100%, elastyczność około 80%; 12cmx4m,1 szt </t>
  </si>
  <si>
    <t>63.</t>
  </si>
  <si>
    <t>Wielkość oferowanego opakowania 
(oferowana j.m.)</t>
  </si>
  <si>
    <t>BARLICKI
Ilość oferowanych op. - ilość podstawowa</t>
  </si>
  <si>
    <t>BARLICKI
Ilość oferowanych op. - prawo opcji</t>
  </si>
  <si>
    <t>WAM
Ilość oferowanych op. - ilość podstawowa</t>
  </si>
  <si>
    <t>WAM
Ilość oferowanych op. - prawo opcji</t>
  </si>
  <si>
    <t>CSK
Ilość oferowanych op. - ilość podstawowa</t>
  </si>
  <si>
    <t>CSK
Ilość oferowanych op. - prawo opcji</t>
  </si>
  <si>
    <t>BARLICKI
Wartość netto - podstawowa (zł)</t>
  </si>
  <si>
    <t>BARLICKI
Wartość brutto - podstawowa (zł)</t>
  </si>
  <si>
    <t>WAM
Wartość netto - podstawowa (zł)</t>
  </si>
  <si>
    <t>WAM
Wartość brutto - podstawowa (zł)</t>
  </si>
  <si>
    <t>CSK
Wartość netto - podstawowa (zł)</t>
  </si>
  <si>
    <t>CSK
Wartość brutto - podstawowa (zł)</t>
  </si>
  <si>
    <t>W PRZYPADKU ZAOFEROWANIA PRZEDMIOTU ZAMOWIENIA O DOPUSZCZONYCH PARAMETRACH, INNYCH NIŻ POWYŻEJ OPISANE, PROSZĘ UZUPEŁNIĆ ODRĘBNIE DLA KAŻDEJ POZYCJI:</t>
  </si>
  <si>
    <t>W pozycji …. zaoferowano towar zgodnie z odpowiedzią Zamawiającego nr …. z dnia …</t>
  </si>
  <si>
    <t>Zamawiający wymaga przekazania na zasadzie użyczenia na zasadach określonych we wzorze umowy ssaka do podciśnieniowego leczenia ran - w ilości minimum 2 szt., maksimum 20 szt. - zgodnie z zapotrzebowaniem Zamawiającego.</t>
  </si>
  <si>
    <t>Wartość 1 ssaka:………………………………………….................. zł netto.</t>
  </si>
  <si>
    <r>
      <rPr>
        <strike/>
        <sz val="9"/>
        <color theme="1"/>
        <rFont val="Calibri"/>
        <family val="2"/>
        <charset val="238"/>
      </rPr>
      <t>op.</t>
    </r>
    <r>
      <rPr>
        <sz val="9"/>
        <color theme="1"/>
        <rFont val="Calibri"/>
        <family val="2"/>
        <charset val="238"/>
      </rPr>
      <t xml:space="preserve">
szt.</t>
    </r>
  </si>
  <si>
    <r>
      <t xml:space="preserve">Mniejsza niż 50 cm2, </t>
    </r>
    <r>
      <rPr>
        <strike/>
        <sz val="9"/>
        <color theme="1"/>
        <rFont val="Calibri"/>
        <family val="2"/>
        <charset val="238"/>
        <scheme val="minor"/>
      </rPr>
      <t>kwadratowa,</t>
    </r>
    <r>
      <rPr>
        <sz val="9"/>
        <color theme="1"/>
        <rFont val="Calibri"/>
        <family val="2"/>
        <charset val="238"/>
        <scheme val="minor"/>
      </rPr>
      <t xml:space="preserve"> dostosowana</t>
    </r>
  </si>
  <si>
    <r>
      <t xml:space="preserve">Większa niż 120 cm2, </t>
    </r>
    <r>
      <rPr>
        <strike/>
        <sz val="9"/>
        <color theme="1"/>
        <rFont val="Calibri"/>
        <family val="2"/>
        <charset val="238"/>
        <scheme val="minor"/>
      </rPr>
      <t>kwadratowa,</t>
    </r>
    <r>
      <rPr>
        <sz val="9"/>
        <color theme="1"/>
        <rFont val="Calibri"/>
        <family val="2"/>
        <charset val="238"/>
        <scheme val="minor"/>
      </rPr>
      <t xml:space="preserve"> dostosowana</t>
    </r>
  </si>
  <si>
    <r>
      <t xml:space="preserve">Proszę o pozostawienie jedynie pakietów, na kóre zostanie złożona oferta 
</t>
    </r>
    <r>
      <rPr>
        <sz val="12"/>
        <rFont val="Arial Narrow"/>
        <family val="2"/>
        <charset val="238"/>
      </rPr>
      <t xml:space="preserve">Kolumna pn. "zamawiana ilość" stanowi wielkośc zamówienia podstawowego 
Kolumna pn. "minimalne wykorzystanie" stanowi o minimalnej realizacji umowy i </t>
    </r>
    <r>
      <rPr>
        <u/>
        <sz val="12"/>
        <rFont val="Arial Narrow"/>
        <family val="2"/>
        <charset val="238"/>
      </rPr>
      <t>nie jest</t>
    </r>
    <r>
      <rPr>
        <sz val="12"/>
        <rFont val="Arial Narrow"/>
        <family val="2"/>
        <charset val="238"/>
      </rPr>
      <t xml:space="preserve"> podstawą wyceny zamówienia
</t>
    </r>
    <r>
      <rPr>
        <b/>
        <sz val="12"/>
        <color rgb="FFFF0000"/>
        <rFont val="Arial Narrow"/>
        <family val="2"/>
        <charset val="238"/>
      </rPr>
      <t xml:space="preserve">!!! WAŻNE !!! </t>
    </r>
    <r>
      <rPr>
        <sz val="12"/>
        <rFont val="Arial Narrow"/>
        <family val="2"/>
        <charset val="238"/>
      </rPr>
      <t>Zamawiający zwraca uwagę, iż w Formularzu asortymentowo-cenowym kolumna „ilość podstawowa” i „prawo opcji” to zapotrzebowanie Zamawiającego (we wskazanej przez Zamawiającego j.m.), na podstawie którego Wykonawca powinien wskazać wielkość opakowania oferowanego (oferowana j.m.) i wyliczyć oferowaną ilość (opakowań) i wartość towaru zarówno w zamówieniu podstawowym jak i w prawie opcji.
Wartość netto i brutto winna być wyliczona dla ilości oferowanych.</t>
    </r>
  </si>
  <si>
    <t>3 szt</t>
  </si>
  <si>
    <t>1 szt.</t>
  </si>
  <si>
    <t>PAKIET (Zamawiający nie wyraża zgody na zmianę wielkości opakowań i przeliczenia)</t>
  </si>
  <si>
    <t>PAKIET (w pozycji 12 Zamawiający nie wyraża zgody na zmianę wielkości opakowań i przeliczenia)</t>
  </si>
  <si>
    <t>20 szt.</t>
  </si>
  <si>
    <t>Opaska gipsowa szybkowiążąca 3 m x 10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</si>
  <si>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Podkład podgipsowy, syntetyczny, wykonany z poliestru, niejałowy. Spoista struktura odporna na rozwarstwienie, chroniąca skórę przed otarciem i podrażnieniem pod opaska gipsową. Hipoalergiczny, nie absorbujacy wilgoci, bardzo miękki i puszysty, koloru białego.
8cm x 3m</t>
  </si>
  <si>
    <t>Podkład podgipsowy, syntetyczny, wykonany z poliestru, niejałowy. Spoista struktura odporna na rozwarstwienie, chroniąca skórę przed otarciem i podrażnieniem pod opaska gipsową. Hipoalergiczny, nie absorbujacy wilgoci, bardzo miękki i puszysty, koloru białego.
15cm x 3m</t>
  </si>
  <si>
    <t>Opaska gipsowa szybkowiążąca 3 m x 14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</si>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</sst>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zł&quot;_-;\-* #,##0.00\ &quot;zł&quot;_-;_-* &quot;-&quot;??\ &quot;zł&quot;_-;_-@_-"/>
    <numFmt numFmtId="43" formatCode="_-* #,##0.00\ _z_ł_-;\-* #,##0.00\ _z_ł_-;_-* &quot;-&quot;??\ _z_ł_-;_-@_-"/>
    <numFmt numFmtId="164" formatCode="_-* #,##0.00_-;\-* #,##0.00_-;_-* &quot;-&quot;??_-;_-@_-"/>
    <numFmt numFmtId="165" formatCode="[$-415]General"/>
    <numFmt numFmtId="166" formatCode="&quot; &quot;#,##0.00&quot;      &quot;;&quot;-&quot;#,##0.00&quot;      &quot;;&quot; -&quot;#&quot;      &quot;;@&quot; &quot;"/>
    <numFmt numFmtId="167" formatCode="[$-415]0"/>
    <numFmt numFmtId="168" formatCode="[$-415]0%"/>
    <numFmt numFmtId="169" formatCode="&quot; &quot;#,##0.00&quot; zł &quot;;&quot;-&quot;#,##0.00&quot; zł &quot;;&quot; -&quot;#&quot; zł &quot;;@&quot; &quot;"/>
    <numFmt numFmtId="170" formatCode="_-* #,##0.00\ [$zł-415]_-;\-* #,##0.00\ [$zł-415]_-;_-* &quot;-&quot;??\ [$zł-415]_-;_-@_-"/>
    <numFmt numFmtId="171" formatCode="#,##0.00\ &quot;zł&quot;"/>
    <numFmt numFmtId="172" formatCode="[$-415]0.00"/>
    <numFmt numFmtId="173" formatCode="0_ ;\-0\ "/>
  </numFmts>
  <fonts count="60">
    <font>
      <sz val="11"/>
      <color theme="1"/>
      <name val="Calibri"/>
      <family val="2"/>
      <charset val="238"/>
      <scheme val="minor"/>
    </font>
    <font>
      <sz val="10"/>
      <color rgb="FF000000"/>
      <name val="Arial CE"/>
      <charset val="238"/>
    </font>
    <font>
      <sz val="11"/>
      <color theme="1"/>
      <name val="Calibri"/>
      <family val="2"/>
      <charset val="238"/>
      <scheme val="minor"/>
    </font>
    <font>
      <sz val="11"/>
      <color indexed="8"/>
      <name val="Calibri"/>
      <family val="2"/>
    </font>
    <font>
      <sz val="11"/>
      <color theme="1"/>
      <name val="Calibri"/>
      <family val="2"/>
      <scheme val="minor"/>
    </font>
    <font>
      <sz val="11"/>
      <color indexed="8"/>
      <name val="Calibri"/>
      <family val="2"/>
      <charset val="238"/>
    </font>
    <font>
      <sz val="10"/>
      <name val="Arial"/>
      <family val="2"/>
      <charset val="238"/>
    </font>
    <font>
      <sz val="10"/>
      <name val="Arial"/>
      <family val="2"/>
      <charset val="238"/>
    </font>
    <font>
      <sz val="10"/>
      <name val="Arial CE"/>
      <charset val="238"/>
    </font>
    <font>
      <sz val="11"/>
      <color rgb="FF000000"/>
      <name val="Calibri"/>
      <family val="2"/>
      <charset val="238"/>
    </font>
    <font>
      <sz val="11"/>
      <color indexed="8"/>
      <name val="Arial"/>
      <family val="2"/>
      <charset val="238"/>
    </font>
    <font>
      <b/>
      <sz val="11"/>
      <color indexed="8"/>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color indexed="8"/>
      <name val="Arial"/>
      <family val="2"/>
      <charset val="238"/>
    </font>
    <font>
      <b/>
      <sz val="18"/>
      <color indexed="56"/>
      <name val="Cambria"/>
      <family val="2"/>
      <charset val="238"/>
    </font>
    <font>
      <sz val="10"/>
      <name val="Helv"/>
      <charset val="204"/>
    </font>
    <font>
      <sz val="9"/>
      <color theme="1"/>
      <name val="Calibri"/>
      <family val="2"/>
      <charset val="238"/>
      <scheme val="minor"/>
    </font>
    <font>
      <b/>
      <sz val="9"/>
      <name val="Calibri"/>
      <family val="2"/>
      <charset val="238"/>
      <scheme val="minor"/>
    </font>
    <font>
      <b/>
      <sz val="9"/>
      <color theme="1"/>
      <name val="Calibri"/>
      <family val="2"/>
      <charset val="238"/>
      <scheme val="minor"/>
    </font>
    <font>
      <sz val="9"/>
      <name val="Calibri"/>
      <family val="2"/>
      <charset val="238"/>
      <scheme val="minor"/>
    </font>
    <font>
      <b/>
      <sz val="9"/>
      <color indexed="8"/>
      <name val="Calibri"/>
      <family val="2"/>
      <charset val="238"/>
      <scheme val="minor"/>
    </font>
    <font>
      <b/>
      <i/>
      <sz val="9"/>
      <name val="Calibri"/>
      <family val="2"/>
      <charset val="238"/>
      <scheme val="minor"/>
    </font>
    <font>
      <sz val="9"/>
      <color indexed="8"/>
      <name val="Calibri"/>
      <family val="2"/>
      <charset val="238"/>
      <scheme val="minor"/>
    </font>
    <font>
      <sz val="9"/>
      <color rgb="FF000000"/>
      <name val="Calibri"/>
      <family val="2"/>
      <charset val="238"/>
      <scheme val="minor"/>
    </font>
    <font>
      <sz val="9"/>
      <color indexed="10"/>
      <name val="Calibri"/>
      <family val="2"/>
      <charset val="238"/>
      <scheme val="minor"/>
    </font>
    <font>
      <b/>
      <i/>
      <sz val="9"/>
      <color indexed="8"/>
      <name val="Calibri"/>
      <family val="2"/>
      <charset val="238"/>
      <scheme val="minor"/>
    </font>
    <font>
      <b/>
      <sz val="9"/>
      <name val="Calibri"/>
      <family val="2"/>
      <charset val="238"/>
    </font>
    <font>
      <b/>
      <sz val="9"/>
      <color indexed="8"/>
      <name val="Calibri"/>
      <family val="2"/>
      <charset val="238"/>
    </font>
    <font>
      <sz val="9"/>
      <color theme="1"/>
      <name val="Calibri"/>
      <family val="2"/>
      <charset val="238"/>
    </font>
    <font>
      <sz val="9"/>
      <color indexed="8"/>
      <name val="Calibri"/>
      <family val="2"/>
      <charset val="238"/>
    </font>
    <font>
      <sz val="9"/>
      <name val="Calibri"/>
      <family val="2"/>
      <charset val="238"/>
    </font>
    <font>
      <b/>
      <sz val="9"/>
      <color theme="1"/>
      <name val="Calibri"/>
      <family val="2"/>
      <charset val="238"/>
    </font>
    <font>
      <sz val="9"/>
      <color rgb="FF000000"/>
      <name val="Calibri"/>
      <family val="2"/>
      <charset val="238"/>
    </font>
    <font>
      <b/>
      <sz val="14"/>
      <color rgb="FFFF0000"/>
      <name val="Arial Narrow"/>
      <family val="2"/>
      <charset val="238"/>
    </font>
    <font>
      <sz val="12"/>
      <name val="Arial Narrow"/>
      <family val="2"/>
      <charset val="238"/>
    </font>
    <font>
      <u/>
      <sz val="12"/>
      <name val="Arial Narrow"/>
      <family val="2"/>
      <charset val="238"/>
    </font>
    <font>
      <sz val="10"/>
      <color theme="1"/>
      <name val="Arial Narrow"/>
      <family val="2"/>
      <charset val="238"/>
    </font>
    <font>
      <b/>
      <sz val="10"/>
      <color theme="1"/>
      <name val="Arial Narrow"/>
      <family val="2"/>
      <charset val="238"/>
    </font>
    <font>
      <strike/>
      <sz val="9"/>
      <color theme="1"/>
      <name val="Calibri"/>
      <family val="2"/>
      <charset val="238"/>
    </font>
    <font>
      <strike/>
      <sz val="9"/>
      <color theme="1"/>
      <name val="Calibri"/>
      <family val="2"/>
      <charset val="238"/>
      <scheme val="minor"/>
    </font>
    <font>
      <b/>
      <sz val="12"/>
      <color rgb="FFFF0000"/>
      <name val="Arial Narrow"/>
      <family val="2"/>
      <charset val="238"/>
    </font>
    <font>
      <strike/>
      <sz val="9"/>
      <color rgb="FF000000"/>
      <name val="Calibri"/>
      <family val="2"/>
      <charset val="238"/>
      <scheme val="minor"/>
    </font>
    <font>
      <b/>
      <strike/>
      <sz val="8"/>
      <name val="Calibri"/>
      <family val="2"/>
      <charset val="238"/>
      <scheme val="minor"/>
    </font>
    <font>
      <strike/>
      <sz val="8"/>
      <name val="Calibri"/>
      <family val="2"/>
      <charset val="238"/>
      <scheme val="minor"/>
    </font>
    <font>
      <strike/>
      <sz val="8"/>
      <color theme="1"/>
      <name val="Calibri"/>
      <family val="2"/>
      <charset val="238"/>
      <scheme val="minor"/>
    </font>
    <font>
      <sz val="8"/>
      <color theme="1"/>
      <name val="Calibri"/>
      <family val="2"/>
      <charset val="238"/>
      <scheme val="minor"/>
    </font>
    <font>
      <strike/>
      <sz val="8"/>
      <color indexed="8"/>
      <name val="Calibri"/>
      <family val="2"/>
      <charset val="238"/>
      <scheme val="minor"/>
    </font>
  </fonts>
  <fills count="3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theme="0"/>
        <bgColor indexed="9"/>
      </patternFill>
    </fill>
    <fill>
      <patternFill patternType="solid">
        <fgColor theme="0"/>
        <bgColor rgb="FFFFFFFF"/>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66FF3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s>
  <cellStyleXfs count="238">
    <xf numFmtId="0" fontId="0" fillId="0" borderId="0"/>
    <xf numFmtId="165" fontId="1" fillId="0" borderId="0" applyBorder="0" applyProtection="0"/>
    <xf numFmtId="44" fontId="2" fillId="0" borderId="0" applyFont="0" applyFill="0" applyBorder="0" applyAlignment="0" applyProtection="0"/>
    <xf numFmtId="0" fontId="3" fillId="0" borderId="0"/>
    <xf numFmtId="165" fontId="1" fillId="0" borderId="0" applyBorder="0" applyProtection="0"/>
    <xf numFmtId="0" fontId="4" fillId="0" borderId="0"/>
    <xf numFmtId="0" fontId="5" fillId="0" borderId="0" applyNumberFormat="0" applyFill="0" applyBorder="0" applyProtection="0"/>
    <xf numFmtId="0" fontId="6" fillId="0" borderId="0"/>
    <xf numFmtId="164" fontId="7" fillId="0" borderId="0" applyFont="0" applyFill="0" applyBorder="0" applyAlignment="0" applyProtection="0"/>
    <xf numFmtId="0" fontId="7" fillId="0" borderId="0"/>
    <xf numFmtId="164" fontId="2" fillId="0" borderId="0" applyFont="0" applyFill="0" applyBorder="0" applyAlignment="0" applyProtection="0"/>
    <xf numFmtId="44" fontId="2" fillId="0" borderId="0" applyFont="0" applyFill="0" applyBorder="0" applyAlignment="0" applyProtection="0"/>
    <xf numFmtId="0" fontId="8" fillId="0" borderId="0"/>
    <xf numFmtId="165" fontId="9" fillId="0" borderId="0" applyBorder="0" applyProtection="0"/>
    <xf numFmtId="0" fontId="7" fillId="0" borderId="0"/>
    <xf numFmtId="165" fontId="9" fillId="0" borderId="0" applyBorder="0" applyProtection="0"/>
    <xf numFmtId="169" fontId="10" fillId="0" borderId="0" applyFont="0" applyBorder="0" applyProtection="0"/>
    <xf numFmtId="168" fontId="9" fillId="0" borderId="0" applyBorder="0" applyProtection="0"/>
    <xf numFmtId="0" fontId="4" fillId="0" borderId="0"/>
    <xf numFmtId="9" fontId="4" fillId="0" borderId="0" applyFont="0" applyFill="0" applyBorder="0" applyAlignment="0" applyProtection="0"/>
    <xf numFmtId="0" fontId="8" fillId="0" borderId="0"/>
    <xf numFmtId="0" fontId="3" fillId="0" borderId="0"/>
    <xf numFmtId="0" fontId="7" fillId="0" borderId="0"/>
    <xf numFmtId="43" fontId="4" fillId="0" borderId="0" applyFont="0" applyFill="0" applyBorder="0" applyAlignment="0" applyProtection="0"/>
    <xf numFmtId="44" fontId="8" fillId="0" borderId="0" applyFont="0" applyFill="0" applyBorder="0" applyAlignment="0" applyProtection="0"/>
    <xf numFmtId="9" fontId="3" fillId="0" borderId="0" applyFont="0" applyFill="0" applyBorder="0" applyAlignment="0" applyProtection="0"/>
    <xf numFmtId="169" fontId="9" fillId="0" borderId="0" applyBorder="0" applyProtection="0"/>
    <xf numFmtId="168" fontId="9" fillId="0" borderId="0" applyBorder="0" applyProtection="0"/>
    <xf numFmtId="44" fontId="4"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2"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13" fillId="6" borderId="0" applyNumberFormat="0" applyBorder="0" applyAlignment="0" applyProtection="0"/>
    <xf numFmtId="0" fontId="17" fillId="16" borderId="5" applyNumberFormat="0" applyAlignment="0" applyProtection="0"/>
    <xf numFmtId="0" fontId="19" fillId="26" borderId="6" applyNumberFormat="0" applyAlignment="0" applyProtection="0"/>
    <xf numFmtId="43" fontId="7" fillId="0" borderId="0" applyFont="0" applyFill="0" applyBorder="0" applyAlignment="0" applyProtection="0"/>
    <xf numFmtId="0" fontId="21" fillId="0" borderId="0" applyNumberFormat="0" applyFill="0" applyBorder="0" applyAlignment="0" applyProtection="0"/>
    <xf numFmtId="0" fontId="12" fillId="7"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15" fillId="10" borderId="5" applyNumberFormat="0" applyAlignment="0" applyProtection="0"/>
    <xf numFmtId="0" fontId="18" fillId="0" borderId="11" applyNumberFormat="0" applyFill="0" applyAlignment="0" applyProtection="0"/>
    <xf numFmtId="0" fontId="14" fillId="17" borderId="0" applyNumberFormat="0" applyBorder="0" applyAlignment="0" applyProtection="0"/>
    <xf numFmtId="0" fontId="5" fillId="0" borderId="0"/>
    <xf numFmtId="0" fontId="5" fillId="0" borderId="0"/>
    <xf numFmtId="0" fontId="7" fillId="0" borderId="0"/>
    <xf numFmtId="0" fontId="8" fillId="0" borderId="0"/>
    <xf numFmtId="0" fontId="5" fillId="11" borderId="12" applyNumberFormat="0" applyFont="0" applyAlignment="0" applyProtection="0"/>
    <xf numFmtId="0" fontId="16" fillId="16" borderId="7" applyNumberFormat="0" applyAlignment="0" applyProtection="0"/>
    <xf numFmtId="9" fontId="8" fillId="0" borderId="0" applyFont="0" applyFill="0" applyBorder="0" applyAlignment="0" applyProtection="0"/>
    <xf numFmtId="0" fontId="26" fillId="3" borderId="0">
      <alignment horizontal="left" vertical="top"/>
    </xf>
    <xf numFmtId="0" fontId="27" fillId="0" borderId="0" applyNumberFormat="0" applyFill="0" applyBorder="0" applyAlignment="0" applyProtection="0"/>
    <xf numFmtId="0" fontId="11" fillId="0" borderId="13" applyNumberFormat="0" applyFill="0" applyAlignment="0" applyProtection="0"/>
    <xf numFmtId="0" fontId="27" fillId="0" borderId="0" applyNumberFormat="0" applyFill="0" applyBorder="0" applyAlignment="0" applyProtection="0"/>
    <xf numFmtId="0" fontId="5" fillId="11" borderId="12" applyNumberFormat="0" applyFont="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xf numFmtId="0" fontId="7" fillId="0" borderId="0"/>
    <xf numFmtId="0" fontId="8" fillId="0" borderId="0"/>
    <xf numFmtId="0" fontId="8" fillId="0" borderId="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 fillId="0" borderId="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9" fillId="0" borderId="0" applyBorder="0" applyProtection="0"/>
    <xf numFmtId="169" fontId="9" fillId="0" borderId="0" applyBorder="0" applyProtection="0"/>
    <xf numFmtId="0" fontId="28" fillId="0" borderId="0"/>
    <xf numFmtId="43" fontId="4" fillId="0" borderId="0" applyFont="0" applyFill="0" applyBorder="0" applyAlignment="0" applyProtection="0"/>
    <xf numFmtId="0" fontId="8" fillId="0" borderId="0"/>
    <xf numFmtId="0" fontId="4" fillId="0" borderId="0"/>
    <xf numFmtId="0" fontId="4" fillId="0" borderId="0"/>
    <xf numFmtId="0" fontId="4" fillId="0" borderId="0"/>
    <xf numFmtId="0" fontId="4" fillId="0" borderId="0"/>
    <xf numFmtId="0" fontId="4" fillId="0" borderId="0"/>
    <xf numFmtId="44" fontId="2" fillId="0" borderId="0" applyFont="0" applyFill="0" applyBorder="0" applyAlignment="0" applyProtection="0"/>
    <xf numFmtId="44" fontId="2"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165" fontId="9" fillId="0" borderId="0" applyBorder="0" applyProtection="0"/>
    <xf numFmtId="168" fontId="9" fillId="0" borderId="0" applyBorder="0" applyProtection="0"/>
    <xf numFmtId="165" fontId="9" fillId="0" borderId="0" applyBorder="0" applyProtection="0"/>
    <xf numFmtId="44" fontId="2" fillId="0" borderId="0" applyFont="0" applyFill="0" applyBorder="0" applyAlignment="0" applyProtection="0"/>
    <xf numFmtId="43" fontId="6" fillId="0" borderId="0" applyFont="0" applyFill="0" applyBorder="0" applyAlignment="0" applyProtection="0"/>
    <xf numFmtId="0" fontId="6" fillId="0" borderId="0"/>
    <xf numFmtId="9"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cellStyleXfs>
  <cellXfs count="621">
    <xf numFmtId="0" fontId="0" fillId="0" borderId="0" xfId="0"/>
    <xf numFmtId="0" fontId="29" fillId="0" borderId="0" xfId="0" applyFont="1"/>
    <xf numFmtId="0" fontId="29" fillId="0" borderId="1" xfId="0" applyFont="1" applyBorder="1" applyAlignment="1">
      <alignment horizontal="center" vertical="center"/>
    </xf>
    <xf numFmtId="9" fontId="32" fillId="0" borderId="1" xfId="0" applyNumberFormat="1" applyFont="1" applyBorder="1" applyAlignment="1">
      <alignment horizontal="center" vertical="center" wrapText="1"/>
    </xf>
    <xf numFmtId="43" fontId="32" fillId="0" borderId="1" xfId="2" applyNumberFormat="1" applyFont="1" applyFill="1" applyBorder="1" applyAlignment="1">
      <alignment horizontal="center" vertical="center"/>
    </xf>
    <xf numFmtId="0" fontId="29" fillId="0" borderId="1" xfId="0" applyFont="1" applyBorder="1" applyAlignment="1">
      <alignment horizontal="center" vertical="center" wrapText="1"/>
    </xf>
    <xf numFmtId="9" fontId="29" fillId="0" borderId="1" xfId="0" applyNumberFormat="1" applyFont="1" applyBorder="1" applyAlignment="1">
      <alignment horizontal="center" vertical="center"/>
    </xf>
    <xf numFmtId="0" fontId="31" fillId="0" borderId="1" xfId="0" applyFont="1" applyBorder="1" applyAlignment="1">
      <alignment horizontal="center" vertical="center"/>
    </xf>
    <xf numFmtId="170" fontId="29" fillId="0" borderId="0" xfId="0" applyNumberFormat="1" applyFont="1"/>
    <xf numFmtId="3" fontId="29" fillId="30" borderId="1" xfId="0" applyNumberFormat="1" applyFont="1" applyFill="1" applyBorder="1" applyAlignment="1">
      <alignment horizontal="center" vertical="center"/>
    </xf>
    <xf numFmtId="3" fontId="31" fillId="30" borderId="1" xfId="0" applyNumberFormat="1" applyFont="1" applyFill="1" applyBorder="1" applyAlignment="1">
      <alignment horizontal="center" vertical="center"/>
    </xf>
    <xf numFmtId="3" fontId="32" fillId="30" borderId="1" xfId="2" applyNumberFormat="1" applyFont="1" applyFill="1" applyBorder="1" applyAlignment="1">
      <alignment horizontal="center" vertical="center"/>
    </xf>
    <xf numFmtId="3" fontId="29" fillId="0" borderId="0" xfId="0" applyNumberFormat="1" applyFont="1"/>
    <xf numFmtId="3" fontId="31" fillId="0" borderId="0" xfId="0" applyNumberFormat="1" applyFont="1"/>
    <xf numFmtId="170" fontId="32" fillId="30" borderId="1" xfId="2" applyNumberFormat="1" applyFont="1" applyFill="1" applyBorder="1" applyAlignment="1">
      <alignment horizontal="center" vertical="center"/>
    </xf>
    <xf numFmtId="170" fontId="29" fillId="0" borderId="1" xfId="0" applyNumberFormat="1" applyFont="1" applyFill="1" applyBorder="1" applyAlignment="1">
      <alignment horizontal="center" vertical="center"/>
    </xf>
    <xf numFmtId="0" fontId="29" fillId="0" borderId="1" xfId="0" applyFont="1" applyBorder="1" applyAlignment="1">
      <alignment horizontal="left" vertical="top" wrapText="1"/>
    </xf>
    <xf numFmtId="0" fontId="29" fillId="2" borderId="1" xfId="0" applyFont="1" applyFill="1" applyBorder="1" applyAlignment="1">
      <alignment horizontal="left" vertical="top" wrapText="1"/>
    </xf>
    <xf numFmtId="0" fontId="29" fillId="2" borderId="1" xfId="0" applyFont="1" applyFill="1" applyBorder="1" applyAlignment="1">
      <alignment vertical="center" wrapText="1"/>
    </xf>
    <xf numFmtId="0" fontId="29" fillId="2" borderId="27" xfId="0" applyFont="1" applyFill="1" applyBorder="1" applyAlignment="1">
      <alignment horizontal="center" vertical="center" wrapText="1"/>
    </xf>
    <xf numFmtId="3" fontId="29" fillId="0" borderId="27" xfId="0" applyNumberFormat="1" applyFont="1" applyBorder="1"/>
    <xf numFmtId="3" fontId="30" fillId="2" borderId="27" xfId="0" applyNumberFormat="1" applyFont="1" applyFill="1" applyBorder="1" applyAlignment="1">
      <alignment horizontal="center" vertical="center" wrapText="1"/>
    </xf>
    <xf numFmtId="0" fontId="29" fillId="0" borderId="27" xfId="0" applyFont="1" applyBorder="1"/>
    <xf numFmtId="3" fontId="32" fillId="2" borderId="27" xfId="0" applyNumberFormat="1" applyFont="1" applyFill="1" applyBorder="1" applyAlignment="1">
      <alignment horizontal="center" vertical="center" wrapText="1"/>
    </xf>
    <xf numFmtId="170" fontId="29" fillId="0" borderId="27" xfId="0" applyNumberFormat="1" applyFont="1" applyBorder="1"/>
    <xf numFmtId="9" fontId="29" fillId="0" borderId="27" xfId="0" applyNumberFormat="1" applyFont="1" applyBorder="1"/>
    <xf numFmtId="0" fontId="29" fillId="2" borderId="24" xfId="0" applyFont="1" applyFill="1" applyBorder="1" applyAlignment="1">
      <alignment horizontal="center" vertical="center" wrapText="1"/>
    </xf>
    <xf numFmtId="3" fontId="29" fillId="0" borderId="24" xfId="0" applyNumberFormat="1" applyFont="1" applyBorder="1"/>
    <xf numFmtId="3" fontId="31" fillId="2" borderId="24" xfId="0" applyNumberFormat="1" applyFont="1" applyFill="1" applyBorder="1" applyAlignment="1">
      <alignment horizontal="center" vertical="center"/>
    </xf>
    <xf numFmtId="0" fontId="29" fillId="0" borderId="24" xfId="0" applyFont="1" applyBorder="1"/>
    <xf numFmtId="3" fontId="29" fillId="2" borderId="24" xfId="0" applyNumberFormat="1" applyFont="1" applyFill="1" applyBorder="1" applyAlignment="1">
      <alignment horizontal="center" vertical="center"/>
    </xf>
    <xf numFmtId="170" fontId="29" fillId="0" borderId="24" xfId="0" applyNumberFormat="1" applyFont="1" applyBorder="1"/>
    <xf numFmtId="9" fontId="29" fillId="0" borderId="24" xfId="0" applyNumberFormat="1" applyFont="1" applyBorder="1"/>
    <xf numFmtId="0" fontId="29" fillId="29" borderId="1" xfId="0" applyFont="1" applyFill="1" applyBorder="1" applyAlignment="1">
      <alignment horizontal="center" vertical="center"/>
    </xf>
    <xf numFmtId="0" fontId="31" fillId="29" borderId="1" xfId="0" applyFont="1" applyFill="1" applyBorder="1" applyAlignment="1">
      <alignment horizontal="center" vertical="center"/>
    </xf>
    <xf numFmtId="0" fontId="32" fillId="29" borderId="1" xfId="0" applyFont="1" applyFill="1" applyBorder="1" applyAlignment="1">
      <alignment horizontal="center" vertical="center"/>
    </xf>
    <xf numFmtId="0" fontId="32" fillId="30" borderId="1" xfId="0" applyFont="1" applyFill="1" applyBorder="1" applyAlignment="1">
      <alignment horizontal="center" vertical="center"/>
    </xf>
    <xf numFmtId="0" fontId="32" fillId="31" borderId="1"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3" xfId="0" applyFont="1" applyBorder="1" applyAlignment="1">
      <alignment horizontal="center" vertical="center" wrapText="1"/>
    </xf>
    <xf numFmtId="3" fontId="33" fillId="29" borderId="3" xfId="0" applyNumberFormat="1" applyFont="1" applyFill="1" applyBorder="1" applyAlignment="1">
      <alignment horizontal="center" vertical="center" wrapText="1"/>
    </xf>
    <xf numFmtId="3" fontId="33" fillId="30" borderId="3" xfId="0" applyNumberFormat="1" applyFont="1" applyFill="1" applyBorder="1" applyAlignment="1">
      <alignment horizontal="center" vertical="center" wrapText="1"/>
    </xf>
    <xf numFmtId="3" fontId="33" fillId="31" borderId="3" xfId="0" applyNumberFormat="1" applyFont="1" applyFill="1" applyBorder="1" applyAlignment="1">
      <alignment horizontal="center" vertical="center" wrapText="1"/>
    </xf>
    <xf numFmtId="167" fontId="33" fillId="0" borderId="3" xfId="0" applyNumberFormat="1" applyFont="1" applyFill="1" applyBorder="1" applyAlignment="1">
      <alignment horizontal="center" vertical="center" wrapText="1"/>
    </xf>
    <xf numFmtId="170" fontId="30" fillId="0" borderId="3" xfId="2"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170" fontId="30" fillId="29" borderId="3" xfId="0" applyNumberFormat="1" applyFont="1" applyFill="1" applyBorder="1" applyAlignment="1">
      <alignment horizontal="center" vertical="center" wrapText="1"/>
    </xf>
    <xf numFmtId="170" fontId="30" fillId="30" borderId="3" xfId="0" applyNumberFormat="1" applyFont="1" applyFill="1" applyBorder="1" applyAlignment="1">
      <alignment horizontal="center" vertical="center" wrapText="1"/>
    </xf>
    <xf numFmtId="170" fontId="30" fillId="31" borderId="3" xfId="0" applyNumberFormat="1" applyFont="1" applyFill="1" applyBorder="1" applyAlignment="1">
      <alignment horizontal="center" vertical="center" wrapText="1"/>
    </xf>
    <xf numFmtId="170" fontId="33" fillId="29" borderId="3" xfId="0" applyNumberFormat="1" applyFont="1" applyFill="1" applyBorder="1" applyAlignment="1">
      <alignment horizontal="center" vertical="center" wrapText="1"/>
    </xf>
    <xf numFmtId="170" fontId="33" fillId="30" borderId="3" xfId="0" applyNumberFormat="1" applyFont="1" applyFill="1" applyBorder="1" applyAlignment="1">
      <alignment horizontal="center" vertical="center" wrapText="1"/>
    </xf>
    <xf numFmtId="170" fontId="33" fillId="31" borderId="3" xfId="0" applyNumberFormat="1" applyFont="1" applyFill="1" applyBorder="1" applyAlignment="1">
      <alignment horizontal="center" vertical="center" wrapText="1"/>
    </xf>
    <xf numFmtId="166" fontId="33" fillId="0" borderId="3" xfId="0" applyNumberFormat="1" applyFont="1" applyBorder="1" applyAlignment="1">
      <alignment horizontal="center" vertical="center" wrapText="1"/>
    </xf>
    <xf numFmtId="0" fontId="29" fillId="0" borderId="2" xfId="0" applyFont="1" applyBorder="1" applyAlignment="1">
      <alignment horizontal="left" vertical="top" wrapText="1"/>
    </xf>
    <xf numFmtId="0" fontId="29" fillId="0" borderId="25" xfId="0" applyFont="1" applyBorder="1" applyAlignment="1">
      <alignment horizontal="center" vertical="center"/>
    </xf>
    <xf numFmtId="3" fontId="29" fillId="0" borderId="25" xfId="0" applyNumberFormat="1"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5" xfId="0" applyFont="1" applyFill="1" applyBorder="1" applyAlignment="1">
      <alignment horizontal="center" vertical="center"/>
    </xf>
    <xf numFmtId="170" fontId="32" fillId="0" borderId="25" xfId="2" applyNumberFormat="1" applyFont="1" applyFill="1" applyBorder="1" applyAlignment="1">
      <alignment horizontal="center" vertical="center" wrapText="1"/>
    </xf>
    <xf numFmtId="9" fontId="32" fillId="0" borderId="25" xfId="0" applyNumberFormat="1" applyFont="1" applyFill="1" applyBorder="1" applyAlignment="1">
      <alignment horizontal="center" vertical="center" wrapText="1"/>
    </xf>
    <xf numFmtId="170" fontId="32" fillId="0" borderId="25" xfId="2" applyNumberFormat="1" applyFont="1" applyFill="1" applyBorder="1" applyAlignment="1">
      <alignment horizontal="center" vertical="center"/>
    </xf>
    <xf numFmtId="3" fontId="29" fillId="29" borderId="1" xfId="0" applyNumberFormat="1" applyFont="1" applyFill="1" applyBorder="1" applyAlignment="1">
      <alignment horizontal="center" vertical="center"/>
    </xf>
    <xf numFmtId="3" fontId="29" fillId="31" borderId="1" xfId="0" applyNumberFormat="1" applyFont="1" applyFill="1" applyBorder="1" applyAlignment="1">
      <alignment horizontal="center" vertical="center"/>
    </xf>
    <xf numFmtId="170" fontId="32" fillId="0" borderId="1" xfId="2"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70" fontId="32" fillId="29" borderId="3" xfId="2" applyNumberFormat="1" applyFont="1" applyFill="1" applyBorder="1" applyAlignment="1">
      <alignment horizontal="center" vertical="center"/>
    </xf>
    <xf numFmtId="170" fontId="32" fillId="30" borderId="3" xfId="2" applyNumberFormat="1" applyFont="1" applyFill="1" applyBorder="1" applyAlignment="1">
      <alignment horizontal="center" vertical="center"/>
    </xf>
    <xf numFmtId="170" fontId="32" fillId="31" borderId="3" xfId="2"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Border="1" applyAlignment="1">
      <alignment horizontal="center" vertical="center"/>
    </xf>
    <xf numFmtId="3" fontId="29" fillId="29" borderId="3" xfId="0" applyNumberFormat="1" applyFont="1" applyFill="1" applyBorder="1" applyAlignment="1">
      <alignment horizontal="center" vertical="center"/>
    </xf>
    <xf numFmtId="3" fontId="29" fillId="30" borderId="3" xfId="0" applyNumberFormat="1" applyFont="1" applyFill="1" applyBorder="1" applyAlignment="1">
      <alignment horizontal="center" vertical="center"/>
    </xf>
    <xf numFmtId="3" fontId="29" fillId="31" borderId="3" xfId="0" applyNumberFormat="1" applyFont="1" applyFill="1" applyBorder="1" applyAlignment="1">
      <alignment horizontal="center" vertical="center"/>
    </xf>
    <xf numFmtId="0" fontId="29" fillId="0" borderId="3" xfId="0" applyFont="1" applyBorder="1" applyAlignment="1">
      <alignment horizontal="center" vertical="center" wrapText="1"/>
    </xf>
    <xf numFmtId="170" fontId="32" fillId="0" borderId="3" xfId="2"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24" xfId="0" applyFont="1" applyBorder="1" applyAlignment="1">
      <alignment horizontal="center" vertical="center"/>
    </xf>
    <xf numFmtId="3" fontId="29" fillId="0" borderId="24" xfId="0" applyNumberFormat="1"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24" xfId="0" applyFont="1" applyFill="1" applyBorder="1" applyAlignment="1">
      <alignment horizontal="center" vertical="center"/>
    </xf>
    <xf numFmtId="170" fontId="32" fillId="0" borderId="24" xfId="2" applyNumberFormat="1" applyFont="1" applyFill="1" applyBorder="1" applyAlignment="1">
      <alignment horizontal="center" vertical="center" wrapText="1"/>
    </xf>
    <xf numFmtId="9" fontId="32" fillId="0" borderId="24" xfId="0" applyNumberFormat="1" applyFont="1" applyFill="1" applyBorder="1" applyAlignment="1">
      <alignment horizontal="center" vertical="center" wrapText="1"/>
    </xf>
    <xf numFmtId="170" fontId="32" fillId="0" borderId="24" xfId="2" applyNumberFormat="1" applyFont="1" applyFill="1" applyBorder="1" applyAlignment="1">
      <alignment horizontal="center" vertical="center"/>
    </xf>
    <xf numFmtId="170" fontId="32" fillId="29" borderId="1" xfId="2" applyNumberFormat="1" applyFont="1" applyFill="1" applyBorder="1" applyAlignment="1">
      <alignment horizontal="center" vertical="center"/>
    </xf>
    <xf numFmtId="170" fontId="32" fillId="31" borderId="1" xfId="2" applyNumberFormat="1" applyFont="1" applyFill="1" applyBorder="1" applyAlignment="1">
      <alignment horizontal="center" vertical="center"/>
    </xf>
    <xf numFmtId="0" fontId="31" fillId="0" borderId="17" xfId="0" applyFont="1" applyBorder="1" applyAlignment="1">
      <alignment horizontal="center" vertical="center"/>
    </xf>
    <xf numFmtId="170" fontId="31" fillId="0" borderId="18" xfId="0" applyNumberFormat="1" applyFont="1" applyBorder="1" applyAlignment="1">
      <alignment horizontal="center" vertical="center"/>
    </xf>
    <xf numFmtId="170" fontId="31" fillId="0" borderId="19" xfId="0" applyNumberFormat="1" applyFont="1" applyBorder="1" applyAlignment="1">
      <alignment horizontal="center" vertical="center"/>
    </xf>
    <xf numFmtId="170" fontId="31" fillId="0" borderId="18" xfId="0" applyNumberFormat="1" applyFont="1" applyBorder="1"/>
    <xf numFmtId="170" fontId="31" fillId="0" borderId="19" xfId="0" applyNumberFormat="1" applyFont="1" applyBorder="1"/>
    <xf numFmtId="170" fontId="29" fillId="0" borderId="0" xfId="2" applyNumberFormat="1" applyFont="1"/>
    <xf numFmtId="167" fontId="33" fillId="0" borderId="3"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3" fontId="29" fillId="29" borderId="2" xfId="0" applyNumberFormat="1" applyFont="1" applyFill="1" applyBorder="1" applyAlignment="1">
      <alignment horizontal="center" vertical="center"/>
    </xf>
    <xf numFmtId="3" fontId="31" fillId="29" borderId="2" xfId="0" applyNumberFormat="1" applyFont="1" applyFill="1" applyBorder="1" applyAlignment="1">
      <alignment horizontal="center" vertical="center"/>
    </xf>
    <xf numFmtId="3" fontId="29" fillId="30" borderId="2" xfId="0" applyNumberFormat="1" applyFont="1" applyFill="1" applyBorder="1" applyAlignment="1">
      <alignment horizontal="center" vertical="center"/>
    </xf>
    <xf numFmtId="3" fontId="31" fillId="30" borderId="2" xfId="0" applyNumberFormat="1" applyFont="1" applyFill="1" applyBorder="1" applyAlignment="1">
      <alignment horizontal="center" vertical="center"/>
    </xf>
    <xf numFmtId="0" fontId="29" fillId="0" borderId="2" xfId="0" applyFont="1" applyBorder="1" applyAlignment="1">
      <alignment horizontal="center" vertical="center" wrapText="1"/>
    </xf>
    <xf numFmtId="170" fontId="29" fillId="0" borderId="2" xfId="2" applyNumberFormat="1" applyFont="1" applyFill="1" applyBorder="1" applyAlignment="1">
      <alignment horizontal="center" vertical="center"/>
    </xf>
    <xf numFmtId="9" fontId="29" fillId="0" borderId="2" xfId="0" applyNumberFormat="1" applyFont="1" applyBorder="1" applyAlignment="1">
      <alignment horizontal="center" vertical="center"/>
    </xf>
    <xf numFmtId="170" fontId="32" fillId="29" borderId="2" xfId="2" applyNumberFormat="1" applyFont="1" applyFill="1" applyBorder="1" applyAlignment="1">
      <alignment horizontal="center" vertical="center"/>
    </xf>
    <xf numFmtId="170" fontId="32" fillId="30" borderId="2" xfId="2" applyNumberFormat="1" applyFont="1" applyFill="1" applyBorder="1" applyAlignment="1">
      <alignment horizontal="center" vertical="center"/>
    </xf>
    <xf numFmtId="0" fontId="29" fillId="0" borderId="1" xfId="0" applyFont="1" applyBorder="1" applyAlignment="1">
      <alignment horizontal="left" vertical="center" wrapText="1"/>
    </xf>
    <xf numFmtId="3" fontId="31" fillId="29" borderId="1" xfId="0" applyNumberFormat="1" applyFont="1" applyFill="1" applyBorder="1" applyAlignment="1">
      <alignment horizontal="center" vertical="center"/>
    </xf>
    <xf numFmtId="170" fontId="29" fillId="0" borderId="1" xfId="2" applyNumberFormat="1" applyFont="1" applyFill="1" applyBorder="1" applyAlignment="1">
      <alignment horizontal="center" vertical="center"/>
    </xf>
    <xf numFmtId="0" fontId="35" fillId="0" borderId="1" xfId="0" applyFont="1" applyBorder="1" applyAlignment="1">
      <alignment horizontal="left" vertical="center" wrapText="1"/>
    </xf>
    <xf numFmtId="3" fontId="32" fillId="29" borderId="1" xfId="0" applyNumberFormat="1" applyFont="1" applyFill="1" applyBorder="1" applyAlignment="1">
      <alignment horizontal="center" vertical="center" wrapText="1"/>
    </xf>
    <xf numFmtId="3" fontId="30" fillId="29" borderId="1" xfId="0" applyNumberFormat="1" applyFont="1" applyFill="1" applyBorder="1" applyAlignment="1">
      <alignment horizontal="center" vertical="center" wrapText="1"/>
    </xf>
    <xf numFmtId="3" fontId="30" fillId="30" borderId="1" xfId="0" applyNumberFormat="1" applyFont="1" applyFill="1" applyBorder="1" applyAlignment="1">
      <alignment horizontal="center" vertical="center" wrapText="1"/>
    </xf>
    <xf numFmtId="3" fontId="32" fillId="30"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170" fontId="32" fillId="0" borderId="1" xfId="0" applyNumberFormat="1" applyFont="1" applyBorder="1" applyAlignment="1">
      <alignment horizontal="center" vertical="center" wrapText="1"/>
    </xf>
    <xf numFmtId="170" fontId="32" fillId="0" borderId="1" xfId="0" applyNumberFormat="1" applyFont="1" applyBorder="1" applyAlignment="1">
      <alignment horizontal="center" vertical="center"/>
    </xf>
    <xf numFmtId="3" fontId="32" fillId="0" borderId="0" xfId="0" applyNumberFormat="1" applyFont="1" applyAlignment="1">
      <alignment horizontal="center" vertical="center" wrapText="1"/>
    </xf>
    <xf numFmtId="170" fontId="32" fillId="0" borderId="0" xfId="2" applyNumberFormat="1" applyFont="1" applyAlignment="1">
      <alignment horizontal="center" vertical="center"/>
    </xf>
    <xf numFmtId="9" fontId="30" fillId="0" borderId="17" xfId="0" applyNumberFormat="1" applyFont="1" applyBorder="1" applyAlignment="1">
      <alignment horizontal="center" vertical="center" wrapText="1"/>
    </xf>
    <xf numFmtId="170" fontId="30" fillId="0" borderId="18" xfId="2" applyNumberFormat="1" applyFont="1" applyFill="1" applyBorder="1" applyAlignment="1">
      <alignment horizontal="center" vertical="center"/>
    </xf>
    <xf numFmtId="170" fontId="30" fillId="0" borderId="19" xfId="2" applyNumberFormat="1" applyFont="1" applyFill="1" applyBorder="1" applyAlignment="1">
      <alignment horizontal="center" vertical="center"/>
    </xf>
    <xf numFmtId="9" fontId="30" fillId="0" borderId="0" xfId="0" applyNumberFormat="1" applyFont="1" applyAlignment="1">
      <alignment horizontal="center" vertical="center" wrapText="1"/>
    </xf>
    <xf numFmtId="170" fontId="30" fillId="0" borderId="0" xfId="2" applyNumberFormat="1" applyFont="1" applyFill="1" applyBorder="1" applyAlignment="1">
      <alignment horizontal="center" vertical="center"/>
    </xf>
    <xf numFmtId="170" fontId="30" fillId="0" borderId="0" xfId="0" applyNumberFormat="1" applyFont="1" applyAlignment="1">
      <alignment horizontal="center" vertical="center" wrapText="1"/>
    </xf>
    <xf numFmtId="170" fontId="32" fillId="29" borderId="1" xfId="0" applyNumberFormat="1" applyFont="1" applyFill="1" applyBorder="1" applyAlignment="1">
      <alignment horizontal="center" vertical="center"/>
    </xf>
    <xf numFmtId="170" fontId="32" fillId="30" borderId="1" xfId="0" applyNumberFormat="1" applyFont="1" applyFill="1" applyBorder="1" applyAlignment="1">
      <alignment horizontal="center" vertical="center"/>
    </xf>
    <xf numFmtId="171" fontId="32" fillId="29" borderId="3" xfId="0" applyNumberFormat="1" applyFont="1" applyFill="1" applyBorder="1" applyAlignment="1">
      <alignment horizontal="center" vertical="center"/>
    </xf>
    <xf numFmtId="171" fontId="32" fillId="30" borderId="3" xfId="0" applyNumberFormat="1" applyFont="1" applyFill="1" applyBorder="1" applyAlignment="1">
      <alignment horizontal="center" vertical="center"/>
    </xf>
    <xf numFmtId="170" fontId="32" fillId="29" borderId="3" xfId="0" applyNumberFormat="1" applyFont="1" applyFill="1" applyBorder="1" applyAlignment="1">
      <alignment horizontal="center" vertical="center"/>
    </xf>
    <xf numFmtId="170" fontId="32" fillId="30" borderId="3" xfId="0" applyNumberFormat="1" applyFont="1" applyFill="1" applyBorder="1" applyAlignment="1">
      <alignment horizontal="center" vertical="center"/>
    </xf>
    <xf numFmtId="0" fontId="35" fillId="0" borderId="0" xfId="111" applyFont="1" applyAlignment="1">
      <alignment horizontal="left" vertical="center" wrapText="1"/>
    </xf>
    <xf numFmtId="0" fontId="29" fillId="2" borderId="2" xfId="0" applyFont="1" applyFill="1" applyBorder="1" applyAlignment="1">
      <alignment horizontal="left" vertical="center" wrapText="1"/>
    </xf>
    <xf numFmtId="167" fontId="35" fillId="0" borderId="1" xfId="0" applyNumberFormat="1" applyFont="1" applyBorder="1" applyAlignment="1">
      <alignment horizontal="center" vertical="center" wrapText="1"/>
    </xf>
    <xf numFmtId="3" fontId="35" fillId="29" borderId="1" xfId="0" applyNumberFormat="1" applyFont="1" applyFill="1" applyBorder="1" applyAlignment="1">
      <alignment horizontal="center" vertical="center" wrapText="1"/>
    </xf>
    <xf numFmtId="3" fontId="33" fillId="29" borderId="1" xfId="0" applyNumberFormat="1" applyFont="1" applyFill="1" applyBorder="1" applyAlignment="1">
      <alignment horizontal="center" vertical="center" wrapText="1"/>
    </xf>
    <xf numFmtId="1" fontId="32" fillId="0" borderId="1" xfId="0" applyNumberFormat="1" applyFont="1" applyBorder="1" applyAlignment="1">
      <alignment horizontal="center" vertical="center" wrapText="1"/>
    </xf>
    <xf numFmtId="170" fontId="32" fillId="0" borderId="1" xfId="2" applyNumberFormat="1" applyFont="1" applyFill="1" applyBorder="1" applyAlignment="1">
      <alignment vertical="center" wrapText="1"/>
    </xf>
    <xf numFmtId="0" fontId="29" fillId="0" borderId="1" xfId="0" applyFont="1" applyBorder="1"/>
    <xf numFmtId="0" fontId="29" fillId="2"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170" fontId="29" fillId="0" borderId="2" xfId="2" applyNumberFormat="1" applyFont="1" applyBorder="1" applyAlignment="1">
      <alignment horizontal="center" vertical="center"/>
    </xf>
    <xf numFmtId="170" fontId="29" fillId="0" borderId="1" xfId="2" applyNumberFormat="1" applyFont="1" applyBorder="1" applyAlignment="1">
      <alignment horizontal="center" vertical="center"/>
    </xf>
    <xf numFmtId="3" fontId="32" fillId="29" borderId="1" xfId="1" applyNumberFormat="1" applyFont="1" applyFill="1" applyBorder="1" applyAlignment="1">
      <alignment horizontal="center" vertical="center" wrapText="1"/>
    </xf>
    <xf numFmtId="3" fontId="30" fillId="29" borderId="1" xfId="1" applyNumberFormat="1" applyFont="1" applyFill="1" applyBorder="1" applyAlignment="1">
      <alignment horizontal="center" vertical="center" wrapText="1"/>
    </xf>
    <xf numFmtId="3" fontId="32" fillId="30" borderId="1" xfId="1" applyNumberFormat="1" applyFont="1" applyFill="1" applyBorder="1" applyAlignment="1">
      <alignment horizontal="center" vertical="center" wrapText="1"/>
    </xf>
    <xf numFmtId="0" fontId="31" fillId="0" borderId="2" xfId="0" applyFont="1" applyBorder="1" applyAlignment="1">
      <alignment horizontal="center" vertical="center"/>
    </xf>
    <xf numFmtId="165" fontId="32" fillId="0" borderId="2" xfId="1" applyFont="1" applyBorder="1" applyAlignment="1">
      <alignment horizontal="left" vertical="center" wrapText="1"/>
    </xf>
    <xf numFmtId="3" fontId="32" fillId="29" borderId="2" xfId="1" applyNumberFormat="1" applyFont="1" applyFill="1" applyBorder="1" applyAlignment="1">
      <alignment horizontal="center" vertical="center" wrapText="1"/>
    </xf>
    <xf numFmtId="3" fontId="30" fillId="29" borderId="2" xfId="1" applyNumberFormat="1" applyFont="1" applyFill="1" applyBorder="1" applyAlignment="1">
      <alignment horizontal="center" vertical="center" wrapText="1"/>
    </xf>
    <xf numFmtId="170" fontId="32" fillId="0" borderId="2" xfId="1" applyNumberFormat="1" applyFont="1" applyBorder="1" applyAlignment="1">
      <alignment horizontal="center" vertical="center"/>
    </xf>
    <xf numFmtId="165" fontId="32" fillId="0" borderId="1" xfId="1" applyFont="1" applyBorder="1" applyAlignment="1">
      <alignment horizontal="left" vertical="center" wrapText="1"/>
    </xf>
    <xf numFmtId="170" fontId="32" fillId="0" borderId="1" xfId="1" applyNumberFormat="1" applyFont="1" applyBorder="1" applyAlignment="1">
      <alignment horizontal="center" vertical="center"/>
    </xf>
    <xf numFmtId="0" fontId="35" fillId="0" borderId="1" xfId="0" applyFont="1" applyBorder="1" applyAlignment="1">
      <alignment horizontal="left" vertical="top" wrapText="1"/>
    </xf>
    <xf numFmtId="0" fontId="35" fillId="0" borderId="1" xfId="0" applyFont="1" applyBorder="1" applyAlignment="1">
      <alignment horizontal="center" vertical="center"/>
    </xf>
    <xf numFmtId="3" fontId="35" fillId="29" borderId="1" xfId="0" applyNumberFormat="1" applyFont="1" applyFill="1" applyBorder="1" applyAlignment="1">
      <alignment horizontal="center" vertical="center"/>
    </xf>
    <xf numFmtId="3" fontId="33" fillId="29" borderId="1" xfId="0" applyNumberFormat="1" applyFont="1" applyFill="1" applyBorder="1" applyAlignment="1">
      <alignment horizontal="center" vertical="center"/>
    </xf>
    <xf numFmtId="170"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0" fontId="32" fillId="0" borderId="1" xfId="0" applyFont="1" applyBorder="1" applyAlignment="1">
      <alignment horizontal="left" vertical="center" wrapText="1"/>
    </xf>
    <xf numFmtId="3" fontId="32" fillId="30" borderId="1" xfId="0" applyNumberFormat="1"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1" fontId="32" fillId="2" borderId="2" xfId="0" applyNumberFormat="1" applyFont="1" applyFill="1" applyBorder="1" applyAlignment="1">
      <alignment horizontal="center" vertical="center" wrapText="1"/>
    </xf>
    <xf numFmtId="3" fontId="32" fillId="29" borderId="2" xfId="0" applyNumberFormat="1" applyFont="1" applyFill="1" applyBorder="1" applyAlignment="1">
      <alignment horizontal="center" vertical="center" wrapText="1"/>
    </xf>
    <xf numFmtId="3" fontId="30" fillId="29" borderId="2" xfId="0" applyNumberFormat="1" applyFont="1" applyFill="1" applyBorder="1" applyAlignment="1">
      <alignment horizontal="center" vertical="center" wrapText="1"/>
    </xf>
    <xf numFmtId="170" fontId="32" fillId="2" borderId="2" xfId="0" applyNumberFormat="1" applyFont="1" applyFill="1" applyBorder="1" applyAlignment="1">
      <alignment horizontal="center" vertical="center"/>
    </xf>
    <xf numFmtId="9" fontId="29" fillId="2" borderId="2" xfId="0" applyNumberFormat="1" applyFont="1" applyFill="1" applyBorder="1" applyAlignment="1">
      <alignment horizontal="center" vertical="center"/>
    </xf>
    <xf numFmtId="0" fontId="29" fillId="0" borderId="2" xfId="0" applyFont="1" applyBorder="1"/>
    <xf numFmtId="1"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xf>
    <xf numFmtId="9"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170" fontId="29" fillId="2" borderId="1" xfId="2" applyNumberFormat="1" applyFont="1" applyFill="1" applyBorder="1" applyAlignment="1">
      <alignment horizontal="center" vertical="center"/>
    </xf>
    <xf numFmtId="0" fontId="32" fillId="2" borderId="1" xfId="0" applyFont="1" applyFill="1" applyBorder="1" applyAlignment="1">
      <alignment horizontal="center" vertical="center" wrapText="1"/>
    </xf>
    <xf numFmtId="9" fontId="32" fillId="2" borderId="1" xfId="0" applyNumberFormat="1" applyFont="1" applyFill="1" applyBorder="1" applyAlignment="1">
      <alignment horizontal="center" vertical="center"/>
    </xf>
    <xf numFmtId="170" fontId="32" fillId="2" borderId="3" xfId="0" applyNumberFormat="1" applyFont="1" applyFill="1" applyBorder="1" applyAlignment="1">
      <alignment horizontal="center" vertical="center"/>
    </xf>
    <xf numFmtId="9" fontId="32" fillId="2" borderId="3" xfId="0" applyNumberFormat="1" applyFont="1" applyFill="1" applyBorder="1" applyAlignment="1">
      <alignment horizontal="center" vertical="center" wrapText="1"/>
    </xf>
    <xf numFmtId="0" fontId="32" fillId="2" borderId="1" xfId="5" applyFont="1" applyFill="1" applyBorder="1" applyAlignment="1">
      <alignment horizontal="left" vertical="center" wrapText="1"/>
    </xf>
    <xf numFmtId="0" fontId="32" fillId="2" borderId="1" xfId="0" applyFont="1" applyFill="1" applyBorder="1" applyAlignment="1">
      <alignment horizontal="center" vertical="center"/>
    </xf>
    <xf numFmtId="3" fontId="32" fillId="29" borderId="1" xfId="0" applyNumberFormat="1" applyFont="1" applyFill="1" applyBorder="1" applyAlignment="1">
      <alignment horizontal="center" vertical="center"/>
    </xf>
    <xf numFmtId="3" fontId="30" fillId="29" borderId="1" xfId="0" applyNumberFormat="1" applyFont="1" applyFill="1" applyBorder="1" applyAlignment="1">
      <alignment horizontal="center" vertical="center"/>
    </xf>
    <xf numFmtId="9" fontId="32" fillId="2" borderId="1" xfId="0" applyNumberFormat="1" applyFont="1" applyFill="1" applyBorder="1" applyAlignment="1">
      <alignment horizontal="center" vertical="center" wrapText="1"/>
    </xf>
    <xf numFmtId="2"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wrapText="1"/>
    </xf>
    <xf numFmtId="0" fontId="32" fillId="2" borderId="3" xfId="0" applyFont="1" applyFill="1" applyBorder="1" applyAlignment="1">
      <alignment horizontal="left" vertical="center" wrapText="1"/>
    </xf>
    <xf numFmtId="0" fontId="29" fillId="2" borderId="3" xfId="0" applyFont="1" applyFill="1" applyBorder="1" applyAlignment="1">
      <alignment horizontal="center" vertical="center"/>
    </xf>
    <xf numFmtId="3" fontId="32" fillId="29" borderId="3" xfId="0" applyNumberFormat="1" applyFont="1" applyFill="1" applyBorder="1" applyAlignment="1">
      <alignment horizontal="center" vertical="center" wrapText="1"/>
    </xf>
    <xf numFmtId="3" fontId="30" fillId="29" borderId="3" xfId="0" applyNumberFormat="1" applyFont="1" applyFill="1" applyBorder="1" applyAlignment="1">
      <alignment horizontal="center" vertical="center" wrapText="1"/>
    </xf>
    <xf numFmtId="3" fontId="32" fillId="30" borderId="3" xfId="0" applyNumberFormat="1" applyFont="1" applyFill="1" applyBorder="1" applyAlignment="1">
      <alignment horizontal="center" vertical="center" wrapText="1"/>
    </xf>
    <xf numFmtId="3" fontId="30" fillId="30" borderId="3" xfId="0" applyNumberFormat="1" applyFont="1" applyFill="1" applyBorder="1" applyAlignment="1">
      <alignment horizontal="center" vertical="center" wrapText="1"/>
    </xf>
    <xf numFmtId="1" fontId="32" fillId="0" borderId="3" xfId="0" applyNumberFormat="1" applyFont="1" applyBorder="1" applyAlignment="1">
      <alignment horizontal="center" vertical="center" wrapText="1"/>
    </xf>
    <xf numFmtId="170" fontId="29" fillId="2" borderId="3" xfId="2" applyNumberFormat="1" applyFont="1" applyFill="1" applyBorder="1" applyAlignment="1">
      <alignment horizontal="center" vertical="center"/>
    </xf>
    <xf numFmtId="9" fontId="32" fillId="2" borderId="3" xfId="0" applyNumberFormat="1" applyFont="1" applyFill="1" applyBorder="1" applyAlignment="1">
      <alignment horizontal="center" vertical="center"/>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170" fontId="35" fillId="0" borderId="2" xfId="0" applyNumberFormat="1" applyFont="1" applyBorder="1" applyAlignment="1">
      <alignment horizontal="center" vertical="center"/>
    </xf>
    <xf numFmtId="9" fontId="32" fillId="2" borderId="2"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2" fillId="2" borderId="1" xfId="0" applyFont="1" applyFill="1" applyBorder="1" applyAlignment="1">
      <alignment horizontal="left" vertical="top" wrapText="1"/>
    </xf>
    <xf numFmtId="0" fontId="29" fillId="2" borderId="3" xfId="0" applyFont="1" applyFill="1" applyBorder="1" applyAlignment="1">
      <alignment horizontal="left" vertical="top" wrapText="1"/>
    </xf>
    <xf numFmtId="3" fontId="31" fillId="29" borderId="3" xfId="0" applyNumberFormat="1" applyFont="1" applyFill="1" applyBorder="1" applyAlignment="1">
      <alignment horizontal="center" vertical="center"/>
    </xf>
    <xf numFmtId="3" fontId="31" fillId="30" borderId="3" xfId="0" applyNumberFormat="1" applyFont="1" applyFill="1" applyBorder="1" applyAlignment="1">
      <alignment horizontal="center" vertical="center"/>
    </xf>
    <xf numFmtId="0" fontId="32" fillId="0" borderId="3" xfId="0" applyFont="1" applyBorder="1" applyAlignment="1">
      <alignment horizontal="left" vertical="top" wrapText="1"/>
    </xf>
    <xf numFmtId="0" fontId="32" fillId="0" borderId="1" xfId="111" applyFont="1" applyBorder="1" applyAlignment="1">
      <alignment horizontal="left" vertical="top" wrapText="1"/>
    </xf>
    <xf numFmtId="0" fontId="29" fillId="0" borderId="0" xfId="0" applyFont="1" applyBorder="1" applyAlignment="1">
      <alignment wrapText="1"/>
    </xf>
    <xf numFmtId="2" fontId="32" fillId="2" borderId="0" xfId="0" applyNumberFormat="1" applyFont="1" applyFill="1" applyBorder="1" applyAlignment="1">
      <alignment horizontal="center" vertical="center" wrapText="1"/>
    </xf>
    <xf numFmtId="3" fontId="32" fillId="0" borderId="0" xfId="0" applyNumberFormat="1" applyFont="1" applyBorder="1" applyAlignment="1">
      <alignment horizontal="center" vertical="center" wrapText="1"/>
    </xf>
    <xf numFmtId="3" fontId="30" fillId="0" borderId="0" xfId="0" applyNumberFormat="1" applyFont="1" applyBorder="1" applyAlignment="1">
      <alignment horizontal="center" vertical="center" wrapText="1"/>
    </xf>
    <xf numFmtId="3" fontId="29" fillId="0" borderId="0" xfId="0" applyNumberFormat="1" applyFont="1" applyBorder="1"/>
    <xf numFmtId="3" fontId="31" fillId="0" borderId="0" xfId="0" applyNumberFormat="1" applyFont="1" applyBorder="1"/>
    <xf numFmtId="0" fontId="29" fillId="0" borderId="0" xfId="0" applyFont="1" applyBorder="1"/>
    <xf numFmtId="170" fontId="32" fillId="0" borderId="0" xfId="0" applyNumberFormat="1" applyFont="1" applyBorder="1" applyAlignment="1">
      <alignment horizontal="center" vertical="center"/>
    </xf>
    <xf numFmtId="9" fontId="32" fillId="2" borderId="0" xfId="0" applyNumberFormat="1" applyFont="1" applyFill="1" applyBorder="1" applyAlignment="1">
      <alignment horizontal="center" vertical="center" wrapText="1"/>
    </xf>
    <xf numFmtId="170" fontId="32" fillId="2" borderId="0" xfId="2" applyNumberFormat="1" applyFont="1" applyFill="1" applyBorder="1" applyAlignment="1">
      <alignment horizontal="center" vertical="center"/>
    </xf>
    <xf numFmtId="170" fontId="29" fillId="0" borderId="0" xfId="0" applyNumberFormat="1" applyFont="1" applyBorder="1"/>
    <xf numFmtId="170" fontId="32" fillId="0" borderId="0" xfId="2" applyNumberFormat="1" applyFont="1" applyFill="1" applyBorder="1" applyAlignment="1">
      <alignment horizontal="center" vertical="center"/>
    </xf>
    <xf numFmtId="0" fontId="32" fillId="0" borderId="1" xfId="3" applyFont="1" applyBorder="1" applyAlignment="1">
      <alignment horizontal="left" vertical="center" wrapText="1"/>
    </xf>
    <xf numFmtId="2" fontId="35" fillId="0" borderId="1" xfId="3" applyNumberFormat="1" applyFont="1" applyBorder="1" applyAlignment="1">
      <alignment horizontal="center" vertical="center" wrapText="1"/>
    </xf>
    <xf numFmtId="3" fontId="35" fillId="29" borderId="1" xfId="3" applyNumberFormat="1" applyFont="1" applyFill="1" applyBorder="1" applyAlignment="1">
      <alignment horizontal="center" vertical="center" wrapText="1"/>
    </xf>
    <xf numFmtId="3" fontId="30" fillId="29" borderId="1" xfId="3" applyNumberFormat="1" applyFont="1" applyFill="1" applyBorder="1" applyAlignment="1">
      <alignment horizontal="center" vertical="center"/>
    </xf>
    <xf numFmtId="3" fontId="32" fillId="29" borderId="1" xfId="3" applyNumberFormat="1" applyFont="1" applyFill="1" applyBorder="1" applyAlignment="1">
      <alignment horizontal="center" vertical="center"/>
    </xf>
    <xf numFmtId="170" fontId="32" fillId="2" borderId="1" xfId="3" applyNumberFormat="1" applyFont="1" applyFill="1" applyBorder="1" applyAlignment="1">
      <alignment horizontal="center" vertical="center"/>
    </xf>
    <xf numFmtId="0" fontId="32" fillId="0" borderId="1" xfId="0" applyFont="1" applyBorder="1" applyAlignment="1">
      <alignment horizontal="left" vertical="top" wrapText="1"/>
    </xf>
    <xf numFmtId="9" fontId="30" fillId="0" borderId="0"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center" wrapText="1"/>
    </xf>
    <xf numFmtId="170" fontId="32" fillId="0" borderId="1" xfId="0" applyNumberFormat="1" applyFont="1" applyFill="1" applyBorder="1" applyAlignment="1">
      <alignment horizontal="center" vertical="center"/>
    </xf>
    <xf numFmtId="0" fontId="29" fillId="0" borderId="0" xfId="0" applyFont="1" applyFill="1"/>
    <xf numFmtId="0" fontId="32" fillId="0" borderId="1" xfId="3" applyFont="1" applyBorder="1" applyAlignment="1">
      <alignment horizontal="left" vertical="top" wrapText="1"/>
    </xf>
    <xf numFmtId="0" fontId="32" fillId="3" borderId="1" xfId="0" applyFont="1" applyFill="1" applyBorder="1" applyAlignment="1">
      <alignment horizontal="left" vertical="top" wrapText="1"/>
    </xf>
    <xf numFmtId="1" fontId="32" fillId="0" borderId="1" xfId="1" applyNumberFormat="1" applyFont="1" applyBorder="1" applyAlignment="1">
      <alignment horizontal="center" vertical="center" wrapText="1"/>
    </xf>
    <xf numFmtId="0" fontId="35" fillId="0" borderId="1" xfId="111" applyFont="1" applyBorder="1" applyAlignment="1">
      <alignment horizontal="left" vertical="center" wrapText="1"/>
    </xf>
    <xf numFmtId="1" fontId="32" fillId="0" borderId="0" xfId="0" applyNumberFormat="1" applyFont="1" applyBorder="1" applyAlignment="1">
      <alignment horizontal="center" vertical="center" wrapText="1"/>
    </xf>
    <xf numFmtId="165" fontId="36" fillId="28" borderId="1" xfId="15" applyFont="1" applyFill="1" applyBorder="1" applyAlignment="1">
      <alignment horizontal="left" vertical="center" wrapText="1"/>
    </xf>
    <xf numFmtId="167" fontId="35" fillId="2" borderId="1" xfId="0" applyNumberFormat="1" applyFont="1" applyFill="1" applyBorder="1" applyAlignment="1">
      <alignment horizontal="center" vertical="center" wrapText="1"/>
    </xf>
    <xf numFmtId="170" fontId="32" fillId="2" borderId="1" xfId="0" applyNumberFormat="1" applyFont="1" applyFill="1" applyBorder="1" applyAlignment="1">
      <alignment vertical="center" wrapText="1"/>
    </xf>
    <xf numFmtId="165" fontId="36" fillId="2" borderId="1" xfId="15" applyFont="1" applyFill="1" applyBorder="1" applyAlignment="1">
      <alignment horizontal="left" vertical="top" wrapText="1"/>
    </xf>
    <xf numFmtId="170" fontId="35" fillId="2" borderId="1"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165" fontId="36" fillId="0" borderId="0" xfId="15" applyFont="1" applyFill="1" applyBorder="1" applyAlignment="1">
      <alignment horizontal="left" vertical="center" wrapText="1"/>
    </xf>
    <xf numFmtId="2" fontId="32" fillId="0" borderId="0" xfId="0" applyNumberFormat="1"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3" fontId="30" fillId="0" borderId="0" xfId="0" applyNumberFormat="1" applyFont="1" applyFill="1" applyBorder="1" applyAlignment="1">
      <alignment horizontal="center" vertical="center" wrapText="1"/>
    </xf>
    <xf numFmtId="3" fontId="29" fillId="0" borderId="0" xfId="0" applyNumberFormat="1" applyFont="1" applyFill="1" applyBorder="1"/>
    <xf numFmtId="3" fontId="31" fillId="0" borderId="0" xfId="0" applyNumberFormat="1" applyFont="1" applyFill="1" applyBorder="1"/>
    <xf numFmtId="0" fontId="29" fillId="0" borderId="0" xfId="0" applyFont="1" applyFill="1" applyBorder="1"/>
    <xf numFmtId="3" fontId="29" fillId="0" borderId="0" xfId="0" applyNumberFormat="1" applyFont="1" applyFill="1"/>
    <xf numFmtId="3" fontId="31" fillId="0" borderId="0" xfId="0" applyNumberFormat="1" applyFont="1" applyFill="1"/>
    <xf numFmtId="165" fontId="36" fillId="0" borderId="1" xfId="15" applyFont="1" applyBorder="1" applyAlignment="1">
      <alignment horizontal="left" vertical="top" wrapText="1"/>
    </xf>
    <xf numFmtId="0" fontId="36" fillId="0" borderId="1" xfId="12" applyFont="1" applyBorder="1" applyAlignment="1">
      <alignment horizontal="left" vertical="top" wrapText="1"/>
    </xf>
    <xf numFmtId="165" fontId="35" fillId="0" borderId="1" xfId="4" applyFont="1" applyBorder="1" applyAlignment="1">
      <alignment horizontal="left" vertical="top" wrapText="1"/>
    </xf>
    <xf numFmtId="2" fontId="32" fillId="0" borderId="1" xfId="0" applyNumberFormat="1" applyFont="1" applyBorder="1" applyAlignment="1">
      <alignment horizontal="center" vertical="center" wrapText="1"/>
    </xf>
    <xf numFmtId="170" fontId="32"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67" fontId="33" fillId="0" borderId="1" xfId="0" applyNumberFormat="1" applyFont="1" applyFill="1" applyBorder="1" applyAlignment="1">
      <alignment horizontal="center" vertical="center" wrapText="1"/>
    </xf>
    <xf numFmtId="170" fontId="30" fillId="0" borderId="1" xfId="2"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70" fontId="30" fillId="29" borderId="1" xfId="0" applyNumberFormat="1" applyFont="1" applyFill="1" applyBorder="1" applyAlignment="1">
      <alignment horizontal="center" vertical="center" wrapText="1"/>
    </xf>
    <xf numFmtId="170" fontId="33" fillId="29" borderId="1" xfId="0" applyNumberFormat="1"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170" fontId="29" fillId="29" borderId="1" xfId="0" applyNumberFormat="1" applyFont="1" applyFill="1" applyBorder="1" applyAlignment="1">
      <alignment horizontal="center" vertical="center"/>
    </xf>
    <xf numFmtId="165" fontId="32" fillId="0" borderId="1" xfId="1" applyFont="1" applyBorder="1" applyAlignment="1">
      <alignment horizontal="left" vertical="top" wrapText="1"/>
    </xf>
    <xf numFmtId="9" fontId="29" fillId="0" borderId="3" xfId="0" applyNumberFormat="1" applyFont="1" applyBorder="1" applyAlignment="1">
      <alignment horizontal="center" vertical="center"/>
    </xf>
    <xf numFmtId="170" fontId="29" fillId="29" borderId="3" xfId="0" applyNumberFormat="1" applyFont="1" applyFill="1" applyBorder="1" applyAlignment="1">
      <alignment horizontal="center" vertical="center"/>
    </xf>
    <xf numFmtId="0" fontId="32" fillId="0" borderId="4" xfId="0" applyFont="1" applyBorder="1" applyAlignment="1">
      <alignment horizontal="center" vertical="center" wrapText="1"/>
    </xf>
    <xf numFmtId="171" fontId="29" fillId="0" borderId="4" xfId="0" applyNumberFormat="1" applyFont="1" applyFill="1" applyBorder="1" applyAlignment="1">
      <alignment horizontal="center" vertical="center" wrapText="1"/>
    </xf>
    <xf numFmtId="171" fontId="30" fillId="0" borderId="17" xfId="0" applyNumberFormat="1" applyFont="1" applyFill="1" applyBorder="1" applyAlignment="1">
      <alignment horizontal="center" vertical="center"/>
    </xf>
    <xf numFmtId="171" fontId="30" fillId="0" borderId="18" xfId="0" applyNumberFormat="1" applyFont="1" applyFill="1" applyBorder="1" applyAlignment="1">
      <alignment horizontal="center" vertical="center"/>
    </xf>
    <xf numFmtId="171" fontId="30" fillId="0" borderId="19" xfId="0" applyNumberFormat="1" applyFont="1" applyFill="1" applyBorder="1" applyAlignment="1">
      <alignment horizontal="center" vertical="center"/>
    </xf>
    <xf numFmtId="165" fontId="35" fillId="0" borderId="2" xfId="1" applyFont="1" applyBorder="1" applyAlignment="1">
      <alignment vertical="top" wrapText="1"/>
    </xf>
    <xf numFmtId="167" fontId="35" fillId="0" borderId="2" xfId="1" applyNumberFormat="1" applyFont="1" applyBorder="1" applyAlignment="1">
      <alignment horizontal="center" vertical="center" wrapText="1"/>
    </xf>
    <xf numFmtId="3" fontId="35" fillId="29" borderId="2" xfId="1" applyNumberFormat="1" applyFont="1" applyFill="1" applyBorder="1" applyAlignment="1">
      <alignment horizontal="center" vertical="center" wrapText="1"/>
    </xf>
    <xf numFmtId="3" fontId="33" fillId="29" borderId="2" xfId="1" applyNumberFormat="1" applyFont="1" applyFill="1" applyBorder="1" applyAlignment="1">
      <alignment horizontal="center" vertical="center" wrapText="1"/>
    </xf>
    <xf numFmtId="0" fontId="35" fillId="0" borderId="2" xfId="0" applyFont="1" applyBorder="1" applyAlignment="1">
      <alignment horizontal="center" vertical="center" wrapText="1"/>
    </xf>
    <xf numFmtId="170" fontId="35" fillId="0" borderId="2" xfId="1" applyNumberFormat="1" applyFont="1" applyFill="1" applyBorder="1" applyAlignment="1">
      <alignment horizontal="center" vertical="center"/>
    </xf>
    <xf numFmtId="168" fontId="35" fillId="0" borderId="2" xfId="0" applyNumberFormat="1" applyFont="1" applyBorder="1" applyAlignment="1">
      <alignment horizontal="center" vertical="center"/>
    </xf>
    <xf numFmtId="165" fontId="35" fillId="0" borderId="1" xfId="1" applyFont="1" applyBorder="1" applyAlignment="1">
      <alignment vertical="top" wrapText="1"/>
    </xf>
    <xf numFmtId="167" fontId="35" fillId="0" borderId="1" xfId="1" applyNumberFormat="1" applyFont="1" applyBorder="1" applyAlignment="1">
      <alignment horizontal="center" vertical="center" wrapText="1"/>
    </xf>
    <xf numFmtId="3" fontId="35" fillId="29" borderId="1" xfId="1" applyNumberFormat="1" applyFont="1" applyFill="1" applyBorder="1" applyAlignment="1">
      <alignment horizontal="center" vertical="center" wrapText="1"/>
    </xf>
    <xf numFmtId="3" fontId="33" fillId="29" borderId="1" xfId="1" applyNumberFormat="1" applyFont="1" applyFill="1" applyBorder="1" applyAlignment="1">
      <alignment horizontal="center" vertical="center" wrapText="1"/>
    </xf>
    <xf numFmtId="170" fontId="35" fillId="0" borderId="1" xfId="1" applyNumberFormat="1" applyFont="1" applyFill="1" applyBorder="1" applyAlignment="1">
      <alignment horizontal="center" vertical="center"/>
    </xf>
    <xf numFmtId="168" fontId="35" fillId="0" borderId="1" xfId="0" applyNumberFormat="1" applyFont="1" applyBorder="1" applyAlignment="1">
      <alignment horizontal="center" vertical="center" wrapText="1"/>
    </xf>
    <xf numFmtId="168" fontId="35" fillId="0" borderId="1" xfId="0" applyNumberFormat="1" applyFont="1" applyBorder="1" applyAlignment="1">
      <alignment horizontal="center" vertical="center"/>
    </xf>
    <xf numFmtId="0" fontId="35" fillId="0" borderId="1" xfId="0" applyFont="1" applyBorder="1" applyAlignment="1">
      <alignment vertical="top" wrapText="1"/>
    </xf>
    <xf numFmtId="0" fontId="32" fillId="0" borderId="2" xfId="3" applyFont="1" applyBorder="1" applyAlignment="1">
      <alignment horizontal="left" vertical="top" wrapText="1"/>
    </xf>
    <xf numFmtId="2" fontId="35" fillId="0" borderId="2" xfId="3" applyNumberFormat="1" applyFont="1" applyBorder="1" applyAlignment="1">
      <alignment horizontal="center" vertical="center" wrapText="1"/>
    </xf>
    <xf numFmtId="3" fontId="35" fillId="29" borderId="2" xfId="3" applyNumberFormat="1" applyFont="1" applyFill="1" applyBorder="1" applyAlignment="1">
      <alignment horizontal="center" vertical="center" wrapText="1"/>
    </xf>
    <xf numFmtId="3" fontId="30" fillId="29" borderId="2" xfId="3" applyNumberFormat="1" applyFont="1" applyFill="1" applyBorder="1" applyAlignment="1">
      <alignment horizontal="center" vertical="center"/>
    </xf>
    <xf numFmtId="0" fontId="32" fillId="0" borderId="2" xfId="3" applyFont="1" applyBorder="1" applyAlignment="1">
      <alignment horizontal="center" vertical="center" wrapText="1"/>
    </xf>
    <xf numFmtId="170" fontId="32" fillId="0" borderId="2" xfId="3" applyNumberFormat="1" applyFont="1" applyBorder="1" applyAlignment="1">
      <alignment horizontal="center" vertical="center"/>
    </xf>
    <xf numFmtId="170" fontId="29" fillId="29" borderId="2" xfId="0" applyNumberFormat="1" applyFont="1" applyFill="1" applyBorder="1" applyAlignment="1">
      <alignment horizontal="center" vertical="center"/>
    </xf>
    <xf numFmtId="0" fontId="32" fillId="0" borderId="1" xfId="3" applyFont="1" applyBorder="1" applyAlignment="1">
      <alignment horizontal="center" vertical="center" wrapText="1"/>
    </xf>
    <xf numFmtId="170" fontId="32" fillId="0" borderId="1" xfId="3" applyNumberFormat="1" applyFont="1" applyBorder="1" applyAlignment="1">
      <alignment horizontal="center" vertical="center"/>
    </xf>
    <xf numFmtId="0" fontId="32" fillId="0" borderId="0" xfId="3" applyFont="1" applyAlignment="1">
      <alignment horizontal="left" vertical="center" wrapText="1"/>
    </xf>
    <xf numFmtId="2" fontId="35" fillId="0" borderId="0" xfId="3" applyNumberFormat="1" applyFont="1" applyAlignment="1">
      <alignment horizontal="center" vertical="center" wrapText="1"/>
    </xf>
    <xf numFmtId="3" fontId="35" fillId="0" borderId="0" xfId="3" applyNumberFormat="1" applyFont="1" applyAlignment="1">
      <alignment horizontal="center" vertical="center" wrapText="1"/>
    </xf>
    <xf numFmtId="3" fontId="30" fillId="0" borderId="0" xfId="3" applyNumberFormat="1" applyFont="1" applyFill="1" applyAlignment="1">
      <alignment horizontal="center" vertical="center"/>
    </xf>
    <xf numFmtId="0" fontId="32" fillId="0" borderId="0" xfId="3" applyFont="1" applyAlignment="1">
      <alignment horizontal="center" vertical="center" wrapText="1"/>
    </xf>
    <xf numFmtId="3" fontId="32" fillId="0" borderId="0" xfId="3" applyNumberFormat="1" applyFont="1" applyFill="1" applyAlignment="1">
      <alignment horizontal="center" vertical="center"/>
    </xf>
    <xf numFmtId="170" fontId="32" fillId="0" borderId="0" xfId="3" applyNumberFormat="1" applyFont="1" applyFill="1" applyAlignment="1">
      <alignment horizontal="center" vertical="center"/>
    </xf>
    <xf numFmtId="9" fontId="29" fillId="0" borderId="0" xfId="0" applyNumberFormat="1" applyFont="1"/>
    <xf numFmtId="170" fontId="29" fillId="0" borderId="0" xfId="0" applyNumberFormat="1" applyFont="1" applyFill="1"/>
    <xf numFmtId="9" fontId="29" fillId="0" borderId="1" xfId="237" applyFont="1" applyBorder="1" applyAlignment="1">
      <alignment horizontal="center" vertical="center"/>
    </xf>
    <xf numFmtId="0" fontId="32" fillId="0" borderId="2" xfId="0" applyFont="1" applyBorder="1" applyAlignment="1">
      <alignment horizontal="left" vertical="top" wrapText="1"/>
    </xf>
    <xf numFmtId="1" fontId="32" fillId="0" borderId="2" xfId="0" applyNumberFormat="1" applyFont="1" applyBorder="1" applyAlignment="1">
      <alignment horizontal="center" vertical="center" wrapText="1"/>
    </xf>
    <xf numFmtId="170" fontId="32" fillId="0" borderId="2" xfId="0" applyNumberFormat="1" applyFont="1" applyFill="1" applyBorder="1" applyAlignment="1">
      <alignment horizontal="center" vertical="center"/>
    </xf>
    <xf numFmtId="9" fontId="32" fillId="0" borderId="2" xfId="0" applyNumberFormat="1" applyFont="1" applyBorder="1" applyAlignment="1">
      <alignment horizontal="center" vertical="center" wrapText="1"/>
    </xf>
    <xf numFmtId="0" fontId="35" fillId="0" borderId="2" xfId="18" applyFont="1" applyBorder="1" applyAlignment="1">
      <alignment horizontal="left" vertical="top" wrapText="1"/>
    </xf>
    <xf numFmtId="2" fontId="32" fillId="0" borderId="2" xfId="0" applyNumberFormat="1" applyFont="1" applyBorder="1" applyAlignment="1">
      <alignment horizontal="center" vertical="center" wrapText="1"/>
    </xf>
    <xf numFmtId="0" fontId="32" fillId="0" borderId="2" xfId="18" applyFont="1" applyBorder="1" applyAlignment="1">
      <alignment horizontal="center" vertical="center" wrapText="1"/>
    </xf>
    <xf numFmtId="0" fontId="35" fillId="0" borderId="1" xfId="18" applyFont="1" applyBorder="1" applyAlignment="1">
      <alignment horizontal="left" vertical="top" wrapText="1"/>
    </xf>
    <xf numFmtId="0" fontId="32" fillId="0" borderId="1" xfId="18" applyFont="1" applyBorder="1" applyAlignment="1">
      <alignment horizontal="center" vertical="center" wrapText="1"/>
    </xf>
    <xf numFmtId="0" fontId="35" fillId="0" borderId="2" xfId="0" applyFont="1" applyBorder="1" applyAlignment="1">
      <alignment horizontal="left" vertical="top" wrapText="1"/>
    </xf>
    <xf numFmtId="165" fontId="35" fillId="0" borderId="2" xfId="1" applyFont="1" applyBorder="1" applyAlignment="1">
      <alignment horizontal="center" vertical="center" wrapText="1"/>
    </xf>
    <xf numFmtId="170" fontId="35" fillId="0" borderId="2" xfId="0" applyNumberFormat="1" applyFont="1" applyFill="1" applyBorder="1" applyAlignment="1">
      <alignment horizontal="center" vertical="center" wrapText="1"/>
    </xf>
    <xf numFmtId="0" fontId="35" fillId="0" borderId="1" xfId="111" applyFont="1" applyBorder="1" applyAlignment="1">
      <alignment horizontal="left" vertical="top" wrapText="1"/>
    </xf>
    <xf numFmtId="0" fontId="35" fillId="27" borderId="1" xfId="111" applyFont="1" applyFill="1" applyBorder="1" applyAlignment="1">
      <alignment horizontal="center" vertical="center" wrapText="1"/>
    </xf>
    <xf numFmtId="0" fontId="35" fillId="2" borderId="2" xfId="0" applyFont="1" applyFill="1" applyBorder="1" applyAlignment="1">
      <alignment horizontal="left" vertical="top" wrapText="1"/>
    </xf>
    <xf numFmtId="167" fontId="35" fillId="0" borderId="2" xfId="0" applyNumberFormat="1" applyFont="1" applyBorder="1" applyAlignment="1">
      <alignment horizontal="center" vertical="center" wrapText="1"/>
    </xf>
    <xf numFmtId="0" fontId="32" fillId="2" borderId="2" xfId="0" applyFont="1" applyFill="1" applyBorder="1" applyAlignment="1">
      <alignment horizontal="center" vertical="center" wrapText="1"/>
    </xf>
    <xf numFmtId="170" fontId="32" fillId="0" borderId="2" xfId="0" applyNumberFormat="1" applyFont="1" applyFill="1" applyBorder="1" applyAlignment="1">
      <alignment horizontal="center" vertical="center" wrapText="1"/>
    </xf>
    <xf numFmtId="9" fontId="32" fillId="0" borderId="2" xfId="0" applyNumberFormat="1" applyFont="1" applyFill="1" applyBorder="1" applyAlignment="1">
      <alignment horizontal="center" vertical="center" wrapText="1"/>
    </xf>
    <xf numFmtId="170" fontId="29" fillId="0" borderId="0" xfId="0" applyNumberFormat="1" applyFont="1" applyFill="1" applyBorder="1"/>
    <xf numFmtId="0" fontId="36" fillId="0" borderId="1" xfId="0" applyFont="1" applyBorder="1" applyAlignment="1">
      <alignment horizontal="left" vertical="top" wrapText="1"/>
    </xf>
    <xf numFmtId="0" fontId="36" fillId="2" borderId="1" xfId="12" applyFont="1" applyFill="1" applyBorder="1" applyAlignment="1">
      <alignment horizontal="center" vertical="center" wrapText="1"/>
    </xf>
    <xf numFmtId="170" fontId="38" fillId="0" borderId="0" xfId="0" applyNumberFormat="1" applyFont="1" applyFill="1" applyBorder="1" applyAlignment="1">
      <alignment horizontal="center" vertical="center" wrapText="1"/>
    </xf>
    <xf numFmtId="167" fontId="35" fillId="0" borderId="27" xfId="0" applyNumberFormat="1" applyFont="1" applyFill="1" applyBorder="1" applyAlignment="1">
      <alignment horizontal="center" vertical="center" wrapText="1"/>
    </xf>
    <xf numFmtId="3" fontId="32" fillId="0" borderId="27" xfId="0" applyNumberFormat="1" applyFont="1" applyFill="1" applyBorder="1" applyAlignment="1">
      <alignment horizontal="center" vertical="center" wrapText="1"/>
    </xf>
    <xf numFmtId="3" fontId="30" fillId="0" borderId="27" xfId="0" applyNumberFormat="1" applyFont="1" applyFill="1" applyBorder="1" applyAlignment="1">
      <alignment horizontal="center" vertical="center" wrapText="1"/>
    </xf>
    <xf numFmtId="3" fontId="29" fillId="0" borderId="27" xfId="0" applyNumberFormat="1" applyFont="1" applyFill="1" applyBorder="1" applyAlignment="1">
      <alignment horizontal="center" vertical="center"/>
    </xf>
    <xf numFmtId="0" fontId="36" fillId="0" borderId="27" xfId="12" applyFont="1" applyFill="1" applyBorder="1" applyAlignment="1">
      <alignment horizontal="center" vertical="center" wrapText="1"/>
    </xf>
    <xf numFmtId="0" fontId="29" fillId="0" borderId="27" xfId="0" applyFont="1" applyFill="1" applyBorder="1" applyAlignment="1">
      <alignment horizontal="center" vertical="center"/>
    </xf>
    <xf numFmtId="170" fontId="32" fillId="0" borderId="27" xfId="0" applyNumberFormat="1" applyFont="1" applyFill="1" applyBorder="1" applyAlignment="1">
      <alignment horizontal="center" vertical="center" wrapText="1"/>
    </xf>
    <xf numFmtId="9" fontId="32" fillId="0" borderId="27" xfId="0" applyNumberFormat="1" applyFont="1" applyFill="1" applyBorder="1" applyAlignment="1">
      <alignment horizontal="center" vertical="center" wrapText="1"/>
    </xf>
    <xf numFmtId="170" fontId="29" fillId="0" borderId="27" xfId="0" applyNumberFormat="1" applyFont="1" applyFill="1" applyBorder="1" applyAlignment="1">
      <alignment horizontal="center" vertical="center"/>
    </xf>
    <xf numFmtId="0" fontId="29" fillId="0" borderId="1" xfId="0" applyFont="1" applyBorder="1" applyAlignment="1">
      <alignment horizontal="left" vertical="top"/>
    </xf>
    <xf numFmtId="3" fontId="33" fillId="30" borderId="1" xfId="0" applyNumberFormat="1" applyFont="1" applyFill="1" applyBorder="1" applyAlignment="1">
      <alignment horizontal="center" vertical="center" wrapText="1"/>
    </xf>
    <xf numFmtId="170" fontId="30" fillId="30" borderId="1" xfId="0" applyNumberFormat="1" applyFont="1" applyFill="1" applyBorder="1" applyAlignment="1">
      <alignment horizontal="center" vertical="center" wrapText="1"/>
    </xf>
    <xf numFmtId="170" fontId="33" fillId="30" borderId="1" xfId="0" applyNumberFormat="1" applyFont="1" applyFill="1" applyBorder="1" applyAlignment="1">
      <alignment horizontal="center" vertical="center" wrapText="1"/>
    </xf>
    <xf numFmtId="170" fontId="32" fillId="0" borderId="4" xfId="0" applyNumberFormat="1" applyFont="1" applyBorder="1" applyAlignment="1">
      <alignment horizontal="center" vertical="center" wrapText="1"/>
    </xf>
    <xf numFmtId="170" fontId="29" fillId="0" borderId="4" xfId="0" applyNumberFormat="1" applyFont="1" applyFill="1" applyBorder="1" applyAlignment="1">
      <alignment horizontal="center" vertical="center" wrapText="1"/>
    </xf>
    <xf numFmtId="171" fontId="30" fillId="29" borderId="3" xfId="0" applyNumberFormat="1" applyFont="1" applyFill="1" applyBorder="1" applyAlignment="1">
      <alignment horizontal="center" vertical="center"/>
    </xf>
    <xf numFmtId="171" fontId="30" fillId="30" borderId="3" xfId="0" applyNumberFormat="1" applyFont="1" applyFill="1" applyBorder="1" applyAlignment="1">
      <alignment horizontal="center" vertical="center"/>
    </xf>
    <xf numFmtId="171" fontId="30" fillId="31" borderId="3" xfId="0" applyNumberFormat="1" applyFont="1" applyFill="1" applyBorder="1" applyAlignment="1">
      <alignment horizontal="center" vertical="center"/>
    </xf>
    <xf numFmtId="3" fontId="31" fillId="0" borderId="25" xfId="0" applyNumberFormat="1" applyFont="1" applyFill="1" applyBorder="1" applyAlignment="1">
      <alignment horizontal="center" vertical="center"/>
    </xf>
    <xf numFmtId="3" fontId="31" fillId="0" borderId="24" xfId="0" applyNumberFormat="1" applyFont="1" applyFill="1" applyBorder="1" applyAlignment="1">
      <alignment horizontal="center" vertical="center"/>
    </xf>
    <xf numFmtId="0" fontId="31" fillId="0" borderId="0" xfId="0" applyFont="1"/>
    <xf numFmtId="3" fontId="31" fillId="31" borderId="1" xfId="0" applyNumberFormat="1" applyFont="1" applyFill="1" applyBorder="1" applyAlignment="1">
      <alignment horizontal="center" vertical="center"/>
    </xf>
    <xf numFmtId="3" fontId="31" fillId="31" borderId="3" xfId="0" applyNumberFormat="1" applyFont="1" applyFill="1" applyBorder="1" applyAlignment="1">
      <alignment horizontal="center" vertical="center"/>
    </xf>
    <xf numFmtId="9" fontId="29" fillId="0" borderId="1" xfId="0" applyNumberFormat="1" applyFont="1" applyFill="1" applyBorder="1" applyAlignment="1">
      <alignment horizontal="center" vertical="center"/>
    </xf>
    <xf numFmtId="3" fontId="31" fillId="0" borderId="27" xfId="0" applyNumberFormat="1" applyFont="1" applyFill="1" applyBorder="1" applyAlignment="1">
      <alignment horizontal="center" vertical="center"/>
    </xf>
    <xf numFmtId="0" fontId="29" fillId="0" borderId="27" xfId="0" applyFont="1" applyFill="1" applyBorder="1" applyAlignment="1">
      <alignment horizontal="center" vertical="center" wrapText="1"/>
    </xf>
    <xf numFmtId="9" fontId="29" fillId="0" borderId="27" xfId="0" applyNumberFormat="1" applyFont="1" applyFill="1" applyBorder="1" applyAlignment="1">
      <alignment horizontal="center" vertical="center"/>
    </xf>
    <xf numFmtId="170" fontId="32" fillId="0" borderId="27" xfId="2" applyNumberFormat="1" applyFont="1" applyFill="1" applyBorder="1" applyAlignment="1">
      <alignment horizontal="center" vertical="center"/>
    </xf>
    <xf numFmtId="170" fontId="29" fillId="0" borderId="3" xfId="0" applyNumberFormat="1" applyFont="1" applyFill="1" applyBorder="1" applyAlignment="1">
      <alignment horizontal="center" vertical="center"/>
    </xf>
    <xf numFmtId="170" fontId="29" fillId="0" borderId="24" xfId="0" applyNumberFormat="1" applyFont="1" applyFill="1" applyBorder="1" applyAlignment="1">
      <alignment horizontal="center" vertical="center"/>
    </xf>
    <xf numFmtId="9" fontId="29" fillId="0" borderId="24" xfId="0" applyNumberFormat="1" applyFont="1" applyFill="1" applyBorder="1" applyAlignment="1">
      <alignment horizontal="center" vertical="center"/>
    </xf>
    <xf numFmtId="170" fontId="29" fillId="0" borderId="1" xfId="0" applyNumberFormat="1" applyFont="1" applyBorder="1" applyAlignment="1">
      <alignment horizontal="center" vertical="center"/>
    </xf>
    <xf numFmtId="0" fontId="29" fillId="2" borderId="1" xfId="0" applyFont="1" applyFill="1" applyBorder="1" applyAlignment="1">
      <alignment horizontal="center" vertical="center" wrapText="1"/>
    </xf>
    <xf numFmtId="0" fontId="29" fillId="0" borderId="0" xfId="0" applyFont="1" applyFill="1" applyBorder="1" applyAlignment="1">
      <alignment vertical="center" wrapText="1"/>
    </xf>
    <xf numFmtId="0" fontId="30" fillId="0" borderId="26" xfId="0" applyFont="1" applyFill="1" applyBorder="1" applyAlignment="1">
      <alignment horizontal="center" vertical="center" wrapText="1"/>
    </xf>
    <xf numFmtId="170" fontId="29" fillId="0" borderId="2" xfId="0" applyNumberFormat="1" applyFont="1" applyFill="1" applyBorder="1" applyAlignment="1">
      <alignment horizontal="center" vertical="center"/>
    </xf>
    <xf numFmtId="0" fontId="29" fillId="0" borderId="28" xfId="0" applyFont="1" applyBorder="1" applyAlignment="1">
      <alignment horizontal="left" vertical="top" wrapText="1"/>
    </xf>
    <xf numFmtId="0" fontId="29" fillId="0" borderId="1" xfId="0" applyFont="1" applyFill="1" applyBorder="1" applyAlignment="1">
      <alignment horizontal="left" vertical="top" wrapText="1"/>
    </xf>
    <xf numFmtId="3" fontId="32" fillId="31" borderId="1" xfId="0" applyNumberFormat="1" applyFont="1" applyFill="1" applyBorder="1" applyAlignment="1">
      <alignment horizontal="center" vertical="center" wrapText="1"/>
    </xf>
    <xf numFmtId="3" fontId="30" fillId="31" borderId="1" xfId="0" applyNumberFormat="1" applyFont="1" applyFill="1" applyBorder="1" applyAlignment="1">
      <alignment horizontal="center" vertical="center" wrapText="1"/>
    </xf>
    <xf numFmtId="170" fontId="32" fillId="31" borderId="2" xfId="2" applyNumberFormat="1" applyFont="1" applyFill="1" applyBorder="1" applyAlignment="1">
      <alignment horizontal="center" vertical="center"/>
    </xf>
    <xf numFmtId="170" fontId="32" fillId="31" borderId="1" xfId="0" applyNumberFormat="1" applyFont="1" applyFill="1" applyBorder="1" applyAlignment="1">
      <alignment horizontal="center" vertical="center"/>
    </xf>
    <xf numFmtId="170" fontId="32" fillId="31" borderId="3" xfId="0" applyNumberFormat="1" applyFont="1" applyFill="1" applyBorder="1" applyAlignment="1">
      <alignment horizontal="center" vertical="center"/>
    </xf>
    <xf numFmtId="171" fontId="32" fillId="31" borderId="3" xfId="0" applyNumberFormat="1" applyFont="1" applyFill="1" applyBorder="1" applyAlignment="1">
      <alignment horizontal="center" vertical="center"/>
    </xf>
    <xf numFmtId="2" fontId="32" fillId="0" borderId="27" xfId="0" applyNumberFormat="1" applyFont="1" applyFill="1" applyBorder="1" applyAlignment="1">
      <alignment horizontal="center" vertical="center" wrapText="1"/>
    </xf>
    <xf numFmtId="170" fontId="35" fillId="0" borderId="27" xfId="0" applyNumberFormat="1" applyFont="1" applyFill="1" applyBorder="1" applyAlignment="1">
      <alignment horizontal="center" vertical="center" wrapText="1"/>
    </xf>
    <xf numFmtId="0" fontId="29" fillId="0" borderId="27" xfId="0" applyFont="1" applyFill="1" applyBorder="1"/>
    <xf numFmtId="9" fontId="30" fillId="0" borderId="33" xfId="0" applyNumberFormat="1" applyFont="1" applyBorder="1" applyAlignment="1">
      <alignment horizontal="center" vertical="center" wrapText="1"/>
    </xf>
    <xf numFmtId="0" fontId="29" fillId="0" borderId="38" xfId="0" applyFont="1" applyBorder="1"/>
    <xf numFmtId="170" fontId="29" fillId="0" borderId="38" xfId="0" applyNumberFormat="1" applyFont="1" applyBorder="1"/>
    <xf numFmtId="170" fontId="29" fillId="29" borderId="1" xfId="0" applyNumberFormat="1" applyFont="1" applyFill="1" applyBorder="1"/>
    <xf numFmtId="170" fontId="29" fillId="30" borderId="1" xfId="0" applyNumberFormat="1" applyFont="1" applyFill="1" applyBorder="1"/>
    <xf numFmtId="170" fontId="29" fillId="31" borderId="1" xfId="0" applyNumberFormat="1" applyFont="1" applyFill="1" applyBorder="1"/>
    <xf numFmtId="170" fontId="29" fillId="30" borderId="3" xfId="0" applyNumberFormat="1" applyFont="1" applyFill="1" applyBorder="1"/>
    <xf numFmtId="171" fontId="32" fillId="29" borderId="2" xfId="0" applyNumberFormat="1" applyFont="1" applyFill="1" applyBorder="1" applyAlignment="1">
      <alignment horizontal="center" vertical="center"/>
    </xf>
    <xf numFmtId="171" fontId="32" fillId="30" borderId="2" xfId="0" applyNumberFormat="1" applyFont="1" applyFill="1" applyBorder="1" applyAlignment="1">
      <alignment horizontal="center" vertical="center"/>
    </xf>
    <xf numFmtId="171" fontId="32" fillId="31" borderId="2" xfId="0" applyNumberFormat="1" applyFont="1" applyFill="1" applyBorder="1" applyAlignment="1">
      <alignment horizontal="center" vertical="center"/>
    </xf>
    <xf numFmtId="0" fontId="30" fillId="29" borderId="17" xfId="0" applyFont="1" applyFill="1" applyBorder="1" applyAlignment="1">
      <alignment horizontal="center" vertical="center"/>
    </xf>
    <xf numFmtId="0" fontId="30" fillId="30" borderId="18" xfId="0" applyFont="1" applyFill="1" applyBorder="1" applyAlignment="1">
      <alignment horizontal="center" vertical="center"/>
    </xf>
    <xf numFmtId="0" fontId="30" fillId="31" borderId="18" xfId="0" applyFont="1" applyFill="1" applyBorder="1" applyAlignment="1">
      <alignment horizontal="center" vertical="center"/>
    </xf>
    <xf numFmtId="0" fontId="30" fillId="29" borderId="18" xfId="0" applyFont="1" applyFill="1" applyBorder="1" applyAlignment="1">
      <alignment horizontal="center" vertical="center"/>
    </xf>
    <xf numFmtId="0" fontId="30" fillId="31" borderId="19" xfId="0" applyFont="1" applyFill="1" applyBorder="1" applyAlignment="1">
      <alignment horizontal="center" vertical="center"/>
    </xf>
    <xf numFmtId="0" fontId="31" fillId="0" borderId="34" xfId="0" applyFont="1" applyBorder="1" applyAlignment="1">
      <alignment horizontal="center" vertical="center"/>
    </xf>
    <xf numFmtId="170" fontId="31" fillId="29" borderId="35" xfId="0" applyNumberFormat="1" applyFont="1" applyFill="1" applyBorder="1"/>
    <xf numFmtId="170" fontId="31" fillId="30" borderId="35" xfId="0" applyNumberFormat="1" applyFont="1" applyFill="1" applyBorder="1"/>
    <xf numFmtId="170" fontId="31" fillId="31" borderId="35" xfId="0" applyNumberFormat="1" applyFont="1" applyFill="1" applyBorder="1"/>
    <xf numFmtId="0" fontId="30" fillId="0" borderId="14" xfId="0" applyFont="1" applyFill="1" applyBorder="1" applyAlignment="1">
      <alignment horizontal="right" vertical="center" wrapText="1"/>
    </xf>
    <xf numFmtId="49" fontId="31" fillId="0" borderId="2"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2"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165" fontId="30" fillId="0" borderId="2" xfId="1" applyFont="1" applyFill="1" applyBorder="1" applyAlignment="1">
      <alignment horizontal="center" vertical="center" wrapText="1"/>
    </xf>
    <xf numFmtId="165" fontId="30" fillId="0" borderId="1" xfId="1"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32" fillId="0" borderId="0" xfId="0" applyFont="1" applyFill="1" applyBorder="1" applyAlignment="1">
      <alignment horizontal="center" vertical="center" wrapText="1"/>
    </xf>
    <xf numFmtId="16" fontId="30" fillId="0" borderId="1" xfId="0" applyNumberFormat="1" applyFont="1" applyFill="1" applyBorder="1" applyAlignment="1">
      <alignment horizontal="center" vertical="center"/>
    </xf>
    <xf numFmtId="165" fontId="33" fillId="0" borderId="2" xfId="1" applyFont="1" applyFill="1" applyBorder="1" applyAlignment="1">
      <alignment horizontal="center" vertical="center" wrapText="1"/>
    </xf>
    <xf numFmtId="165" fontId="33" fillId="0" borderId="1" xfId="1" applyFont="1" applyFill="1" applyBorder="1" applyAlignment="1">
      <alignment horizontal="center" vertical="center" wrapText="1"/>
    </xf>
    <xf numFmtId="0" fontId="32" fillId="0" borderId="0" xfId="0" applyFont="1" applyFill="1" applyAlignment="1">
      <alignment horizontal="center" vertical="center"/>
    </xf>
    <xf numFmtId="49" fontId="30"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41" fillId="0" borderId="0" xfId="0" applyFont="1"/>
    <xf numFmtId="0" fontId="42" fillId="0" borderId="2" xfId="111" applyFont="1" applyBorder="1" applyAlignment="1">
      <alignment horizontal="left" vertical="center" wrapText="1"/>
    </xf>
    <xf numFmtId="167" fontId="42" fillId="0" borderId="2" xfId="0" applyNumberFormat="1" applyFont="1" applyBorder="1" applyAlignment="1">
      <alignment horizontal="center" vertical="center" wrapText="1"/>
    </xf>
    <xf numFmtId="3" fontId="43" fillId="29" borderId="2" xfId="0" applyNumberFormat="1" applyFont="1" applyFill="1" applyBorder="1" applyAlignment="1">
      <alignment horizontal="center" vertical="center" wrapText="1"/>
    </xf>
    <xf numFmtId="3" fontId="39" fillId="29" borderId="2" xfId="0" applyNumberFormat="1" applyFont="1" applyFill="1" applyBorder="1" applyAlignment="1">
      <alignment horizontal="center" vertical="center" wrapText="1"/>
    </xf>
    <xf numFmtId="3" fontId="43" fillId="30" borderId="2" xfId="0" applyNumberFormat="1" applyFont="1" applyFill="1" applyBorder="1" applyAlignment="1">
      <alignment horizontal="center" vertical="center" wrapText="1"/>
    </xf>
    <xf numFmtId="3" fontId="39" fillId="30" borderId="2" xfId="0" applyNumberFormat="1" applyFont="1" applyFill="1" applyBorder="1" applyAlignment="1">
      <alignment horizontal="center" vertical="center" wrapText="1"/>
    </xf>
    <xf numFmtId="1" fontId="43" fillId="0" borderId="2" xfId="0" applyNumberFormat="1" applyFont="1" applyBorder="1" applyAlignment="1">
      <alignment horizontal="center" vertical="center" wrapText="1"/>
    </xf>
    <xf numFmtId="170" fontId="39" fillId="0" borderId="2" xfId="2" applyNumberFormat="1" applyFont="1" applyFill="1" applyBorder="1" applyAlignment="1">
      <alignment vertical="center" wrapText="1"/>
    </xf>
    <xf numFmtId="9" fontId="43" fillId="0" borderId="2" xfId="0" applyNumberFormat="1" applyFont="1" applyBorder="1" applyAlignment="1">
      <alignment horizontal="center" vertical="center" wrapText="1"/>
    </xf>
    <xf numFmtId="170" fontId="43" fillId="29" borderId="2" xfId="2" applyNumberFormat="1" applyFont="1" applyFill="1" applyBorder="1" applyAlignment="1">
      <alignment horizontal="center" vertical="center"/>
    </xf>
    <xf numFmtId="170" fontId="43" fillId="30" borderId="2" xfId="2" applyNumberFormat="1" applyFont="1" applyFill="1" applyBorder="1" applyAlignment="1">
      <alignment horizontal="center" vertical="center"/>
    </xf>
    <xf numFmtId="0" fontId="41" fillId="0" borderId="2" xfId="0" applyFont="1" applyBorder="1"/>
    <xf numFmtId="0" fontId="42" fillId="0" borderId="1" xfId="111" applyFont="1" applyBorder="1" applyAlignment="1">
      <alignment horizontal="left" vertical="center" wrapText="1"/>
    </xf>
    <xf numFmtId="167" fontId="42" fillId="0" borderId="1" xfId="0" applyNumberFormat="1" applyFont="1" applyBorder="1" applyAlignment="1">
      <alignment horizontal="center" vertical="center" wrapText="1"/>
    </xf>
    <xf numFmtId="3" fontId="43" fillId="29" borderId="1" xfId="0" applyNumberFormat="1" applyFont="1" applyFill="1" applyBorder="1" applyAlignment="1">
      <alignment horizontal="center" vertical="center" wrapText="1"/>
    </xf>
    <xf numFmtId="3" fontId="39" fillId="29" borderId="1" xfId="0" applyNumberFormat="1" applyFont="1" applyFill="1" applyBorder="1" applyAlignment="1">
      <alignment horizontal="center" vertical="center" wrapText="1"/>
    </xf>
    <xf numFmtId="3" fontId="43" fillId="30" borderId="1" xfId="0" applyNumberFormat="1" applyFont="1" applyFill="1" applyBorder="1" applyAlignment="1">
      <alignment horizontal="center" vertical="center" wrapText="1"/>
    </xf>
    <xf numFmtId="3" fontId="39" fillId="30" borderId="1" xfId="0" applyNumberFormat="1" applyFont="1" applyFill="1" applyBorder="1" applyAlignment="1">
      <alignment horizontal="center" vertical="center" wrapText="1"/>
    </xf>
    <xf numFmtId="1" fontId="43" fillId="0" borderId="1" xfId="0" applyNumberFormat="1" applyFont="1" applyBorder="1" applyAlignment="1">
      <alignment horizontal="center" vertical="center" wrapText="1"/>
    </xf>
    <xf numFmtId="170" fontId="39" fillId="0" borderId="1" xfId="2" applyNumberFormat="1" applyFont="1" applyFill="1" applyBorder="1" applyAlignment="1">
      <alignment vertical="center" wrapText="1"/>
    </xf>
    <xf numFmtId="9" fontId="43" fillId="0" borderId="1" xfId="0" applyNumberFormat="1" applyFont="1" applyBorder="1" applyAlignment="1">
      <alignment horizontal="center" vertical="center" wrapText="1"/>
    </xf>
    <xf numFmtId="170" fontId="43" fillId="29" borderId="1" xfId="2" applyNumberFormat="1" applyFont="1" applyFill="1" applyBorder="1" applyAlignment="1">
      <alignment horizontal="center" vertical="center"/>
    </xf>
    <xf numFmtId="170" fontId="43" fillId="30" borderId="1" xfId="2" applyNumberFormat="1" applyFont="1" applyFill="1" applyBorder="1" applyAlignment="1">
      <alignment horizontal="center" vertical="center"/>
    </xf>
    <xf numFmtId="0" fontId="41" fillId="0" borderId="1" xfId="0" applyFont="1" applyBorder="1"/>
    <xf numFmtId="9" fontId="43" fillId="0" borderId="3" xfId="0" applyNumberFormat="1" applyFont="1" applyBorder="1" applyAlignment="1">
      <alignment horizontal="center" vertical="center" wrapText="1"/>
    </xf>
    <xf numFmtId="170" fontId="43" fillId="29" borderId="3" xfId="2" applyNumberFormat="1" applyFont="1" applyFill="1" applyBorder="1" applyAlignment="1">
      <alignment horizontal="center" vertical="center"/>
    </xf>
    <xf numFmtId="170" fontId="43" fillId="30" borderId="3" xfId="2" applyNumberFormat="1" applyFont="1" applyFill="1" applyBorder="1" applyAlignment="1">
      <alignment horizontal="center" vertical="center"/>
    </xf>
    <xf numFmtId="0" fontId="39" fillId="0" borderId="0" xfId="0" applyFont="1" applyAlignment="1">
      <alignment vertical="center"/>
    </xf>
    <xf numFmtId="1" fontId="43" fillId="0" borderId="0" xfId="0" applyNumberFormat="1" applyFont="1" applyAlignment="1">
      <alignment horizontal="center" vertical="center" wrapText="1"/>
    </xf>
    <xf numFmtId="3" fontId="43" fillId="0" borderId="0" xfId="0" applyNumberFormat="1" applyFont="1" applyAlignment="1">
      <alignment horizontal="center" vertical="center" wrapText="1"/>
    </xf>
    <xf numFmtId="3" fontId="39" fillId="0" borderId="0" xfId="0" applyNumberFormat="1" applyFont="1" applyAlignment="1">
      <alignment horizontal="center" vertical="center" wrapText="1"/>
    </xf>
    <xf numFmtId="170" fontId="43" fillId="0" borderId="0" xfId="2" applyNumberFormat="1" applyFont="1" applyAlignment="1">
      <alignment horizontal="center" vertical="center"/>
    </xf>
    <xf numFmtId="9" fontId="39" fillId="0" borderId="17" xfId="0" applyNumberFormat="1" applyFont="1" applyBorder="1" applyAlignment="1">
      <alignment horizontal="center" vertical="center" wrapText="1"/>
    </xf>
    <xf numFmtId="170" fontId="39" fillId="0" borderId="18" xfId="2" applyNumberFormat="1" applyFont="1" applyFill="1" applyBorder="1" applyAlignment="1">
      <alignment horizontal="center" vertical="center"/>
    </xf>
    <xf numFmtId="170" fontId="39" fillId="0" borderId="18" xfId="0" applyNumberFormat="1" applyFont="1" applyBorder="1" applyAlignment="1">
      <alignment horizontal="center" vertical="center" wrapText="1"/>
    </xf>
    <xf numFmtId="170" fontId="39" fillId="0" borderId="19" xfId="2" applyNumberFormat="1" applyFont="1" applyFill="1" applyBorder="1" applyAlignment="1">
      <alignment horizontal="center" vertical="center"/>
    </xf>
    <xf numFmtId="9" fontId="39" fillId="0" borderId="0" xfId="0" applyNumberFormat="1" applyFont="1" applyAlignment="1">
      <alignment horizontal="center" vertical="center" wrapText="1"/>
    </xf>
    <xf numFmtId="170" fontId="39" fillId="0" borderId="0" xfId="2" applyNumberFormat="1" applyFont="1" applyFill="1" applyBorder="1" applyAlignment="1">
      <alignment horizontal="center" vertical="center"/>
    </xf>
    <xf numFmtId="170" fontId="39" fillId="0" borderId="0" xfId="0" applyNumberFormat="1" applyFont="1" applyAlignment="1">
      <alignment horizontal="center" vertical="center" wrapText="1"/>
    </xf>
    <xf numFmtId="0" fontId="43" fillId="29" borderId="1" xfId="0" applyFont="1" applyFill="1" applyBorder="1" applyAlignment="1">
      <alignment horizontal="center" vertical="center"/>
    </xf>
    <xf numFmtId="0" fontId="43" fillId="30" borderId="1" xfId="0" applyFont="1" applyFill="1" applyBorder="1" applyAlignment="1">
      <alignment horizontal="center" vertical="center"/>
    </xf>
    <xf numFmtId="170" fontId="43" fillId="29" borderId="1" xfId="0" applyNumberFormat="1" applyFont="1" applyFill="1" applyBorder="1" applyAlignment="1">
      <alignment horizontal="center" vertical="center"/>
    </xf>
    <xf numFmtId="170" fontId="43" fillId="30" borderId="1" xfId="0" applyNumberFormat="1" applyFont="1" applyFill="1" applyBorder="1" applyAlignment="1">
      <alignment horizontal="center" vertical="center"/>
    </xf>
    <xf numFmtId="171" fontId="43" fillId="29" borderId="3" xfId="0" applyNumberFormat="1" applyFont="1" applyFill="1" applyBorder="1" applyAlignment="1">
      <alignment horizontal="center" vertical="center"/>
    </xf>
    <xf numFmtId="171" fontId="43" fillId="30" borderId="3" xfId="0" applyNumberFormat="1" applyFont="1" applyFill="1" applyBorder="1" applyAlignment="1">
      <alignment horizontal="center" vertical="center"/>
    </xf>
    <xf numFmtId="0" fontId="43" fillId="0" borderId="2" xfId="113" applyFont="1" applyBorder="1" applyAlignment="1">
      <alignment horizontal="left" vertical="center" wrapText="1"/>
    </xf>
    <xf numFmtId="3" fontId="42" fillId="29" borderId="2" xfId="0" applyNumberFormat="1" applyFont="1" applyFill="1" applyBorder="1" applyAlignment="1">
      <alignment horizontal="center" vertical="center" wrapText="1"/>
    </xf>
    <xf numFmtId="3" fontId="40" fillId="29" borderId="2" xfId="0" applyNumberFormat="1" applyFont="1" applyFill="1" applyBorder="1" applyAlignment="1">
      <alignment horizontal="center" vertical="center" wrapText="1"/>
    </xf>
    <xf numFmtId="170" fontId="43" fillId="0" borderId="2" xfId="2" applyNumberFormat="1" applyFont="1" applyFill="1" applyBorder="1" applyAlignment="1">
      <alignment vertical="center" wrapText="1"/>
    </xf>
    <xf numFmtId="0" fontId="43" fillId="0" borderId="1" xfId="113" applyFont="1" applyBorder="1" applyAlignment="1">
      <alignment horizontal="left" vertical="center" wrapText="1"/>
    </xf>
    <xf numFmtId="170" fontId="43" fillId="0" borderId="1" xfId="2" applyNumberFormat="1" applyFont="1" applyFill="1" applyBorder="1" applyAlignment="1">
      <alignment vertical="center" wrapText="1"/>
    </xf>
    <xf numFmtId="0" fontId="43" fillId="0" borderId="1" xfId="0" applyFont="1" applyBorder="1" applyAlignment="1">
      <alignment horizontal="left" vertical="center" wrapText="1"/>
    </xf>
    <xf numFmtId="3" fontId="41" fillId="0" borderId="0" xfId="0" applyNumberFormat="1" applyFont="1"/>
    <xf numFmtId="3" fontId="44" fillId="0" borderId="0" xfId="0" applyNumberFormat="1" applyFont="1"/>
    <xf numFmtId="170" fontId="43" fillId="29" borderId="3" xfId="0" applyNumberFormat="1" applyFont="1" applyFill="1" applyBorder="1" applyAlignment="1">
      <alignment horizontal="center" vertical="center"/>
    </xf>
    <xf numFmtId="170" fontId="43" fillId="30" borderId="3" xfId="0" applyNumberFormat="1" applyFont="1" applyFill="1" applyBorder="1" applyAlignment="1">
      <alignment horizontal="center" vertical="center"/>
    </xf>
    <xf numFmtId="170" fontId="41" fillId="0" borderId="0" xfId="2" applyNumberFormat="1" applyFont="1"/>
    <xf numFmtId="170" fontId="41" fillId="0" borderId="0" xfId="0" applyNumberFormat="1" applyFont="1"/>
    <xf numFmtId="0" fontId="43" fillId="0" borderId="2" xfId="113" applyFont="1" applyBorder="1" applyAlignment="1">
      <alignment horizontal="left" vertical="top" wrapText="1"/>
    </xf>
    <xf numFmtId="170" fontId="43" fillId="0" borderId="2" xfId="2" applyNumberFormat="1" applyFont="1" applyFill="1" applyBorder="1" applyAlignment="1">
      <alignment horizontal="center" vertical="center" wrapText="1"/>
    </xf>
    <xf numFmtId="0" fontId="41" fillId="0" borderId="2" xfId="0" applyFont="1" applyBorder="1" applyAlignment="1">
      <alignment horizontal="center" vertical="center"/>
    </xf>
    <xf numFmtId="0" fontId="43" fillId="0" borderId="1" xfId="113" applyFont="1" applyBorder="1" applyAlignment="1">
      <alignment horizontal="left" vertical="top" wrapText="1"/>
    </xf>
    <xf numFmtId="170" fontId="43" fillId="0" borderId="1" xfId="2" applyNumberFormat="1"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left" vertical="top" wrapText="1"/>
    </xf>
    <xf numFmtId="3" fontId="41" fillId="29" borderId="1" xfId="0" applyNumberFormat="1" applyFont="1" applyFill="1" applyBorder="1" applyAlignment="1">
      <alignment horizontal="center" vertical="center"/>
    </xf>
    <xf numFmtId="3" fontId="44" fillId="29" borderId="1" xfId="0" applyNumberFormat="1" applyFont="1" applyFill="1" applyBorder="1" applyAlignment="1">
      <alignment horizontal="center" vertical="center"/>
    </xf>
    <xf numFmtId="3" fontId="41" fillId="30" borderId="1" xfId="0" applyNumberFormat="1" applyFont="1" applyFill="1" applyBorder="1" applyAlignment="1">
      <alignment horizontal="center" vertical="center"/>
    </xf>
    <xf numFmtId="3" fontId="44" fillId="30" borderId="1" xfId="0" applyNumberFormat="1" applyFont="1" applyFill="1" applyBorder="1" applyAlignment="1">
      <alignment horizontal="center" vertical="center"/>
    </xf>
    <xf numFmtId="170" fontId="41" fillId="0" borderId="1" xfId="2" applyNumberFormat="1" applyFont="1" applyFill="1" applyBorder="1" applyAlignment="1">
      <alignment horizontal="center" vertical="center"/>
    </xf>
    <xf numFmtId="0" fontId="41" fillId="0" borderId="2" xfId="0" applyFont="1" applyBorder="1" applyAlignment="1">
      <alignment vertical="top" wrapText="1"/>
    </xf>
    <xf numFmtId="0" fontId="39" fillId="0" borderId="25" xfId="0" applyFont="1" applyBorder="1" applyAlignment="1">
      <alignment horizontal="left" vertical="center" wrapText="1"/>
    </xf>
    <xf numFmtId="170" fontId="39" fillId="0" borderId="25" xfId="0" applyNumberFormat="1" applyFont="1" applyBorder="1" applyAlignment="1">
      <alignment horizontal="left" vertical="center" wrapText="1"/>
    </xf>
    <xf numFmtId="0" fontId="41" fillId="0" borderId="1" xfId="0" applyFont="1" applyBorder="1" applyAlignment="1">
      <alignment horizontal="left" vertical="center"/>
    </xf>
    <xf numFmtId="3" fontId="41" fillId="29" borderId="1" xfId="0" applyNumberFormat="1" applyFont="1" applyFill="1" applyBorder="1" applyAlignment="1">
      <alignment horizontal="center" vertical="center" wrapText="1"/>
    </xf>
    <xf numFmtId="0" fontId="41" fillId="0" borderId="1" xfId="0" applyFont="1" applyBorder="1" applyAlignment="1">
      <alignment vertical="top" wrapText="1"/>
    </xf>
    <xf numFmtId="0" fontId="41" fillId="0" borderId="24" xfId="0" applyFont="1" applyBorder="1" applyAlignment="1">
      <alignment horizontal="center" vertical="center"/>
    </xf>
    <xf numFmtId="3" fontId="41" fillId="0" borderId="24" xfId="0" applyNumberFormat="1" applyFont="1" applyBorder="1" applyAlignment="1">
      <alignment horizontal="center" vertical="center"/>
    </xf>
    <xf numFmtId="3" fontId="44" fillId="0" borderId="24" xfId="0" applyNumberFormat="1" applyFont="1" applyBorder="1" applyAlignment="1">
      <alignment horizontal="center" vertical="center"/>
    </xf>
    <xf numFmtId="170" fontId="41" fillId="0" borderId="24" xfId="2" applyNumberFormat="1" applyFont="1" applyFill="1" applyBorder="1" applyAlignment="1">
      <alignment horizontal="center" vertical="center"/>
    </xf>
    <xf numFmtId="9" fontId="43" fillId="0" borderId="24" xfId="0" applyNumberFormat="1" applyFont="1" applyBorder="1" applyAlignment="1">
      <alignment horizontal="center" vertical="center" wrapText="1"/>
    </xf>
    <xf numFmtId="170" fontId="43" fillId="0" borderId="24" xfId="2" applyNumberFormat="1" applyFont="1" applyFill="1" applyBorder="1" applyAlignment="1">
      <alignment horizontal="center" vertical="center"/>
    </xf>
    <xf numFmtId="170" fontId="41" fillId="0" borderId="1" xfId="0" applyNumberFormat="1" applyFont="1" applyBorder="1" applyAlignment="1">
      <alignment horizontal="center" vertical="center"/>
    </xf>
    <xf numFmtId="172" fontId="41" fillId="0" borderId="1" xfId="0" applyNumberFormat="1" applyFont="1" applyBorder="1" applyAlignment="1">
      <alignment horizontal="left" vertical="top" wrapText="1"/>
    </xf>
    <xf numFmtId="0" fontId="41" fillId="0" borderId="1" xfId="0" applyFont="1" applyBorder="1" applyAlignment="1">
      <alignment horizontal="center" vertical="center" wrapText="1"/>
    </xf>
    <xf numFmtId="0" fontId="45" fillId="0" borderId="1" xfId="0" applyFont="1" applyBorder="1" applyAlignment="1">
      <alignment horizontal="left" vertical="top" wrapText="1"/>
    </xf>
    <xf numFmtId="3" fontId="40" fillId="29" borderId="1" xfId="0" applyNumberFormat="1" applyFont="1" applyFill="1" applyBorder="1" applyAlignment="1">
      <alignment horizontal="center" vertical="center"/>
    </xf>
    <xf numFmtId="3" fontId="42" fillId="29" borderId="1" xfId="0" applyNumberFormat="1" applyFont="1" applyFill="1" applyBorder="1" applyAlignment="1">
      <alignment horizontal="center" vertical="center"/>
    </xf>
    <xf numFmtId="170" fontId="42" fillId="0" borderId="1" xfId="0" applyNumberFormat="1" applyFont="1" applyBorder="1" applyAlignment="1">
      <alignment horizontal="center" vertical="center"/>
    </xf>
    <xf numFmtId="167" fontId="42" fillId="0" borderId="1" xfId="0" applyNumberFormat="1" applyFont="1" applyFill="1" applyBorder="1" applyAlignment="1">
      <alignment horizontal="center" vertical="center" wrapText="1"/>
    </xf>
    <xf numFmtId="3" fontId="41" fillId="31" borderId="1" xfId="0" applyNumberFormat="1" applyFont="1" applyFill="1" applyBorder="1" applyAlignment="1">
      <alignment horizontal="center" vertical="center"/>
    </xf>
    <xf numFmtId="3" fontId="41" fillId="0" borderId="24" xfId="0" applyNumberFormat="1" applyFont="1" applyFill="1" applyBorder="1" applyAlignment="1">
      <alignment horizontal="center" vertical="center"/>
    </xf>
    <xf numFmtId="49" fontId="30" fillId="0" borderId="3" xfId="0" applyNumberFormat="1" applyFont="1" applyFill="1" applyBorder="1" applyAlignment="1">
      <alignment horizontal="center" vertical="center" wrapText="1"/>
    </xf>
    <xf numFmtId="49" fontId="39" fillId="0" borderId="0" xfId="0" applyNumberFormat="1" applyFont="1" applyFill="1" applyAlignment="1">
      <alignment horizontal="center" vertical="center" wrapText="1"/>
    </xf>
    <xf numFmtId="49" fontId="44" fillId="0" borderId="1" xfId="0" applyNumberFormat="1" applyFont="1" applyFill="1" applyBorder="1" applyAlignment="1">
      <alignment horizontal="center" vertical="center"/>
    </xf>
    <xf numFmtId="0" fontId="39" fillId="0" borderId="2"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0" xfId="0" applyFont="1" applyFill="1" applyAlignment="1">
      <alignment vertical="center"/>
    </xf>
    <xf numFmtId="0" fontId="41" fillId="0" borderId="0" xfId="0" applyFont="1" applyFill="1"/>
    <xf numFmtId="0" fontId="30" fillId="0" borderId="32" xfId="0" applyFont="1" applyFill="1" applyBorder="1" applyAlignment="1">
      <alignment horizontal="center" vertical="center" wrapText="1"/>
    </xf>
    <xf numFmtId="0" fontId="30" fillId="0" borderId="31" xfId="0" applyFont="1" applyFill="1" applyBorder="1" applyAlignment="1">
      <alignment horizontal="right" vertical="center" wrapText="1"/>
    </xf>
    <xf numFmtId="0" fontId="31" fillId="0" borderId="0" xfId="0" applyFont="1" applyAlignment="1">
      <alignment vertical="top" wrapText="1"/>
    </xf>
    <xf numFmtId="0" fontId="41" fillId="0" borderId="1" xfId="0" applyFont="1" applyFill="1" applyBorder="1" applyAlignment="1">
      <alignment horizontal="center" vertical="center" wrapText="1"/>
    </xf>
    <xf numFmtId="49" fontId="31" fillId="32" borderId="1" xfId="0" applyNumberFormat="1" applyFont="1" applyFill="1" applyBorder="1" applyAlignment="1">
      <alignment horizontal="center" vertical="center" wrapText="1"/>
    </xf>
    <xf numFmtId="0" fontId="39" fillId="32" borderId="1" xfId="0" applyFont="1" applyFill="1" applyBorder="1" applyAlignment="1">
      <alignment horizontal="center" vertical="center"/>
    </xf>
    <xf numFmtId="0" fontId="31" fillId="32" borderId="1" xfId="0" applyFont="1" applyFill="1" applyBorder="1" applyAlignment="1">
      <alignment horizontal="center" vertical="center"/>
    </xf>
    <xf numFmtId="3" fontId="29" fillId="0" borderId="1" xfId="2" applyNumberFormat="1" applyFont="1" applyFill="1" applyBorder="1" applyAlignment="1">
      <alignment horizontal="center" vertical="center"/>
    </xf>
    <xf numFmtId="3" fontId="29" fillId="0" borderId="1" xfId="0" applyNumberFormat="1" applyFont="1" applyBorder="1" applyAlignment="1">
      <alignment horizontal="center" vertical="center"/>
    </xf>
    <xf numFmtId="173" fontId="32" fillId="29" borderId="2" xfId="2" applyNumberFormat="1" applyFont="1" applyFill="1" applyBorder="1" applyAlignment="1">
      <alignment horizontal="center" vertical="center"/>
    </xf>
    <xf numFmtId="173" fontId="32" fillId="30" borderId="2" xfId="2" applyNumberFormat="1" applyFont="1" applyFill="1" applyBorder="1" applyAlignment="1">
      <alignment horizontal="center" vertical="center"/>
    </xf>
    <xf numFmtId="0" fontId="54" fillId="4" borderId="1" xfId="15" applyNumberFormat="1" applyFont="1" applyFill="1" applyBorder="1" applyAlignment="1">
      <alignment horizontal="left" vertical="center" wrapText="1"/>
    </xf>
    <xf numFmtId="0" fontId="52" fillId="0" borderId="1" xfId="0" applyFont="1" applyBorder="1" applyAlignment="1">
      <alignment horizontal="left" vertical="center" wrapText="1"/>
    </xf>
    <xf numFmtId="171" fontId="43" fillId="0" borderId="23" xfId="0" applyNumberFormat="1" applyFont="1" applyBorder="1" applyAlignment="1">
      <alignment horizontal="center" vertical="center"/>
    </xf>
    <xf numFmtId="171" fontId="43" fillId="0" borderId="22" xfId="0" applyNumberFormat="1" applyFont="1" applyBorder="1" applyAlignment="1">
      <alignment horizontal="center" vertical="center"/>
    </xf>
    <xf numFmtId="171" fontId="43" fillId="0" borderId="14" xfId="0" applyNumberFormat="1" applyFont="1" applyBorder="1" applyAlignment="1">
      <alignment horizontal="center" vertical="center"/>
    </xf>
    <xf numFmtId="170" fontId="43" fillId="0" borderId="23" xfId="0" applyNumberFormat="1" applyFont="1" applyBorder="1" applyAlignment="1">
      <alignment horizontal="center" vertical="center"/>
    </xf>
    <xf numFmtId="170" fontId="43" fillId="0" borderId="22" xfId="0" applyNumberFormat="1" applyFont="1" applyBorder="1" applyAlignment="1">
      <alignment horizontal="center" vertical="center"/>
    </xf>
    <xf numFmtId="170" fontId="43" fillId="0" borderId="16" xfId="0" applyNumberFormat="1" applyFont="1" applyBorder="1" applyAlignment="1">
      <alignment horizontal="center" vertical="center"/>
    </xf>
    <xf numFmtId="3" fontId="30" fillId="0" borderId="14" xfId="0" applyNumberFormat="1" applyFont="1" applyBorder="1" applyAlignment="1">
      <alignment horizontal="right" vertical="center"/>
    </xf>
    <xf numFmtId="0" fontId="30" fillId="0" borderId="15" xfId="0" applyFont="1" applyBorder="1" applyAlignment="1">
      <alignment horizontal="right" vertical="center"/>
    </xf>
    <xf numFmtId="170" fontId="30" fillId="0" borderId="15" xfId="0" applyNumberFormat="1" applyFont="1" applyBorder="1" applyAlignment="1">
      <alignment horizontal="left" vertical="center"/>
    </xf>
    <xf numFmtId="170" fontId="30" fillId="0" borderId="16" xfId="0" applyNumberFormat="1" applyFont="1" applyBorder="1" applyAlignment="1">
      <alignment horizontal="left" vertical="center"/>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170" fontId="39" fillId="0" borderId="20" xfId="0" applyNumberFormat="1" applyFont="1" applyBorder="1" applyAlignment="1">
      <alignment horizontal="center" vertical="center" wrapText="1"/>
    </xf>
    <xf numFmtId="170" fontId="39" fillId="0" borderId="21" xfId="0" applyNumberFormat="1" applyFont="1" applyBorder="1" applyAlignment="1">
      <alignment horizontal="center" vertical="center" wrapText="1"/>
    </xf>
    <xf numFmtId="170" fontId="44" fillId="0" borderId="20" xfId="0" applyNumberFormat="1" applyFont="1" applyBorder="1" applyAlignment="1">
      <alignment horizontal="center" vertical="center" wrapText="1"/>
    </xf>
    <xf numFmtId="170" fontId="44" fillId="0" borderId="21" xfId="0" applyNumberFormat="1" applyFont="1" applyBorder="1" applyAlignment="1">
      <alignment horizontal="center" vertical="center" wrapText="1"/>
    </xf>
    <xf numFmtId="171" fontId="31" fillId="0" borderId="23" xfId="0" applyNumberFormat="1" applyFont="1" applyBorder="1" applyAlignment="1">
      <alignment horizontal="center" vertical="center"/>
    </xf>
    <xf numFmtId="171" fontId="31" fillId="0" borderId="15" xfId="0" applyNumberFormat="1" applyFont="1" applyBorder="1" applyAlignment="1">
      <alignment horizontal="center" vertical="center"/>
    </xf>
    <xf numFmtId="171" fontId="31" fillId="0" borderId="22" xfId="0" applyNumberFormat="1" applyFont="1" applyBorder="1" applyAlignment="1">
      <alignment horizontal="center" vertical="center"/>
    </xf>
    <xf numFmtId="171" fontId="31" fillId="0" borderId="16" xfId="0" applyNumberFormat="1" applyFont="1" applyBorder="1" applyAlignment="1">
      <alignment horizontal="center" vertical="center"/>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171" fontId="31" fillId="0" borderId="17" xfId="0" applyNumberFormat="1" applyFont="1" applyFill="1" applyBorder="1" applyAlignment="1">
      <alignment horizontal="center" vertical="center" wrapText="1"/>
    </xf>
    <xf numFmtId="171" fontId="31" fillId="0" borderId="18" xfId="0" applyNumberFormat="1" applyFont="1" applyFill="1" applyBorder="1" applyAlignment="1">
      <alignment horizontal="center" vertical="center" wrapText="1"/>
    </xf>
    <xf numFmtId="171" fontId="31" fillId="0" borderId="19" xfId="0" applyNumberFormat="1" applyFont="1" applyFill="1" applyBorder="1" applyAlignment="1">
      <alignment horizontal="center" vertical="center" wrapText="1"/>
    </xf>
    <xf numFmtId="170" fontId="32" fillId="0" borderId="23" xfId="0" applyNumberFormat="1" applyFont="1" applyBorder="1" applyAlignment="1">
      <alignment horizontal="center" vertical="center"/>
    </xf>
    <xf numFmtId="170" fontId="32" fillId="0" borderId="22" xfId="0" applyNumberFormat="1" applyFont="1" applyBorder="1" applyAlignment="1">
      <alignment horizontal="center" vertical="center"/>
    </xf>
    <xf numFmtId="171" fontId="32" fillId="0" borderId="18" xfId="0" applyNumberFormat="1" applyFont="1" applyBorder="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171" fontId="32" fillId="0" borderId="17" xfId="0" applyNumberFormat="1" applyFont="1" applyBorder="1" applyAlignment="1">
      <alignment horizontal="center" vertical="center"/>
    </xf>
    <xf numFmtId="171" fontId="31" fillId="0" borderId="28" xfId="0" applyNumberFormat="1" applyFont="1" applyFill="1" applyBorder="1" applyAlignment="1">
      <alignment horizontal="center" vertical="center" wrapText="1"/>
    </xf>
    <xf numFmtId="171" fontId="31" fillId="0" borderId="29" xfId="0" applyNumberFormat="1" applyFont="1" applyFill="1" applyBorder="1" applyAlignment="1">
      <alignment horizontal="center" vertical="center" wrapText="1"/>
    </xf>
    <xf numFmtId="171" fontId="31" fillId="0" borderId="30" xfId="0" applyNumberFormat="1" applyFont="1" applyFill="1" applyBorder="1" applyAlignment="1">
      <alignment horizontal="center" vertical="center" wrapText="1"/>
    </xf>
    <xf numFmtId="171" fontId="32" fillId="0" borderId="19" xfId="0" applyNumberFormat="1" applyFont="1" applyBorder="1" applyAlignment="1">
      <alignment horizontal="center" vertical="center"/>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170" fontId="30" fillId="0" borderId="20" xfId="0" applyNumberFormat="1" applyFont="1" applyBorder="1" applyAlignment="1">
      <alignment horizontal="center" vertical="center" wrapText="1"/>
    </xf>
    <xf numFmtId="170" fontId="30" fillId="0" borderId="21" xfId="0" applyNumberFormat="1" applyFont="1" applyBorder="1" applyAlignment="1">
      <alignment horizontal="center" vertical="center" wrapText="1"/>
    </xf>
    <xf numFmtId="170" fontId="31" fillId="0" borderId="20" xfId="0" applyNumberFormat="1" applyFont="1" applyBorder="1" applyAlignment="1">
      <alignment horizontal="center" vertical="center" wrapText="1"/>
    </xf>
    <xf numFmtId="170" fontId="31" fillId="0" borderId="21" xfId="0" applyNumberFormat="1" applyFont="1" applyBorder="1" applyAlignment="1">
      <alignment horizontal="center" vertical="center" wrapText="1"/>
    </xf>
    <xf numFmtId="0" fontId="30" fillId="0" borderId="14" xfId="0" applyFont="1" applyBorder="1" applyAlignment="1">
      <alignment horizontal="righ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171" fontId="32" fillId="0" borderId="14" xfId="0" applyNumberFormat="1" applyFont="1" applyBorder="1" applyAlignment="1">
      <alignment horizontal="center" vertical="center"/>
    </xf>
    <xf numFmtId="171" fontId="32" fillId="0" borderId="22" xfId="0" applyNumberFormat="1" applyFont="1" applyBorder="1" applyAlignment="1">
      <alignment horizontal="center" vertical="center"/>
    </xf>
    <xf numFmtId="171" fontId="32" fillId="0" borderId="23" xfId="0" applyNumberFormat="1" applyFont="1" applyBorder="1" applyAlignment="1">
      <alignment horizontal="center" vertical="center"/>
    </xf>
    <xf numFmtId="0" fontId="49" fillId="0" borderId="0" xfId="0" applyFont="1" applyAlignment="1">
      <alignment horizontal="left" wrapText="1"/>
    </xf>
    <xf numFmtId="0" fontId="49" fillId="0" borderId="0" xfId="0" applyFont="1" applyAlignment="1">
      <alignment horizontal="left"/>
    </xf>
    <xf numFmtId="0" fontId="30" fillId="32" borderId="15" xfId="0" applyFont="1" applyFill="1" applyBorder="1" applyAlignment="1">
      <alignment horizontal="left" vertical="center" wrapText="1"/>
    </xf>
    <xf numFmtId="0" fontId="30" fillId="32" borderId="16" xfId="0" applyFont="1" applyFill="1" applyBorder="1" applyAlignment="1">
      <alignment horizontal="left" vertical="center" wrapText="1"/>
    </xf>
    <xf numFmtId="0" fontId="50" fillId="0" borderId="0" xfId="0" applyFont="1" applyAlignment="1">
      <alignment horizontal="left"/>
    </xf>
    <xf numFmtId="170" fontId="32" fillId="0" borderId="16" xfId="0" applyNumberFormat="1"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31" fillId="0" borderId="0" xfId="0" applyFont="1" applyFill="1" applyBorder="1" applyAlignment="1">
      <alignment horizontal="left" vertical="top" wrapText="1"/>
    </xf>
    <xf numFmtId="0" fontId="31" fillId="0" borderId="0" xfId="0" applyFont="1" applyAlignment="1">
      <alignment horizontal="left" wrapText="1"/>
    </xf>
    <xf numFmtId="0" fontId="31" fillId="0" borderId="0" xfId="0" applyFont="1" applyAlignment="1">
      <alignment horizontal="left"/>
    </xf>
    <xf numFmtId="0" fontId="55" fillId="0" borderId="1" xfId="0" applyFont="1" applyFill="1" applyBorder="1" applyAlignment="1">
      <alignment horizontal="center" vertical="center"/>
    </xf>
    <xf numFmtId="0" fontId="56" fillId="0" borderId="1" xfId="0" applyFont="1" applyBorder="1" applyAlignment="1">
      <alignment horizontal="left" vertical="top" wrapText="1"/>
    </xf>
    <xf numFmtId="2" fontId="56" fillId="0" borderId="1" xfId="0" applyNumberFormat="1" applyFont="1" applyBorder="1" applyAlignment="1">
      <alignment horizontal="center" vertical="center" wrapText="1"/>
    </xf>
    <xf numFmtId="3" fontId="56" fillId="29" borderId="1" xfId="0" applyNumberFormat="1" applyFont="1" applyFill="1" applyBorder="1" applyAlignment="1">
      <alignment horizontal="center" vertical="center" wrapText="1"/>
    </xf>
    <xf numFmtId="3" fontId="55" fillId="29" borderId="1" xfId="0" applyNumberFormat="1" applyFont="1" applyFill="1" applyBorder="1" applyAlignment="1">
      <alignment horizontal="center" vertical="center" wrapText="1"/>
    </xf>
    <xf numFmtId="3" fontId="57" fillId="29" borderId="1" xfId="0" applyNumberFormat="1" applyFont="1" applyFill="1" applyBorder="1" applyAlignment="1">
      <alignment horizontal="center" vertical="center"/>
    </xf>
    <xf numFmtId="0" fontId="56" fillId="0" borderId="1" xfId="0" applyFont="1" applyBorder="1" applyAlignment="1">
      <alignment horizontal="center" vertical="center" wrapText="1"/>
    </xf>
    <xf numFmtId="0" fontId="57" fillId="0" borderId="1" xfId="0" applyFont="1" applyBorder="1" applyAlignment="1">
      <alignment horizontal="center" vertical="center"/>
    </xf>
    <xf numFmtId="170" fontId="57" fillId="0" borderId="1" xfId="0" applyNumberFormat="1" applyFont="1" applyFill="1" applyBorder="1" applyAlignment="1">
      <alignment horizontal="center" vertical="center"/>
    </xf>
    <xf numFmtId="9" fontId="57" fillId="0" borderId="1" xfId="237" applyFont="1" applyBorder="1" applyAlignment="1">
      <alignment horizontal="center" vertical="center"/>
    </xf>
    <xf numFmtId="170" fontId="57" fillId="29" borderId="1" xfId="0" applyNumberFormat="1" applyFont="1" applyFill="1" applyBorder="1" applyAlignment="1">
      <alignment horizontal="center" vertical="center"/>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170" fontId="58" fillId="29" borderId="2" xfId="0" applyNumberFormat="1" applyFont="1" applyFill="1" applyBorder="1" applyAlignment="1">
      <alignment horizontal="center" vertical="center"/>
    </xf>
    <xf numFmtId="0" fontId="59" fillId="0" borderId="1" xfId="18" applyFont="1" applyBorder="1" applyAlignment="1">
      <alignment horizontal="left" vertical="top" wrapText="1"/>
    </xf>
    <xf numFmtId="3" fontId="56" fillId="29" borderId="2" xfId="0" applyNumberFormat="1" applyFont="1" applyFill="1" applyBorder="1" applyAlignment="1">
      <alignment horizontal="center" vertical="center" wrapText="1"/>
    </xf>
    <xf numFmtId="3" fontId="55" fillId="29" borderId="2" xfId="0" applyNumberFormat="1" applyFont="1" applyFill="1" applyBorder="1" applyAlignment="1">
      <alignment horizontal="center" vertical="center" wrapText="1"/>
    </xf>
    <xf numFmtId="3" fontId="57" fillId="29" borderId="2" xfId="0" applyNumberFormat="1" applyFont="1" applyFill="1" applyBorder="1" applyAlignment="1">
      <alignment horizontal="center" vertical="center"/>
    </xf>
    <xf numFmtId="0" fontId="56" fillId="0" borderId="2" xfId="18" applyFont="1" applyBorder="1" applyAlignment="1">
      <alignment horizontal="center" vertical="center" wrapText="1"/>
    </xf>
    <xf numFmtId="0" fontId="57" fillId="0" borderId="2" xfId="0" applyFont="1" applyBorder="1" applyAlignment="1">
      <alignment horizontal="center" vertical="center"/>
    </xf>
    <xf numFmtId="170" fontId="57" fillId="0" borderId="2" xfId="0" applyNumberFormat="1" applyFont="1" applyFill="1" applyBorder="1" applyAlignment="1">
      <alignment horizontal="center" vertical="center"/>
    </xf>
    <xf numFmtId="9" fontId="56" fillId="0" borderId="2" xfId="0" applyNumberFormat="1" applyFont="1" applyBorder="1" applyAlignment="1">
      <alignment horizontal="center" vertical="center" wrapText="1"/>
    </xf>
    <xf numFmtId="170" fontId="57" fillId="29" borderId="2" xfId="0" applyNumberFormat="1" applyFont="1" applyFill="1" applyBorder="1" applyAlignment="1">
      <alignment horizontal="center" vertical="center"/>
    </xf>
    <xf numFmtId="0" fontId="55" fillId="0" borderId="2" xfId="0" applyFont="1" applyFill="1" applyBorder="1" applyAlignment="1">
      <alignment horizontal="center" vertical="center"/>
    </xf>
    <xf numFmtId="0" fontId="59" fillId="0" borderId="2" xfId="18" applyFont="1" applyBorder="1" applyAlignment="1">
      <alignment horizontal="left" vertical="top" wrapText="1"/>
    </xf>
    <xf numFmtId="2" fontId="56" fillId="0" borderId="2" xfId="0" applyNumberFormat="1" applyFont="1" applyBorder="1" applyAlignment="1">
      <alignment horizontal="center" vertical="center" wrapText="1"/>
    </xf>
  </cellXfs>
  <cellStyles count="238">
    <cellStyle name="20% - Accent1" xfId="29"/>
    <cellStyle name="20% - Accent2" xfId="30"/>
    <cellStyle name="20% - Accent3" xfId="31"/>
    <cellStyle name="20% - Accent4" xfId="32"/>
    <cellStyle name="20% - Accent5" xfId="33"/>
    <cellStyle name="20% - Accent6" xfId="34"/>
    <cellStyle name="40% - Accent1" xfId="35"/>
    <cellStyle name="40% - Accent2" xfId="36"/>
    <cellStyle name="40% - Accent3" xfId="37"/>
    <cellStyle name="40% - Accent4" xfId="38"/>
    <cellStyle name="40% - Accent5" xfId="39"/>
    <cellStyle name="40% - Accent6" xfId="40"/>
    <cellStyle name="60% - Accent1" xfId="41"/>
    <cellStyle name="60% - Accent2" xfId="42"/>
    <cellStyle name="60% - Accent3" xfId="43"/>
    <cellStyle name="60% - Accent4" xfId="44"/>
    <cellStyle name="60% - Accent5" xfId="45"/>
    <cellStyle name="60% - Accent6" xfId="46"/>
    <cellStyle name="Accent1" xfId="47"/>
    <cellStyle name="Accent2" xfId="48"/>
    <cellStyle name="Accent3" xfId="49"/>
    <cellStyle name="Accent4" xfId="50"/>
    <cellStyle name="Accent5" xfId="51"/>
    <cellStyle name="Accent6" xfId="52"/>
    <cellStyle name="Bad" xfId="53"/>
    <cellStyle name="Calculation" xfId="54"/>
    <cellStyle name="Check Cell" xfId="55"/>
    <cellStyle name="Dziesiętny 2" xfId="8"/>
    <cellStyle name="Dziesiętny 2 2" xfId="56"/>
    <cellStyle name="Dziesiętny 2 2 2" xfId="130"/>
    <cellStyle name="Dziesiętny 2 3" xfId="23"/>
    <cellStyle name="Dziesiętny 2 3 2" xfId="124"/>
    <cellStyle name="Dziesiętny 2 4" xfId="170"/>
    <cellStyle name="Dziesiętny 3" xfId="107"/>
    <cellStyle name="Dziesiętny 4" xfId="10"/>
    <cellStyle name="Dziesiętny 4 2" xfId="171"/>
    <cellStyle name="Excel Built-in Currency" xfId="16"/>
    <cellStyle name="Excel Built-in Normal" xfId="15"/>
    <cellStyle name="Excel Built-in Normal 1" xfId="120"/>
    <cellStyle name="Excel Built-in Normal 2" xfId="122"/>
    <cellStyle name="Excel Built-in Percent" xfId="17"/>
    <cellStyle name="Excel Built-in Percent 1" xfId="121"/>
    <cellStyle name="Explanatory Text" xfId="57"/>
    <cellStyle name="Good" xfId="58"/>
    <cellStyle name="Heading 1" xfId="59"/>
    <cellStyle name="Heading 2" xfId="60"/>
    <cellStyle name="Heading 3" xfId="61"/>
    <cellStyle name="Heading 4" xfId="62"/>
    <cellStyle name="Input" xfId="63"/>
    <cellStyle name="Linked Cell" xfId="64"/>
    <cellStyle name="Neutral" xfId="65"/>
    <cellStyle name="Normal 2" xfId="22"/>
    <cellStyle name="Normal 2 2" xfId="117"/>
    <cellStyle name="Normal_~3645039" xfId="9"/>
    <cellStyle name="Normalny" xfId="0" builtinId="0"/>
    <cellStyle name="Normalny 10" xfId="111"/>
    <cellStyle name="Normalny 2" xfId="6"/>
    <cellStyle name="Normalny 2 2" xfId="20"/>
    <cellStyle name="Normalny 2 2 2" xfId="67"/>
    <cellStyle name="Normalny 2 3" xfId="66"/>
    <cellStyle name="Normalny 2 3 2" xfId="104"/>
    <cellStyle name="Normalny 2 4" xfId="108"/>
    <cellStyle name="Normalny 2 5" xfId="83"/>
    <cellStyle name="Normalny 2 5 2" xfId="125"/>
    <cellStyle name="Normalny 2 6" xfId="13"/>
    <cellStyle name="Normalny 2_11 - SALUS - 12 m-cy" xfId="68"/>
    <cellStyle name="Normalny 3" xfId="4"/>
    <cellStyle name="Normalny 3 2" xfId="14"/>
    <cellStyle name="Normalny 3 2 2" xfId="90"/>
    <cellStyle name="Normalny 3 2 2 2" xfId="131"/>
    <cellStyle name="Normalny 3 2 3" xfId="119"/>
    <cellStyle name="Normalny 3 3" xfId="89"/>
    <cellStyle name="Normalny 3 3 2" xfId="118"/>
    <cellStyle name="Normalny 3 4" xfId="84"/>
    <cellStyle name="Normalny 3 5" xfId="18"/>
    <cellStyle name="Normalny 3_11 - SALUS - 12 m-cy" xfId="69"/>
    <cellStyle name="Normalny 4" xfId="7"/>
    <cellStyle name="Normalny 4 2" xfId="91"/>
    <cellStyle name="Normalny 4 3" xfId="85"/>
    <cellStyle name="Normalny 4 4" xfId="21"/>
    <cellStyle name="Normalny 5" xfId="5"/>
    <cellStyle name="Normalny 6" xfId="109"/>
    <cellStyle name="Normalny 7" xfId="113"/>
    <cellStyle name="Normalny 8" xfId="112"/>
    <cellStyle name="Normalny 9" xfId="110"/>
    <cellStyle name="Normalny_Arkusz1" xfId="1"/>
    <cellStyle name="Normalny_Arkusz1 2" xfId="12"/>
    <cellStyle name="Normalny_zalacznik_1A" xfId="3"/>
    <cellStyle name="Note" xfId="70"/>
    <cellStyle name="Output" xfId="71"/>
    <cellStyle name="Procentowy" xfId="237" builtinId="5"/>
    <cellStyle name="Procentowy 2" xfId="19"/>
    <cellStyle name="Procentowy 2 2" xfId="27"/>
    <cellStyle name="Procentowy 2 3" xfId="72"/>
    <cellStyle name="Procentowy 3" xfId="25"/>
    <cellStyle name="Procentowy 3 2" xfId="126"/>
    <cellStyle name="Procentowy 3 3" xfId="116"/>
    <cellStyle name="S2" xfId="73"/>
    <cellStyle name="Styl 1" xfId="106"/>
    <cellStyle name="Title" xfId="74"/>
    <cellStyle name="Total" xfId="75"/>
    <cellStyle name="Tytuł 2" xfId="76"/>
    <cellStyle name="Uwaga 2" xfId="77"/>
    <cellStyle name="Walutowy" xfId="2" builtinId="4"/>
    <cellStyle name="Walutowy 10" xfId="145"/>
    <cellStyle name="Walutowy 10 2" xfId="213"/>
    <cellStyle name="Walutowy 11" xfId="148"/>
    <cellStyle name="Walutowy 11 2" xfId="216"/>
    <cellStyle name="Walutowy 12" xfId="166"/>
    <cellStyle name="Walutowy 12 2" xfId="234"/>
    <cellStyle name="Walutowy 13" xfId="169"/>
    <cellStyle name="Walutowy 2" xfId="24"/>
    <cellStyle name="Walutowy 2 2" xfId="26"/>
    <cellStyle name="Walutowy 2 2 2" xfId="80"/>
    <cellStyle name="Walutowy 2 2 2 2" xfId="94"/>
    <cellStyle name="Walutowy 2 2 2 2 2" xfId="184"/>
    <cellStyle name="Walutowy 2 2 2 3" xfId="134"/>
    <cellStyle name="Walutowy 2 2 2 3 2" xfId="202"/>
    <cellStyle name="Walutowy 2 2 2 4" xfId="155"/>
    <cellStyle name="Walutowy 2 2 2 4 2" xfId="223"/>
    <cellStyle name="Walutowy 2 2 2 5" xfId="177"/>
    <cellStyle name="Walutowy 2 2 3" xfId="98"/>
    <cellStyle name="Walutowy 2 2 3 2" xfId="138"/>
    <cellStyle name="Walutowy 2 2 3 2 2" xfId="206"/>
    <cellStyle name="Walutowy 2 2 3 3" xfId="159"/>
    <cellStyle name="Walutowy 2 2 3 3 2" xfId="227"/>
    <cellStyle name="Walutowy 2 2 3 4" xfId="188"/>
    <cellStyle name="Walutowy 2 2 4" xfId="102"/>
    <cellStyle name="Walutowy 2 2 4 2" xfId="142"/>
    <cellStyle name="Walutowy 2 2 4 2 2" xfId="210"/>
    <cellStyle name="Walutowy 2 2 4 3" xfId="163"/>
    <cellStyle name="Walutowy 2 2 4 3 2" xfId="231"/>
    <cellStyle name="Walutowy 2 2 4 4" xfId="192"/>
    <cellStyle name="Walutowy 2 2 5" xfId="87"/>
    <cellStyle name="Walutowy 2 2 5 2" xfId="180"/>
    <cellStyle name="Walutowy 2 2 6" xfId="128"/>
    <cellStyle name="Walutowy 2 2 6 2" xfId="198"/>
    <cellStyle name="Walutowy 2 2 7" xfId="151"/>
    <cellStyle name="Walutowy 2 2 7 2" xfId="219"/>
    <cellStyle name="Walutowy 2 3" xfId="79"/>
    <cellStyle name="Walutowy 2 3 2" xfId="93"/>
    <cellStyle name="Walutowy 2 3 2 2" xfId="183"/>
    <cellStyle name="Walutowy 2 3 3" xfId="133"/>
    <cellStyle name="Walutowy 2 3 3 2" xfId="201"/>
    <cellStyle name="Walutowy 2 3 4" xfId="154"/>
    <cellStyle name="Walutowy 2 3 4 2" xfId="222"/>
    <cellStyle name="Walutowy 2 3 5" xfId="176"/>
    <cellStyle name="Walutowy 2 4" xfId="97"/>
    <cellStyle name="Walutowy 2 4 2" xfId="137"/>
    <cellStyle name="Walutowy 2 4 2 2" xfId="205"/>
    <cellStyle name="Walutowy 2 4 3" xfId="158"/>
    <cellStyle name="Walutowy 2 4 3 2" xfId="226"/>
    <cellStyle name="Walutowy 2 4 4" xfId="187"/>
    <cellStyle name="Walutowy 2 5" xfId="101"/>
    <cellStyle name="Walutowy 2 5 2" xfId="141"/>
    <cellStyle name="Walutowy 2 5 2 2" xfId="209"/>
    <cellStyle name="Walutowy 2 5 3" xfId="162"/>
    <cellStyle name="Walutowy 2 5 3 2" xfId="230"/>
    <cellStyle name="Walutowy 2 5 4" xfId="191"/>
    <cellStyle name="Walutowy 2 6" xfId="105"/>
    <cellStyle name="Walutowy 2 7" xfId="86"/>
    <cellStyle name="Walutowy 2 7 2" xfId="127"/>
    <cellStyle name="Walutowy 2 7 2 2" xfId="197"/>
    <cellStyle name="Walutowy 2 7 3" xfId="150"/>
    <cellStyle name="Walutowy 2 7 3 2" xfId="218"/>
    <cellStyle name="Walutowy 2 7 4" xfId="179"/>
    <cellStyle name="Walutowy 2 8" xfId="173"/>
    <cellStyle name="Walutowy 3" xfId="28"/>
    <cellStyle name="Walutowy 3 2" xfId="81"/>
    <cellStyle name="Walutowy 3 2 2" xfId="95"/>
    <cellStyle name="Walutowy 3 2 2 2" xfId="185"/>
    <cellStyle name="Walutowy 3 2 3" xfId="135"/>
    <cellStyle name="Walutowy 3 2 3 2" xfId="203"/>
    <cellStyle name="Walutowy 3 2 4" xfId="156"/>
    <cellStyle name="Walutowy 3 2 4 2" xfId="224"/>
    <cellStyle name="Walutowy 3 2 5" xfId="178"/>
    <cellStyle name="Walutowy 3 3" xfId="99"/>
    <cellStyle name="Walutowy 3 3 2" xfId="139"/>
    <cellStyle name="Walutowy 3 3 2 2" xfId="207"/>
    <cellStyle name="Walutowy 3 3 3" xfId="160"/>
    <cellStyle name="Walutowy 3 3 3 2" xfId="228"/>
    <cellStyle name="Walutowy 3 3 4" xfId="189"/>
    <cellStyle name="Walutowy 3 4" xfId="103"/>
    <cellStyle name="Walutowy 3 4 2" xfId="143"/>
    <cellStyle name="Walutowy 3 4 2 2" xfId="211"/>
    <cellStyle name="Walutowy 3 4 3" xfId="164"/>
    <cellStyle name="Walutowy 3 4 3 2" xfId="232"/>
    <cellStyle name="Walutowy 3 4 4" xfId="193"/>
    <cellStyle name="Walutowy 3 5" xfId="88"/>
    <cellStyle name="Walutowy 3 5 2" xfId="129"/>
    <cellStyle name="Walutowy 3 5 2 2" xfId="199"/>
    <cellStyle name="Walutowy 3 5 3" xfId="152"/>
    <cellStyle name="Walutowy 3 5 3 2" xfId="220"/>
    <cellStyle name="Walutowy 3 5 4" xfId="181"/>
    <cellStyle name="Walutowy 3 6" xfId="144"/>
    <cellStyle name="Walutowy 3 6 2" xfId="165"/>
    <cellStyle name="Walutowy 3 6 2 2" xfId="233"/>
    <cellStyle name="Walutowy 3 6 3" xfId="212"/>
    <cellStyle name="Walutowy 3 7" xfId="123"/>
    <cellStyle name="Walutowy 3 7 2" xfId="196"/>
    <cellStyle name="Walutowy 3 8" xfId="149"/>
    <cellStyle name="Walutowy 3 8 2" xfId="217"/>
    <cellStyle name="Walutowy 3 9" xfId="174"/>
    <cellStyle name="Walutowy 4" xfId="78"/>
    <cellStyle name="Walutowy 4 2" xfId="92"/>
    <cellStyle name="Walutowy 4 2 2" xfId="182"/>
    <cellStyle name="Walutowy 4 3" xfId="132"/>
    <cellStyle name="Walutowy 4 3 2" xfId="200"/>
    <cellStyle name="Walutowy 4 4" xfId="153"/>
    <cellStyle name="Walutowy 4 4 2" xfId="221"/>
    <cellStyle name="Walutowy 4 5" xfId="175"/>
    <cellStyle name="Walutowy 5" xfId="96"/>
    <cellStyle name="Walutowy 5 2" xfId="136"/>
    <cellStyle name="Walutowy 5 2 2" xfId="204"/>
    <cellStyle name="Walutowy 5 3" xfId="157"/>
    <cellStyle name="Walutowy 5 3 2" xfId="225"/>
    <cellStyle name="Walutowy 5 4" xfId="186"/>
    <cellStyle name="Walutowy 6" xfId="100"/>
    <cellStyle name="Walutowy 6 2" xfId="140"/>
    <cellStyle name="Walutowy 6 2 2" xfId="208"/>
    <cellStyle name="Walutowy 6 3" xfId="161"/>
    <cellStyle name="Walutowy 6 3 2" xfId="229"/>
    <cellStyle name="Walutowy 6 4" xfId="190"/>
    <cellStyle name="Walutowy 7" xfId="11"/>
    <cellStyle name="Walutowy 7 2" xfId="146"/>
    <cellStyle name="Walutowy 7 2 2" xfId="214"/>
    <cellStyle name="Walutowy 7 3" xfId="167"/>
    <cellStyle name="Walutowy 7 3 2" xfId="235"/>
    <cellStyle name="Walutowy 7 4" xfId="172"/>
    <cellStyle name="Walutowy 8" xfId="114"/>
    <cellStyle name="Walutowy 8 2" xfId="147"/>
    <cellStyle name="Walutowy 8 2 2" xfId="215"/>
    <cellStyle name="Walutowy 8 3" xfId="168"/>
    <cellStyle name="Walutowy 8 3 2" xfId="236"/>
    <cellStyle name="Walutowy 8 4" xfId="194"/>
    <cellStyle name="Walutowy 9" xfId="115"/>
    <cellStyle name="Walutowy 9 2" xfId="195"/>
    <cellStyle name="Warning Text" xfId="82"/>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59"/>
  <sheetViews>
    <sheetView tabSelected="1" topLeftCell="A802" zoomScale="85" zoomScaleNormal="85" workbookViewId="0">
      <selection activeCell="O823" sqref="O823"/>
    </sheetView>
  </sheetViews>
  <sheetFormatPr defaultRowHeight="12"/>
  <cols>
    <col min="1" max="1" width="4.42578125" style="229" bestFit="1" customWidth="1"/>
    <col min="2" max="2" width="42.85546875" style="1" customWidth="1"/>
    <col min="3" max="3" width="3.7109375" style="1" bestFit="1" customWidth="1"/>
    <col min="4" max="4" width="12.140625" style="12" bestFit="1" customWidth="1"/>
    <col min="5" max="5" width="13.7109375" style="13" bestFit="1" customWidth="1"/>
    <col min="6" max="6" width="9.140625" style="12" bestFit="1" customWidth="1"/>
    <col min="7" max="7" width="16.5703125" style="12" customWidth="1"/>
    <col min="8" max="8" width="14.5703125" style="13" bestFit="1" customWidth="1"/>
    <col min="9" max="9" width="9.140625" style="12" bestFit="1" customWidth="1"/>
    <col min="10" max="10" width="15.7109375" style="1" customWidth="1"/>
    <col min="11" max="11" width="13.5703125" style="1" customWidth="1"/>
    <col min="12" max="12" width="11.140625" style="1" customWidth="1"/>
    <col min="13" max="13" width="18.28515625" style="1" customWidth="1"/>
    <col min="14" max="15" width="14.5703125" style="12" customWidth="1"/>
    <col min="16" max="16" width="15" style="12" customWidth="1"/>
    <col min="17" max="17" width="16.7109375" style="12" customWidth="1"/>
    <col min="18" max="18" width="16.7109375" style="91" customWidth="1"/>
    <col min="19" max="19" width="14.42578125" style="1" customWidth="1"/>
    <col min="20" max="20" width="16.140625" style="8" customWidth="1"/>
    <col min="21" max="21" width="17.42578125" style="8" customWidth="1"/>
    <col min="22" max="22" width="16.5703125" style="8" customWidth="1"/>
    <col min="23" max="23" width="17" style="8" customWidth="1"/>
    <col min="24" max="24" width="13.140625" style="8" customWidth="1"/>
    <col min="25" max="25" width="16.42578125" style="8" customWidth="1"/>
    <col min="26" max="26" width="17.28515625" style="8" customWidth="1"/>
    <col min="27" max="27" width="16.42578125" style="8" customWidth="1"/>
    <col min="28" max="28" width="16.5703125" style="1" customWidth="1"/>
    <col min="29" max="30" width="16.140625" style="1" customWidth="1"/>
    <col min="31" max="31" width="14" style="1" customWidth="1"/>
    <col min="32" max="32" width="14.140625" style="1" customWidth="1"/>
    <col min="33" max="33" width="14" style="1" customWidth="1"/>
    <col min="34" max="34" width="14.140625" style="1" customWidth="1"/>
    <col min="35" max="35" width="13.7109375" style="1" bestFit="1" customWidth="1"/>
    <col min="36" max="36" width="14.140625" style="1" bestFit="1" customWidth="1"/>
    <col min="37" max="37" width="13" style="1" bestFit="1" customWidth="1"/>
    <col min="38" max="16384" width="9.140625" style="1"/>
  </cols>
  <sheetData>
    <row r="1" spans="1:37" ht="111" customHeight="1">
      <c r="A1" s="590" t="s">
        <v>710</v>
      </c>
      <c r="B1" s="591"/>
      <c r="C1" s="591"/>
      <c r="D1" s="591"/>
      <c r="E1" s="591"/>
      <c r="F1" s="591"/>
      <c r="G1" s="591"/>
      <c r="H1" s="591"/>
      <c r="I1" s="591"/>
      <c r="J1" s="591"/>
      <c r="K1" s="591"/>
      <c r="L1" s="591"/>
      <c r="M1" s="591"/>
      <c r="N1" s="591"/>
      <c r="O1" s="591"/>
      <c r="P1" s="591"/>
      <c r="Q1" s="591"/>
    </row>
    <row r="4" spans="1:37" ht="48.75" thickBot="1">
      <c r="A4" s="508" t="s">
        <v>305</v>
      </c>
      <c r="B4" s="38" t="s">
        <v>306</v>
      </c>
      <c r="C4" s="39" t="s">
        <v>308</v>
      </c>
      <c r="D4" s="40" t="s">
        <v>319</v>
      </c>
      <c r="E4" s="40" t="s">
        <v>320</v>
      </c>
      <c r="F4" s="40" t="s">
        <v>321</v>
      </c>
      <c r="G4" s="41" t="s">
        <v>322</v>
      </c>
      <c r="H4" s="41" t="s">
        <v>323</v>
      </c>
      <c r="I4" s="41" t="s">
        <v>324</v>
      </c>
      <c r="J4" s="42" t="s">
        <v>352</v>
      </c>
      <c r="K4" s="42" t="s">
        <v>353</v>
      </c>
      <c r="L4" s="42" t="s">
        <v>354</v>
      </c>
      <c r="M4" s="43" t="s">
        <v>307</v>
      </c>
      <c r="N4" s="43" t="s">
        <v>43</v>
      </c>
      <c r="O4" s="43" t="s">
        <v>325</v>
      </c>
      <c r="P4" s="43" t="s">
        <v>690</v>
      </c>
      <c r="Q4" s="40" t="s">
        <v>691</v>
      </c>
      <c r="R4" s="40" t="s">
        <v>692</v>
      </c>
      <c r="S4" s="41" t="s">
        <v>693</v>
      </c>
      <c r="T4" s="41" t="s">
        <v>694</v>
      </c>
      <c r="U4" s="42" t="s">
        <v>695</v>
      </c>
      <c r="V4" s="42" t="s">
        <v>696</v>
      </c>
      <c r="W4" s="44" t="s">
        <v>309</v>
      </c>
      <c r="X4" s="45" t="s">
        <v>0</v>
      </c>
      <c r="Y4" s="46" t="s">
        <v>697</v>
      </c>
      <c r="Z4" s="46" t="s">
        <v>698</v>
      </c>
      <c r="AA4" s="47" t="s">
        <v>699</v>
      </c>
      <c r="AB4" s="47" t="s">
        <v>700</v>
      </c>
      <c r="AC4" s="48" t="s">
        <v>701</v>
      </c>
      <c r="AD4" s="48" t="s">
        <v>702</v>
      </c>
      <c r="AE4" s="49" t="s">
        <v>314</v>
      </c>
      <c r="AF4" s="49" t="s">
        <v>315</v>
      </c>
      <c r="AG4" s="50" t="s">
        <v>316</v>
      </c>
      <c r="AH4" s="50" t="s">
        <v>317</v>
      </c>
      <c r="AI4" s="51" t="s">
        <v>357</v>
      </c>
      <c r="AJ4" s="51" t="s">
        <v>358</v>
      </c>
      <c r="AK4" s="52" t="s">
        <v>318</v>
      </c>
    </row>
    <row r="5" spans="1:37" ht="12.75" thickBot="1">
      <c r="A5" s="394">
        <f>COUNTIF($A$4:A4,"Lp.")</f>
        <v>1</v>
      </c>
      <c r="B5" s="560" t="s">
        <v>347</v>
      </c>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1"/>
    </row>
    <row r="6" spans="1:37" ht="48">
      <c r="A6" s="395" t="s">
        <v>146</v>
      </c>
      <c r="B6" s="53" t="s">
        <v>127</v>
      </c>
      <c r="C6" s="54"/>
      <c r="D6" s="55"/>
      <c r="E6" s="346"/>
      <c r="F6" s="55"/>
      <c r="G6" s="55"/>
      <c r="H6" s="346"/>
      <c r="I6" s="55"/>
      <c r="J6" s="55"/>
      <c r="K6" s="346"/>
      <c r="L6" s="55"/>
      <c r="M6" s="56"/>
      <c r="N6" s="56"/>
      <c r="O6" s="57"/>
      <c r="P6" s="57"/>
      <c r="Q6" s="346"/>
      <c r="R6" s="55"/>
      <c r="S6" s="346"/>
      <c r="T6" s="55"/>
      <c r="U6" s="346"/>
      <c r="V6" s="55"/>
      <c r="W6" s="58"/>
      <c r="X6" s="59"/>
      <c r="Y6" s="60"/>
      <c r="Z6" s="60"/>
      <c r="AA6" s="60"/>
      <c r="AB6" s="60"/>
      <c r="AC6" s="60"/>
      <c r="AD6" s="60"/>
      <c r="AE6" s="60"/>
      <c r="AF6" s="60"/>
      <c r="AG6" s="60"/>
      <c r="AH6" s="60"/>
      <c r="AI6" s="60"/>
      <c r="AJ6" s="60"/>
      <c r="AK6" s="57"/>
    </row>
    <row r="7" spans="1:37">
      <c r="A7" s="396" t="s">
        <v>339</v>
      </c>
      <c r="B7" s="16" t="s">
        <v>128</v>
      </c>
      <c r="C7" s="2" t="s">
        <v>18</v>
      </c>
      <c r="D7" s="61">
        <v>0</v>
      </c>
      <c r="E7" s="106">
        <v>0</v>
      </c>
      <c r="F7" s="61">
        <v>0</v>
      </c>
      <c r="G7" s="9">
        <v>2000</v>
      </c>
      <c r="H7" s="10">
        <v>4000</v>
      </c>
      <c r="I7" s="9">
        <v>1600</v>
      </c>
      <c r="J7" s="62">
        <v>100</v>
      </c>
      <c r="K7" s="349">
        <v>220</v>
      </c>
      <c r="L7" s="62">
        <v>180</v>
      </c>
      <c r="M7" s="5"/>
      <c r="N7" s="5"/>
      <c r="O7" s="351"/>
      <c r="P7" s="2"/>
      <c r="Q7" s="106"/>
      <c r="R7" s="61"/>
      <c r="S7" s="10"/>
      <c r="T7" s="9"/>
      <c r="U7" s="349"/>
      <c r="V7" s="62"/>
      <c r="W7" s="63"/>
      <c r="X7" s="64"/>
      <c r="Y7" s="65">
        <f>ROUND(Q7*W7,2)</f>
        <v>0</v>
      </c>
      <c r="Z7" s="65">
        <f>ROUND(Y7+Y7*X7,2)</f>
        <v>0</v>
      </c>
      <c r="AA7" s="66">
        <f>ROUND(S7*W7,2)</f>
        <v>0</v>
      </c>
      <c r="AB7" s="66">
        <f>ROUND(AA7+AA7*X7,2)</f>
        <v>0</v>
      </c>
      <c r="AC7" s="67">
        <f>ROUND(U7*W7,2)</f>
        <v>0</v>
      </c>
      <c r="AD7" s="67">
        <f>ROUND(AC7+AC7*X7,2)</f>
        <v>0</v>
      </c>
      <c r="AE7" s="65">
        <f>ROUND(F7*W7,2)</f>
        <v>0</v>
      </c>
      <c r="AF7" s="65">
        <f>ROUND(AE7+AE7*X7,2)</f>
        <v>0</v>
      </c>
      <c r="AG7" s="66">
        <f>ROUND(I7*W7,2)</f>
        <v>0</v>
      </c>
      <c r="AH7" s="66">
        <f>ROUND(AG7+AG7*X7,2)</f>
        <v>0</v>
      </c>
      <c r="AI7" s="67">
        <f>ROUND(L7*W7,2)</f>
        <v>0</v>
      </c>
      <c r="AJ7" s="67">
        <f>ROUND(AI7+AI7*X7,2)</f>
        <v>0</v>
      </c>
      <c r="AK7" s="68"/>
    </row>
    <row r="8" spans="1:37">
      <c r="A8" s="396" t="s">
        <v>340</v>
      </c>
      <c r="B8" s="16" t="s">
        <v>103</v>
      </c>
      <c r="C8" s="2" t="s">
        <v>18</v>
      </c>
      <c r="D8" s="61">
        <v>0</v>
      </c>
      <c r="E8" s="106">
        <v>0</v>
      </c>
      <c r="F8" s="61">
        <v>0</v>
      </c>
      <c r="G8" s="9">
        <v>300</v>
      </c>
      <c r="H8" s="10">
        <v>600</v>
      </c>
      <c r="I8" s="9">
        <v>240</v>
      </c>
      <c r="J8" s="62">
        <v>100</v>
      </c>
      <c r="K8" s="349">
        <v>300</v>
      </c>
      <c r="L8" s="62">
        <v>240</v>
      </c>
      <c r="M8" s="5"/>
      <c r="N8" s="5"/>
      <c r="O8" s="2"/>
      <c r="P8" s="2"/>
      <c r="Q8" s="106"/>
      <c r="R8" s="61"/>
      <c r="S8" s="10"/>
      <c r="T8" s="9"/>
      <c r="U8" s="349"/>
      <c r="V8" s="62"/>
      <c r="W8" s="63"/>
      <c r="X8" s="64"/>
      <c r="Y8" s="65">
        <f>ROUND(Q8*W8,2)</f>
        <v>0</v>
      </c>
      <c r="Z8" s="65">
        <f>ROUND(Y8+Y8*X8,2)</f>
        <v>0</v>
      </c>
      <c r="AA8" s="66">
        <f>ROUND(S8*W8,2)</f>
        <v>0</v>
      </c>
      <c r="AB8" s="66">
        <f>ROUND(AA8+AA8*X8,2)</f>
        <v>0</v>
      </c>
      <c r="AC8" s="67">
        <f>ROUND(U8*W8,2)</f>
        <v>0</v>
      </c>
      <c r="AD8" s="67">
        <f>ROUND(AC8+AC8*X8,2)</f>
        <v>0</v>
      </c>
      <c r="AE8" s="65">
        <f>ROUND(F8*W8,2)</f>
        <v>0</v>
      </c>
      <c r="AF8" s="65">
        <f>ROUND(AE8+AE8*X8,2)</f>
        <v>0</v>
      </c>
      <c r="AG8" s="66">
        <f>ROUND(I8*W8,2)</f>
        <v>0</v>
      </c>
      <c r="AH8" s="66">
        <f>ROUND(AG8+AG8*X8,2)</f>
        <v>0</v>
      </c>
      <c r="AI8" s="67">
        <f>ROUND(L8*W8,2)</f>
        <v>0</v>
      </c>
      <c r="AJ8" s="67">
        <f>ROUND(AI8+AI8*X8,2)</f>
        <v>0</v>
      </c>
      <c r="AK8" s="68"/>
    </row>
    <row r="9" spans="1:37">
      <c r="A9" s="396" t="s">
        <v>359</v>
      </c>
      <c r="B9" s="16" t="s">
        <v>129</v>
      </c>
      <c r="C9" s="69" t="s">
        <v>18</v>
      </c>
      <c r="D9" s="70">
        <v>0</v>
      </c>
      <c r="E9" s="201">
        <v>0</v>
      </c>
      <c r="F9" s="70">
        <v>0</v>
      </c>
      <c r="G9" s="71">
        <v>10</v>
      </c>
      <c r="H9" s="202">
        <v>150</v>
      </c>
      <c r="I9" s="71">
        <v>60</v>
      </c>
      <c r="J9" s="72">
        <v>50</v>
      </c>
      <c r="K9" s="350">
        <v>150</v>
      </c>
      <c r="L9" s="62">
        <v>120</v>
      </c>
      <c r="M9" s="73"/>
      <c r="N9" s="73"/>
      <c r="O9" s="69"/>
      <c r="P9" s="69"/>
      <c r="Q9" s="201"/>
      <c r="R9" s="70"/>
      <c r="S9" s="202"/>
      <c r="T9" s="71"/>
      <c r="U9" s="350"/>
      <c r="V9" s="62"/>
      <c r="W9" s="74"/>
      <c r="X9" s="75"/>
      <c r="Y9" s="65">
        <f>ROUND(Q9*W9,2)</f>
        <v>0</v>
      </c>
      <c r="Z9" s="65">
        <f>ROUND(Y9+Y9*X9,2)</f>
        <v>0</v>
      </c>
      <c r="AA9" s="66">
        <f>ROUND(S9*W9,2)</f>
        <v>0</v>
      </c>
      <c r="AB9" s="66">
        <f>ROUND(AA9+AA9*X9,2)</f>
        <v>0</v>
      </c>
      <c r="AC9" s="67">
        <f>ROUND(U9*W9,2)</f>
        <v>0</v>
      </c>
      <c r="AD9" s="67">
        <f>ROUND(AC9+AC9*X9,2)</f>
        <v>0</v>
      </c>
      <c r="AE9" s="65">
        <f>ROUND(F9*W9,2)</f>
        <v>0</v>
      </c>
      <c r="AF9" s="65">
        <f>ROUND(AE9+AE9*X9,2)</f>
        <v>0</v>
      </c>
      <c r="AG9" s="66">
        <f>ROUND(I9*W9,2)</f>
        <v>0</v>
      </c>
      <c r="AH9" s="66">
        <f>ROUND(AG9+AG9*X9,2)</f>
        <v>0</v>
      </c>
      <c r="AI9" s="67">
        <f>ROUND(L9*W9,2)</f>
        <v>0</v>
      </c>
      <c r="AJ9" s="67">
        <f>ROUND(AI9+AI9*X9,2)</f>
        <v>0</v>
      </c>
      <c r="AK9" s="76"/>
    </row>
    <row r="10" spans="1:37" ht="72">
      <c r="A10" s="396" t="s">
        <v>149</v>
      </c>
      <c r="B10" s="16" t="s">
        <v>130</v>
      </c>
      <c r="C10" s="77"/>
      <c r="D10" s="78"/>
      <c r="E10" s="347"/>
      <c r="F10" s="78"/>
      <c r="G10" s="78"/>
      <c r="H10" s="347"/>
      <c r="I10" s="78"/>
      <c r="J10" s="78"/>
      <c r="K10" s="347"/>
      <c r="L10" s="78"/>
      <c r="M10" s="79"/>
      <c r="N10" s="79"/>
      <c r="O10" s="80"/>
      <c r="P10" s="80"/>
      <c r="Q10" s="347"/>
      <c r="R10" s="78"/>
      <c r="S10" s="347"/>
      <c r="T10" s="78"/>
      <c r="U10" s="347"/>
      <c r="V10" s="78"/>
      <c r="W10" s="81"/>
      <c r="X10" s="82"/>
      <c r="Y10" s="83"/>
      <c r="Z10" s="83"/>
      <c r="AA10" s="83"/>
      <c r="AB10" s="83"/>
      <c r="AC10" s="83"/>
      <c r="AD10" s="83"/>
      <c r="AE10" s="83"/>
      <c r="AF10" s="83"/>
      <c r="AG10" s="83"/>
      <c r="AH10" s="83"/>
      <c r="AI10" s="83"/>
      <c r="AJ10" s="83"/>
      <c r="AK10" s="80"/>
    </row>
    <row r="11" spans="1:37">
      <c r="A11" s="396" t="s">
        <v>360</v>
      </c>
      <c r="B11" s="16" t="s">
        <v>131</v>
      </c>
      <c r="C11" s="2" t="s">
        <v>18</v>
      </c>
      <c r="D11" s="61">
        <v>0</v>
      </c>
      <c r="E11" s="106">
        <v>0</v>
      </c>
      <c r="F11" s="61">
        <v>0</v>
      </c>
      <c r="G11" s="9">
        <v>1000</v>
      </c>
      <c r="H11" s="10">
        <v>2300</v>
      </c>
      <c r="I11" s="9">
        <v>920</v>
      </c>
      <c r="J11" s="62">
        <v>0</v>
      </c>
      <c r="K11" s="349">
        <v>0</v>
      </c>
      <c r="L11" s="62">
        <v>0</v>
      </c>
      <c r="M11" s="5"/>
      <c r="N11" s="5"/>
      <c r="O11" s="2"/>
      <c r="P11" s="2"/>
      <c r="Q11" s="106"/>
      <c r="R11" s="61"/>
      <c r="S11" s="10"/>
      <c r="T11" s="9"/>
      <c r="U11" s="349"/>
      <c r="V11" s="62"/>
      <c r="W11" s="63"/>
      <c r="X11" s="64"/>
      <c r="Y11" s="65">
        <f>ROUND(Q11*W11,2)</f>
        <v>0</v>
      </c>
      <c r="Z11" s="65">
        <f>ROUND(Y11+Y11*X11,2)</f>
        <v>0</v>
      </c>
      <c r="AA11" s="66">
        <f>ROUND(S11*W11,2)</f>
        <v>0</v>
      </c>
      <c r="AB11" s="66">
        <f>ROUND(AA11+AA11*X11,2)</f>
        <v>0</v>
      </c>
      <c r="AC11" s="67">
        <f>ROUND(U11*W11,2)</f>
        <v>0</v>
      </c>
      <c r="AD11" s="67">
        <f>ROUND(AC11+AC11*X11,2)</f>
        <v>0</v>
      </c>
      <c r="AE11" s="65">
        <f>ROUND(F11*W11,2)</f>
        <v>0</v>
      </c>
      <c r="AF11" s="65">
        <f>ROUND(AE11+AE11*X11,2)</f>
        <v>0</v>
      </c>
      <c r="AG11" s="66">
        <f>ROUND(I11*W11,2)</f>
        <v>0</v>
      </c>
      <c r="AH11" s="66">
        <f>ROUND(AG11+AG11*X11,2)</f>
        <v>0</v>
      </c>
      <c r="AI11" s="67">
        <f>ROUND(L11*W11,2)</f>
        <v>0</v>
      </c>
      <c r="AJ11" s="67">
        <f>ROUND(AI11+AI11*X11,2)</f>
        <v>0</v>
      </c>
      <c r="AK11" s="68"/>
    </row>
    <row r="12" spans="1:37">
      <c r="A12" s="396" t="s">
        <v>361</v>
      </c>
      <c r="B12" s="16" t="s">
        <v>132</v>
      </c>
      <c r="C12" s="2" t="s">
        <v>18</v>
      </c>
      <c r="D12" s="61">
        <v>0</v>
      </c>
      <c r="E12" s="106">
        <v>0</v>
      </c>
      <c r="F12" s="61">
        <v>0</v>
      </c>
      <c r="G12" s="9">
        <v>500</v>
      </c>
      <c r="H12" s="10">
        <v>1200</v>
      </c>
      <c r="I12" s="9">
        <v>480</v>
      </c>
      <c r="J12" s="62">
        <v>600</v>
      </c>
      <c r="K12" s="349">
        <v>1200</v>
      </c>
      <c r="L12" s="62">
        <v>960</v>
      </c>
      <c r="M12" s="5"/>
      <c r="N12" s="5"/>
      <c r="O12" s="2"/>
      <c r="P12" s="2"/>
      <c r="Q12" s="106"/>
      <c r="R12" s="61"/>
      <c r="S12" s="10"/>
      <c r="T12" s="9"/>
      <c r="U12" s="349"/>
      <c r="V12" s="62"/>
      <c r="W12" s="63"/>
      <c r="X12" s="64"/>
      <c r="Y12" s="65">
        <f>ROUND(Q12*W12,2)</f>
        <v>0</v>
      </c>
      <c r="Z12" s="65">
        <f>ROUND(Y12+Y12*X12,2)</f>
        <v>0</v>
      </c>
      <c r="AA12" s="66">
        <f>ROUND(S12*W12,2)</f>
        <v>0</v>
      </c>
      <c r="AB12" s="66">
        <f>ROUND(AA12+AA12*X12,2)</f>
        <v>0</v>
      </c>
      <c r="AC12" s="67">
        <f>ROUND(U12*W12,2)</f>
        <v>0</v>
      </c>
      <c r="AD12" s="67">
        <f>ROUND(AC12+AC12*X12,2)</f>
        <v>0</v>
      </c>
      <c r="AE12" s="65">
        <f>ROUND(F12*W12,2)</f>
        <v>0</v>
      </c>
      <c r="AF12" s="65">
        <f>ROUND(AE12+AE12*X12,2)</f>
        <v>0</v>
      </c>
      <c r="AG12" s="66">
        <f>ROUND(I12*W12,2)</f>
        <v>0</v>
      </c>
      <c r="AH12" s="66">
        <f>ROUND(AG12+AG12*X12,2)</f>
        <v>0</v>
      </c>
      <c r="AI12" s="67">
        <f>ROUND(L12*W12,2)</f>
        <v>0</v>
      </c>
      <c r="AJ12" s="67">
        <f>ROUND(AI12+AI12*X12,2)</f>
        <v>0</v>
      </c>
      <c r="AK12" s="68"/>
    </row>
    <row r="13" spans="1:37" ht="84">
      <c r="A13" s="396" t="s">
        <v>151</v>
      </c>
      <c r="B13" s="16" t="s">
        <v>133</v>
      </c>
      <c r="C13" s="77"/>
      <c r="D13" s="78"/>
      <c r="E13" s="347"/>
      <c r="F13" s="78"/>
      <c r="G13" s="78"/>
      <c r="H13" s="347"/>
      <c r="I13" s="78"/>
      <c r="J13" s="78"/>
      <c r="K13" s="347"/>
      <c r="L13" s="78"/>
      <c r="M13" s="79"/>
      <c r="N13" s="79"/>
      <c r="O13" s="80"/>
      <c r="P13" s="80"/>
      <c r="Q13" s="347"/>
      <c r="R13" s="78"/>
      <c r="S13" s="347"/>
      <c r="T13" s="78"/>
      <c r="U13" s="347"/>
      <c r="V13" s="78"/>
      <c r="W13" s="81"/>
      <c r="X13" s="82"/>
      <c r="Y13" s="83"/>
      <c r="Z13" s="83"/>
      <c r="AA13" s="83"/>
      <c r="AB13" s="83"/>
      <c r="AC13" s="83"/>
      <c r="AD13" s="83"/>
      <c r="AE13" s="83"/>
      <c r="AF13" s="83"/>
      <c r="AG13" s="83"/>
      <c r="AH13" s="83"/>
      <c r="AI13" s="83"/>
      <c r="AJ13" s="83"/>
      <c r="AK13" s="80"/>
    </row>
    <row r="14" spans="1:37">
      <c r="A14" s="396" t="s">
        <v>362</v>
      </c>
      <c r="B14" s="16" t="s">
        <v>134</v>
      </c>
      <c r="C14" s="2" t="s">
        <v>18</v>
      </c>
      <c r="D14" s="61">
        <v>8</v>
      </c>
      <c r="E14" s="106">
        <v>8</v>
      </c>
      <c r="F14" s="61">
        <v>6</v>
      </c>
      <c r="G14" s="9">
        <v>10</v>
      </c>
      <c r="H14" s="10">
        <v>100</v>
      </c>
      <c r="I14" s="9">
        <v>40</v>
      </c>
      <c r="J14" s="62">
        <v>100</v>
      </c>
      <c r="K14" s="349">
        <v>300</v>
      </c>
      <c r="L14" s="62">
        <v>240</v>
      </c>
      <c r="M14" s="5"/>
      <c r="N14" s="5"/>
      <c r="O14" s="2"/>
      <c r="P14" s="2"/>
      <c r="Q14" s="106"/>
      <c r="R14" s="61"/>
      <c r="S14" s="10"/>
      <c r="T14" s="9"/>
      <c r="U14" s="349"/>
      <c r="V14" s="62"/>
      <c r="W14" s="63"/>
      <c r="X14" s="64"/>
      <c r="Y14" s="65">
        <f>ROUND(Q14*W14,2)</f>
        <v>0</v>
      </c>
      <c r="Z14" s="65">
        <f>ROUND(Y14+Y14*X14,2)</f>
        <v>0</v>
      </c>
      <c r="AA14" s="66">
        <f>ROUND(S14*W14,2)</f>
        <v>0</v>
      </c>
      <c r="AB14" s="66">
        <f>ROUND(AA14+AA14*X14,2)</f>
        <v>0</v>
      </c>
      <c r="AC14" s="67">
        <f>ROUND(U14*W14,2)</f>
        <v>0</v>
      </c>
      <c r="AD14" s="67">
        <f>ROUND(AC14+AC14*X14,2)</f>
        <v>0</v>
      </c>
      <c r="AE14" s="65">
        <f>ROUND(F14*W14,2)</f>
        <v>0</v>
      </c>
      <c r="AF14" s="65">
        <f>ROUND(AE14+AE14*X14,2)</f>
        <v>0</v>
      </c>
      <c r="AG14" s="66">
        <f>ROUND(I14*W14,2)</f>
        <v>0</v>
      </c>
      <c r="AH14" s="66">
        <f>ROUND(AG14+AG14*X14,2)</f>
        <v>0</v>
      </c>
      <c r="AI14" s="67">
        <f>ROUND(L14*W14,2)</f>
        <v>0</v>
      </c>
      <c r="AJ14" s="67">
        <f>ROUND(AI14+AI14*X14,2)</f>
        <v>0</v>
      </c>
      <c r="AK14" s="68"/>
    </row>
    <row r="15" spans="1:37">
      <c r="A15" s="396" t="s">
        <v>363</v>
      </c>
      <c r="B15" s="16" t="s">
        <v>102</v>
      </c>
      <c r="C15" s="2" t="s">
        <v>18</v>
      </c>
      <c r="D15" s="61">
        <v>80</v>
      </c>
      <c r="E15" s="106">
        <v>240</v>
      </c>
      <c r="F15" s="61">
        <v>192</v>
      </c>
      <c r="G15" s="9">
        <v>500</v>
      </c>
      <c r="H15" s="10">
        <v>1000</v>
      </c>
      <c r="I15" s="9">
        <v>400</v>
      </c>
      <c r="J15" s="62">
        <v>0</v>
      </c>
      <c r="K15" s="349">
        <v>0</v>
      </c>
      <c r="L15" s="62">
        <v>0</v>
      </c>
      <c r="M15" s="5"/>
      <c r="N15" s="5"/>
      <c r="O15" s="2"/>
      <c r="P15" s="2"/>
      <c r="Q15" s="106"/>
      <c r="R15" s="61"/>
      <c r="S15" s="10"/>
      <c r="T15" s="9"/>
      <c r="U15" s="349"/>
      <c r="V15" s="62"/>
      <c r="W15" s="63"/>
      <c r="X15" s="64"/>
      <c r="Y15" s="65">
        <f>ROUND(Q15*W15,2)</f>
        <v>0</v>
      </c>
      <c r="Z15" s="65">
        <f>ROUND(Y15+Y15*X15,2)</f>
        <v>0</v>
      </c>
      <c r="AA15" s="66">
        <f>ROUND(S15*W15,2)</f>
        <v>0</v>
      </c>
      <c r="AB15" s="66">
        <f>ROUND(AA15+AA15*X15,2)</f>
        <v>0</v>
      </c>
      <c r="AC15" s="67">
        <f>ROUND(U15*W15,2)</f>
        <v>0</v>
      </c>
      <c r="AD15" s="67">
        <f>ROUND(AC15+AC15*X15,2)</f>
        <v>0</v>
      </c>
      <c r="AE15" s="65">
        <f>ROUND(F15*W15,2)</f>
        <v>0</v>
      </c>
      <c r="AF15" s="65">
        <f>ROUND(AE15+AE15*X15,2)</f>
        <v>0</v>
      </c>
      <c r="AG15" s="66">
        <f>ROUND(I15*W15,2)</f>
        <v>0</v>
      </c>
      <c r="AH15" s="66">
        <f>ROUND(AG15+AG15*X15,2)</f>
        <v>0</v>
      </c>
      <c r="AI15" s="67">
        <f>ROUND(L15*W15,2)</f>
        <v>0</v>
      </c>
      <c r="AJ15" s="67">
        <f>ROUND(AI15+AI15*X15,2)</f>
        <v>0</v>
      </c>
      <c r="AK15" s="68"/>
    </row>
    <row r="16" spans="1:37">
      <c r="A16" s="396" t="s">
        <v>364</v>
      </c>
      <c r="B16" s="16" t="s">
        <v>135</v>
      </c>
      <c r="C16" s="2" t="s">
        <v>18</v>
      </c>
      <c r="D16" s="61">
        <v>0</v>
      </c>
      <c r="E16" s="106">
        <v>0</v>
      </c>
      <c r="F16" s="61">
        <v>0</v>
      </c>
      <c r="G16" s="9">
        <v>200</v>
      </c>
      <c r="H16" s="10">
        <v>350</v>
      </c>
      <c r="I16" s="9">
        <v>140</v>
      </c>
      <c r="J16" s="62">
        <v>0</v>
      </c>
      <c r="K16" s="349">
        <v>0</v>
      </c>
      <c r="L16" s="62">
        <v>0</v>
      </c>
      <c r="M16" s="5"/>
      <c r="N16" s="5"/>
      <c r="O16" s="2"/>
      <c r="P16" s="2"/>
      <c r="Q16" s="106"/>
      <c r="R16" s="61"/>
      <c r="S16" s="10"/>
      <c r="T16" s="9"/>
      <c r="U16" s="349"/>
      <c r="V16" s="62"/>
      <c r="W16" s="63"/>
      <c r="X16" s="64"/>
      <c r="Y16" s="65">
        <f>ROUND(Q16*W16,2)</f>
        <v>0</v>
      </c>
      <c r="Z16" s="65">
        <f>ROUND(Y16+Y16*X16,2)</f>
        <v>0</v>
      </c>
      <c r="AA16" s="66">
        <f>ROUND(S16*W16,2)</f>
        <v>0</v>
      </c>
      <c r="AB16" s="66">
        <f>ROUND(AA16+AA16*X16,2)</f>
        <v>0</v>
      </c>
      <c r="AC16" s="67">
        <f>ROUND(U16*W16,2)</f>
        <v>0</v>
      </c>
      <c r="AD16" s="67">
        <f>ROUND(AC16+AC16*X16,2)</f>
        <v>0</v>
      </c>
      <c r="AE16" s="65">
        <f>ROUND(F16*W16,2)</f>
        <v>0</v>
      </c>
      <c r="AF16" s="65">
        <f>ROUND(AE16+AE16*X16,2)</f>
        <v>0</v>
      </c>
      <c r="AG16" s="66">
        <f>ROUND(I16*W16,2)</f>
        <v>0</v>
      </c>
      <c r="AH16" s="66">
        <f>ROUND(AG16+AG16*X16,2)</f>
        <v>0</v>
      </c>
      <c r="AI16" s="67">
        <f>ROUND(L16*W16,2)</f>
        <v>0</v>
      </c>
      <c r="AJ16" s="67">
        <f>ROUND(AI16+AI16*X16,2)</f>
        <v>0</v>
      </c>
      <c r="AK16" s="68"/>
    </row>
    <row r="17" spans="1:37">
      <c r="A17" s="396" t="s">
        <v>365</v>
      </c>
      <c r="B17" s="16" t="s">
        <v>103</v>
      </c>
      <c r="C17" s="2" t="s">
        <v>18</v>
      </c>
      <c r="D17" s="61">
        <v>40</v>
      </c>
      <c r="E17" s="106">
        <v>160</v>
      </c>
      <c r="F17" s="61">
        <v>128</v>
      </c>
      <c r="G17" s="9">
        <v>350</v>
      </c>
      <c r="H17" s="10">
        <v>600</v>
      </c>
      <c r="I17" s="9">
        <v>240</v>
      </c>
      <c r="J17" s="62">
        <v>300</v>
      </c>
      <c r="K17" s="349">
        <v>700</v>
      </c>
      <c r="L17" s="62">
        <v>560</v>
      </c>
      <c r="M17" s="5"/>
      <c r="N17" s="5"/>
      <c r="O17" s="2"/>
      <c r="P17" s="2"/>
      <c r="Q17" s="106"/>
      <c r="R17" s="61"/>
      <c r="S17" s="10"/>
      <c r="T17" s="9"/>
      <c r="U17" s="349"/>
      <c r="V17" s="62"/>
      <c r="W17" s="63"/>
      <c r="X17" s="64"/>
      <c r="Y17" s="65">
        <f>ROUND(Q17*W17,2)</f>
        <v>0</v>
      </c>
      <c r="Z17" s="65">
        <f>ROUND(Y17+Y17*X17,2)</f>
        <v>0</v>
      </c>
      <c r="AA17" s="66">
        <f>ROUND(S17*W17,2)</f>
        <v>0</v>
      </c>
      <c r="AB17" s="66">
        <f>ROUND(AA17+AA17*X17,2)</f>
        <v>0</v>
      </c>
      <c r="AC17" s="67">
        <f>ROUND(U17*W17,2)</f>
        <v>0</v>
      </c>
      <c r="AD17" s="67">
        <f>ROUND(AC17+AC17*X17,2)</f>
        <v>0</v>
      </c>
      <c r="AE17" s="65">
        <f>ROUND(F17*W17,2)</f>
        <v>0</v>
      </c>
      <c r="AF17" s="65">
        <f>ROUND(AE17+AE17*X17,2)</f>
        <v>0</v>
      </c>
      <c r="AG17" s="66">
        <f>ROUND(I17*W17,2)</f>
        <v>0</v>
      </c>
      <c r="AH17" s="66">
        <f>ROUND(AG17+AG17*X17,2)</f>
        <v>0</v>
      </c>
      <c r="AI17" s="67">
        <f>ROUND(L17*W17,2)</f>
        <v>0</v>
      </c>
      <c r="AJ17" s="67">
        <f>ROUND(AI17+AI17*X17,2)</f>
        <v>0</v>
      </c>
      <c r="AK17" s="68"/>
    </row>
    <row r="18" spans="1:37">
      <c r="A18" s="396" t="s">
        <v>366</v>
      </c>
      <c r="B18" s="16" t="s">
        <v>136</v>
      </c>
      <c r="C18" s="2" t="s">
        <v>18</v>
      </c>
      <c r="D18" s="61">
        <v>40</v>
      </c>
      <c r="E18" s="106">
        <v>80</v>
      </c>
      <c r="F18" s="61">
        <v>64</v>
      </c>
      <c r="G18" s="9">
        <v>800</v>
      </c>
      <c r="H18" s="10">
        <v>1200</v>
      </c>
      <c r="I18" s="9">
        <v>480</v>
      </c>
      <c r="J18" s="62">
        <v>0</v>
      </c>
      <c r="K18" s="349">
        <v>0</v>
      </c>
      <c r="L18" s="62">
        <v>0</v>
      </c>
      <c r="M18" s="5"/>
      <c r="N18" s="5"/>
      <c r="O18" s="2"/>
      <c r="P18" s="2"/>
      <c r="Q18" s="106"/>
      <c r="R18" s="61"/>
      <c r="S18" s="10"/>
      <c r="T18" s="9"/>
      <c r="U18" s="349"/>
      <c r="V18" s="62"/>
      <c r="W18" s="63"/>
      <c r="X18" s="64"/>
      <c r="Y18" s="65">
        <f>ROUND(Q18*W18,2)</f>
        <v>0</v>
      </c>
      <c r="Z18" s="65">
        <f>ROUND(Y18+Y18*X18,2)</f>
        <v>0</v>
      </c>
      <c r="AA18" s="66">
        <f>ROUND(S18*W18,2)</f>
        <v>0</v>
      </c>
      <c r="AB18" s="66">
        <f>ROUND(AA18+AA18*X18,2)</f>
        <v>0</v>
      </c>
      <c r="AC18" s="67">
        <f>ROUND(U18*W18,2)</f>
        <v>0</v>
      </c>
      <c r="AD18" s="67">
        <f>ROUND(AC18+AC18*X18,2)</f>
        <v>0</v>
      </c>
      <c r="AE18" s="65">
        <f>ROUND(F18*W18,2)</f>
        <v>0</v>
      </c>
      <c r="AF18" s="65">
        <f>ROUND(AE18+AE18*X18,2)</f>
        <v>0</v>
      </c>
      <c r="AG18" s="66">
        <f>ROUND(I18*W18,2)</f>
        <v>0</v>
      </c>
      <c r="AH18" s="66">
        <f>ROUND(AG18+AG18*X18,2)</f>
        <v>0</v>
      </c>
      <c r="AI18" s="67">
        <f>ROUND(L18*W18,2)</f>
        <v>0</v>
      </c>
      <c r="AJ18" s="67">
        <f>ROUND(AI18+AI18*X18,2)</f>
        <v>0</v>
      </c>
      <c r="AK18" s="68"/>
    </row>
    <row r="19" spans="1:37" ht="36">
      <c r="A19" s="396" t="s">
        <v>152</v>
      </c>
      <c r="B19" s="16" t="s">
        <v>137</v>
      </c>
      <c r="C19" s="77"/>
      <c r="D19" s="78"/>
      <c r="E19" s="347"/>
      <c r="F19" s="78"/>
      <c r="G19" s="78"/>
      <c r="H19" s="347"/>
      <c r="I19" s="78"/>
      <c r="J19" s="78"/>
      <c r="K19" s="347"/>
      <c r="L19" s="78"/>
      <c r="M19" s="79"/>
      <c r="N19" s="79"/>
      <c r="O19" s="80"/>
      <c r="P19" s="80"/>
      <c r="Q19" s="347"/>
      <c r="R19" s="78"/>
      <c r="S19" s="347"/>
      <c r="T19" s="78"/>
      <c r="U19" s="347"/>
      <c r="V19" s="78"/>
      <c r="W19" s="81"/>
      <c r="X19" s="82"/>
      <c r="Y19" s="83"/>
      <c r="Z19" s="83"/>
      <c r="AA19" s="83"/>
      <c r="AB19" s="83"/>
      <c r="AC19" s="83"/>
      <c r="AD19" s="83"/>
      <c r="AE19" s="83"/>
      <c r="AF19" s="83"/>
      <c r="AG19" s="83"/>
      <c r="AH19" s="83"/>
      <c r="AI19" s="83"/>
      <c r="AJ19" s="83"/>
      <c r="AK19" s="80"/>
    </row>
    <row r="20" spans="1:37">
      <c r="A20" s="396" t="s">
        <v>367</v>
      </c>
      <c r="B20" s="16" t="s">
        <v>138</v>
      </c>
      <c r="C20" s="2" t="s">
        <v>18</v>
      </c>
      <c r="D20" s="61">
        <v>80</v>
      </c>
      <c r="E20" s="106">
        <v>640</v>
      </c>
      <c r="F20" s="61">
        <v>512</v>
      </c>
      <c r="G20" s="9">
        <v>800</v>
      </c>
      <c r="H20" s="10">
        <v>1400</v>
      </c>
      <c r="I20" s="9">
        <v>560</v>
      </c>
      <c r="J20" s="62">
        <v>150</v>
      </c>
      <c r="K20" s="349">
        <v>450</v>
      </c>
      <c r="L20" s="62">
        <v>360</v>
      </c>
      <c r="M20" s="5"/>
      <c r="N20" s="5"/>
      <c r="O20" s="2"/>
      <c r="P20" s="2"/>
      <c r="Q20" s="106"/>
      <c r="R20" s="61"/>
      <c r="S20" s="10"/>
      <c r="T20" s="9"/>
      <c r="U20" s="349"/>
      <c r="V20" s="62"/>
      <c r="W20" s="63"/>
      <c r="X20" s="64"/>
      <c r="Y20" s="65">
        <f>ROUND(Q20*W20,2)</f>
        <v>0</v>
      </c>
      <c r="Z20" s="65">
        <f>ROUND(Y20+Y20*X20,2)</f>
        <v>0</v>
      </c>
      <c r="AA20" s="66">
        <f>ROUND(S20*W20,2)</f>
        <v>0</v>
      </c>
      <c r="AB20" s="66">
        <f>ROUND(AA20+AA20*X20,2)</f>
        <v>0</v>
      </c>
      <c r="AC20" s="67">
        <f>ROUND(U20*W20,2)</f>
        <v>0</v>
      </c>
      <c r="AD20" s="67">
        <f>ROUND(AC20+AC20*X20,2)</f>
        <v>0</v>
      </c>
      <c r="AE20" s="65">
        <f>ROUND(F20*W20,2)</f>
        <v>0</v>
      </c>
      <c r="AF20" s="65">
        <f>ROUND(AE20+AE20*X20,2)</f>
        <v>0</v>
      </c>
      <c r="AG20" s="66">
        <f>ROUND(I20*W20,2)</f>
        <v>0</v>
      </c>
      <c r="AH20" s="66">
        <f>ROUND(AG20+AG20*X20,2)</f>
        <v>0</v>
      </c>
      <c r="AI20" s="67">
        <f>ROUND(L20*W20,2)</f>
        <v>0</v>
      </c>
      <c r="AJ20" s="67">
        <f>ROUND(AI20+AI20*X20,2)</f>
        <v>0</v>
      </c>
      <c r="AK20" s="68"/>
    </row>
    <row r="21" spans="1:37">
      <c r="A21" s="396" t="s">
        <v>368</v>
      </c>
      <c r="B21" s="16" t="s">
        <v>132</v>
      </c>
      <c r="C21" s="2" t="s">
        <v>18</v>
      </c>
      <c r="D21" s="61">
        <v>8</v>
      </c>
      <c r="E21" s="106">
        <v>80</v>
      </c>
      <c r="F21" s="61">
        <v>64</v>
      </c>
      <c r="G21" s="9">
        <v>100</v>
      </c>
      <c r="H21" s="10">
        <v>550</v>
      </c>
      <c r="I21" s="9">
        <v>220</v>
      </c>
      <c r="J21" s="62">
        <v>300</v>
      </c>
      <c r="K21" s="349">
        <v>700</v>
      </c>
      <c r="L21" s="62">
        <v>560</v>
      </c>
      <c r="M21" s="5"/>
      <c r="N21" s="5"/>
      <c r="O21" s="2"/>
      <c r="P21" s="2"/>
      <c r="Q21" s="106"/>
      <c r="R21" s="61"/>
      <c r="S21" s="10"/>
      <c r="T21" s="9"/>
      <c r="U21" s="349"/>
      <c r="V21" s="62"/>
      <c r="W21" s="63"/>
      <c r="X21" s="64"/>
      <c r="Y21" s="65">
        <f>ROUND(Q21*W21,2)</f>
        <v>0</v>
      </c>
      <c r="Z21" s="65">
        <f>ROUND(Y21+Y21*X21,2)</f>
        <v>0</v>
      </c>
      <c r="AA21" s="66">
        <f>ROUND(S21*W21,2)</f>
        <v>0</v>
      </c>
      <c r="AB21" s="66">
        <f>ROUND(AA21+AA21*X21,2)</f>
        <v>0</v>
      </c>
      <c r="AC21" s="67">
        <f>ROUND(U21*W21,2)</f>
        <v>0</v>
      </c>
      <c r="AD21" s="67">
        <f>ROUND(AC21+AC21*X21,2)</f>
        <v>0</v>
      </c>
      <c r="AE21" s="65">
        <f>ROUND(F21*W21,2)</f>
        <v>0</v>
      </c>
      <c r="AF21" s="65">
        <f>ROUND(AE21+AE21*X21,2)</f>
        <v>0</v>
      </c>
      <c r="AG21" s="66">
        <f>ROUND(I21*W21,2)</f>
        <v>0</v>
      </c>
      <c r="AH21" s="66">
        <f>ROUND(AG21+AG21*X21,2)</f>
        <v>0</v>
      </c>
      <c r="AI21" s="67">
        <f>ROUND(L21*W21,2)</f>
        <v>0</v>
      </c>
      <c r="AJ21" s="67">
        <f>ROUND(AI21+AI21*X21,2)</f>
        <v>0</v>
      </c>
      <c r="AK21" s="68"/>
    </row>
    <row r="22" spans="1:37" ht="72">
      <c r="A22" s="396" t="s">
        <v>154</v>
      </c>
      <c r="B22" s="16" t="s">
        <v>139</v>
      </c>
      <c r="C22" s="77"/>
      <c r="D22" s="78"/>
      <c r="E22" s="347"/>
      <c r="F22" s="78"/>
      <c r="G22" s="78"/>
      <c r="H22" s="347"/>
      <c r="I22" s="78"/>
      <c r="J22" s="78"/>
      <c r="K22" s="347"/>
      <c r="L22" s="78"/>
      <c r="M22" s="79"/>
      <c r="N22" s="79"/>
      <c r="O22" s="80"/>
      <c r="P22" s="80"/>
      <c r="Q22" s="347"/>
      <c r="R22" s="78"/>
      <c r="S22" s="347"/>
      <c r="T22" s="78"/>
      <c r="U22" s="347"/>
      <c r="V22" s="78"/>
      <c r="W22" s="81"/>
      <c r="X22" s="82"/>
      <c r="Y22" s="83"/>
      <c r="Z22" s="83"/>
      <c r="AA22" s="83"/>
      <c r="AB22" s="83"/>
      <c r="AC22" s="83"/>
      <c r="AD22" s="83"/>
      <c r="AE22" s="83"/>
      <c r="AF22" s="83"/>
      <c r="AG22" s="83"/>
      <c r="AH22" s="83"/>
      <c r="AI22" s="83"/>
      <c r="AJ22" s="83"/>
      <c r="AK22" s="80"/>
    </row>
    <row r="23" spans="1:37">
      <c r="A23" s="396" t="s">
        <v>369</v>
      </c>
      <c r="B23" s="16" t="s">
        <v>140</v>
      </c>
      <c r="C23" s="2" t="s">
        <v>18</v>
      </c>
      <c r="D23" s="61">
        <v>0</v>
      </c>
      <c r="E23" s="106">
        <v>0</v>
      </c>
      <c r="F23" s="61">
        <v>0</v>
      </c>
      <c r="G23" s="9">
        <v>10</v>
      </c>
      <c r="H23" s="10">
        <v>150</v>
      </c>
      <c r="I23" s="9">
        <v>60</v>
      </c>
      <c r="J23" s="62">
        <v>50</v>
      </c>
      <c r="K23" s="349">
        <v>150</v>
      </c>
      <c r="L23" s="62">
        <v>120</v>
      </c>
      <c r="M23" s="5"/>
      <c r="N23" s="5"/>
      <c r="O23" s="2"/>
      <c r="P23" s="2"/>
      <c r="Q23" s="106"/>
      <c r="R23" s="61"/>
      <c r="S23" s="10"/>
      <c r="T23" s="9"/>
      <c r="U23" s="349"/>
      <c r="V23" s="62"/>
      <c r="W23" s="63"/>
      <c r="X23" s="64"/>
      <c r="Y23" s="65">
        <f>ROUND(Q23*W23,2)</f>
        <v>0</v>
      </c>
      <c r="Z23" s="65">
        <f>ROUND(Y23+Y23*X23,2)</f>
        <v>0</v>
      </c>
      <c r="AA23" s="66">
        <f>ROUND(S23*W23,2)</f>
        <v>0</v>
      </c>
      <c r="AB23" s="66">
        <f>ROUND(AA23+AA23*X23,2)</f>
        <v>0</v>
      </c>
      <c r="AC23" s="67">
        <f>ROUND(U23*W23,2)</f>
        <v>0</v>
      </c>
      <c r="AD23" s="67">
        <f>ROUND(AC23+AC23*X23,2)</f>
        <v>0</v>
      </c>
      <c r="AE23" s="65">
        <f>ROUND(F23*W23,2)</f>
        <v>0</v>
      </c>
      <c r="AF23" s="65">
        <f>ROUND(AE23+AE23*X23,2)</f>
        <v>0</v>
      </c>
      <c r="AG23" s="66">
        <f>ROUND(I23*W23,2)</f>
        <v>0</v>
      </c>
      <c r="AH23" s="66">
        <f>ROUND(AG23+AG23*X23,2)</f>
        <v>0</v>
      </c>
      <c r="AI23" s="67">
        <f>ROUND(L23*W23,2)</f>
        <v>0</v>
      </c>
      <c r="AJ23" s="67">
        <f>ROUND(AI23+AI23*X23,2)</f>
        <v>0</v>
      </c>
      <c r="AK23" s="68"/>
    </row>
    <row r="24" spans="1:37">
      <c r="A24" s="396" t="s">
        <v>370</v>
      </c>
      <c r="B24" s="16" t="s">
        <v>102</v>
      </c>
      <c r="C24" s="2" t="s">
        <v>18</v>
      </c>
      <c r="D24" s="61">
        <v>0</v>
      </c>
      <c r="E24" s="106">
        <v>0</v>
      </c>
      <c r="F24" s="61">
        <v>0</v>
      </c>
      <c r="G24" s="9">
        <v>600</v>
      </c>
      <c r="H24" s="10">
        <v>1000</v>
      </c>
      <c r="I24" s="9">
        <v>400</v>
      </c>
      <c r="J24" s="62">
        <v>600</v>
      </c>
      <c r="K24" s="349">
        <v>1200</v>
      </c>
      <c r="L24" s="62">
        <v>960</v>
      </c>
      <c r="M24" s="5"/>
      <c r="N24" s="5"/>
      <c r="O24" s="2"/>
      <c r="P24" s="2"/>
      <c r="Q24" s="106"/>
      <c r="R24" s="61"/>
      <c r="S24" s="10"/>
      <c r="T24" s="9"/>
      <c r="U24" s="349"/>
      <c r="V24" s="62"/>
      <c r="W24" s="63"/>
      <c r="X24" s="64"/>
      <c r="Y24" s="65">
        <f>ROUND(Q24*W24,2)</f>
        <v>0</v>
      </c>
      <c r="Z24" s="65">
        <f>ROUND(Y24+Y24*X24,2)</f>
        <v>0</v>
      </c>
      <c r="AA24" s="66">
        <f>ROUND(S24*W24,2)</f>
        <v>0</v>
      </c>
      <c r="AB24" s="66">
        <f>ROUND(AA24+AA24*X24,2)</f>
        <v>0</v>
      </c>
      <c r="AC24" s="67">
        <f>ROUND(U24*W24,2)</f>
        <v>0</v>
      </c>
      <c r="AD24" s="67">
        <f>ROUND(AC24+AC24*X24,2)</f>
        <v>0</v>
      </c>
      <c r="AE24" s="65">
        <f>ROUND(F24*W24,2)</f>
        <v>0</v>
      </c>
      <c r="AF24" s="65">
        <f>ROUND(AE24+AE24*X24,2)</f>
        <v>0</v>
      </c>
      <c r="AG24" s="66">
        <f>ROUND(I24*W24,2)</f>
        <v>0</v>
      </c>
      <c r="AH24" s="66">
        <f>ROUND(AG24+AG24*X24,2)</f>
        <v>0</v>
      </c>
      <c r="AI24" s="67">
        <f>ROUND(L24*W24,2)</f>
        <v>0</v>
      </c>
      <c r="AJ24" s="67">
        <f>ROUND(AI24+AI24*X24,2)</f>
        <v>0</v>
      </c>
      <c r="AK24" s="68"/>
    </row>
    <row r="25" spans="1:37">
      <c r="A25" s="396" t="s">
        <v>371</v>
      </c>
      <c r="B25" s="16" t="s">
        <v>141</v>
      </c>
      <c r="C25" s="2" t="s">
        <v>18</v>
      </c>
      <c r="D25" s="61">
        <v>0</v>
      </c>
      <c r="E25" s="106">
        <v>0</v>
      </c>
      <c r="F25" s="61">
        <v>0</v>
      </c>
      <c r="G25" s="9">
        <v>30</v>
      </c>
      <c r="H25" s="10">
        <v>150</v>
      </c>
      <c r="I25" s="9">
        <v>60</v>
      </c>
      <c r="J25" s="62">
        <v>0</v>
      </c>
      <c r="K25" s="349">
        <v>0</v>
      </c>
      <c r="L25" s="62">
        <v>0</v>
      </c>
      <c r="M25" s="5"/>
      <c r="N25" s="5"/>
      <c r="O25" s="2"/>
      <c r="P25" s="2"/>
      <c r="Q25" s="106"/>
      <c r="R25" s="61"/>
      <c r="S25" s="10"/>
      <c r="T25" s="9"/>
      <c r="U25" s="349"/>
      <c r="V25" s="62"/>
      <c r="W25" s="63"/>
      <c r="X25" s="64"/>
      <c r="Y25" s="65">
        <f>ROUND(Q25*W25,2)</f>
        <v>0</v>
      </c>
      <c r="Z25" s="65">
        <f>ROUND(Y25+Y25*X25,2)</f>
        <v>0</v>
      </c>
      <c r="AA25" s="66">
        <f>ROUND(S25*W25,2)</f>
        <v>0</v>
      </c>
      <c r="AB25" s="66">
        <f>ROUND(AA25+AA25*X25,2)</f>
        <v>0</v>
      </c>
      <c r="AC25" s="67">
        <f>ROUND(U25*W25,2)</f>
        <v>0</v>
      </c>
      <c r="AD25" s="67">
        <f>ROUND(AC25+AC25*X25,2)</f>
        <v>0</v>
      </c>
      <c r="AE25" s="65">
        <f>ROUND(F25*W25,2)</f>
        <v>0</v>
      </c>
      <c r="AF25" s="65">
        <f>ROUND(AE25+AE25*X25,2)</f>
        <v>0</v>
      </c>
      <c r="AG25" s="66">
        <f>ROUND(I25*W25,2)</f>
        <v>0</v>
      </c>
      <c r="AH25" s="66">
        <f>ROUND(AG25+AG25*X25,2)</f>
        <v>0</v>
      </c>
      <c r="AI25" s="67">
        <f>ROUND(L25*W25,2)</f>
        <v>0</v>
      </c>
      <c r="AJ25" s="67">
        <f>ROUND(AI25+AI25*X25,2)</f>
        <v>0</v>
      </c>
      <c r="AK25" s="68"/>
    </row>
    <row r="26" spans="1:37">
      <c r="A26" s="396" t="s">
        <v>372</v>
      </c>
      <c r="B26" s="16" t="s">
        <v>103</v>
      </c>
      <c r="C26" s="2" t="s">
        <v>18</v>
      </c>
      <c r="D26" s="61">
        <v>0</v>
      </c>
      <c r="E26" s="106">
        <v>0</v>
      </c>
      <c r="F26" s="61">
        <v>0</v>
      </c>
      <c r="G26" s="9">
        <v>30</v>
      </c>
      <c r="H26" s="10">
        <v>150</v>
      </c>
      <c r="I26" s="9">
        <v>60</v>
      </c>
      <c r="J26" s="62">
        <v>300</v>
      </c>
      <c r="K26" s="349">
        <v>700</v>
      </c>
      <c r="L26" s="62">
        <v>560</v>
      </c>
      <c r="M26" s="5"/>
      <c r="N26" s="5"/>
      <c r="O26" s="2"/>
      <c r="P26" s="2"/>
      <c r="Q26" s="106"/>
      <c r="R26" s="61"/>
      <c r="S26" s="10"/>
      <c r="T26" s="9"/>
      <c r="U26" s="349"/>
      <c r="V26" s="62"/>
      <c r="W26" s="63"/>
      <c r="X26" s="64"/>
      <c r="Y26" s="65">
        <f>ROUND(Q26*W26,2)</f>
        <v>0</v>
      </c>
      <c r="Z26" s="65">
        <f>ROUND(Y26+Y26*X26,2)</f>
        <v>0</v>
      </c>
      <c r="AA26" s="66">
        <f>ROUND(S26*W26,2)</f>
        <v>0</v>
      </c>
      <c r="AB26" s="66">
        <f>ROUND(AA26+AA26*X26,2)</f>
        <v>0</v>
      </c>
      <c r="AC26" s="67">
        <f>ROUND(U26*W26,2)</f>
        <v>0</v>
      </c>
      <c r="AD26" s="67">
        <f>ROUND(AC26+AC26*X26,2)</f>
        <v>0</v>
      </c>
      <c r="AE26" s="65">
        <f>ROUND(F26*W26,2)</f>
        <v>0</v>
      </c>
      <c r="AF26" s="65">
        <f>ROUND(AE26+AE26*X26,2)</f>
        <v>0</v>
      </c>
      <c r="AG26" s="66">
        <f>ROUND(I26*W26,2)</f>
        <v>0</v>
      </c>
      <c r="AH26" s="66">
        <f>ROUND(AG26+AG26*X26,2)</f>
        <v>0</v>
      </c>
      <c r="AI26" s="67">
        <f>ROUND(L26*W26,2)</f>
        <v>0</v>
      </c>
      <c r="AJ26" s="67">
        <f>ROUND(AI26+AI26*X26,2)</f>
        <v>0</v>
      </c>
      <c r="AK26" s="68"/>
    </row>
    <row r="27" spans="1:37" ht="96">
      <c r="A27" s="396" t="s">
        <v>156</v>
      </c>
      <c r="B27" s="16" t="s">
        <v>142</v>
      </c>
      <c r="C27" s="77"/>
      <c r="D27" s="78"/>
      <c r="E27" s="347"/>
      <c r="F27" s="78"/>
      <c r="G27" s="78"/>
      <c r="H27" s="347"/>
      <c r="I27" s="78"/>
      <c r="J27" s="78"/>
      <c r="K27" s="347"/>
      <c r="L27" s="78"/>
      <c r="M27" s="79"/>
      <c r="N27" s="79"/>
      <c r="O27" s="80"/>
      <c r="P27" s="80"/>
      <c r="Q27" s="347"/>
      <c r="R27" s="78"/>
      <c r="S27" s="347"/>
      <c r="T27" s="78"/>
      <c r="U27" s="347"/>
      <c r="V27" s="78"/>
      <c r="W27" s="81"/>
      <c r="X27" s="82"/>
      <c r="Y27" s="83"/>
      <c r="Z27" s="83"/>
      <c r="AA27" s="83"/>
      <c r="AB27" s="83"/>
      <c r="AC27" s="83"/>
      <c r="AD27" s="83"/>
      <c r="AE27" s="83"/>
      <c r="AF27" s="83"/>
      <c r="AG27" s="83"/>
      <c r="AH27" s="83"/>
      <c r="AI27" s="83"/>
      <c r="AJ27" s="83"/>
      <c r="AK27" s="80"/>
    </row>
    <row r="28" spans="1:37">
      <c r="A28" s="396" t="s">
        <v>373</v>
      </c>
      <c r="B28" s="16" t="s">
        <v>102</v>
      </c>
      <c r="C28" s="2" t="s">
        <v>18</v>
      </c>
      <c r="D28" s="61">
        <v>960</v>
      </c>
      <c r="E28" s="106">
        <v>2560</v>
      </c>
      <c r="F28" s="61">
        <v>2048</v>
      </c>
      <c r="G28" s="9">
        <v>800</v>
      </c>
      <c r="H28" s="10">
        <v>1700</v>
      </c>
      <c r="I28" s="9">
        <v>680</v>
      </c>
      <c r="J28" s="62">
        <v>1200</v>
      </c>
      <c r="K28" s="349">
        <v>2500</v>
      </c>
      <c r="L28" s="62">
        <v>2000</v>
      </c>
      <c r="M28" s="5"/>
      <c r="N28" s="5"/>
      <c r="O28" s="2"/>
      <c r="P28" s="2"/>
      <c r="Q28" s="106"/>
      <c r="R28" s="61"/>
      <c r="S28" s="10"/>
      <c r="T28" s="9"/>
      <c r="U28" s="349"/>
      <c r="V28" s="62"/>
      <c r="W28" s="63"/>
      <c r="X28" s="64"/>
      <c r="Y28" s="65">
        <f t="shared" ref="Y28:Y35" si="0">ROUND(Q28*W28,2)</f>
        <v>0</v>
      </c>
      <c r="Z28" s="65">
        <f t="shared" ref="Z28:Z35" si="1">ROUND(Y28+Y28*X28,2)</f>
        <v>0</v>
      </c>
      <c r="AA28" s="66">
        <f t="shared" ref="AA28:AA35" si="2">ROUND(S28*W28,2)</f>
        <v>0</v>
      </c>
      <c r="AB28" s="66">
        <f t="shared" ref="AB28:AB35" si="3">ROUND(AA28+AA28*X28,2)</f>
        <v>0</v>
      </c>
      <c r="AC28" s="67">
        <f t="shared" ref="AC28:AC35" si="4">ROUND(U28*W28,2)</f>
        <v>0</v>
      </c>
      <c r="AD28" s="67">
        <f t="shared" ref="AD28:AD35" si="5">ROUND(AC28+AC28*X28,2)</f>
        <v>0</v>
      </c>
      <c r="AE28" s="65">
        <f t="shared" ref="AE28:AE35" si="6">ROUND(F28*W28,2)</f>
        <v>0</v>
      </c>
      <c r="AF28" s="65">
        <f t="shared" ref="AF28:AF35" si="7">ROUND(AE28+AE28*X28,2)</f>
        <v>0</v>
      </c>
      <c r="AG28" s="66">
        <f t="shared" ref="AG28:AG35" si="8">ROUND(I28*W28,2)</f>
        <v>0</v>
      </c>
      <c r="AH28" s="66">
        <f t="shared" ref="AH28:AH35" si="9">ROUND(AG28+AG28*X28,2)</f>
        <v>0</v>
      </c>
      <c r="AI28" s="67">
        <f t="shared" ref="AI28:AI35" si="10">ROUND(L28*W28,2)</f>
        <v>0</v>
      </c>
      <c r="AJ28" s="67">
        <f t="shared" ref="AJ28:AJ35" si="11">ROUND(AI28+AI28*X28,2)</f>
        <v>0</v>
      </c>
      <c r="AK28" s="68"/>
    </row>
    <row r="29" spans="1:37">
      <c r="A29" s="396" t="s">
        <v>374</v>
      </c>
      <c r="B29" s="16" t="s">
        <v>103</v>
      </c>
      <c r="C29" s="2" t="s">
        <v>18</v>
      </c>
      <c r="D29" s="61">
        <v>0</v>
      </c>
      <c r="E29" s="106">
        <v>0</v>
      </c>
      <c r="F29" s="61">
        <v>0</v>
      </c>
      <c r="G29" s="9">
        <v>100</v>
      </c>
      <c r="H29" s="10">
        <v>300</v>
      </c>
      <c r="I29" s="9">
        <v>120</v>
      </c>
      <c r="J29" s="62">
        <v>900</v>
      </c>
      <c r="K29" s="349">
        <v>1800</v>
      </c>
      <c r="L29" s="62">
        <v>1440</v>
      </c>
      <c r="M29" s="5"/>
      <c r="N29" s="5"/>
      <c r="O29" s="2"/>
      <c r="P29" s="2"/>
      <c r="Q29" s="106"/>
      <c r="R29" s="61"/>
      <c r="S29" s="10"/>
      <c r="T29" s="9"/>
      <c r="U29" s="349"/>
      <c r="V29" s="62"/>
      <c r="W29" s="63"/>
      <c r="X29" s="64"/>
      <c r="Y29" s="65">
        <f t="shared" si="0"/>
        <v>0</v>
      </c>
      <c r="Z29" s="65">
        <f t="shared" si="1"/>
        <v>0</v>
      </c>
      <c r="AA29" s="66">
        <f t="shared" si="2"/>
        <v>0</v>
      </c>
      <c r="AB29" s="66">
        <f t="shared" si="3"/>
        <v>0</v>
      </c>
      <c r="AC29" s="67">
        <f t="shared" si="4"/>
        <v>0</v>
      </c>
      <c r="AD29" s="67">
        <f t="shared" si="5"/>
        <v>0</v>
      </c>
      <c r="AE29" s="65">
        <f t="shared" si="6"/>
        <v>0</v>
      </c>
      <c r="AF29" s="65">
        <f t="shared" si="7"/>
        <v>0</v>
      </c>
      <c r="AG29" s="66">
        <f t="shared" si="8"/>
        <v>0</v>
      </c>
      <c r="AH29" s="66">
        <f t="shared" si="9"/>
        <v>0</v>
      </c>
      <c r="AI29" s="67">
        <f t="shared" si="10"/>
        <v>0</v>
      </c>
      <c r="AJ29" s="67">
        <f t="shared" si="11"/>
        <v>0</v>
      </c>
      <c r="AK29" s="68"/>
    </row>
    <row r="30" spans="1:37" ht="48">
      <c r="A30" s="396" t="s">
        <v>158</v>
      </c>
      <c r="B30" s="16" t="s">
        <v>276</v>
      </c>
      <c r="C30" s="2" t="s">
        <v>18</v>
      </c>
      <c r="D30" s="61">
        <v>0</v>
      </c>
      <c r="E30" s="106">
        <v>0</v>
      </c>
      <c r="F30" s="61">
        <v>0</v>
      </c>
      <c r="G30" s="9">
        <v>0</v>
      </c>
      <c r="H30" s="10">
        <v>0</v>
      </c>
      <c r="I30" s="9">
        <v>0</v>
      </c>
      <c r="J30" s="62">
        <v>200</v>
      </c>
      <c r="K30" s="349">
        <v>500</v>
      </c>
      <c r="L30" s="62">
        <v>400</v>
      </c>
      <c r="M30" s="5"/>
      <c r="N30" s="5"/>
      <c r="O30" s="2"/>
      <c r="P30" s="2"/>
      <c r="Q30" s="106"/>
      <c r="R30" s="61"/>
      <c r="S30" s="10"/>
      <c r="T30" s="9"/>
      <c r="U30" s="349"/>
      <c r="V30" s="62"/>
      <c r="W30" s="63"/>
      <c r="X30" s="64"/>
      <c r="Y30" s="65">
        <f t="shared" si="0"/>
        <v>0</v>
      </c>
      <c r="Z30" s="65">
        <f t="shared" si="1"/>
        <v>0</v>
      </c>
      <c r="AA30" s="66">
        <f t="shared" si="2"/>
        <v>0</v>
      </c>
      <c r="AB30" s="66">
        <f t="shared" si="3"/>
        <v>0</v>
      </c>
      <c r="AC30" s="67">
        <f t="shared" si="4"/>
        <v>0</v>
      </c>
      <c r="AD30" s="67">
        <f t="shared" si="5"/>
        <v>0</v>
      </c>
      <c r="AE30" s="65">
        <f t="shared" si="6"/>
        <v>0</v>
      </c>
      <c r="AF30" s="65">
        <f t="shared" si="7"/>
        <v>0</v>
      </c>
      <c r="AG30" s="66">
        <f t="shared" si="8"/>
        <v>0</v>
      </c>
      <c r="AH30" s="66">
        <f t="shared" si="9"/>
        <v>0</v>
      </c>
      <c r="AI30" s="67">
        <f t="shared" si="10"/>
        <v>0</v>
      </c>
      <c r="AJ30" s="67">
        <f t="shared" si="11"/>
        <v>0</v>
      </c>
      <c r="AK30" s="68"/>
    </row>
    <row r="31" spans="1:37" ht="60">
      <c r="A31" s="396" t="s">
        <v>159</v>
      </c>
      <c r="B31" s="16" t="s">
        <v>143</v>
      </c>
      <c r="C31" s="2" t="s">
        <v>18</v>
      </c>
      <c r="D31" s="61">
        <v>0</v>
      </c>
      <c r="E31" s="106">
        <v>0</v>
      </c>
      <c r="F31" s="61">
        <v>0</v>
      </c>
      <c r="G31" s="9">
        <v>200</v>
      </c>
      <c r="H31" s="10">
        <v>400</v>
      </c>
      <c r="I31" s="9">
        <v>160</v>
      </c>
      <c r="J31" s="62">
        <v>100</v>
      </c>
      <c r="K31" s="349">
        <v>200</v>
      </c>
      <c r="L31" s="62">
        <v>160</v>
      </c>
      <c r="M31" s="5"/>
      <c r="N31" s="5"/>
      <c r="O31" s="2"/>
      <c r="P31" s="2"/>
      <c r="Q31" s="106"/>
      <c r="R31" s="61"/>
      <c r="S31" s="10"/>
      <c r="T31" s="9"/>
      <c r="U31" s="349"/>
      <c r="V31" s="62"/>
      <c r="W31" s="63"/>
      <c r="X31" s="64"/>
      <c r="Y31" s="84">
        <f t="shared" si="0"/>
        <v>0</v>
      </c>
      <c r="Z31" s="84">
        <f t="shared" si="1"/>
        <v>0</v>
      </c>
      <c r="AA31" s="14">
        <f t="shared" si="2"/>
        <v>0</v>
      </c>
      <c r="AB31" s="14">
        <f t="shared" si="3"/>
        <v>0</v>
      </c>
      <c r="AC31" s="85">
        <f t="shared" si="4"/>
        <v>0</v>
      </c>
      <c r="AD31" s="85">
        <f t="shared" si="5"/>
        <v>0</v>
      </c>
      <c r="AE31" s="84">
        <f t="shared" si="6"/>
        <v>0</v>
      </c>
      <c r="AF31" s="84">
        <f t="shared" si="7"/>
        <v>0</v>
      </c>
      <c r="AG31" s="14">
        <f t="shared" si="8"/>
        <v>0</v>
      </c>
      <c r="AH31" s="14">
        <f t="shared" si="9"/>
        <v>0</v>
      </c>
      <c r="AI31" s="85">
        <f t="shared" si="10"/>
        <v>0</v>
      </c>
      <c r="AJ31" s="85">
        <f t="shared" si="11"/>
        <v>0</v>
      </c>
      <c r="AK31" s="68"/>
    </row>
    <row r="32" spans="1:37" ht="60">
      <c r="A32" s="396" t="s">
        <v>161</v>
      </c>
      <c r="B32" s="16" t="s">
        <v>45</v>
      </c>
      <c r="C32" s="2" t="s">
        <v>18</v>
      </c>
      <c r="D32" s="61">
        <v>8</v>
      </c>
      <c r="E32" s="106">
        <v>240</v>
      </c>
      <c r="F32" s="61">
        <v>192</v>
      </c>
      <c r="G32" s="9">
        <v>100</v>
      </c>
      <c r="H32" s="10">
        <v>800</v>
      </c>
      <c r="I32" s="9">
        <v>320</v>
      </c>
      <c r="J32" s="62">
        <v>100</v>
      </c>
      <c r="K32" s="349">
        <v>800</v>
      </c>
      <c r="L32" s="62">
        <v>640</v>
      </c>
      <c r="M32" s="5"/>
      <c r="N32" s="5"/>
      <c r="O32" s="2"/>
      <c r="P32" s="2"/>
      <c r="Q32" s="106"/>
      <c r="R32" s="61"/>
      <c r="S32" s="10"/>
      <c r="T32" s="9"/>
      <c r="U32" s="349"/>
      <c r="V32" s="62"/>
      <c r="W32" s="63"/>
      <c r="X32" s="64"/>
      <c r="Y32" s="84">
        <f t="shared" si="0"/>
        <v>0</v>
      </c>
      <c r="Z32" s="84">
        <f t="shared" si="1"/>
        <v>0</v>
      </c>
      <c r="AA32" s="14">
        <f t="shared" si="2"/>
        <v>0</v>
      </c>
      <c r="AB32" s="14">
        <f t="shared" si="3"/>
        <v>0</v>
      </c>
      <c r="AC32" s="85">
        <f t="shared" si="4"/>
        <v>0</v>
      </c>
      <c r="AD32" s="85">
        <f t="shared" si="5"/>
        <v>0</v>
      </c>
      <c r="AE32" s="84">
        <f t="shared" si="6"/>
        <v>0</v>
      </c>
      <c r="AF32" s="84">
        <f t="shared" si="7"/>
        <v>0</v>
      </c>
      <c r="AG32" s="14">
        <f t="shared" si="8"/>
        <v>0</v>
      </c>
      <c r="AH32" s="14">
        <f t="shared" si="9"/>
        <v>0</v>
      </c>
      <c r="AI32" s="85">
        <f t="shared" si="10"/>
        <v>0</v>
      </c>
      <c r="AJ32" s="85">
        <f t="shared" si="11"/>
        <v>0</v>
      </c>
      <c r="AK32" s="68"/>
    </row>
    <row r="33" spans="1:37" ht="60">
      <c r="A33" s="396" t="s">
        <v>163</v>
      </c>
      <c r="B33" s="16" t="s">
        <v>46</v>
      </c>
      <c r="C33" s="2" t="s">
        <v>18</v>
      </c>
      <c r="D33" s="61">
        <v>8</v>
      </c>
      <c r="E33" s="106">
        <v>80</v>
      </c>
      <c r="F33" s="61">
        <v>64</v>
      </c>
      <c r="G33" s="9">
        <v>100</v>
      </c>
      <c r="H33" s="10">
        <v>400</v>
      </c>
      <c r="I33" s="9">
        <v>160</v>
      </c>
      <c r="J33" s="62">
        <v>100</v>
      </c>
      <c r="K33" s="349">
        <v>400</v>
      </c>
      <c r="L33" s="62">
        <v>320</v>
      </c>
      <c r="M33" s="5"/>
      <c r="N33" s="5"/>
      <c r="O33" s="2"/>
      <c r="P33" s="2"/>
      <c r="Q33" s="106"/>
      <c r="R33" s="61"/>
      <c r="S33" s="10"/>
      <c r="T33" s="9"/>
      <c r="U33" s="349"/>
      <c r="V33" s="62"/>
      <c r="W33" s="63"/>
      <c r="X33" s="64"/>
      <c r="Y33" s="84">
        <f t="shared" si="0"/>
        <v>0</v>
      </c>
      <c r="Z33" s="84">
        <f t="shared" si="1"/>
        <v>0</v>
      </c>
      <c r="AA33" s="14">
        <f t="shared" si="2"/>
        <v>0</v>
      </c>
      <c r="AB33" s="14">
        <f t="shared" si="3"/>
        <v>0</v>
      </c>
      <c r="AC33" s="85">
        <f t="shared" si="4"/>
        <v>0</v>
      </c>
      <c r="AD33" s="85">
        <f t="shared" si="5"/>
        <v>0</v>
      </c>
      <c r="AE33" s="84">
        <f t="shared" si="6"/>
        <v>0</v>
      </c>
      <c r="AF33" s="84">
        <f t="shared" si="7"/>
        <v>0</v>
      </c>
      <c r="AG33" s="14">
        <f t="shared" si="8"/>
        <v>0</v>
      </c>
      <c r="AH33" s="14">
        <f t="shared" si="9"/>
        <v>0</v>
      </c>
      <c r="AI33" s="85">
        <f t="shared" si="10"/>
        <v>0</v>
      </c>
      <c r="AJ33" s="85">
        <f t="shared" si="11"/>
        <v>0</v>
      </c>
      <c r="AK33" s="68"/>
    </row>
    <row r="34" spans="1:37" ht="60">
      <c r="A34" s="396" t="s">
        <v>165</v>
      </c>
      <c r="B34" s="16" t="s">
        <v>144</v>
      </c>
      <c r="C34" s="2" t="s">
        <v>148</v>
      </c>
      <c r="D34" s="61">
        <v>0</v>
      </c>
      <c r="E34" s="106">
        <v>0</v>
      </c>
      <c r="F34" s="61">
        <v>0</v>
      </c>
      <c r="G34" s="9">
        <v>30</v>
      </c>
      <c r="H34" s="10">
        <v>50</v>
      </c>
      <c r="I34" s="9">
        <v>20</v>
      </c>
      <c r="J34" s="62">
        <v>10</v>
      </c>
      <c r="K34" s="349">
        <v>50</v>
      </c>
      <c r="L34" s="62">
        <v>40</v>
      </c>
      <c r="M34" s="5"/>
      <c r="N34" s="5"/>
      <c r="O34" s="2"/>
      <c r="P34" s="2"/>
      <c r="Q34" s="106"/>
      <c r="R34" s="61"/>
      <c r="S34" s="10"/>
      <c r="T34" s="9"/>
      <c r="U34" s="349"/>
      <c r="V34" s="62"/>
      <c r="W34" s="63"/>
      <c r="X34" s="64"/>
      <c r="Y34" s="84">
        <f t="shared" si="0"/>
        <v>0</v>
      </c>
      <c r="Z34" s="84">
        <f t="shared" si="1"/>
        <v>0</v>
      </c>
      <c r="AA34" s="14">
        <f t="shared" si="2"/>
        <v>0</v>
      </c>
      <c r="AB34" s="14">
        <f t="shared" si="3"/>
        <v>0</v>
      </c>
      <c r="AC34" s="85">
        <f t="shared" si="4"/>
        <v>0</v>
      </c>
      <c r="AD34" s="85">
        <f t="shared" si="5"/>
        <v>0</v>
      </c>
      <c r="AE34" s="84">
        <f t="shared" si="6"/>
        <v>0</v>
      </c>
      <c r="AF34" s="84">
        <f t="shared" si="7"/>
        <v>0</v>
      </c>
      <c r="AG34" s="14">
        <f t="shared" si="8"/>
        <v>0</v>
      </c>
      <c r="AH34" s="14">
        <f t="shared" si="9"/>
        <v>0</v>
      </c>
      <c r="AI34" s="85">
        <f t="shared" si="10"/>
        <v>0</v>
      </c>
      <c r="AJ34" s="85">
        <f t="shared" si="11"/>
        <v>0</v>
      </c>
      <c r="AK34" s="68"/>
    </row>
    <row r="35" spans="1:37" ht="60">
      <c r="A35" s="396" t="s">
        <v>167</v>
      </c>
      <c r="B35" s="16" t="s">
        <v>145</v>
      </c>
      <c r="C35" s="2" t="s">
        <v>148</v>
      </c>
      <c r="D35" s="61">
        <v>80</v>
      </c>
      <c r="E35" s="106">
        <v>224</v>
      </c>
      <c r="F35" s="61">
        <v>179</v>
      </c>
      <c r="G35" s="9">
        <v>30</v>
      </c>
      <c r="H35" s="10">
        <v>100</v>
      </c>
      <c r="I35" s="9">
        <v>40</v>
      </c>
      <c r="J35" s="62">
        <v>10</v>
      </c>
      <c r="K35" s="349">
        <v>50</v>
      </c>
      <c r="L35" s="62">
        <v>40</v>
      </c>
      <c r="M35" s="5"/>
      <c r="N35" s="5"/>
      <c r="O35" s="2"/>
      <c r="P35" s="2"/>
      <c r="Q35" s="106"/>
      <c r="R35" s="61"/>
      <c r="S35" s="10"/>
      <c r="T35" s="9"/>
      <c r="U35" s="349"/>
      <c r="V35" s="62"/>
      <c r="W35" s="63"/>
      <c r="X35" s="64"/>
      <c r="Y35" s="84">
        <f t="shared" si="0"/>
        <v>0</v>
      </c>
      <c r="Z35" s="84">
        <f t="shared" si="1"/>
        <v>0</v>
      </c>
      <c r="AA35" s="14">
        <f t="shared" si="2"/>
        <v>0</v>
      </c>
      <c r="AB35" s="14">
        <f t="shared" si="3"/>
        <v>0</v>
      </c>
      <c r="AC35" s="85">
        <f t="shared" si="4"/>
        <v>0</v>
      </c>
      <c r="AD35" s="85">
        <f t="shared" si="5"/>
        <v>0</v>
      </c>
      <c r="AE35" s="84">
        <f t="shared" si="6"/>
        <v>0</v>
      </c>
      <c r="AF35" s="84">
        <f t="shared" si="7"/>
        <v>0</v>
      </c>
      <c r="AG35" s="14">
        <f t="shared" si="8"/>
        <v>0</v>
      </c>
      <c r="AH35" s="14">
        <f t="shared" si="9"/>
        <v>0</v>
      </c>
      <c r="AI35" s="85">
        <f t="shared" si="10"/>
        <v>0</v>
      </c>
      <c r="AJ35" s="85">
        <f t="shared" si="11"/>
        <v>0</v>
      </c>
      <c r="AK35" s="68"/>
    </row>
    <row r="36" spans="1:37" ht="72">
      <c r="A36" s="396" t="s">
        <v>169</v>
      </c>
      <c r="B36" s="18" t="s">
        <v>517</v>
      </c>
      <c r="C36" s="80"/>
      <c r="D36" s="78"/>
      <c r="E36" s="347"/>
      <c r="F36" s="78"/>
      <c r="G36" s="78"/>
      <c r="H36" s="347"/>
      <c r="I36" s="78"/>
      <c r="J36" s="78"/>
      <c r="K36" s="347"/>
      <c r="L36" s="78"/>
      <c r="M36" s="79"/>
      <c r="N36" s="79"/>
      <c r="O36" s="358"/>
      <c r="P36" s="80"/>
      <c r="Q36" s="347"/>
      <c r="R36" s="78"/>
      <c r="S36" s="347"/>
      <c r="T36" s="78"/>
      <c r="U36" s="347"/>
      <c r="V36" s="78"/>
      <c r="W36" s="81"/>
      <c r="X36" s="82"/>
      <c r="Y36" s="83"/>
      <c r="Z36" s="83"/>
      <c r="AA36" s="83"/>
      <c r="AB36" s="83"/>
      <c r="AC36" s="83"/>
      <c r="AD36" s="83"/>
      <c r="AE36" s="83"/>
      <c r="AF36" s="83"/>
      <c r="AG36" s="83"/>
      <c r="AH36" s="83"/>
      <c r="AI36" s="83"/>
      <c r="AJ36" s="83"/>
      <c r="AK36" s="80"/>
    </row>
    <row r="37" spans="1:37">
      <c r="A37" s="396" t="s">
        <v>576</v>
      </c>
      <c r="B37" s="18" t="s">
        <v>50</v>
      </c>
      <c r="C37" s="2" t="s">
        <v>18</v>
      </c>
      <c r="D37" s="61">
        <v>40</v>
      </c>
      <c r="E37" s="106">
        <v>160</v>
      </c>
      <c r="F37" s="61">
        <v>120</v>
      </c>
      <c r="G37" s="9">
        <v>50</v>
      </c>
      <c r="H37" s="10">
        <v>200</v>
      </c>
      <c r="I37" s="9">
        <v>150</v>
      </c>
      <c r="J37" s="62">
        <v>50</v>
      </c>
      <c r="K37" s="349">
        <v>200</v>
      </c>
      <c r="L37" s="62">
        <v>150</v>
      </c>
      <c r="M37" s="360"/>
      <c r="N37" s="360"/>
      <c r="O37" s="351"/>
      <c r="P37" s="2"/>
      <c r="Q37" s="106"/>
      <c r="R37" s="61"/>
      <c r="S37" s="10"/>
      <c r="T37" s="9"/>
      <c r="U37" s="349"/>
      <c r="V37" s="62"/>
      <c r="W37" s="63"/>
      <c r="X37" s="64"/>
      <c r="Y37" s="84">
        <f>ROUND(Q37*W37,2)</f>
        <v>0</v>
      </c>
      <c r="Z37" s="84">
        <f>ROUND(Y37+Y37*X37,2)</f>
        <v>0</v>
      </c>
      <c r="AA37" s="14">
        <f>ROUND(S37*W37,2)</f>
        <v>0</v>
      </c>
      <c r="AB37" s="14">
        <f>ROUND(AA37+AA37*X37,2)</f>
        <v>0</v>
      </c>
      <c r="AC37" s="85">
        <f>ROUND(U37*W37,2)</f>
        <v>0</v>
      </c>
      <c r="AD37" s="85">
        <f>ROUND(AC37+AC37*X37,2)</f>
        <v>0</v>
      </c>
      <c r="AE37" s="84">
        <f>ROUND(F37*W37,2)</f>
        <v>0</v>
      </c>
      <c r="AF37" s="84">
        <f>ROUND(AE37+AE37*X37,2)</f>
        <v>0</v>
      </c>
      <c r="AG37" s="14">
        <f>ROUND(I37*W37,2)</f>
        <v>0</v>
      </c>
      <c r="AH37" s="14">
        <f>ROUND(AG37+AG37*X37,2)</f>
        <v>0</v>
      </c>
      <c r="AI37" s="85">
        <f>ROUND(L37*W37,2)</f>
        <v>0</v>
      </c>
      <c r="AJ37" s="85">
        <f>ROUND(AI37+AI37*X37,2)</f>
        <v>0</v>
      </c>
      <c r="AK37" s="15"/>
    </row>
    <row r="38" spans="1:37">
      <c r="A38" s="396" t="s">
        <v>577</v>
      </c>
      <c r="B38" s="18" t="s">
        <v>95</v>
      </c>
      <c r="C38" s="2" t="s">
        <v>18</v>
      </c>
      <c r="D38" s="61">
        <v>40</v>
      </c>
      <c r="E38" s="106">
        <v>160</v>
      </c>
      <c r="F38" s="61">
        <v>120</v>
      </c>
      <c r="G38" s="9">
        <v>50</v>
      </c>
      <c r="H38" s="10">
        <v>200</v>
      </c>
      <c r="I38" s="9">
        <v>150</v>
      </c>
      <c r="J38" s="62">
        <v>50</v>
      </c>
      <c r="K38" s="349">
        <v>200</v>
      </c>
      <c r="L38" s="62">
        <v>150</v>
      </c>
      <c r="M38" s="360"/>
      <c r="N38" s="360"/>
      <c r="O38" s="351"/>
      <c r="P38" s="2"/>
      <c r="Q38" s="106"/>
      <c r="R38" s="61"/>
      <c r="S38" s="10"/>
      <c r="T38" s="9"/>
      <c r="U38" s="349"/>
      <c r="V38" s="62"/>
      <c r="W38" s="63"/>
      <c r="X38" s="64"/>
      <c r="Y38" s="84">
        <f>ROUND(Q38*W38,2)</f>
        <v>0</v>
      </c>
      <c r="Z38" s="84">
        <f>ROUND(Y38+Y38*X38,2)</f>
        <v>0</v>
      </c>
      <c r="AA38" s="14">
        <f>ROUND(S38*W38,2)</f>
        <v>0</v>
      </c>
      <c r="AB38" s="14">
        <f>ROUND(AA38+AA38*X38,2)</f>
        <v>0</v>
      </c>
      <c r="AC38" s="85">
        <f>ROUND(U38*W38,2)</f>
        <v>0</v>
      </c>
      <c r="AD38" s="85">
        <f>ROUND(AC38+AC38*X38,2)</f>
        <v>0</v>
      </c>
      <c r="AE38" s="84">
        <f>ROUND(F38*W38,2)</f>
        <v>0</v>
      </c>
      <c r="AF38" s="84">
        <f>ROUND(AE38+AE38*X38,2)</f>
        <v>0</v>
      </c>
      <c r="AG38" s="14">
        <f>ROUND(I38*W38,2)</f>
        <v>0</v>
      </c>
      <c r="AH38" s="14">
        <f>ROUND(AG38+AG38*X38,2)</f>
        <v>0</v>
      </c>
      <c r="AI38" s="85">
        <f>ROUND(L38*W38,2)</f>
        <v>0</v>
      </c>
      <c r="AJ38" s="85">
        <f>ROUND(AI38+AI38*X38,2)</f>
        <v>0</v>
      </c>
      <c r="AK38" s="15"/>
    </row>
    <row r="39" spans="1:37" ht="12.75" thickBot="1">
      <c r="A39" s="396" t="s">
        <v>578</v>
      </c>
      <c r="B39" s="18" t="s">
        <v>88</v>
      </c>
      <c r="C39" s="2" t="s">
        <v>18</v>
      </c>
      <c r="D39" s="61">
        <v>40</v>
      </c>
      <c r="E39" s="106">
        <v>160</v>
      </c>
      <c r="F39" s="61">
        <v>120</v>
      </c>
      <c r="G39" s="9">
        <v>50</v>
      </c>
      <c r="H39" s="10">
        <v>200</v>
      </c>
      <c r="I39" s="9">
        <v>150</v>
      </c>
      <c r="J39" s="62">
        <v>50</v>
      </c>
      <c r="K39" s="349">
        <v>200</v>
      </c>
      <c r="L39" s="62">
        <v>150</v>
      </c>
      <c r="M39" s="360"/>
      <c r="N39" s="360"/>
      <c r="O39" s="351"/>
      <c r="P39" s="2"/>
      <c r="Q39" s="106"/>
      <c r="R39" s="61"/>
      <c r="S39" s="10"/>
      <c r="T39" s="9"/>
      <c r="U39" s="349"/>
      <c r="V39" s="62"/>
      <c r="W39" s="63"/>
      <c r="X39" s="64"/>
      <c r="Y39" s="84">
        <f>ROUND(Q39*W39,2)</f>
        <v>0</v>
      </c>
      <c r="Z39" s="84">
        <f>ROUND(Y39+Y39*X39,2)</f>
        <v>0</v>
      </c>
      <c r="AA39" s="14">
        <f>ROUND(S39*W39,2)</f>
        <v>0</v>
      </c>
      <c r="AB39" s="14">
        <f>ROUND(AA39+AA39*X39,2)</f>
        <v>0</v>
      </c>
      <c r="AC39" s="85">
        <f>ROUND(U39*W39,2)</f>
        <v>0</v>
      </c>
      <c r="AD39" s="85">
        <f>ROUND(AC39+AC39*X39,2)</f>
        <v>0</v>
      </c>
      <c r="AE39" s="84">
        <f>ROUND(F39*W39,2)</f>
        <v>0</v>
      </c>
      <c r="AF39" s="84">
        <f>ROUND(AE39+AE39*X39,2)</f>
        <v>0</v>
      </c>
      <c r="AG39" s="14">
        <f>ROUND(I39*W39,2)</f>
        <v>0</v>
      </c>
      <c r="AH39" s="14">
        <f>ROUND(AG39+AG39*X39,2)</f>
        <v>0</v>
      </c>
      <c r="AI39" s="85">
        <f>ROUND(L39*W39,2)</f>
        <v>0</v>
      </c>
      <c r="AJ39" s="85">
        <f>ROUND(AI39+AI39*X39,2)</f>
        <v>0</v>
      </c>
      <c r="AK39" s="15"/>
    </row>
    <row r="40" spans="1:37" ht="13.5" thickBot="1">
      <c r="B40" s="580" t="s">
        <v>703</v>
      </c>
      <c r="C40" s="580"/>
      <c r="D40" s="580"/>
      <c r="E40" s="580"/>
      <c r="F40" s="580"/>
      <c r="G40" s="580"/>
      <c r="H40" s="580"/>
      <c r="I40" s="580"/>
      <c r="J40" s="580"/>
      <c r="K40" s="580"/>
      <c r="N40" s="1"/>
      <c r="O40" s="1"/>
      <c r="P40" s="1"/>
      <c r="Q40" s="1"/>
      <c r="R40" s="1"/>
      <c r="T40" s="12"/>
      <c r="U40" s="12"/>
      <c r="V40" s="12"/>
      <c r="X40" s="86" t="s">
        <v>331</v>
      </c>
      <c r="Y40" s="87">
        <f>SUM(Y6:Y39)</f>
        <v>0</v>
      </c>
      <c r="Z40" s="87">
        <f t="shared" ref="Z40:AJ40" si="12">SUM(Z6:Z39)</f>
        <v>0</v>
      </c>
      <c r="AA40" s="87">
        <f t="shared" si="12"/>
        <v>0</v>
      </c>
      <c r="AB40" s="87">
        <f t="shared" si="12"/>
        <v>0</v>
      </c>
      <c r="AC40" s="87">
        <f t="shared" si="12"/>
        <v>0</v>
      </c>
      <c r="AD40" s="87">
        <f t="shared" si="12"/>
        <v>0</v>
      </c>
      <c r="AE40" s="87">
        <f t="shared" si="12"/>
        <v>0</v>
      </c>
      <c r="AF40" s="87">
        <f t="shared" si="12"/>
        <v>0</v>
      </c>
      <c r="AG40" s="87">
        <f t="shared" si="12"/>
        <v>0</v>
      </c>
      <c r="AH40" s="87">
        <f t="shared" si="12"/>
        <v>0</v>
      </c>
      <c r="AI40" s="87">
        <f t="shared" si="12"/>
        <v>0</v>
      </c>
      <c r="AJ40" s="88">
        <f t="shared" si="12"/>
        <v>0</v>
      </c>
    </row>
    <row r="41" spans="1:37" ht="13.5" thickBot="1">
      <c r="B41" s="579" t="s">
        <v>704</v>
      </c>
      <c r="C41" s="579"/>
      <c r="D41" s="579"/>
      <c r="E41" s="579"/>
      <c r="F41" s="579"/>
      <c r="G41" s="579"/>
      <c r="H41" s="579"/>
      <c r="I41" s="579"/>
      <c r="J41" s="579"/>
      <c r="K41" s="579"/>
      <c r="N41" s="1"/>
      <c r="O41" s="1"/>
      <c r="P41" s="1"/>
      <c r="Q41" s="1"/>
      <c r="R41" s="1"/>
      <c r="T41" s="12"/>
      <c r="U41" s="12"/>
      <c r="V41" s="12"/>
      <c r="X41" s="1"/>
      <c r="AB41" s="8"/>
      <c r="AC41" s="8"/>
      <c r="AD41" s="8"/>
      <c r="AE41" s="8"/>
      <c r="AF41" s="8"/>
      <c r="AG41" s="8"/>
      <c r="AH41" s="8"/>
      <c r="AI41" s="8"/>
      <c r="AJ41" s="8"/>
    </row>
    <row r="42" spans="1:37" ht="12.75" thickBot="1">
      <c r="D42" s="1"/>
      <c r="E42" s="348"/>
      <c r="F42" s="1"/>
      <c r="G42" s="1"/>
      <c r="H42" s="1"/>
      <c r="I42" s="1"/>
      <c r="N42" s="1"/>
      <c r="O42" s="1"/>
      <c r="P42" s="1"/>
      <c r="Q42" s="1"/>
      <c r="R42" s="1"/>
      <c r="T42" s="573">
        <f>COUNTIF($AC$42:AC42,"PAKIET")</f>
        <v>1</v>
      </c>
      <c r="U42" s="535"/>
      <c r="V42" s="535"/>
      <c r="W42" s="535"/>
      <c r="X42" s="535"/>
      <c r="Y42" s="535"/>
      <c r="Z42" s="535"/>
      <c r="AA42" s="535"/>
      <c r="AB42" s="535"/>
      <c r="AC42" s="574" t="s">
        <v>347</v>
      </c>
      <c r="AD42" s="574"/>
      <c r="AE42" s="574"/>
      <c r="AF42" s="574"/>
      <c r="AG42" s="574"/>
      <c r="AH42" s="574"/>
      <c r="AI42" s="574"/>
      <c r="AJ42" s="574"/>
      <c r="AK42" s="575"/>
    </row>
    <row r="43" spans="1:37">
      <c r="D43" s="1"/>
      <c r="E43" s="348"/>
      <c r="F43" s="1"/>
      <c r="G43" s="1"/>
      <c r="H43" s="1"/>
      <c r="I43" s="1"/>
      <c r="N43" s="1"/>
      <c r="O43" s="1"/>
      <c r="P43" s="1"/>
      <c r="Q43" s="1"/>
      <c r="R43" s="1"/>
      <c r="T43" s="557" t="s">
        <v>332</v>
      </c>
      <c r="U43" s="558"/>
      <c r="V43" s="559"/>
      <c r="W43" s="557" t="s">
        <v>333</v>
      </c>
      <c r="X43" s="558"/>
      <c r="Y43" s="559"/>
      <c r="Z43" s="557" t="s">
        <v>337</v>
      </c>
      <c r="AA43" s="558"/>
      <c r="AB43" s="559"/>
      <c r="AC43" s="557" t="s">
        <v>334</v>
      </c>
      <c r="AD43" s="558"/>
      <c r="AE43" s="559"/>
      <c r="AF43" s="557" t="s">
        <v>335</v>
      </c>
      <c r="AG43" s="558"/>
      <c r="AH43" s="559"/>
      <c r="AI43" s="563" t="s">
        <v>336</v>
      </c>
      <c r="AJ43" s="564"/>
      <c r="AK43" s="565"/>
    </row>
    <row r="44" spans="1:37">
      <c r="D44" s="1"/>
      <c r="E44" s="348"/>
      <c r="F44" s="1"/>
      <c r="G44" s="1"/>
      <c r="H44" s="1"/>
      <c r="I44" s="1"/>
      <c r="N44" s="1"/>
      <c r="O44" s="1"/>
      <c r="P44" s="1"/>
      <c r="Q44" s="1"/>
      <c r="R44" s="1"/>
      <c r="T44" s="35" t="s">
        <v>338</v>
      </c>
      <c r="U44" s="36" t="s">
        <v>247</v>
      </c>
      <c r="V44" s="37" t="s">
        <v>375</v>
      </c>
      <c r="W44" s="35" t="s">
        <v>338</v>
      </c>
      <c r="X44" s="36" t="s">
        <v>247</v>
      </c>
      <c r="Y44" s="37" t="s">
        <v>375</v>
      </c>
      <c r="Z44" s="35" t="s">
        <v>338</v>
      </c>
      <c r="AA44" s="36" t="s">
        <v>247</v>
      </c>
      <c r="AB44" s="37" t="s">
        <v>375</v>
      </c>
      <c r="AC44" s="35" t="s">
        <v>338</v>
      </c>
      <c r="AD44" s="36" t="s">
        <v>247</v>
      </c>
      <c r="AE44" s="37" t="s">
        <v>375</v>
      </c>
      <c r="AF44" s="35" t="s">
        <v>338</v>
      </c>
      <c r="AG44" s="36" t="s">
        <v>247</v>
      </c>
      <c r="AH44" s="37" t="s">
        <v>375</v>
      </c>
      <c r="AI44" s="35" t="s">
        <v>338</v>
      </c>
      <c r="AJ44" s="36" t="s">
        <v>247</v>
      </c>
      <c r="AK44" s="37" t="s">
        <v>375</v>
      </c>
    </row>
    <row r="45" spans="1:37" ht="12.75" thickBot="1">
      <c r="D45" s="1"/>
      <c r="E45" s="348"/>
      <c r="F45" s="1"/>
      <c r="G45" s="1"/>
      <c r="H45" s="1"/>
      <c r="I45" s="1"/>
      <c r="N45" s="1"/>
      <c r="O45" s="1"/>
      <c r="P45" s="1"/>
      <c r="Q45" s="1"/>
      <c r="R45" s="1"/>
      <c r="T45" s="343">
        <f>Y40</f>
        <v>0</v>
      </c>
      <c r="U45" s="344">
        <f>AA40</f>
        <v>0</v>
      </c>
      <c r="V45" s="345">
        <f>AC40</f>
        <v>0</v>
      </c>
      <c r="W45" s="343">
        <f>Z40</f>
        <v>0</v>
      </c>
      <c r="X45" s="344">
        <f>AB40</f>
        <v>0</v>
      </c>
      <c r="Y45" s="345">
        <f>AD40</f>
        <v>0</v>
      </c>
      <c r="Z45" s="343">
        <f>AE40</f>
        <v>0</v>
      </c>
      <c r="AA45" s="344">
        <f>AG40</f>
        <v>0</v>
      </c>
      <c r="AB45" s="345">
        <f>AI40</f>
        <v>0</v>
      </c>
      <c r="AC45" s="343">
        <f>AF40</f>
        <v>0</v>
      </c>
      <c r="AD45" s="344">
        <f>AH40</f>
        <v>0</v>
      </c>
      <c r="AE45" s="345">
        <f>AJ40</f>
        <v>0</v>
      </c>
      <c r="AF45" s="343">
        <f t="shared" ref="AF45:AK45" si="13">T45+Z45</f>
        <v>0</v>
      </c>
      <c r="AG45" s="344">
        <f t="shared" si="13"/>
        <v>0</v>
      </c>
      <c r="AH45" s="345">
        <f t="shared" si="13"/>
        <v>0</v>
      </c>
      <c r="AI45" s="343">
        <f t="shared" si="13"/>
        <v>0</v>
      </c>
      <c r="AJ45" s="344">
        <f t="shared" si="13"/>
        <v>0</v>
      </c>
      <c r="AK45" s="345">
        <f t="shared" si="13"/>
        <v>0</v>
      </c>
    </row>
    <row r="46" spans="1:37" ht="12.75" thickBot="1">
      <c r="D46" s="1"/>
      <c r="E46" s="348"/>
      <c r="F46" s="1"/>
      <c r="G46" s="1"/>
      <c r="H46" s="1"/>
      <c r="I46" s="1"/>
      <c r="N46" s="1"/>
      <c r="O46" s="1"/>
      <c r="P46" s="1"/>
      <c r="Q46" s="1"/>
      <c r="R46" s="1"/>
      <c r="T46" s="562">
        <f>SUM(T45:V45)</f>
        <v>0</v>
      </c>
      <c r="U46" s="556"/>
      <c r="V46" s="556"/>
      <c r="W46" s="556">
        <f>SUM(W45:Y45)</f>
        <v>0</v>
      </c>
      <c r="X46" s="556"/>
      <c r="Y46" s="556"/>
      <c r="Z46" s="556">
        <f>SUM(Z45:AB45)</f>
        <v>0</v>
      </c>
      <c r="AA46" s="556"/>
      <c r="AB46" s="556"/>
      <c r="AC46" s="556">
        <f>SUM(AC45:AE45)</f>
        <v>0</v>
      </c>
      <c r="AD46" s="556"/>
      <c r="AE46" s="556"/>
      <c r="AF46" s="556">
        <f>SUM(AF45:AH45)</f>
        <v>0</v>
      </c>
      <c r="AG46" s="556"/>
      <c r="AH46" s="556"/>
      <c r="AI46" s="556">
        <f>SUM(AI45:AK45)</f>
        <v>0</v>
      </c>
      <c r="AJ46" s="556"/>
      <c r="AK46" s="566"/>
    </row>
    <row r="47" spans="1:37">
      <c r="D47" s="1"/>
      <c r="E47" s="348"/>
      <c r="F47" s="1"/>
      <c r="G47" s="1"/>
      <c r="H47" s="1"/>
      <c r="I47" s="1"/>
      <c r="N47" s="1"/>
      <c r="O47" s="1"/>
      <c r="P47" s="1"/>
      <c r="Q47" s="1"/>
      <c r="R47" s="1"/>
      <c r="T47" s="1"/>
      <c r="U47" s="1"/>
      <c r="V47" s="1"/>
      <c r="W47" s="1"/>
      <c r="X47" s="1"/>
      <c r="Y47" s="1"/>
      <c r="Z47" s="1"/>
      <c r="AA47" s="1"/>
    </row>
    <row r="48" spans="1:37">
      <c r="D48" s="1"/>
      <c r="E48" s="348"/>
      <c r="F48" s="1"/>
      <c r="G48" s="1"/>
      <c r="H48" s="1"/>
      <c r="I48" s="1"/>
      <c r="N48" s="1"/>
      <c r="O48" s="1"/>
      <c r="P48" s="1"/>
      <c r="Q48" s="1"/>
      <c r="R48" s="1"/>
      <c r="T48" s="1"/>
      <c r="U48" s="1"/>
      <c r="V48" s="1"/>
      <c r="W48" s="1"/>
      <c r="X48" s="1"/>
      <c r="Y48" s="1"/>
      <c r="Z48" s="1"/>
      <c r="AA48" s="1"/>
    </row>
    <row r="49" spans="1:37">
      <c r="D49" s="1"/>
      <c r="E49" s="348"/>
      <c r="F49" s="1"/>
      <c r="G49" s="1"/>
      <c r="H49" s="1"/>
      <c r="I49" s="1"/>
      <c r="N49" s="1"/>
      <c r="O49" s="1"/>
      <c r="P49" s="1"/>
      <c r="Q49" s="1"/>
      <c r="R49" s="1"/>
      <c r="T49" s="1"/>
      <c r="U49" s="1"/>
      <c r="V49" s="1"/>
      <c r="W49" s="1"/>
      <c r="X49" s="1"/>
      <c r="Y49" s="1"/>
      <c r="Z49" s="1"/>
      <c r="AA49" s="1"/>
    </row>
    <row r="50" spans="1:37">
      <c r="D50" s="1"/>
      <c r="E50" s="348"/>
      <c r="F50" s="1"/>
      <c r="G50" s="1"/>
      <c r="H50" s="1"/>
      <c r="I50" s="1"/>
      <c r="N50" s="1"/>
      <c r="O50" s="1"/>
      <c r="P50" s="1"/>
      <c r="Q50" s="1"/>
      <c r="R50" s="1"/>
      <c r="T50" s="1"/>
      <c r="U50" s="1"/>
      <c r="V50" s="1"/>
      <c r="W50" s="1"/>
      <c r="X50" s="1"/>
      <c r="Y50" s="1"/>
      <c r="Z50" s="1"/>
      <c r="AA50" s="1"/>
    </row>
    <row r="51" spans="1:37" ht="48.75" thickBot="1">
      <c r="A51" s="508" t="s">
        <v>305</v>
      </c>
      <c r="B51" s="38" t="s">
        <v>306</v>
      </c>
      <c r="C51" s="39" t="s">
        <v>308</v>
      </c>
      <c r="D51" s="40" t="s">
        <v>319</v>
      </c>
      <c r="E51" s="40" t="s">
        <v>320</v>
      </c>
      <c r="F51" s="40" t="s">
        <v>321</v>
      </c>
      <c r="G51" s="41" t="s">
        <v>322</v>
      </c>
      <c r="H51" s="41" t="s">
        <v>323</v>
      </c>
      <c r="I51" s="41" t="s">
        <v>324</v>
      </c>
      <c r="J51" s="42" t="s">
        <v>352</v>
      </c>
      <c r="K51" s="42" t="s">
        <v>353</v>
      </c>
      <c r="L51" s="42" t="s">
        <v>354</v>
      </c>
      <c r="M51" s="43" t="s">
        <v>307</v>
      </c>
      <c r="N51" s="43" t="s">
        <v>43</v>
      </c>
      <c r="O51" s="43" t="s">
        <v>325</v>
      </c>
      <c r="P51" s="43" t="s">
        <v>690</v>
      </c>
      <c r="Q51" s="40" t="s">
        <v>691</v>
      </c>
      <c r="R51" s="40" t="s">
        <v>692</v>
      </c>
      <c r="S51" s="41" t="s">
        <v>693</v>
      </c>
      <c r="T51" s="41" t="s">
        <v>694</v>
      </c>
      <c r="U51" s="42" t="s">
        <v>695</v>
      </c>
      <c r="V51" s="42" t="s">
        <v>696</v>
      </c>
      <c r="W51" s="44" t="s">
        <v>309</v>
      </c>
      <c r="X51" s="45" t="s">
        <v>0</v>
      </c>
      <c r="Y51" s="46" t="s">
        <v>697</v>
      </c>
      <c r="Z51" s="46" t="s">
        <v>698</v>
      </c>
      <c r="AA51" s="47" t="s">
        <v>699</v>
      </c>
      <c r="AB51" s="47" t="s">
        <v>700</v>
      </c>
      <c r="AC51" s="48" t="s">
        <v>701</v>
      </c>
      <c r="AD51" s="48" t="s">
        <v>702</v>
      </c>
      <c r="AE51" s="49" t="s">
        <v>314</v>
      </c>
      <c r="AF51" s="49" t="s">
        <v>315</v>
      </c>
      <c r="AG51" s="50" t="s">
        <v>316</v>
      </c>
      <c r="AH51" s="50" t="s">
        <v>317</v>
      </c>
      <c r="AI51" s="51" t="s">
        <v>357</v>
      </c>
      <c r="AJ51" s="51" t="s">
        <v>358</v>
      </c>
      <c r="AK51" s="52" t="s">
        <v>318</v>
      </c>
    </row>
    <row r="52" spans="1:37" ht="12.75" thickBot="1">
      <c r="A52" s="394">
        <f>COUNTIF($A$4:A51,"Lp.")</f>
        <v>2</v>
      </c>
      <c r="B52" s="560" t="s">
        <v>347</v>
      </c>
      <c r="C52" s="560"/>
      <c r="D52" s="560"/>
      <c r="E52" s="560"/>
      <c r="F52" s="560"/>
      <c r="G52" s="560"/>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1"/>
    </row>
    <row r="53" spans="1:37" ht="192">
      <c r="A53" s="396" t="s">
        <v>146</v>
      </c>
      <c r="B53" s="16" t="s">
        <v>383</v>
      </c>
      <c r="C53" s="2" t="s">
        <v>18</v>
      </c>
      <c r="D53" s="61">
        <v>24</v>
      </c>
      <c r="E53" s="106">
        <v>312</v>
      </c>
      <c r="F53" s="61">
        <v>160</v>
      </c>
      <c r="G53" s="9">
        <v>300</v>
      </c>
      <c r="H53" s="10">
        <v>900</v>
      </c>
      <c r="I53" s="9">
        <v>600</v>
      </c>
      <c r="J53" s="62">
        <v>1500</v>
      </c>
      <c r="K53" s="349">
        <v>2700</v>
      </c>
      <c r="L53" s="62">
        <v>2160</v>
      </c>
      <c r="M53" s="5"/>
      <c r="N53" s="5"/>
      <c r="O53" s="351"/>
      <c r="P53" s="2"/>
      <c r="Q53" s="106"/>
      <c r="R53" s="61"/>
      <c r="S53" s="10"/>
      <c r="T53" s="9"/>
      <c r="U53" s="349"/>
      <c r="V53" s="62"/>
      <c r="W53" s="63"/>
      <c r="X53" s="64"/>
      <c r="Y53" s="84">
        <f>ROUND(Q53*W53,2)</f>
        <v>0</v>
      </c>
      <c r="Z53" s="84">
        <f>ROUND(Y53+Y53*X53,2)</f>
        <v>0</v>
      </c>
      <c r="AA53" s="14">
        <f>ROUND(S53*W53,2)</f>
        <v>0</v>
      </c>
      <c r="AB53" s="14">
        <f>ROUND(AA53+AA53*X53,2)</f>
        <v>0</v>
      </c>
      <c r="AC53" s="85">
        <f>ROUND(U53*W53,2)</f>
        <v>0</v>
      </c>
      <c r="AD53" s="85">
        <f>ROUND(AC53+AC53*X53,2)</f>
        <v>0</v>
      </c>
      <c r="AE53" s="84">
        <f>ROUND(F53*W53,2)</f>
        <v>0</v>
      </c>
      <c r="AF53" s="84">
        <f>ROUND(AE53+AE53*X53,2)</f>
        <v>0</v>
      </c>
      <c r="AG53" s="14">
        <f>ROUND(I53*W53,2)</f>
        <v>0</v>
      </c>
      <c r="AH53" s="14">
        <f>ROUND(AG53+AG53*X53,2)</f>
        <v>0</v>
      </c>
      <c r="AI53" s="85">
        <f>ROUND(L53*W53,2)</f>
        <v>0</v>
      </c>
      <c r="AJ53" s="85">
        <f>ROUND(AI53+AI53*X53,2)</f>
        <v>0</v>
      </c>
      <c r="AK53" s="68"/>
    </row>
    <row r="54" spans="1:37" ht="192.75" thickBot="1">
      <c r="A54" s="396" t="s">
        <v>149</v>
      </c>
      <c r="B54" s="16" t="s">
        <v>277</v>
      </c>
      <c r="C54" s="2" t="s">
        <v>18</v>
      </c>
      <c r="D54" s="61">
        <v>0</v>
      </c>
      <c r="E54" s="106">
        <v>0</v>
      </c>
      <c r="F54" s="61">
        <v>0</v>
      </c>
      <c r="G54" s="9">
        <v>0</v>
      </c>
      <c r="H54" s="10">
        <v>0</v>
      </c>
      <c r="I54" s="9">
        <v>0</v>
      </c>
      <c r="J54" s="62">
        <v>3500</v>
      </c>
      <c r="K54" s="349">
        <v>5600</v>
      </c>
      <c r="L54" s="62">
        <v>4480</v>
      </c>
      <c r="M54" s="5"/>
      <c r="N54" s="5"/>
      <c r="O54" s="2"/>
      <c r="P54" s="2"/>
      <c r="Q54" s="106"/>
      <c r="R54" s="61"/>
      <c r="S54" s="10"/>
      <c r="T54" s="9"/>
      <c r="U54" s="349"/>
      <c r="V54" s="62"/>
      <c r="W54" s="63"/>
      <c r="X54" s="64"/>
      <c r="Y54" s="84">
        <f>ROUND(Q54*W54,2)</f>
        <v>0</v>
      </c>
      <c r="Z54" s="84">
        <f>ROUND(Y54+Y54*X54,2)</f>
        <v>0</v>
      </c>
      <c r="AA54" s="14">
        <f>ROUND(S54*W54,2)</f>
        <v>0</v>
      </c>
      <c r="AB54" s="14">
        <f>ROUND(AA54+AA54*X54,2)</f>
        <v>0</v>
      </c>
      <c r="AC54" s="85">
        <f>ROUND(U54*W54,2)</f>
        <v>0</v>
      </c>
      <c r="AD54" s="85">
        <f>ROUND(AC54+AC54*X54,2)</f>
        <v>0</v>
      </c>
      <c r="AE54" s="84">
        <f>ROUND(F54*W54,2)</f>
        <v>0</v>
      </c>
      <c r="AF54" s="84">
        <f>ROUND(AE54+AE54*X54,2)</f>
        <v>0</v>
      </c>
      <c r="AG54" s="14">
        <f>ROUND(I54*W54,2)</f>
        <v>0</v>
      </c>
      <c r="AH54" s="14">
        <f>ROUND(AG54+AG54*X54,2)</f>
        <v>0</v>
      </c>
      <c r="AI54" s="85">
        <f>ROUND(L54*W54,2)</f>
        <v>0</v>
      </c>
      <c r="AJ54" s="85">
        <f>ROUND(AI54+AI54*X54,2)</f>
        <v>0</v>
      </c>
      <c r="AK54" s="68"/>
    </row>
    <row r="55" spans="1:37" ht="13.5" thickBot="1">
      <c r="B55" s="580" t="s">
        <v>703</v>
      </c>
      <c r="C55" s="580"/>
      <c r="D55" s="580"/>
      <c r="E55" s="580"/>
      <c r="F55" s="580"/>
      <c r="G55" s="580"/>
      <c r="H55" s="580"/>
      <c r="I55" s="580"/>
      <c r="J55" s="580"/>
      <c r="K55" s="580"/>
      <c r="N55" s="1"/>
      <c r="O55" s="1"/>
      <c r="P55" s="1"/>
      <c r="Q55" s="1"/>
      <c r="R55" s="1"/>
      <c r="T55" s="12"/>
      <c r="U55" s="12"/>
      <c r="V55" s="12"/>
      <c r="X55" s="86" t="s">
        <v>331</v>
      </c>
      <c r="Y55" s="87">
        <f>SUM(Y53:Y54)</f>
        <v>0</v>
      </c>
      <c r="Z55" s="87">
        <f t="shared" ref="Z55:AJ55" si="14">SUM(Z53:Z54)</f>
        <v>0</v>
      </c>
      <c r="AA55" s="87">
        <f t="shared" si="14"/>
        <v>0</v>
      </c>
      <c r="AB55" s="87">
        <f t="shared" si="14"/>
        <v>0</v>
      </c>
      <c r="AC55" s="87">
        <f t="shared" si="14"/>
        <v>0</v>
      </c>
      <c r="AD55" s="87">
        <f t="shared" si="14"/>
        <v>0</v>
      </c>
      <c r="AE55" s="87">
        <f t="shared" si="14"/>
        <v>0</v>
      </c>
      <c r="AF55" s="87">
        <f t="shared" si="14"/>
        <v>0</v>
      </c>
      <c r="AG55" s="87">
        <f t="shared" si="14"/>
        <v>0</v>
      </c>
      <c r="AH55" s="87">
        <f t="shared" si="14"/>
        <v>0</v>
      </c>
      <c r="AI55" s="87">
        <f t="shared" si="14"/>
        <v>0</v>
      </c>
      <c r="AJ55" s="88">
        <f t="shared" si="14"/>
        <v>0</v>
      </c>
    </row>
    <row r="56" spans="1:37" ht="13.5" thickBot="1">
      <c r="B56" s="579" t="s">
        <v>704</v>
      </c>
      <c r="C56" s="579"/>
      <c r="D56" s="579"/>
      <c r="E56" s="579"/>
      <c r="F56" s="579"/>
      <c r="G56" s="579"/>
      <c r="H56" s="579"/>
      <c r="I56" s="579"/>
      <c r="J56" s="579"/>
      <c r="K56" s="579"/>
      <c r="N56" s="1"/>
      <c r="O56" s="1"/>
      <c r="P56" s="1"/>
      <c r="Q56" s="1"/>
      <c r="R56" s="1"/>
      <c r="T56" s="12"/>
      <c r="U56" s="12"/>
      <c r="V56" s="12"/>
      <c r="X56" s="1"/>
      <c r="AB56" s="8"/>
      <c r="AC56" s="8"/>
      <c r="AD56" s="8"/>
      <c r="AE56" s="8"/>
      <c r="AF56" s="8"/>
      <c r="AG56" s="8"/>
      <c r="AH56" s="8"/>
      <c r="AI56" s="8"/>
      <c r="AJ56" s="8"/>
    </row>
    <row r="57" spans="1:37" ht="12.75" thickBot="1">
      <c r="D57" s="1"/>
      <c r="E57" s="348"/>
      <c r="F57" s="1"/>
      <c r="G57" s="1"/>
      <c r="H57" s="1"/>
      <c r="I57" s="1"/>
      <c r="N57" s="1"/>
      <c r="O57" s="1"/>
      <c r="P57" s="1"/>
      <c r="Q57" s="1"/>
      <c r="R57" s="1"/>
      <c r="T57" s="573">
        <f>COUNTIF($AC$42:AC57,"PAKIET")</f>
        <v>2</v>
      </c>
      <c r="U57" s="535"/>
      <c r="V57" s="535"/>
      <c r="W57" s="535"/>
      <c r="X57" s="535"/>
      <c r="Y57" s="535"/>
      <c r="Z57" s="535"/>
      <c r="AA57" s="535"/>
      <c r="AB57" s="535"/>
      <c r="AC57" s="574" t="s">
        <v>347</v>
      </c>
      <c r="AD57" s="574"/>
      <c r="AE57" s="574"/>
      <c r="AF57" s="574"/>
      <c r="AG57" s="574"/>
      <c r="AH57" s="574"/>
      <c r="AI57" s="574"/>
      <c r="AJ57" s="574"/>
      <c r="AK57" s="575"/>
    </row>
    <row r="58" spans="1:37">
      <c r="D58" s="1"/>
      <c r="E58" s="348"/>
      <c r="F58" s="1"/>
      <c r="G58" s="1"/>
      <c r="H58" s="1"/>
      <c r="I58" s="1"/>
      <c r="N58" s="1"/>
      <c r="O58" s="1"/>
      <c r="P58" s="1"/>
      <c r="Q58" s="1"/>
      <c r="R58" s="1"/>
      <c r="T58" s="557" t="s">
        <v>332</v>
      </c>
      <c r="U58" s="558"/>
      <c r="V58" s="559"/>
      <c r="W58" s="557" t="s">
        <v>333</v>
      </c>
      <c r="X58" s="558"/>
      <c r="Y58" s="559"/>
      <c r="Z58" s="557" t="s">
        <v>337</v>
      </c>
      <c r="AA58" s="558"/>
      <c r="AB58" s="559"/>
      <c r="AC58" s="557" t="s">
        <v>334</v>
      </c>
      <c r="AD58" s="558"/>
      <c r="AE58" s="559"/>
      <c r="AF58" s="557" t="s">
        <v>335</v>
      </c>
      <c r="AG58" s="558"/>
      <c r="AH58" s="559"/>
      <c r="AI58" s="563" t="s">
        <v>336</v>
      </c>
      <c r="AJ58" s="564"/>
      <c r="AK58" s="565"/>
    </row>
    <row r="59" spans="1:37">
      <c r="D59" s="1"/>
      <c r="E59" s="348"/>
      <c r="F59" s="1"/>
      <c r="G59" s="1"/>
      <c r="H59" s="1"/>
      <c r="I59" s="1"/>
      <c r="N59" s="1"/>
      <c r="O59" s="1"/>
      <c r="P59" s="1"/>
      <c r="Q59" s="1"/>
      <c r="R59" s="1"/>
      <c r="T59" s="35" t="s">
        <v>338</v>
      </c>
      <c r="U59" s="36" t="s">
        <v>247</v>
      </c>
      <c r="V59" s="37" t="s">
        <v>375</v>
      </c>
      <c r="W59" s="35" t="s">
        <v>338</v>
      </c>
      <c r="X59" s="36" t="s">
        <v>247</v>
      </c>
      <c r="Y59" s="37" t="s">
        <v>375</v>
      </c>
      <c r="Z59" s="35" t="s">
        <v>338</v>
      </c>
      <c r="AA59" s="36" t="s">
        <v>247</v>
      </c>
      <c r="AB59" s="37" t="s">
        <v>375</v>
      </c>
      <c r="AC59" s="35" t="s">
        <v>338</v>
      </c>
      <c r="AD59" s="36" t="s">
        <v>247</v>
      </c>
      <c r="AE59" s="37" t="s">
        <v>375</v>
      </c>
      <c r="AF59" s="35" t="s">
        <v>338</v>
      </c>
      <c r="AG59" s="36" t="s">
        <v>247</v>
      </c>
      <c r="AH59" s="37" t="s">
        <v>375</v>
      </c>
      <c r="AI59" s="35" t="s">
        <v>338</v>
      </c>
      <c r="AJ59" s="36" t="s">
        <v>247</v>
      </c>
      <c r="AK59" s="37" t="s">
        <v>375</v>
      </c>
    </row>
    <row r="60" spans="1:37" ht="12.75" thickBot="1">
      <c r="D60" s="1"/>
      <c r="E60" s="348"/>
      <c r="F60" s="1"/>
      <c r="G60" s="1"/>
      <c r="H60" s="1"/>
      <c r="I60" s="1"/>
      <c r="N60" s="1"/>
      <c r="O60" s="1"/>
      <c r="P60" s="1"/>
      <c r="Q60" s="1"/>
      <c r="R60" s="1"/>
      <c r="T60" s="343">
        <f>Y55</f>
        <v>0</v>
      </c>
      <c r="U60" s="344">
        <f>AA55</f>
        <v>0</v>
      </c>
      <c r="V60" s="345">
        <f>AC55</f>
        <v>0</v>
      </c>
      <c r="W60" s="343">
        <f>Z55</f>
        <v>0</v>
      </c>
      <c r="X60" s="344">
        <f>AB55</f>
        <v>0</v>
      </c>
      <c r="Y60" s="345">
        <f>AD55</f>
        <v>0</v>
      </c>
      <c r="Z60" s="343">
        <f>AE55</f>
        <v>0</v>
      </c>
      <c r="AA60" s="344">
        <f>AG55</f>
        <v>0</v>
      </c>
      <c r="AB60" s="345">
        <f>AI55</f>
        <v>0</v>
      </c>
      <c r="AC60" s="343">
        <f>AF55</f>
        <v>0</v>
      </c>
      <c r="AD60" s="344">
        <f>AH55</f>
        <v>0</v>
      </c>
      <c r="AE60" s="345">
        <f>AJ55</f>
        <v>0</v>
      </c>
      <c r="AF60" s="343">
        <f t="shared" ref="AF60:AK60" si="15">T60+Z60</f>
        <v>0</v>
      </c>
      <c r="AG60" s="344">
        <f t="shared" si="15"/>
        <v>0</v>
      </c>
      <c r="AH60" s="345">
        <f t="shared" si="15"/>
        <v>0</v>
      </c>
      <c r="AI60" s="343">
        <f t="shared" si="15"/>
        <v>0</v>
      </c>
      <c r="AJ60" s="344">
        <f t="shared" si="15"/>
        <v>0</v>
      </c>
      <c r="AK60" s="345">
        <f t="shared" si="15"/>
        <v>0</v>
      </c>
    </row>
    <row r="61" spans="1:37" ht="12.75" thickBot="1">
      <c r="D61" s="1"/>
      <c r="E61" s="348"/>
      <c r="F61" s="1"/>
      <c r="G61" s="1"/>
      <c r="H61" s="1"/>
      <c r="I61" s="1"/>
      <c r="N61" s="1"/>
      <c r="O61" s="1"/>
      <c r="P61" s="1"/>
      <c r="Q61" s="1"/>
      <c r="R61" s="1"/>
      <c r="T61" s="562">
        <f>SUM(T60:V60)</f>
        <v>0</v>
      </c>
      <c r="U61" s="556"/>
      <c r="V61" s="556"/>
      <c r="W61" s="556">
        <f>SUM(W60:Y60)</f>
        <v>0</v>
      </c>
      <c r="X61" s="556"/>
      <c r="Y61" s="556"/>
      <c r="Z61" s="556">
        <f>SUM(Z60:AB60)</f>
        <v>0</v>
      </c>
      <c r="AA61" s="556"/>
      <c r="AB61" s="556"/>
      <c r="AC61" s="556">
        <f>SUM(AC60:AE60)</f>
        <v>0</v>
      </c>
      <c r="AD61" s="556"/>
      <c r="AE61" s="556"/>
      <c r="AF61" s="556">
        <f>SUM(AF60:AH60)</f>
        <v>0</v>
      </c>
      <c r="AG61" s="556"/>
      <c r="AH61" s="556"/>
      <c r="AI61" s="556">
        <f>SUM(AI60:AK60)</f>
        <v>0</v>
      </c>
      <c r="AJ61" s="556"/>
      <c r="AK61" s="566"/>
    </row>
    <row r="62" spans="1:37">
      <c r="D62" s="1"/>
      <c r="E62" s="348"/>
      <c r="F62" s="1"/>
      <c r="G62" s="1"/>
      <c r="H62" s="1"/>
      <c r="I62" s="1"/>
      <c r="N62" s="1"/>
      <c r="O62" s="1"/>
      <c r="P62" s="1"/>
      <c r="Q62" s="1"/>
      <c r="R62" s="1"/>
      <c r="T62" s="1"/>
      <c r="U62" s="1"/>
      <c r="V62" s="1"/>
      <c r="W62" s="1"/>
      <c r="X62" s="1"/>
      <c r="Y62" s="1"/>
      <c r="Z62" s="1"/>
      <c r="AA62" s="1"/>
    </row>
    <row r="63" spans="1:37">
      <c r="D63" s="1"/>
      <c r="E63" s="348"/>
      <c r="F63" s="1"/>
      <c r="G63" s="1"/>
      <c r="H63" s="1"/>
      <c r="I63" s="1"/>
      <c r="N63" s="1"/>
      <c r="O63" s="1"/>
      <c r="P63" s="1"/>
      <c r="Q63" s="1"/>
      <c r="R63" s="1"/>
      <c r="T63" s="1"/>
      <c r="U63" s="1"/>
      <c r="V63" s="1"/>
      <c r="W63" s="1"/>
      <c r="X63" s="1"/>
      <c r="Y63" s="1"/>
      <c r="Z63" s="1"/>
      <c r="AA63" s="1"/>
    </row>
    <row r="64" spans="1:37">
      <c r="D64" s="1"/>
      <c r="E64" s="348"/>
      <c r="F64" s="1"/>
      <c r="G64" s="1"/>
      <c r="H64" s="1"/>
      <c r="I64" s="1"/>
      <c r="N64" s="1"/>
      <c r="O64" s="1"/>
      <c r="P64" s="1"/>
      <c r="Q64" s="1"/>
      <c r="R64" s="1"/>
      <c r="T64" s="1"/>
      <c r="U64" s="1"/>
      <c r="V64" s="1"/>
      <c r="W64" s="1"/>
      <c r="X64" s="1"/>
      <c r="Y64" s="1"/>
      <c r="Z64" s="1"/>
      <c r="AA64" s="1"/>
    </row>
    <row r="65" spans="1:37">
      <c r="D65" s="1"/>
      <c r="E65" s="348"/>
      <c r="F65" s="1"/>
      <c r="G65" s="1"/>
      <c r="H65" s="1"/>
      <c r="I65" s="1"/>
      <c r="N65" s="1"/>
      <c r="O65" s="1"/>
      <c r="P65" s="1"/>
      <c r="Q65" s="1"/>
      <c r="R65" s="1"/>
      <c r="T65" s="1"/>
      <c r="U65" s="1"/>
      <c r="V65" s="1"/>
      <c r="W65" s="1"/>
      <c r="X65" s="1"/>
      <c r="Y65" s="1"/>
      <c r="Z65" s="1"/>
      <c r="AA65" s="1"/>
    </row>
    <row r="66" spans="1:37" ht="48.75" thickBot="1">
      <c r="A66" s="508" t="s">
        <v>305</v>
      </c>
      <c r="B66" s="38" t="s">
        <v>306</v>
      </c>
      <c r="C66" s="39" t="s">
        <v>308</v>
      </c>
      <c r="D66" s="40" t="s">
        <v>319</v>
      </c>
      <c r="E66" s="40" t="s">
        <v>320</v>
      </c>
      <c r="F66" s="40" t="s">
        <v>321</v>
      </c>
      <c r="G66" s="41" t="s">
        <v>322</v>
      </c>
      <c r="H66" s="41" t="s">
        <v>323</v>
      </c>
      <c r="I66" s="41" t="s">
        <v>324</v>
      </c>
      <c r="J66" s="42" t="s">
        <v>352</v>
      </c>
      <c r="K66" s="42" t="s">
        <v>353</v>
      </c>
      <c r="L66" s="42" t="s">
        <v>354</v>
      </c>
      <c r="M66" s="43" t="s">
        <v>307</v>
      </c>
      <c r="N66" s="43" t="s">
        <v>43</v>
      </c>
      <c r="O66" s="43" t="s">
        <v>325</v>
      </c>
      <c r="P66" s="43" t="s">
        <v>690</v>
      </c>
      <c r="Q66" s="40" t="s">
        <v>691</v>
      </c>
      <c r="R66" s="40" t="s">
        <v>692</v>
      </c>
      <c r="S66" s="41" t="s">
        <v>693</v>
      </c>
      <c r="T66" s="41" t="s">
        <v>694</v>
      </c>
      <c r="U66" s="42" t="s">
        <v>695</v>
      </c>
      <c r="V66" s="42" t="s">
        <v>696</v>
      </c>
      <c r="W66" s="44" t="s">
        <v>309</v>
      </c>
      <c r="X66" s="45" t="s">
        <v>0</v>
      </c>
      <c r="Y66" s="46" t="s">
        <v>697</v>
      </c>
      <c r="Z66" s="46" t="s">
        <v>698</v>
      </c>
      <c r="AA66" s="47" t="s">
        <v>699</v>
      </c>
      <c r="AB66" s="47" t="s">
        <v>700</v>
      </c>
      <c r="AC66" s="48" t="s">
        <v>701</v>
      </c>
      <c r="AD66" s="48" t="s">
        <v>702</v>
      </c>
      <c r="AE66" s="49" t="s">
        <v>314</v>
      </c>
      <c r="AF66" s="49" t="s">
        <v>315</v>
      </c>
      <c r="AG66" s="50" t="s">
        <v>316</v>
      </c>
      <c r="AH66" s="50" t="s">
        <v>317</v>
      </c>
      <c r="AI66" s="51" t="s">
        <v>357</v>
      </c>
      <c r="AJ66" s="51" t="s">
        <v>358</v>
      </c>
      <c r="AK66" s="52" t="s">
        <v>318</v>
      </c>
    </row>
    <row r="67" spans="1:37" ht="12.75" thickBot="1">
      <c r="A67" s="394">
        <f>COUNTIF($A$4:A66,"Lp.")</f>
        <v>3</v>
      </c>
      <c r="B67" s="560" t="s">
        <v>347</v>
      </c>
      <c r="C67" s="560"/>
      <c r="D67" s="560"/>
      <c r="E67" s="560"/>
      <c r="F67" s="560"/>
      <c r="G67" s="560"/>
      <c r="H67" s="560"/>
      <c r="I67" s="560"/>
      <c r="J67" s="560"/>
      <c r="K67" s="560"/>
      <c r="L67" s="560"/>
      <c r="M67" s="560"/>
      <c r="N67" s="560"/>
      <c r="O67" s="560"/>
      <c r="P67" s="560"/>
      <c r="Q67" s="560"/>
      <c r="R67" s="560"/>
      <c r="S67" s="560"/>
      <c r="T67" s="560"/>
      <c r="U67" s="560"/>
      <c r="V67" s="560"/>
      <c r="W67" s="560"/>
      <c r="X67" s="560"/>
      <c r="Y67" s="560"/>
      <c r="Z67" s="560"/>
      <c r="AA67" s="560"/>
      <c r="AB67" s="560"/>
      <c r="AC67" s="560"/>
      <c r="AD67" s="560"/>
      <c r="AE67" s="560"/>
      <c r="AF67" s="560"/>
      <c r="AG67" s="560"/>
      <c r="AH67" s="560"/>
      <c r="AI67" s="560"/>
      <c r="AJ67" s="560"/>
      <c r="AK67" s="561"/>
    </row>
    <row r="68" spans="1:37" ht="108">
      <c r="A68" s="396" t="s">
        <v>146</v>
      </c>
      <c r="B68" s="18" t="s">
        <v>441</v>
      </c>
      <c r="C68" s="80"/>
      <c r="D68" s="78"/>
      <c r="E68" s="347"/>
      <c r="F68" s="78"/>
      <c r="G68" s="78"/>
      <c r="H68" s="347"/>
      <c r="I68" s="78"/>
      <c r="J68" s="78"/>
      <c r="K68" s="347"/>
      <c r="L68" s="78"/>
      <c r="M68" s="79"/>
      <c r="N68" s="79"/>
      <c r="O68" s="358"/>
      <c r="P68" s="80"/>
      <c r="Q68" s="347"/>
      <c r="R68" s="78"/>
      <c r="S68" s="347"/>
      <c r="T68" s="78"/>
      <c r="U68" s="347"/>
      <c r="V68" s="78"/>
      <c r="W68" s="81"/>
      <c r="X68" s="82"/>
      <c r="Y68" s="83"/>
      <c r="Z68" s="83"/>
      <c r="AA68" s="83"/>
      <c r="AB68" s="83"/>
      <c r="AC68" s="83"/>
      <c r="AD68" s="83"/>
      <c r="AE68" s="83"/>
      <c r="AF68" s="83"/>
      <c r="AG68" s="83"/>
      <c r="AH68" s="83"/>
      <c r="AI68" s="83"/>
      <c r="AJ68" s="83"/>
      <c r="AK68" s="80"/>
    </row>
    <row r="69" spans="1:37">
      <c r="A69" s="396" t="s">
        <v>339</v>
      </c>
      <c r="B69" s="18" t="s">
        <v>456</v>
      </c>
      <c r="C69" s="2" t="s">
        <v>18</v>
      </c>
      <c r="D69" s="61">
        <v>80</v>
      </c>
      <c r="E69" s="106">
        <v>240</v>
      </c>
      <c r="F69" s="61">
        <v>192</v>
      </c>
      <c r="G69" s="9">
        <v>0</v>
      </c>
      <c r="H69" s="10">
        <v>0</v>
      </c>
      <c r="I69" s="9">
        <v>0</v>
      </c>
      <c r="J69" s="62">
        <v>10</v>
      </c>
      <c r="K69" s="349">
        <v>40</v>
      </c>
      <c r="L69" s="62">
        <v>30</v>
      </c>
      <c r="M69" s="360"/>
      <c r="N69" s="360"/>
      <c r="O69" s="351"/>
      <c r="P69" s="2"/>
      <c r="Q69" s="106"/>
      <c r="R69" s="61"/>
      <c r="S69" s="10"/>
      <c r="T69" s="9"/>
      <c r="U69" s="349"/>
      <c r="V69" s="62"/>
      <c r="W69" s="63"/>
      <c r="X69" s="64"/>
      <c r="Y69" s="84">
        <f>ROUND(Q69*W69,2)</f>
        <v>0</v>
      </c>
      <c r="Z69" s="84">
        <f>ROUND(Y69+Y69*X69,2)</f>
        <v>0</v>
      </c>
      <c r="AA69" s="14">
        <f>ROUND(S69*W69,2)</f>
        <v>0</v>
      </c>
      <c r="AB69" s="14">
        <f>ROUND(AA69+AA69*X69,2)</f>
        <v>0</v>
      </c>
      <c r="AC69" s="85">
        <f>ROUND(U69*W69,2)</f>
        <v>0</v>
      </c>
      <c r="AD69" s="85">
        <f>ROUND(AC69+AC69*X69,2)</f>
        <v>0</v>
      </c>
      <c r="AE69" s="84">
        <f>ROUND(F69*W69,2)</f>
        <v>0</v>
      </c>
      <c r="AF69" s="84">
        <f>ROUND(AE69+AE69*X69,2)</f>
        <v>0</v>
      </c>
      <c r="AG69" s="14">
        <f>ROUND(I69*W69,2)</f>
        <v>0</v>
      </c>
      <c r="AH69" s="14">
        <f>ROUND(AG69+AG69*X69,2)</f>
        <v>0</v>
      </c>
      <c r="AI69" s="85">
        <f>ROUND(L69*W69,2)</f>
        <v>0</v>
      </c>
      <c r="AJ69" s="85">
        <f>ROUND(AI69+AI69*X69,2)</f>
        <v>0</v>
      </c>
      <c r="AK69" s="15"/>
    </row>
    <row r="70" spans="1:37">
      <c r="A70" s="396" t="s">
        <v>340</v>
      </c>
      <c r="B70" s="18" t="s">
        <v>457</v>
      </c>
      <c r="C70" s="2" t="s">
        <v>18</v>
      </c>
      <c r="D70" s="61">
        <v>0</v>
      </c>
      <c r="E70" s="106">
        <v>0</v>
      </c>
      <c r="F70" s="61">
        <v>0</v>
      </c>
      <c r="G70" s="9">
        <v>0</v>
      </c>
      <c r="H70" s="10">
        <v>0</v>
      </c>
      <c r="I70" s="9">
        <v>0</v>
      </c>
      <c r="J70" s="62">
        <v>40</v>
      </c>
      <c r="K70" s="349">
        <v>80</v>
      </c>
      <c r="L70" s="62">
        <v>60</v>
      </c>
      <c r="M70" s="360"/>
      <c r="N70" s="360"/>
      <c r="O70" s="351"/>
      <c r="P70" s="2"/>
      <c r="Q70" s="106"/>
      <c r="R70" s="61"/>
      <c r="S70" s="10"/>
      <c r="T70" s="9"/>
      <c r="U70" s="349"/>
      <c r="V70" s="62"/>
      <c r="W70" s="63"/>
      <c r="X70" s="64"/>
      <c r="Y70" s="84">
        <f>ROUND(Q70*W70,2)</f>
        <v>0</v>
      </c>
      <c r="Z70" s="84">
        <f>ROUND(Y70+Y70*X70,2)</f>
        <v>0</v>
      </c>
      <c r="AA70" s="14">
        <f>ROUND(S70*W70,2)</f>
        <v>0</v>
      </c>
      <c r="AB70" s="14">
        <f>ROUND(AA70+AA70*X70,2)</f>
        <v>0</v>
      </c>
      <c r="AC70" s="85">
        <f>ROUND(U70*W70,2)</f>
        <v>0</v>
      </c>
      <c r="AD70" s="85">
        <f>ROUND(AC70+AC70*X70,2)</f>
        <v>0</v>
      </c>
      <c r="AE70" s="84">
        <f>ROUND(F70*W70,2)</f>
        <v>0</v>
      </c>
      <c r="AF70" s="84">
        <f>ROUND(AE70+AE70*X70,2)</f>
        <v>0</v>
      </c>
      <c r="AG70" s="14">
        <f>ROUND(I70*W70,2)</f>
        <v>0</v>
      </c>
      <c r="AH70" s="14">
        <f>ROUND(AG70+AG70*X70,2)</f>
        <v>0</v>
      </c>
      <c r="AI70" s="85">
        <f>ROUND(L70*W70,2)</f>
        <v>0</v>
      </c>
      <c r="AJ70" s="85">
        <f>ROUND(AI70+AI70*X70,2)</f>
        <v>0</v>
      </c>
      <c r="AK70" s="15"/>
    </row>
    <row r="71" spans="1:37">
      <c r="A71" s="396" t="s">
        <v>359</v>
      </c>
      <c r="B71" s="18" t="s">
        <v>685</v>
      </c>
      <c r="C71" s="2" t="s">
        <v>18</v>
      </c>
      <c r="D71" s="61">
        <v>80</v>
      </c>
      <c r="E71" s="106">
        <v>240</v>
      </c>
      <c r="F71" s="61">
        <v>192</v>
      </c>
      <c r="G71" s="9">
        <v>0</v>
      </c>
      <c r="H71" s="10">
        <v>0</v>
      </c>
      <c r="I71" s="9">
        <v>0</v>
      </c>
      <c r="J71" s="62">
        <v>0</v>
      </c>
      <c r="K71" s="349">
        <v>0</v>
      </c>
      <c r="L71" s="62">
        <v>0</v>
      </c>
      <c r="M71" s="360"/>
      <c r="N71" s="360"/>
      <c r="O71" s="351"/>
      <c r="P71" s="2"/>
      <c r="Q71" s="106"/>
      <c r="R71" s="61"/>
      <c r="S71" s="10"/>
      <c r="T71" s="9"/>
      <c r="U71" s="349"/>
      <c r="V71" s="62"/>
      <c r="W71" s="63"/>
      <c r="X71" s="64"/>
      <c r="Y71" s="84">
        <f>ROUND(Q71*W71,2)</f>
        <v>0</v>
      </c>
      <c r="Z71" s="84">
        <f>ROUND(Y71+Y71*X71,2)</f>
        <v>0</v>
      </c>
      <c r="AA71" s="14">
        <f>ROUND(S71*W71,2)</f>
        <v>0</v>
      </c>
      <c r="AB71" s="14">
        <f>ROUND(AA71+AA71*X71,2)</f>
        <v>0</v>
      </c>
      <c r="AC71" s="85">
        <f>ROUND(U71*W71,2)</f>
        <v>0</v>
      </c>
      <c r="AD71" s="85">
        <f>ROUND(AC71+AC71*X71,2)</f>
        <v>0</v>
      </c>
      <c r="AE71" s="84">
        <f>ROUND(F71*W71,2)</f>
        <v>0</v>
      </c>
      <c r="AF71" s="84">
        <f>ROUND(AE71+AE71*X71,2)</f>
        <v>0</v>
      </c>
      <c r="AG71" s="14">
        <f>ROUND(I71*W71,2)</f>
        <v>0</v>
      </c>
      <c r="AH71" s="14">
        <f>ROUND(AG71+AG71*X71,2)</f>
        <v>0</v>
      </c>
      <c r="AI71" s="85">
        <f>ROUND(L71*W71,2)</f>
        <v>0</v>
      </c>
      <c r="AJ71" s="85">
        <f>ROUND(AI71+AI71*X71,2)</f>
        <v>0</v>
      </c>
      <c r="AK71" s="15"/>
    </row>
    <row r="72" spans="1:37" ht="72">
      <c r="A72" s="396" t="s">
        <v>149</v>
      </c>
      <c r="B72" s="18" t="s">
        <v>442</v>
      </c>
      <c r="C72" s="80"/>
      <c r="D72" s="78"/>
      <c r="E72" s="347"/>
      <c r="F72" s="78"/>
      <c r="G72" s="78"/>
      <c r="H72" s="347"/>
      <c r="I72" s="78"/>
      <c r="J72" s="78"/>
      <c r="K72" s="347"/>
      <c r="L72" s="78"/>
      <c r="M72" s="79"/>
      <c r="N72" s="79"/>
      <c r="O72" s="358"/>
      <c r="P72" s="80"/>
      <c r="Q72" s="347"/>
      <c r="R72" s="78"/>
      <c r="S72" s="347"/>
      <c r="T72" s="78"/>
      <c r="U72" s="347"/>
      <c r="V72" s="78"/>
      <c r="W72" s="81"/>
      <c r="X72" s="82"/>
      <c r="Y72" s="83"/>
      <c r="Z72" s="83"/>
      <c r="AA72" s="83"/>
      <c r="AB72" s="83"/>
      <c r="AC72" s="83"/>
      <c r="AD72" s="83"/>
      <c r="AE72" s="83"/>
      <c r="AF72" s="83"/>
      <c r="AG72" s="83"/>
      <c r="AH72" s="83"/>
      <c r="AI72" s="83"/>
      <c r="AJ72" s="83"/>
      <c r="AK72" s="80"/>
    </row>
    <row r="73" spans="1:37">
      <c r="A73" s="396" t="s">
        <v>360</v>
      </c>
      <c r="B73" s="18" t="s">
        <v>458</v>
      </c>
      <c r="C73" s="2" t="s">
        <v>18</v>
      </c>
      <c r="D73" s="61">
        <v>0</v>
      </c>
      <c r="E73" s="106">
        <v>0</v>
      </c>
      <c r="F73" s="61">
        <v>0</v>
      </c>
      <c r="G73" s="9">
        <v>50</v>
      </c>
      <c r="H73" s="10">
        <v>120</v>
      </c>
      <c r="I73" s="9">
        <v>48</v>
      </c>
      <c r="J73" s="62">
        <v>0</v>
      </c>
      <c r="K73" s="349">
        <v>0</v>
      </c>
      <c r="L73" s="62">
        <v>0</v>
      </c>
      <c r="M73" s="360"/>
      <c r="N73" s="360"/>
      <c r="O73" s="351"/>
      <c r="P73" s="2"/>
      <c r="Q73" s="106"/>
      <c r="R73" s="61"/>
      <c r="S73" s="10"/>
      <c r="T73" s="9"/>
      <c r="U73" s="349"/>
      <c r="V73" s="62"/>
      <c r="W73" s="63"/>
      <c r="X73" s="64"/>
      <c r="Y73" s="84">
        <f>ROUND(Q73*W73,2)</f>
        <v>0</v>
      </c>
      <c r="Z73" s="84">
        <f>ROUND(Y73+Y73*X73,2)</f>
        <v>0</v>
      </c>
      <c r="AA73" s="14">
        <f>ROUND(S73*W73,2)</f>
        <v>0</v>
      </c>
      <c r="AB73" s="14">
        <f>ROUND(AA73+AA73*X73,2)</f>
        <v>0</v>
      </c>
      <c r="AC73" s="85">
        <f>ROUND(U73*W73,2)</f>
        <v>0</v>
      </c>
      <c r="AD73" s="85">
        <f>ROUND(AC73+AC73*X73,2)</f>
        <v>0</v>
      </c>
      <c r="AE73" s="84">
        <f>ROUND(F73*W73,2)</f>
        <v>0</v>
      </c>
      <c r="AF73" s="84">
        <f>ROUND(AE73+AE73*X73,2)</f>
        <v>0</v>
      </c>
      <c r="AG73" s="14">
        <f>ROUND(I73*W73,2)</f>
        <v>0</v>
      </c>
      <c r="AH73" s="14">
        <f>ROUND(AG73+AG73*X73,2)</f>
        <v>0</v>
      </c>
      <c r="AI73" s="85">
        <f>ROUND(L73*W73,2)</f>
        <v>0</v>
      </c>
      <c r="AJ73" s="85">
        <f>ROUND(AI73+AI73*X73,2)</f>
        <v>0</v>
      </c>
      <c r="AK73" s="15"/>
    </row>
    <row r="74" spans="1:37">
      <c r="A74" s="396" t="s">
        <v>361</v>
      </c>
      <c r="B74" s="18" t="s">
        <v>459</v>
      </c>
      <c r="C74" s="2" t="s">
        <v>18</v>
      </c>
      <c r="D74" s="61">
        <v>0</v>
      </c>
      <c r="E74" s="106">
        <v>0</v>
      </c>
      <c r="F74" s="61">
        <v>0</v>
      </c>
      <c r="G74" s="9">
        <v>40</v>
      </c>
      <c r="H74" s="10">
        <v>90</v>
      </c>
      <c r="I74" s="9">
        <v>36</v>
      </c>
      <c r="J74" s="62">
        <v>0</v>
      </c>
      <c r="K74" s="349">
        <v>0</v>
      </c>
      <c r="L74" s="62">
        <v>0</v>
      </c>
      <c r="M74" s="360"/>
      <c r="N74" s="360"/>
      <c r="O74" s="351"/>
      <c r="P74" s="2"/>
      <c r="Q74" s="106"/>
      <c r="R74" s="61"/>
      <c r="S74" s="10"/>
      <c r="T74" s="9"/>
      <c r="U74" s="349"/>
      <c r="V74" s="62"/>
      <c r="W74" s="63"/>
      <c r="X74" s="64"/>
      <c r="Y74" s="84">
        <f>ROUND(Q74*W74,2)</f>
        <v>0</v>
      </c>
      <c r="Z74" s="84">
        <f>ROUND(Y74+Y74*X74,2)</f>
        <v>0</v>
      </c>
      <c r="AA74" s="14">
        <f>ROUND(S74*W74,2)</f>
        <v>0</v>
      </c>
      <c r="AB74" s="14">
        <f>ROUND(AA74+AA74*X74,2)</f>
        <v>0</v>
      </c>
      <c r="AC74" s="85">
        <f>ROUND(U74*W74,2)</f>
        <v>0</v>
      </c>
      <c r="AD74" s="85">
        <f>ROUND(AC74+AC74*X74,2)</f>
        <v>0</v>
      </c>
      <c r="AE74" s="84">
        <f>ROUND(F74*W74,2)</f>
        <v>0</v>
      </c>
      <c r="AF74" s="84">
        <f>ROUND(AE74+AE74*X74,2)</f>
        <v>0</v>
      </c>
      <c r="AG74" s="14">
        <f>ROUND(I74*W74,2)</f>
        <v>0</v>
      </c>
      <c r="AH74" s="14">
        <f>ROUND(AG74+AG74*X74,2)</f>
        <v>0</v>
      </c>
      <c r="AI74" s="85">
        <f>ROUND(L74*W74,2)</f>
        <v>0</v>
      </c>
      <c r="AJ74" s="85">
        <f>ROUND(AI74+AI74*X74,2)</f>
        <v>0</v>
      </c>
      <c r="AK74" s="15"/>
    </row>
    <row r="75" spans="1:37">
      <c r="A75" s="396" t="s">
        <v>379</v>
      </c>
      <c r="B75" s="18" t="s">
        <v>460</v>
      </c>
      <c r="C75" s="2" t="s">
        <v>18</v>
      </c>
      <c r="D75" s="61">
        <v>0</v>
      </c>
      <c r="E75" s="106">
        <v>0</v>
      </c>
      <c r="F75" s="61">
        <v>0</v>
      </c>
      <c r="G75" s="9">
        <v>50</v>
      </c>
      <c r="H75" s="10">
        <v>120</v>
      </c>
      <c r="I75" s="9">
        <v>48</v>
      </c>
      <c r="J75" s="62">
        <v>0</v>
      </c>
      <c r="K75" s="349">
        <v>0</v>
      </c>
      <c r="L75" s="62">
        <v>0</v>
      </c>
      <c r="M75" s="360"/>
      <c r="N75" s="360"/>
      <c r="O75" s="351"/>
      <c r="P75" s="2"/>
      <c r="Q75" s="106"/>
      <c r="R75" s="61"/>
      <c r="S75" s="10"/>
      <c r="T75" s="9"/>
      <c r="U75" s="349"/>
      <c r="V75" s="62"/>
      <c r="W75" s="63"/>
      <c r="X75" s="64"/>
      <c r="Y75" s="84">
        <f>ROUND(Q75*W75,2)</f>
        <v>0</v>
      </c>
      <c r="Z75" s="84">
        <f>ROUND(Y75+Y75*X75,2)</f>
        <v>0</v>
      </c>
      <c r="AA75" s="14">
        <f>ROUND(S75*W75,2)</f>
        <v>0</v>
      </c>
      <c r="AB75" s="14">
        <f>ROUND(AA75+AA75*X75,2)</f>
        <v>0</v>
      </c>
      <c r="AC75" s="85">
        <f>ROUND(U75*W75,2)</f>
        <v>0</v>
      </c>
      <c r="AD75" s="85">
        <f>ROUND(AC75+AC75*X75,2)</f>
        <v>0</v>
      </c>
      <c r="AE75" s="84">
        <f>ROUND(F75*W75,2)</f>
        <v>0</v>
      </c>
      <c r="AF75" s="84">
        <f>ROUND(AE75+AE75*X75,2)</f>
        <v>0</v>
      </c>
      <c r="AG75" s="14">
        <f>ROUND(I75*W75,2)</f>
        <v>0</v>
      </c>
      <c r="AH75" s="14">
        <f>ROUND(AG75+AG75*X75,2)</f>
        <v>0</v>
      </c>
      <c r="AI75" s="85">
        <f>ROUND(L75*W75,2)</f>
        <v>0</v>
      </c>
      <c r="AJ75" s="85">
        <f>ROUND(AI75+AI75*X75,2)</f>
        <v>0</v>
      </c>
      <c r="AK75" s="15"/>
    </row>
    <row r="76" spans="1:37" ht="96">
      <c r="A76" s="396" t="s">
        <v>151</v>
      </c>
      <c r="B76" s="18" t="s">
        <v>443</v>
      </c>
      <c r="C76" s="80"/>
      <c r="D76" s="78"/>
      <c r="E76" s="347"/>
      <c r="F76" s="78"/>
      <c r="G76" s="78"/>
      <c r="H76" s="347"/>
      <c r="I76" s="78"/>
      <c r="J76" s="78"/>
      <c r="K76" s="347"/>
      <c r="L76" s="78"/>
      <c r="M76" s="79"/>
      <c r="N76" s="79"/>
      <c r="O76" s="358"/>
      <c r="P76" s="80"/>
      <c r="Q76" s="347"/>
      <c r="R76" s="78"/>
      <c r="S76" s="347"/>
      <c r="T76" s="78"/>
      <c r="U76" s="347"/>
      <c r="V76" s="78"/>
      <c r="W76" s="81"/>
      <c r="X76" s="82"/>
      <c r="Y76" s="83"/>
      <c r="Z76" s="83"/>
      <c r="AA76" s="83"/>
      <c r="AB76" s="83"/>
      <c r="AC76" s="83"/>
      <c r="AD76" s="83"/>
      <c r="AE76" s="83"/>
      <c r="AF76" s="83"/>
      <c r="AG76" s="83"/>
      <c r="AH76" s="83"/>
      <c r="AI76" s="83"/>
      <c r="AJ76" s="83"/>
      <c r="AK76" s="80"/>
    </row>
    <row r="77" spans="1:37">
      <c r="A77" s="396" t="s">
        <v>362</v>
      </c>
      <c r="B77" s="18" t="s">
        <v>458</v>
      </c>
      <c r="C77" s="2" t="s">
        <v>18</v>
      </c>
      <c r="D77" s="61">
        <v>0</v>
      </c>
      <c r="E77" s="106">
        <v>0</v>
      </c>
      <c r="F77" s="61">
        <v>0</v>
      </c>
      <c r="G77" s="9">
        <v>50</v>
      </c>
      <c r="H77" s="10">
        <v>140</v>
      </c>
      <c r="I77" s="9">
        <v>56</v>
      </c>
      <c r="J77" s="62">
        <v>600</v>
      </c>
      <c r="K77" s="349">
        <v>1700</v>
      </c>
      <c r="L77" s="62">
        <v>1360</v>
      </c>
      <c r="M77" s="360"/>
      <c r="N77" s="360"/>
      <c r="O77" s="351"/>
      <c r="P77" s="2"/>
      <c r="Q77" s="106"/>
      <c r="R77" s="61"/>
      <c r="S77" s="10"/>
      <c r="T77" s="9"/>
      <c r="U77" s="349"/>
      <c r="V77" s="62"/>
      <c r="W77" s="63"/>
      <c r="X77" s="64"/>
      <c r="Y77" s="84">
        <f>ROUND(Q77*W77,2)</f>
        <v>0</v>
      </c>
      <c r="Z77" s="84">
        <f>ROUND(Y77+Y77*X77,2)</f>
        <v>0</v>
      </c>
      <c r="AA77" s="14">
        <f>ROUND(S77*W77,2)</f>
        <v>0</v>
      </c>
      <c r="AB77" s="14">
        <f>ROUND(AA77+AA77*X77,2)</f>
        <v>0</v>
      </c>
      <c r="AC77" s="85">
        <f>ROUND(U77*W77,2)</f>
        <v>0</v>
      </c>
      <c r="AD77" s="85">
        <f>ROUND(AC77+AC77*X77,2)</f>
        <v>0</v>
      </c>
      <c r="AE77" s="84">
        <f>ROUND(F77*W77,2)</f>
        <v>0</v>
      </c>
      <c r="AF77" s="84">
        <f>ROUND(AE77+AE77*X77,2)</f>
        <v>0</v>
      </c>
      <c r="AG77" s="14">
        <f>ROUND(I77*W77,2)</f>
        <v>0</v>
      </c>
      <c r="AH77" s="14">
        <f>ROUND(AG77+AG77*X77,2)</f>
        <v>0</v>
      </c>
      <c r="AI77" s="85">
        <f>ROUND(L77*W77,2)</f>
        <v>0</v>
      </c>
      <c r="AJ77" s="85">
        <f>ROUND(AI77+AI77*X77,2)</f>
        <v>0</v>
      </c>
      <c r="AK77" s="15"/>
    </row>
    <row r="78" spans="1:37">
      <c r="A78" s="396" t="s">
        <v>363</v>
      </c>
      <c r="B78" s="18" t="s">
        <v>459</v>
      </c>
      <c r="C78" s="2" t="s">
        <v>18</v>
      </c>
      <c r="D78" s="61">
        <v>0</v>
      </c>
      <c r="E78" s="106">
        <v>0</v>
      </c>
      <c r="F78" s="61">
        <v>0</v>
      </c>
      <c r="G78" s="9">
        <v>10</v>
      </c>
      <c r="H78" s="10">
        <v>50</v>
      </c>
      <c r="I78" s="9">
        <v>20</v>
      </c>
      <c r="J78" s="62">
        <v>0</v>
      </c>
      <c r="K78" s="349">
        <v>0</v>
      </c>
      <c r="L78" s="62">
        <v>0</v>
      </c>
      <c r="M78" s="360"/>
      <c r="N78" s="360"/>
      <c r="O78" s="351"/>
      <c r="P78" s="2"/>
      <c r="Q78" s="106"/>
      <c r="R78" s="61"/>
      <c r="S78" s="10"/>
      <c r="T78" s="9"/>
      <c r="U78" s="349"/>
      <c r="V78" s="62"/>
      <c r="W78" s="63"/>
      <c r="X78" s="64"/>
      <c r="Y78" s="84">
        <f>ROUND(Q78*W78,2)</f>
        <v>0</v>
      </c>
      <c r="Z78" s="84">
        <f>ROUND(Y78+Y78*X78,2)</f>
        <v>0</v>
      </c>
      <c r="AA78" s="14">
        <f>ROUND(S78*W78,2)</f>
        <v>0</v>
      </c>
      <c r="AB78" s="14">
        <f>ROUND(AA78+AA78*X78,2)</f>
        <v>0</v>
      </c>
      <c r="AC78" s="85">
        <f>ROUND(U78*W78,2)</f>
        <v>0</v>
      </c>
      <c r="AD78" s="85">
        <f>ROUND(AC78+AC78*X78,2)</f>
        <v>0</v>
      </c>
      <c r="AE78" s="84">
        <f>ROUND(F78*W78,2)</f>
        <v>0</v>
      </c>
      <c r="AF78" s="84">
        <f>ROUND(AE78+AE78*X78,2)</f>
        <v>0</v>
      </c>
      <c r="AG78" s="14">
        <f>ROUND(I78*W78,2)</f>
        <v>0</v>
      </c>
      <c r="AH78" s="14">
        <f>ROUND(AG78+AG78*X78,2)</f>
        <v>0</v>
      </c>
      <c r="AI78" s="85">
        <f>ROUND(L78*W78,2)</f>
        <v>0</v>
      </c>
      <c r="AJ78" s="85">
        <f>ROUND(AI78+AI78*X78,2)</f>
        <v>0</v>
      </c>
      <c r="AK78" s="15"/>
    </row>
    <row r="79" spans="1:37">
      <c r="A79" s="396" t="s">
        <v>364</v>
      </c>
      <c r="B79" s="18" t="s">
        <v>461</v>
      </c>
      <c r="C79" s="2" t="s">
        <v>18</v>
      </c>
      <c r="D79" s="61">
        <v>0</v>
      </c>
      <c r="E79" s="106">
        <v>0</v>
      </c>
      <c r="F79" s="61">
        <v>0</v>
      </c>
      <c r="G79" s="9">
        <v>50</v>
      </c>
      <c r="H79" s="10">
        <v>150</v>
      </c>
      <c r="I79" s="9">
        <v>60</v>
      </c>
      <c r="J79" s="62">
        <v>30</v>
      </c>
      <c r="K79" s="349">
        <v>105</v>
      </c>
      <c r="L79" s="62">
        <v>80</v>
      </c>
      <c r="M79" s="360"/>
      <c r="N79" s="360"/>
      <c r="O79" s="351"/>
      <c r="P79" s="2"/>
      <c r="Q79" s="106"/>
      <c r="R79" s="61"/>
      <c r="S79" s="10"/>
      <c r="T79" s="9"/>
      <c r="U79" s="349"/>
      <c r="V79" s="62"/>
      <c r="W79" s="63"/>
      <c r="X79" s="64"/>
      <c r="Y79" s="84">
        <f>ROUND(Q79*W79,2)</f>
        <v>0</v>
      </c>
      <c r="Z79" s="84">
        <f>ROUND(Y79+Y79*X79,2)</f>
        <v>0</v>
      </c>
      <c r="AA79" s="14">
        <f>ROUND(S79*W79,2)</f>
        <v>0</v>
      </c>
      <c r="AB79" s="14">
        <f>ROUND(AA79+AA79*X79,2)</f>
        <v>0</v>
      </c>
      <c r="AC79" s="85">
        <f>ROUND(U79*W79,2)</f>
        <v>0</v>
      </c>
      <c r="AD79" s="85">
        <f>ROUND(AC79+AC79*X79,2)</f>
        <v>0</v>
      </c>
      <c r="AE79" s="84">
        <f>ROUND(F79*W79,2)</f>
        <v>0</v>
      </c>
      <c r="AF79" s="84">
        <f>ROUND(AE79+AE79*X79,2)</f>
        <v>0</v>
      </c>
      <c r="AG79" s="14">
        <f>ROUND(I79*W79,2)</f>
        <v>0</v>
      </c>
      <c r="AH79" s="14">
        <f>ROUND(AG79+AG79*X79,2)</f>
        <v>0</v>
      </c>
      <c r="AI79" s="85">
        <f>ROUND(L79*W79,2)</f>
        <v>0</v>
      </c>
      <c r="AJ79" s="85">
        <f>ROUND(AI79+AI79*X79,2)</f>
        <v>0</v>
      </c>
      <c r="AK79" s="15"/>
    </row>
    <row r="80" spans="1:37" ht="72">
      <c r="A80" s="396" t="s">
        <v>152</v>
      </c>
      <c r="B80" s="18" t="s">
        <v>444</v>
      </c>
      <c r="C80" s="80"/>
      <c r="D80" s="78"/>
      <c r="E80" s="347"/>
      <c r="F80" s="78"/>
      <c r="G80" s="78"/>
      <c r="H80" s="347"/>
      <c r="I80" s="78"/>
      <c r="J80" s="78"/>
      <c r="K80" s="347"/>
      <c r="L80" s="78"/>
      <c r="M80" s="79"/>
      <c r="N80" s="79"/>
      <c r="O80" s="358"/>
      <c r="P80" s="80"/>
      <c r="Q80" s="347"/>
      <c r="R80" s="78"/>
      <c r="S80" s="347"/>
      <c r="T80" s="78"/>
      <c r="U80" s="347"/>
      <c r="V80" s="78"/>
      <c r="W80" s="81"/>
      <c r="X80" s="82"/>
      <c r="Y80" s="83"/>
      <c r="Z80" s="83"/>
      <c r="AA80" s="83"/>
      <c r="AB80" s="83"/>
      <c r="AC80" s="83"/>
      <c r="AD80" s="83"/>
      <c r="AE80" s="83"/>
      <c r="AF80" s="83"/>
      <c r="AG80" s="83"/>
      <c r="AH80" s="83"/>
      <c r="AI80" s="83"/>
      <c r="AJ80" s="83"/>
      <c r="AK80" s="80"/>
    </row>
    <row r="81" spans="1:37">
      <c r="A81" s="396" t="s">
        <v>367</v>
      </c>
      <c r="B81" s="18" t="s">
        <v>462</v>
      </c>
      <c r="C81" s="2" t="s">
        <v>18</v>
      </c>
      <c r="D81" s="61">
        <v>400</v>
      </c>
      <c r="E81" s="106">
        <v>800</v>
      </c>
      <c r="F81" s="61">
        <v>640</v>
      </c>
      <c r="G81" s="9">
        <v>60</v>
      </c>
      <c r="H81" s="10">
        <v>120</v>
      </c>
      <c r="I81" s="9">
        <v>48</v>
      </c>
      <c r="J81" s="62">
        <v>30</v>
      </c>
      <c r="K81" s="349">
        <v>70</v>
      </c>
      <c r="L81" s="62">
        <v>60</v>
      </c>
      <c r="M81" s="360"/>
      <c r="N81" s="360"/>
      <c r="O81" s="351"/>
      <c r="P81" s="2"/>
      <c r="Q81" s="106"/>
      <c r="R81" s="61"/>
      <c r="S81" s="10"/>
      <c r="T81" s="9"/>
      <c r="U81" s="349"/>
      <c r="V81" s="62"/>
      <c r="W81" s="63"/>
      <c r="X81" s="64"/>
      <c r="Y81" s="84">
        <f>ROUND(Q81*W81,2)</f>
        <v>0</v>
      </c>
      <c r="Z81" s="84">
        <f>ROUND(Y81+Y81*X81,2)</f>
        <v>0</v>
      </c>
      <c r="AA81" s="14">
        <f>ROUND(S81*W81,2)</f>
        <v>0</v>
      </c>
      <c r="AB81" s="14">
        <f>ROUND(AA81+AA81*X81,2)</f>
        <v>0</v>
      </c>
      <c r="AC81" s="85">
        <f>ROUND(U81*W81,2)</f>
        <v>0</v>
      </c>
      <c r="AD81" s="85">
        <f>ROUND(AC81+AC81*X81,2)</f>
        <v>0</v>
      </c>
      <c r="AE81" s="84">
        <f>ROUND(F81*W81,2)</f>
        <v>0</v>
      </c>
      <c r="AF81" s="84">
        <f>ROUND(AE81+AE81*X81,2)</f>
        <v>0</v>
      </c>
      <c r="AG81" s="14">
        <f>ROUND(I81*W81,2)</f>
        <v>0</v>
      </c>
      <c r="AH81" s="14">
        <f>ROUND(AG81+AG81*X81,2)</f>
        <v>0</v>
      </c>
      <c r="AI81" s="85">
        <f>ROUND(L81*W81,2)</f>
        <v>0</v>
      </c>
      <c r="AJ81" s="85">
        <f>ROUND(AI81+AI81*X81,2)</f>
        <v>0</v>
      </c>
      <c r="AK81" s="15"/>
    </row>
    <row r="82" spans="1:37">
      <c r="A82" s="396" t="s">
        <v>368</v>
      </c>
      <c r="B82" s="18" t="s">
        <v>463</v>
      </c>
      <c r="C82" s="2" t="s">
        <v>18</v>
      </c>
      <c r="D82" s="61">
        <v>400</v>
      </c>
      <c r="E82" s="106">
        <v>800</v>
      </c>
      <c r="F82" s="61">
        <v>640</v>
      </c>
      <c r="G82" s="9">
        <v>50</v>
      </c>
      <c r="H82" s="10">
        <v>100</v>
      </c>
      <c r="I82" s="9">
        <v>40</v>
      </c>
      <c r="J82" s="62">
        <v>0</v>
      </c>
      <c r="K82" s="349">
        <v>0</v>
      </c>
      <c r="L82" s="62">
        <v>0</v>
      </c>
      <c r="M82" s="360"/>
      <c r="N82" s="360"/>
      <c r="O82" s="351"/>
      <c r="P82" s="2"/>
      <c r="Q82" s="106"/>
      <c r="R82" s="61"/>
      <c r="S82" s="10"/>
      <c r="T82" s="9"/>
      <c r="U82" s="349"/>
      <c r="V82" s="62"/>
      <c r="W82" s="63"/>
      <c r="X82" s="64"/>
      <c r="Y82" s="84">
        <f>ROUND(Q82*W82,2)</f>
        <v>0</v>
      </c>
      <c r="Z82" s="84">
        <f>ROUND(Y82+Y82*X82,2)</f>
        <v>0</v>
      </c>
      <c r="AA82" s="14">
        <f>ROUND(S82*W82,2)</f>
        <v>0</v>
      </c>
      <c r="AB82" s="14">
        <f>ROUND(AA82+AA82*X82,2)</f>
        <v>0</v>
      </c>
      <c r="AC82" s="85">
        <f>ROUND(U82*W82,2)</f>
        <v>0</v>
      </c>
      <c r="AD82" s="85">
        <f>ROUND(AC82+AC82*X82,2)</f>
        <v>0</v>
      </c>
      <c r="AE82" s="84">
        <f>ROUND(F82*W82,2)</f>
        <v>0</v>
      </c>
      <c r="AF82" s="84">
        <f>ROUND(AE82+AE82*X82,2)</f>
        <v>0</v>
      </c>
      <c r="AG82" s="14">
        <f>ROUND(I82*W82,2)</f>
        <v>0</v>
      </c>
      <c r="AH82" s="14">
        <f>ROUND(AG82+AG82*X82,2)</f>
        <v>0</v>
      </c>
      <c r="AI82" s="85">
        <f>ROUND(L82*W82,2)</f>
        <v>0</v>
      </c>
      <c r="AJ82" s="85">
        <f>ROUND(AI82+AI82*X82,2)</f>
        <v>0</v>
      </c>
      <c r="AK82" s="15"/>
    </row>
    <row r="83" spans="1:37">
      <c r="A83" s="396" t="s">
        <v>494</v>
      </c>
      <c r="B83" s="18" t="s">
        <v>464</v>
      </c>
      <c r="C83" s="2" t="s">
        <v>18</v>
      </c>
      <c r="D83" s="61">
        <v>400</v>
      </c>
      <c r="E83" s="106">
        <v>800</v>
      </c>
      <c r="F83" s="61">
        <v>640</v>
      </c>
      <c r="G83" s="9">
        <v>10</v>
      </c>
      <c r="H83" s="10">
        <v>30</v>
      </c>
      <c r="I83" s="9">
        <v>12</v>
      </c>
      <c r="J83" s="62">
        <v>0</v>
      </c>
      <c r="K83" s="349">
        <v>0</v>
      </c>
      <c r="L83" s="62">
        <v>0</v>
      </c>
      <c r="M83" s="360"/>
      <c r="N83" s="360"/>
      <c r="O83" s="351"/>
      <c r="P83" s="2"/>
      <c r="Q83" s="106"/>
      <c r="R83" s="61"/>
      <c r="S83" s="10"/>
      <c r="T83" s="9"/>
      <c r="U83" s="349"/>
      <c r="V83" s="62"/>
      <c r="W83" s="63"/>
      <c r="X83" s="64"/>
      <c r="Y83" s="84">
        <f>ROUND(Q83*W83,2)</f>
        <v>0</v>
      </c>
      <c r="Z83" s="84">
        <f>ROUND(Y83+Y83*X83,2)</f>
        <v>0</v>
      </c>
      <c r="AA83" s="14">
        <f>ROUND(S83*W83,2)</f>
        <v>0</v>
      </c>
      <c r="AB83" s="14">
        <f>ROUND(AA83+AA83*X83,2)</f>
        <v>0</v>
      </c>
      <c r="AC83" s="85">
        <f>ROUND(U83*W83,2)</f>
        <v>0</v>
      </c>
      <c r="AD83" s="85">
        <f>ROUND(AC83+AC83*X83,2)</f>
        <v>0</v>
      </c>
      <c r="AE83" s="84">
        <f>ROUND(F83*W83,2)</f>
        <v>0</v>
      </c>
      <c r="AF83" s="84">
        <f>ROUND(AE83+AE83*X83,2)</f>
        <v>0</v>
      </c>
      <c r="AG83" s="14">
        <f>ROUND(I83*W83,2)</f>
        <v>0</v>
      </c>
      <c r="AH83" s="14">
        <f>ROUND(AG83+AG83*X83,2)</f>
        <v>0</v>
      </c>
      <c r="AI83" s="85">
        <f>ROUND(L83*W83,2)</f>
        <v>0</v>
      </c>
      <c r="AJ83" s="85">
        <f>ROUND(AI83+AI83*X83,2)</f>
        <v>0</v>
      </c>
      <c r="AK83" s="15"/>
    </row>
    <row r="84" spans="1:37" ht="168">
      <c r="A84" s="396" t="s">
        <v>154</v>
      </c>
      <c r="B84" s="18" t="s">
        <v>445</v>
      </c>
      <c r="C84" s="80"/>
      <c r="D84" s="78"/>
      <c r="E84" s="347"/>
      <c r="F84" s="78"/>
      <c r="G84" s="78"/>
      <c r="H84" s="347"/>
      <c r="I84" s="78"/>
      <c r="J84" s="78"/>
      <c r="K84" s="347"/>
      <c r="L84" s="78"/>
      <c r="M84" s="79"/>
      <c r="N84" s="79"/>
      <c r="O84" s="358"/>
      <c r="P84" s="80"/>
      <c r="Q84" s="347"/>
      <c r="R84" s="78"/>
      <c r="S84" s="347"/>
      <c r="T84" s="78"/>
      <c r="U84" s="347"/>
      <c r="V84" s="78"/>
      <c r="W84" s="81"/>
      <c r="X84" s="82"/>
      <c r="Y84" s="83"/>
      <c r="Z84" s="83"/>
      <c r="AA84" s="83"/>
      <c r="AB84" s="83"/>
      <c r="AC84" s="83"/>
      <c r="AD84" s="83"/>
      <c r="AE84" s="83"/>
      <c r="AF84" s="83"/>
      <c r="AG84" s="83"/>
      <c r="AH84" s="83"/>
      <c r="AI84" s="83"/>
      <c r="AJ84" s="83"/>
      <c r="AK84" s="80"/>
    </row>
    <row r="85" spans="1:37">
      <c r="A85" s="396" t="s">
        <v>369</v>
      </c>
      <c r="B85" s="18" t="s">
        <v>465</v>
      </c>
      <c r="C85" s="2" t="s">
        <v>18</v>
      </c>
      <c r="D85" s="61">
        <v>0</v>
      </c>
      <c r="E85" s="106">
        <v>0</v>
      </c>
      <c r="F85" s="61">
        <v>0</v>
      </c>
      <c r="G85" s="9">
        <v>200</v>
      </c>
      <c r="H85" s="10">
        <v>360</v>
      </c>
      <c r="I85" s="9">
        <v>144</v>
      </c>
      <c r="J85" s="62">
        <v>1000</v>
      </c>
      <c r="K85" s="349">
        <v>2000</v>
      </c>
      <c r="L85" s="62">
        <v>1600</v>
      </c>
      <c r="M85" s="360"/>
      <c r="N85" s="360"/>
      <c r="O85" s="351"/>
      <c r="P85" s="2"/>
      <c r="Q85" s="106"/>
      <c r="R85" s="61"/>
      <c r="S85" s="10"/>
      <c r="T85" s="9"/>
      <c r="U85" s="349"/>
      <c r="V85" s="62"/>
      <c r="W85" s="63"/>
      <c r="X85" s="64"/>
      <c r="Y85" s="84">
        <f t="shared" ref="Y85:Y92" si="16">ROUND(Q85*W85,2)</f>
        <v>0</v>
      </c>
      <c r="Z85" s="84">
        <f t="shared" ref="Z85:Z92" si="17">ROUND(Y85+Y85*X85,2)</f>
        <v>0</v>
      </c>
      <c r="AA85" s="14">
        <f t="shared" ref="AA85:AA92" si="18">ROUND(S85*W85,2)</f>
        <v>0</v>
      </c>
      <c r="AB85" s="14">
        <f t="shared" ref="AB85:AB92" si="19">ROUND(AA85+AA85*X85,2)</f>
        <v>0</v>
      </c>
      <c r="AC85" s="85">
        <f t="shared" ref="AC85:AC92" si="20">ROUND(U85*W85,2)</f>
        <v>0</v>
      </c>
      <c r="AD85" s="85">
        <f t="shared" ref="AD85:AD92" si="21">ROUND(AC85+AC85*X85,2)</f>
        <v>0</v>
      </c>
      <c r="AE85" s="84">
        <f t="shared" ref="AE85:AE92" si="22">ROUND(F85*W85,2)</f>
        <v>0</v>
      </c>
      <c r="AF85" s="84">
        <f t="shared" ref="AF85:AF92" si="23">ROUND(AE85+AE85*X85,2)</f>
        <v>0</v>
      </c>
      <c r="AG85" s="14">
        <f t="shared" ref="AG85:AG92" si="24">ROUND(I85*W85,2)</f>
        <v>0</v>
      </c>
      <c r="AH85" s="14">
        <f t="shared" ref="AH85:AH92" si="25">ROUND(AG85+AG85*X85,2)</f>
        <v>0</v>
      </c>
      <c r="AI85" s="85">
        <f t="shared" ref="AI85:AI92" si="26">ROUND(L85*W85,2)</f>
        <v>0</v>
      </c>
      <c r="AJ85" s="85">
        <f t="shared" ref="AJ85:AJ92" si="27">ROUND(AI85+AI85*X85,2)</f>
        <v>0</v>
      </c>
      <c r="AK85" s="15"/>
    </row>
    <row r="86" spans="1:37">
      <c r="A86" s="396" t="s">
        <v>370</v>
      </c>
      <c r="B86" s="18" t="s">
        <v>466</v>
      </c>
      <c r="C86" s="2" t="s">
        <v>18</v>
      </c>
      <c r="D86" s="61">
        <v>0</v>
      </c>
      <c r="E86" s="106">
        <v>0</v>
      </c>
      <c r="F86" s="61">
        <v>0</v>
      </c>
      <c r="G86" s="9">
        <v>200</v>
      </c>
      <c r="H86" s="10">
        <v>400</v>
      </c>
      <c r="I86" s="9">
        <v>160</v>
      </c>
      <c r="J86" s="62">
        <v>0</v>
      </c>
      <c r="K86" s="349">
        <v>0</v>
      </c>
      <c r="L86" s="62">
        <v>0</v>
      </c>
      <c r="M86" s="360"/>
      <c r="N86" s="360"/>
      <c r="O86" s="351"/>
      <c r="P86" s="2"/>
      <c r="Q86" s="106"/>
      <c r="R86" s="61"/>
      <c r="S86" s="10"/>
      <c r="T86" s="9"/>
      <c r="U86" s="349"/>
      <c r="V86" s="62"/>
      <c r="W86" s="63"/>
      <c r="X86" s="64"/>
      <c r="Y86" s="84">
        <f t="shared" si="16"/>
        <v>0</v>
      </c>
      <c r="Z86" s="84">
        <f t="shared" si="17"/>
        <v>0</v>
      </c>
      <c r="AA86" s="14">
        <f t="shared" si="18"/>
        <v>0</v>
      </c>
      <c r="AB86" s="14">
        <f t="shared" si="19"/>
        <v>0</v>
      </c>
      <c r="AC86" s="85">
        <f t="shared" si="20"/>
        <v>0</v>
      </c>
      <c r="AD86" s="85">
        <f t="shared" si="21"/>
        <v>0</v>
      </c>
      <c r="AE86" s="84">
        <f t="shared" si="22"/>
        <v>0</v>
      </c>
      <c r="AF86" s="84">
        <f t="shared" si="23"/>
        <v>0</v>
      </c>
      <c r="AG86" s="14">
        <f t="shared" si="24"/>
        <v>0</v>
      </c>
      <c r="AH86" s="14">
        <f t="shared" si="25"/>
        <v>0</v>
      </c>
      <c r="AI86" s="85">
        <f t="shared" si="26"/>
        <v>0</v>
      </c>
      <c r="AJ86" s="85">
        <f t="shared" si="27"/>
        <v>0</v>
      </c>
      <c r="AK86" s="15"/>
    </row>
    <row r="87" spans="1:37">
      <c r="A87" s="396" t="s">
        <v>371</v>
      </c>
      <c r="B87" s="18" t="s">
        <v>467</v>
      </c>
      <c r="C87" s="2" t="s">
        <v>18</v>
      </c>
      <c r="D87" s="61">
        <v>0</v>
      </c>
      <c r="E87" s="106">
        <v>0</v>
      </c>
      <c r="F87" s="61">
        <v>0</v>
      </c>
      <c r="G87" s="9">
        <v>200</v>
      </c>
      <c r="H87" s="10">
        <v>430</v>
      </c>
      <c r="I87" s="9">
        <v>172</v>
      </c>
      <c r="J87" s="62">
        <v>0</v>
      </c>
      <c r="K87" s="349">
        <v>0</v>
      </c>
      <c r="L87" s="62">
        <v>0</v>
      </c>
      <c r="M87" s="360"/>
      <c r="N87" s="360"/>
      <c r="O87" s="351"/>
      <c r="P87" s="2"/>
      <c r="Q87" s="106"/>
      <c r="R87" s="61"/>
      <c r="S87" s="10"/>
      <c r="T87" s="9"/>
      <c r="U87" s="349"/>
      <c r="V87" s="62"/>
      <c r="W87" s="63"/>
      <c r="X87" s="64"/>
      <c r="Y87" s="84">
        <f t="shared" si="16"/>
        <v>0</v>
      </c>
      <c r="Z87" s="84">
        <f t="shared" si="17"/>
        <v>0</v>
      </c>
      <c r="AA87" s="14">
        <f t="shared" si="18"/>
        <v>0</v>
      </c>
      <c r="AB87" s="14">
        <f t="shared" si="19"/>
        <v>0</v>
      </c>
      <c r="AC87" s="85">
        <f t="shared" si="20"/>
        <v>0</v>
      </c>
      <c r="AD87" s="85">
        <f t="shared" si="21"/>
        <v>0</v>
      </c>
      <c r="AE87" s="84">
        <f t="shared" si="22"/>
        <v>0</v>
      </c>
      <c r="AF87" s="84">
        <f t="shared" si="23"/>
        <v>0</v>
      </c>
      <c r="AG87" s="14">
        <f t="shared" si="24"/>
        <v>0</v>
      </c>
      <c r="AH87" s="14">
        <f t="shared" si="25"/>
        <v>0</v>
      </c>
      <c r="AI87" s="85">
        <f t="shared" si="26"/>
        <v>0</v>
      </c>
      <c r="AJ87" s="85">
        <f t="shared" si="27"/>
        <v>0</v>
      </c>
      <c r="AK87" s="15"/>
    </row>
    <row r="88" spans="1:37">
      <c r="A88" s="396" t="s">
        <v>372</v>
      </c>
      <c r="B88" s="18" t="s">
        <v>468</v>
      </c>
      <c r="C88" s="2" t="s">
        <v>18</v>
      </c>
      <c r="D88" s="61">
        <v>0</v>
      </c>
      <c r="E88" s="106">
        <v>0</v>
      </c>
      <c r="F88" s="61">
        <v>0</v>
      </c>
      <c r="G88" s="9">
        <v>150</v>
      </c>
      <c r="H88" s="10">
        <v>350</v>
      </c>
      <c r="I88" s="9">
        <v>140</v>
      </c>
      <c r="J88" s="62">
        <v>0</v>
      </c>
      <c r="K88" s="349">
        <v>0</v>
      </c>
      <c r="L88" s="62">
        <v>0</v>
      </c>
      <c r="M88" s="360"/>
      <c r="N88" s="360"/>
      <c r="O88" s="351"/>
      <c r="P88" s="2"/>
      <c r="Q88" s="106"/>
      <c r="R88" s="61"/>
      <c r="S88" s="10"/>
      <c r="T88" s="9"/>
      <c r="U88" s="349"/>
      <c r="V88" s="62"/>
      <c r="W88" s="63"/>
      <c r="X88" s="64"/>
      <c r="Y88" s="84">
        <f t="shared" si="16"/>
        <v>0</v>
      </c>
      <c r="Z88" s="84">
        <f t="shared" si="17"/>
        <v>0</v>
      </c>
      <c r="AA88" s="14">
        <f t="shared" si="18"/>
        <v>0</v>
      </c>
      <c r="AB88" s="14">
        <f t="shared" si="19"/>
        <v>0</v>
      </c>
      <c r="AC88" s="85">
        <f t="shared" si="20"/>
        <v>0</v>
      </c>
      <c r="AD88" s="85">
        <f t="shared" si="21"/>
        <v>0</v>
      </c>
      <c r="AE88" s="84">
        <f t="shared" si="22"/>
        <v>0</v>
      </c>
      <c r="AF88" s="84">
        <f t="shared" si="23"/>
        <v>0</v>
      </c>
      <c r="AG88" s="14">
        <f t="shared" si="24"/>
        <v>0</v>
      </c>
      <c r="AH88" s="14">
        <f t="shared" si="25"/>
        <v>0</v>
      </c>
      <c r="AI88" s="85">
        <f t="shared" si="26"/>
        <v>0</v>
      </c>
      <c r="AJ88" s="85">
        <f t="shared" si="27"/>
        <v>0</v>
      </c>
      <c r="AK88" s="15"/>
    </row>
    <row r="89" spans="1:37">
      <c r="A89" s="396" t="s">
        <v>579</v>
      </c>
      <c r="B89" s="18" t="s">
        <v>469</v>
      </c>
      <c r="C89" s="2" t="s">
        <v>18</v>
      </c>
      <c r="D89" s="61">
        <v>0</v>
      </c>
      <c r="E89" s="106">
        <v>0</v>
      </c>
      <c r="F89" s="61">
        <v>0</v>
      </c>
      <c r="G89" s="9">
        <v>100</v>
      </c>
      <c r="H89" s="10">
        <v>250</v>
      </c>
      <c r="I89" s="9">
        <v>100</v>
      </c>
      <c r="J89" s="62">
        <v>0</v>
      </c>
      <c r="K89" s="349">
        <v>0</v>
      </c>
      <c r="L89" s="62">
        <v>0</v>
      </c>
      <c r="M89" s="360"/>
      <c r="N89" s="360"/>
      <c r="O89" s="351"/>
      <c r="P89" s="2"/>
      <c r="Q89" s="106"/>
      <c r="R89" s="61"/>
      <c r="S89" s="10"/>
      <c r="T89" s="9"/>
      <c r="U89" s="349"/>
      <c r="V89" s="62"/>
      <c r="W89" s="63"/>
      <c r="X89" s="64"/>
      <c r="Y89" s="84">
        <f t="shared" si="16"/>
        <v>0</v>
      </c>
      <c r="Z89" s="84">
        <f t="shared" si="17"/>
        <v>0</v>
      </c>
      <c r="AA89" s="14">
        <f t="shared" si="18"/>
        <v>0</v>
      </c>
      <c r="AB89" s="14">
        <f t="shared" si="19"/>
        <v>0</v>
      </c>
      <c r="AC89" s="85">
        <f t="shared" si="20"/>
        <v>0</v>
      </c>
      <c r="AD89" s="85">
        <f t="shared" si="21"/>
        <v>0</v>
      </c>
      <c r="AE89" s="84">
        <f t="shared" si="22"/>
        <v>0</v>
      </c>
      <c r="AF89" s="84">
        <f t="shared" si="23"/>
        <v>0</v>
      </c>
      <c r="AG89" s="14">
        <f t="shared" si="24"/>
        <v>0</v>
      </c>
      <c r="AH89" s="14">
        <f t="shared" si="25"/>
        <v>0</v>
      </c>
      <c r="AI89" s="85">
        <f t="shared" si="26"/>
        <v>0</v>
      </c>
      <c r="AJ89" s="85">
        <f t="shared" si="27"/>
        <v>0</v>
      </c>
      <c r="AK89" s="15"/>
    </row>
    <row r="90" spans="1:37">
      <c r="A90" s="396" t="s">
        <v>580</v>
      </c>
      <c r="B90" s="18" t="s">
        <v>470</v>
      </c>
      <c r="C90" s="2" t="s">
        <v>18</v>
      </c>
      <c r="D90" s="61">
        <v>0</v>
      </c>
      <c r="E90" s="106">
        <v>0</v>
      </c>
      <c r="F90" s="61">
        <v>0</v>
      </c>
      <c r="G90" s="9">
        <v>250</v>
      </c>
      <c r="H90" s="10">
        <v>450</v>
      </c>
      <c r="I90" s="9">
        <v>180</v>
      </c>
      <c r="J90" s="62">
        <v>0</v>
      </c>
      <c r="K90" s="349">
        <v>0</v>
      </c>
      <c r="L90" s="62">
        <v>0</v>
      </c>
      <c r="M90" s="360"/>
      <c r="N90" s="360"/>
      <c r="O90" s="351"/>
      <c r="P90" s="2"/>
      <c r="Q90" s="106"/>
      <c r="R90" s="61"/>
      <c r="S90" s="10"/>
      <c r="T90" s="9"/>
      <c r="U90" s="349"/>
      <c r="V90" s="62"/>
      <c r="W90" s="63"/>
      <c r="X90" s="64"/>
      <c r="Y90" s="84">
        <f t="shared" si="16"/>
        <v>0</v>
      </c>
      <c r="Z90" s="84">
        <f t="shared" si="17"/>
        <v>0</v>
      </c>
      <c r="AA90" s="14">
        <f t="shared" si="18"/>
        <v>0</v>
      </c>
      <c r="AB90" s="14">
        <f t="shared" si="19"/>
        <v>0</v>
      </c>
      <c r="AC90" s="85">
        <f t="shared" si="20"/>
        <v>0</v>
      </c>
      <c r="AD90" s="85">
        <f t="shared" si="21"/>
        <v>0</v>
      </c>
      <c r="AE90" s="84">
        <f t="shared" si="22"/>
        <v>0</v>
      </c>
      <c r="AF90" s="84">
        <f t="shared" si="23"/>
        <v>0</v>
      </c>
      <c r="AG90" s="14">
        <f t="shared" si="24"/>
        <v>0</v>
      </c>
      <c r="AH90" s="14">
        <f t="shared" si="25"/>
        <v>0</v>
      </c>
      <c r="AI90" s="85">
        <f t="shared" si="26"/>
        <v>0</v>
      </c>
      <c r="AJ90" s="85">
        <f t="shared" si="27"/>
        <v>0</v>
      </c>
      <c r="AK90" s="15"/>
    </row>
    <row r="91" spans="1:37">
      <c r="A91" s="396" t="s">
        <v>581</v>
      </c>
      <c r="B91" s="18" t="s">
        <v>423</v>
      </c>
      <c r="C91" s="2" t="s">
        <v>18</v>
      </c>
      <c r="D91" s="61">
        <v>0</v>
      </c>
      <c r="E91" s="106">
        <v>0</v>
      </c>
      <c r="F91" s="61">
        <v>0</v>
      </c>
      <c r="G91" s="9">
        <v>100</v>
      </c>
      <c r="H91" s="10">
        <v>250</v>
      </c>
      <c r="I91" s="9">
        <v>100</v>
      </c>
      <c r="J91" s="62">
        <v>600</v>
      </c>
      <c r="K91" s="349">
        <v>1200</v>
      </c>
      <c r="L91" s="62">
        <v>960</v>
      </c>
      <c r="M91" s="360"/>
      <c r="N91" s="360"/>
      <c r="O91" s="351"/>
      <c r="P91" s="2"/>
      <c r="Q91" s="106"/>
      <c r="R91" s="61"/>
      <c r="S91" s="10"/>
      <c r="T91" s="9"/>
      <c r="U91" s="349"/>
      <c r="V91" s="62"/>
      <c r="W91" s="63"/>
      <c r="X91" s="64"/>
      <c r="Y91" s="84">
        <f t="shared" si="16"/>
        <v>0</v>
      </c>
      <c r="Z91" s="84">
        <f t="shared" si="17"/>
        <v>0</v>
      </c>
      <c r="AA91" s="14">
        <f t="shared" si="18"/>
        <v>0</v>
      </c>
      <c r="AB91" s="14">
        <f t="shared" si="19"/>
        <v>0</v>
      </c>
      <c r="AC91" s="85">
        <f t="shared" si="20"/>
        <v>0</v>
      </c>
      <c r="AD91" s="85">
        <f t="shared" si="21"/>
        <v>0</v>
      </c>
      <c r="AE91" s="84">
        <f t="shared" si="22"/>
        <v>0</v>
      </c>
      <c r="AF91" s="84">
        <f t="shared" si="23"/>
        <v>0</v>
      </c>
      <c r="AG91" s="14">
        <f t="shared" si="24"/>
        <v>0</v>
      </c>
      <c r="AH91" s="14">
        <f t="shared" si="25"/>
        <v>0</v>
      </c>
      <c r="AI91" s="85">
        <f t="shared" si="26"/>
        <v>0</v>
      </c>
      <c r="AJ91" s="85">
        <f t="shared" si="27"/>
        <v>0</v>
      </c>
      <c r="AK91" s="15"/>
    </row>
    <row r="92" spans="1:37">
      <c r="A92" s="396" t="s">
        <v>582</v>
      </c>
      <c r="B92" s="18" t="s">
        <v>471</v>
      </c>
      <c r="C92" s="2" t="s">
        <v>18</v>
      </c>
      <c r="D92" s="61">
        <v>0</v>
      </c>
      <c r="E92" s="106">
        <v>0</v>
      </c>
      <c r="F92" s="61">
        <v>0</v>
      </c>
      <c r="G92" s="9">
        <v>300</v>
      </c>
      <c r="H92" s="10">
        <v>500</v>
      </c>
      <c r="I92" s="9">
        <v>200</v>
      </c>
      <c r="J92" s="62">
        <v>0</v>
      </c>
      <c r="K92" s="349">
        <v>0</v>
      </c>
      <c r="L92" s="62">
        <v>0</v>
      </c>
      <c r="M92" s="360"/>
      <c r="N92" s="360"/>
      <c r="O92" s="351"/>
      <c r="P92" s="2"/>
      <c r="Q92" s="106"/>
      <c r="R92" s="61"/>
      <c r="S92" s="10"/>
      <c r="T92" s="9"/>
      <c r="U92" s="349"/>
      <c r="V92" s="62"/>
      <c r="W92" s="63"/>
      <c r="X92" s="64"/>
      <c r="Y92" s="84">
        <f t="shared" si="16"/>
        <v>0</v>
      </c>
      <c r="Z92" s="84">
        <f t="shared" si="17"/>
        <v>0</v>
      </c>
      <c r="AA92" s="14">
        <f t="shared" si="18"/>
        <v>0</v>
      </c>
      <c r="AB92" s="14">
        <f t="shared" si="19"/>
        <v>0</v>
      </c>
      <c r="AC92" s="85">
        <f t="shared" si="20"/>
        <v>0</v>
      </c>
      <c r="AD92" s="85">
        <f t="shared" si="21"/>
        <v>0</v>
      </c>
      <c r="AE92" s="84">
        <f t="shared" si="22"/>
        <v>0</v>
      </c>
      <c r="AF92" s="84">
        <f t="shared" si="23"/>
        <v>0</v>
      </c>
      <c r="AG92" s="14">
        <f t="shared" si="24"/>
        <v>0</v>
      </c>
      <c r="AH92" s="14">
        <f t="shared" si="25"/>
        <v>0</v>
      </c>
      <c r="AI92" s="85">
        <f t="shared" si="26"/>
        <v>0</v>
      </c>
      <c r="AJ92" s="85">
        <f t="shared" si="27"/>
        <v>0</v>
      </c>
      <c r="AK92" s="15"/>
    </row>
    <row r="93" spans="1:37" ht="156">
      <c r="A93" s="396" t="s">
        <v>156</v>
      </c>
      <c r="B93" s="18" t="s">
        <v>446</v>
      </c>
      <c r="C93" s="80"/>
      <c r="D93" s="78"/>
      <c r="E93" s="347"/>
      <c r="F93" s="78"/>
      <c r="G93" s="78"/>
      <c r="H93" s="347"/>
      <c r="I93" s="78"/>
      <c r="J93" s="78"/>
      <c r="K93" s="347"/>
      <c r="L93" s="78"/>
      <c r="M93" s="79"/>
      <c r="N93" s="79"/>
      <c r="O93" s="358"/>
      <c r="P93" s="80"/>
      <c r="Q93" s="347"/>
      <c r="R93" s="78"/>
      <c r="S93" s="347"/>
      <c r="T93" s="78"/>
      <c r="U93" s="347"/>
      <c r="V93" s="78"/>
      <c r="W93" s="81"/>
      <c r="X93" s="82"/>
      <c r="Y93" s="83"/>
      <c r="Z93" s="83"/>
      <c r="AA93" s="83"/>
      <c r="AB93" s="83"/>
      <c r="AC93" s="83"/>
      <c r="AD93" s="83"/>
      <c r="AE93" s="83"/>
      <c r="AF93" s="83"/>
      <c r="AG93" s="83"/>
      <c r="AH93" s="83"/>
      <c r="AI93" s="83"/>
      <c r="AJ93" s="83"/>
      <c r="AK93" s="80"/>
    </row>
    <row r="94" spans="1:37">
      <c r="A94" s="396" t="s">
        <v>373</v>
      </c>
      <c r="B94" s="18" t="s">
        <v>472</v>
      </c>
      <c r="C94" s="2" t="s">
        <v>18</v>
      </c>
      <c r="D94" s="61">
        <v>0</v>
      </c>
      <c r="E94" s="106">
        <v>0</v>
      </c>
      <c r="F94" s="61">
        <v>0</v>
      </c>
      <c r="G94" s="9">
        <v>150</v>
      </c>
      <c r="H94" s="10">
        <v>300</v>
      </c>
      <c r="I94" s="9">
        <v>120</v>
      </c>
      <c r="J94" s="62">
        <v>0</v>
      </c>
      <c r="K94" s="349">
        <v>0</v>
      </c>
      <c r="L94" s="62">
        <v>0</v>
      </c>
      <c r="M94" s="360"/>
      <c r="N94" s="360"/>
      <c r="O94" s="351"/>
      <c r="P94" s="2"/>
      <c r="Q94" s="106"/>
      <c r="R94" s="61"/>
      <c r="S94" s="10"/>
      <c r="T94" s="9"/>
      <c r="U94" s="349"/>
      <c r="V94" s="62"/>
      <c r="W94" s="63"/>
      <c r="X94" s="64"/>
      <c r="Y94" s="84">
        <f>ROUND(Q94*W94,2)</f>
        <v>0</v>
      </c>
      <c r="Z94" s="84">
        <f>ROUND(Y94+Y94*X94,2)</f>
        <v>0</v>
      </c>
      <c r="AA94" s="14">
        <f>ROUND(S94*W94,2)</f>
        <v>0</v>
      </c>
      <c r="AB94" s="14">
        <f>ROUND(AA94+AA94*X94,2)</f>
        <v>0</v>
      </c>
      <c r="AC94" s="85">
        <f>ROUND(U94*W94,2)</f>
        <v>0</v>
      </c>
      <c r="AD94" s="85">
        <f>ROUND(AC94+AC94*X94,2)</f>
        <v>0</v>
      </c>
      <c r="AE94" s="84">
        <f>ROUND(F94*W94,2)</f>
        <v>0</v>
      </c>
      <c r="AF94" s="84">
        <f>ROUND(AE94+AE94*X94,2)</f>
        <v>0</v>
      </c>
      <c r="AG94" s="14">
        <f>ROUND(I94*W94,2)</f>
        <v>0</v>
      </c>
      <c r="AH94" s="14">
        <f>ROUND(AG94+AG94*X94,2)</f>
        <v>0</v>
      </c>
      <c r="AI94" s="85">
        <f>ROUND(L94*W94,2)</f>
        <v>0</v>
      </c>
      <c r="AJ94" s="85">
        <f>ROUND(AI94+AI94*X94,2)</f>
        <v>0</v>
      </c>
      <c r="AK94" s="15"/>
    </row>
    <row r="95" spans="1:37">
      <c r="A95" s="396" t="s">
        <v>374</v>
      </c>
      <c r="B95" s="18" t="s">
        <v>50</v>
      </c>
      <c r="C95" s="2" t="s">
        <v>18</v>
      </c>
      <c r="D95" s="61">
        <v>280</v>
      </c>
      <c r="E95" s="106">
        <v>560</v>
      </c>
      <c r="F95" s="61">
        <v>448</v>
      </c>
      <c r="G95" s="9">
        <v>100</v>
      </c>
      <c r="H95" s="10">
        <v>200</v>
      </c>
      <c r="I95" s="9">
        <v>80</v>
      </c>
      <c r="J95" s="62">
        <v>0</v>
      </c>
      <c r="K95" s="349">
        <v>0</v>
      </c>
      <c r="L95" s="62">
        <v>0</v>
      </c>
      <c r="M95" s="360"/>
      <c r="N95" s="360"/>
      <c r="O95" s="351"/>
      <c r="P95" s="2"/>
      <c r="Q95" s="106"/>
      <c r="R95" s="61"/>
      <c r="S95" s="10"/>
      <c r="T95" s="9"/>
      <c r="U95" s="349"/>
      <c r="V95" s="62"/>
      <c r="W95" s="63"/>
      <c r="X95" s="64"/>
      <c r="Y95" s="84">
        <f>ROUND(Q95*W95,2)</f>
        <v>0</v>
      </c>
      <c r="Z95" s="84">
        <f>ROUND(Y95+Y95*X95,2)</f>
        <v>0</v>
      </c>
      <c r="AA95" s="14">
        <f>ROUND(S95*W95,2)</f>
        <v>0</v>
      </c>
      <c r="AB95" s="14">
        <f>ROUND(AA95+AA95*X95,2)</f>
        <v>0</v>
      </c>
      <c r="AC95" s="85">
        <f>ROUND(U95*W95,2)</f>
        <v>0</v>
      </c>
      <c r="AD95" s="85">
        <f>ROUND(AC95+AC95*X95,2)</f>
        <v>0</v>
      </c>
      <c r="AE95" s="84">
        <f>ROUND(F95*W95,2)</f>
        <v>0</v>
      </c>
      <c r="AF95" s="84">
        <f>ROUND(AE95+AE95*X95,2)</f>
        <v>0</v>
      </c>
      <c r="AG95" s="14">
        <f>ROUND(I95*W95,2)</f>
        <v>0</v>
      </c>
      <c r="AH95" s="14">
        <f>ROUND(AG95+AG95*X95,2)</f>
        <v>0</v>
      </c>
      <c r="AI95" s="85">
        <f>ROUND(L95*W95,2)</f>
        <v>0</v>
      </c>
      <c r="AJ95" s="85">
        <f>ROUND(AI95+AI95*X95,2)</f>
        <v>0</v>
      </c>
      <c r="AK95" s="15"/>
    </row>
    <row r="96" spans="1:37">
      <c r="A96" s="396" t="s">
        <v>495</v>
      </c>
      <c r="B96" s="18" t="s">
        <v>473</v>
      </c>
      <c r="C96" s="2" t="s">
        <v>18</v>
      </c>
      <c r="D96" s="61">
        <v>280</v>
      </c>
      <c r="E96" s="106">
        <v>560</v>
      </c>
      <c r="F96" s="61">
        <v>448</v>
      </c>
      <c r="G96" s="9">
        <v>200</v>
      </c>
      <c r="H96" s="10">
        <v>400</v>
      </c>
      <c r="I96" s="9">
        <v>160</v>
      </c>
      <c r="J96" s="62">
        <v>0</v>
      </c>
      <c r="K96" s="349">
        <v>0</v>
      </c>
      <c r="L96" s="62">
        <v>0</v>
      </c>
      <c r="M96" s="360"/>
      <c r="N96" s="360"/>
      <c r="O96" s="351"/>
      <c r="P96" s="2"/>
      <c r="Q96" s="106"/>
      <c r="R96" s="61"/>
      <c r="S96" s="10"/>
      <c r="T96" s="9"/>
      <c r="U96" s="349"/>
      <c r="V96" s="62"/>
      <c r="W96" s="63"/>
      <c r="X96" s="64"/>
      <c r="Y96" s="84">
        <f>ROUND(Q96*W96,2)</f>
        <v>0</v>
      </c>
      <c r="Z96" s="84">
        <f>ROUND(Y96+Y96*X96,2)</f>
        <v>0</v>
      </c>
      <c r="AA96" s="14">
        <f>ROUND(S96*W96,2)</f>
        <v>0</v>
      </c>
      <c r="AB96" s="14">
        <f>ROUND(AA96+AA96*X96,2)</f>
        <v>0</v>
      </c>
      <c r="AC96" s="85">
        <f>ROUND(U96*W96,2)</f>
        <v>0</v>
      </c>
      <c r="AD96" s="85">
        <f>ROUND(AC96+AC96*X96,2)</f>
        <v>0</v>
      </c>
      <c r="AE96" s="84">
        <f>ROUND(F96*W96,2)</f>
        <v>0</v>
      </c>
      <c r="AF96" s="84">
        <f>ROUND(AE96+AE96*X96,2)</f>
        <v>0</v>
      </c>
      <c r="AG96" s="14">
        <f>ROUND(I96*W96,2)</f>
        <v>0</v>
      </c>
      <c r="AH96" s="14">
        <f>ROUND(AG96+AG96*X96,2)</f>
        <v>0</v>
      </c>
      <c r="AI96" s="85">
        <f>ROUND(L96*W96,2)</f>
        <v>0</v>
      </c>
      <c r="AJ96" s="85">
        <f>ROUND(AI96+AI96*X96,2)</f>
        <v>0</v>
      </c>
      <c r="AK96" s="15"/>
    </row>
    <row r="97" spans="1:37">
      <c r="A97" s="396" t="s">
        <v>496</v>
      </c>
      <c r="B97" s="18" t="s">
        <v>474</v>
      </c>
      <c r="C97" s="2" t="s">
        <v>18</v>
      </c>
      <c r="D97" s="61">
        <v>80</v>
      </c>
      <c r="E97" s="106">
        <v>160</v>
      </c>
      <c r="F97" s="61">
        <v>128</v>
      </c>
      <c r="G97" s="9">
        <v>400</v>
      </c>
      <c r="H97" s="10">
        <v>700</v>
      </c>
      <c r="I97" s="9">
        <v>280</v>
      </c>
      <c r="J97" s="62">
        <v>0</v>
      </c>
      <c r="K97" s="349">
        <v>0</v>
      </c>
      <c r="L97" s="62">
        <v>0</v>
      </c>
      <c r="M97" s="360"/>
      <c r="N97" s="360"/>
      <c r="O97" s="351"/>
      <c r="P97" s="2"/>
      <c r="Q97" s="106"/>
      <c r="R97" s="61"/>
      <c r="S97" s="10"/>
      <c r="T97" s="9"/>
      <c r="U97" s="349"/>
      <c r="V97" s="62"/>
      <c r="W97" s="63"/>
      <c r="X97" s="64"/>
      <c r="Y97" s="84">
        <f>ROUND(Q97*W97,2)</f>
        <v>0</v>
      </c>
      <c r="Z97" s="84">
        <f>ROUND(Y97+Y97*X97,2)</f>
        <v>0</v>
      </c>
      <c r="AA97" s="14">
        <f>ROUND(S97*W97,2)</f>
        <v>0</v>
      </c>
      <c r="AB97" s="14">
        <f>ROUND(AA97+AA97*X97,2)</f>
        <v>0</v>
      </c>
      <c r="AC97" s="85">
        <f>ROUND(U97*W97,2)</f>
        <v>0</v>
      </c>
      <c r="AD97" s="85">
        <f>ROUND(AC97+AC97*X97,2)</f>
        <v>0</v>
      </c>
      <c r="AE97" s="84">
        <f>ROUND(F97*W97,2)</f>
        <v>0</v>
      </c>
      <c r="AF97" s="84">
        <f>ROUND(AE97+AE97*X97,2)</f>
        <v>0</v>
      </c>
      <c r="AG97" s="14">
        <f>ROUND(I97*W97,2)</f>
        <v>0</v>
      </c>
      <c r="AH97" s="14">
        <f>ROUND(AG97+AG97*X97,2)</f>
        <v>0</v>
      </c>
      <c r="AI97" s="85">
        <f>ROUND(L97*W97,2)</f>
        <v>0</v>
      </c>
      <c r="AJ97" s="85">
        <f>ROUND(AI97+AI97*X97,2)</f>
        <v>0</v>
      </c>
      <c r="AK97" s="15"/>
    </row>
    <row r="98" spans="1:37">
      <c r="A98" s="396" t="s">
        <v>497</v>
      </c>
      <c r="B98" s="18" t="s">
        <v>475</v>
      </c>
      <c r="C98" s="2" t="s">
        <v>18</v>
      </c>
      <c r="D98" s="61">
        <v>0</v>
      </c>
      <c r="E98" s="106">
        <v>0</v>
      </c>
      <c r="F98" s="61">
        <v>0</v>
      </c>
      <c r="G98" s="9">
        <v>50</v>
      </c>
      <c r="H98" s="10">
        <v>150</v>
      </c>
      <c r="I98" s="9">
        <v>60</v>
      </c>
      <c r="J98" s="62">
        <v>0</v>
      </c>
      <c r="K98" s="349">
        <v>0</v>
      </c>
      <c r="L98" s="62">
        <v>0</v>
      </c>
      <c r="M98" s="360"/>
      <c r="N98" s="360"/>
      <c r="O98" s="351"/>
      <c r="P98" s="2"/>
      <c r="Q98" s="106"/>
      <c r="R98" s="61"/>
      <c r="S98" s="10"/>
      <c r="T98" s="9"/>
      <c r="U98" s="349"/>
      <c r="V98" s="62"/>
      <c r="W98" s="63"/>
      <c r="X98" s="64"/>
      <c r="Y98" s="84">
        <f>ROUND(Q98*W98,2)</f>
        <v>0</v>
      </c>
      <c r="Z98" s="84">
        <f>ROUND(Y98+Y98*X98,2)</f>
        <v>0</v>
      </c>
      <c r="AA98" s="14">
        <f>ROUND(S98*W98,2)</f>
        <v>0</v>
      </c>
      <c r="AB98" s="14">
        <f>ROUND(AA98+AA98*X98,2)</f>
        <v>0</v>
      </c>
      <c r="AC98" s="85">
        <f>ROUND(U98*W98,2)</f>
        <v>0</v>
      </c>
      <c r="AD98" s="85">
        <f>ROUND(AC98+AC98*X98,2)</f>
        <v>0</v>
      </c>
      <c r="AE98" s="84">
        <f>ROUND(F98*W98,2)</f>
        <v>0</v>
      </c>
      <c r="AF98" s="84">
        <f>ROUND(AE98+AE98*X98,2)</f>
        <v>0</v>
      </c>
      <c r="AG98" s="14">
        <f>ROUND(I98*W98,2)</f>
        <v>0</v>
      </c>
      <c r="AH98" s="14">
        <f>ROUND(AG98+AG98*X98,2)</f>
        <v>0</v>
      </c>
      <c r="AI98" s="85">
        <f>ROUND(L98*W98,2)</f>
        <v>0</v>
      </c>
      <c r="AJ98" s="85">
        <f>ROUND(AI98+AI98*X98,2)</f>
        <v>0</v>
      </c>
      <c r="AK98" s="15"/>
    </row>
    <row r="99" spans="1:37" ht="168">
      <c r="A99" s="396" t="s">
        <v>158</v>
      </c>
      <c r="B99" s="18" t="s">
        <v>447</v>
      </c>
      <c r="C99" s="80"/>
      <c r="D99" s="78"/>
      <c r="E99" s="347"/>
      <c r="F99" s="78"/>
      <c r="G99" s="78"/>
      <c r="H99" s="347"/>
      <c r="I99" s="78"/>
      <c r="J99" s="78"/>
      <c r="K99" s="347"/>
      <c r="L99" s="78"/>
      <c r="M99" s="79"/>
      <c r="N99" s="79"/>
      <c r="O99" s="358"/>
      <c r="P99" s="80"/>
      <c r="Q99" s="347"/>
      <c r="R99" s="78"/>
      <c r="S99" s="347"/>
      <c r="T99" s="78"/>
      <c r="U99" s="347"/>
      <c r="V99" s="78"/>
      <c r="W99" s="81"/>
      <c r="X99" s="82"/>
      <c r="Y99" s="83"/>
      <c r="Z99" s="83"/>
      <c r="AA99" s="83"/>
      <c r="AB99" s="83"/>
      <c r="AC99" s="83"/>
      <c r="AD99" s="83"/>
      <c r="AE99" s="83"/>
      <c r="AF99" s="83"/>
      <c r="AG99" s="83"/>
      <c r="AH99" s="83"/>
      <c r="AI99" s="83"/>
      <c r="AJ99" s="83"/>
      <c r="AK99" s="80"/>
    </row>
    <row r="100" spans="1:37">
      <c r="A100" s="396" t="s">
        <v>498</v>
      </c>
      <c r="B100" s="18" t="s">
        <v>476</v>
      </c>
      <c r="C100" s="2" t="s">
        <v>18</v>
      </c>
      <c r="D100" s="61">
        <v>160</v>
      </c>
      <c r="E100" s="106">
        <v>320</v>
      </c>
      <c r="F100" s="61">
        <v>256</v>
      </c>
      <c r="G100" s="9">
        <v>350</v>
      </c>
      <c r="H100" s="10">
        <v>500</v>
      </c>
      <c r="I100" s="9">
        <v>200</v>
      </c>
      <c r="J100" s="62">
        <v>0</v>
      </c>
      <c r="K100" s="349">
        <v>0</v>
      </c>
      <c r="L100" s="62">
        <v>0</v>
      </c>
      <c r="M100" s="360"/>
      <c r="N100" s="360"/>
      <c r="O100" s="351"/>
      <c r="P100" s="2"/>
      <c r="Q100" s="106"/>
      <c r="R100" s="61"/>
      <c r="S100" s="10"/>
      <c r="T100" s="9"/>
      <c r="U100" s="349"/>
      <c r="V100" s="62"/>
      <c r="W100" s="63"/>
      <c r="X100" s="64"/>
      <c r="Y100" s="84">
        <f>ROUND(Q100*W100,2)</f>
        <v>0</v>
      </c>
      <c r="Z100" s="84">
        <f>ROUND(Y100+Y100*X100,2)</f>
        <v>0</v>
      </c>
      <c r="AA100" s="14">
        <f>ROUND(S100*W100,2)</f>
        <v>0</v>
      </c>
      <c r="AB100" s="14">
        <f>ROUND(AA100+AA100*X100,2)</f>
        <v>0</v>
      </c>
      <c r="AC100" s="85">
        <f>ROUND(U100*W100,2)</f>
        <v>0</v>
      </c>
      <c r="AD100" s="85">
        <f>ROUND(AC100+AC100*X100,2)</f>
        <v>0</v>
      </c>
      <c r="AE100" s="84">
        <f>ROUND(F100*W100,2)</f>
        <v>0</v>
      </c>
      <c r="AF100" s="84">
        <f>ROUND(AE100+AE100*X100,2)</f>
        <v>0</v>
      </c>
      <c r="AG100" s="14">
        <f>ROUND(I100*W100,2)</f>
        <v>0</v>
      </c>
      <c r="AH100" s="14">
        <f>ROUND(AG100+AG100*X100,2)</f>
        <v>0</v>
      </c>
      <c r="AI100" s="85">
        <f>ROUND(L100*W100,2)</f>
        <v>0</v>
      </c>
      <c r="AJ100" s="85">
        <f>ROUND(AI100+AI100*X100,2)</f>
        <v>0</v>
      </c>
      <c r="AK100" s="15"/>
    </row>
    <row r="101" spans="1:37">
      <c r="A101" s="396" t="s">
        <v>499</v>
      </c>
      <c r="B101" s="18" t="s">
        <v>477</v>
      </c>
      <c r="C101" s="2" t="s">
        <v>18</v>
      </c>
      <c r="D101" s="61">
        <v>160</v>
      </c>
      <c r="E101" s="106">
        <v>320</v>
      </c>
      <c r="F101" s="61">
        <v>256</v>
      </c>
      <c r="G101" s="9">
        <v>200</v>
      </c>
      <c r="H101" s="10">
        <v>420</v>
      </c>
      <c r="I101" s="9">
        <v>168</v>
      </c>
      <c r="J101" s="62">
        <v>0</v>
      </c>
      <c r="K101" s="349">
        <v>0</v>
      </c>
      <c r="L101" s="62">
        <v>0</v>
      </c>
      <c r="M101" s="360"/>
      <c r="N101" s="360"/>
      <c r="O101" s="351"/>
      <c r="P101" s="2"/>
      <c r="Q101" s="106"/>
      <c r="R101" s="61"/>
      <c r="S101" s="10"/>
      <c r="T101" s="9"/>
      <c r="U101" s="349"/>
      <c r="V101" s="62"/>
      <c r="W101" s="63"/>
      <c r="X101" s="64"/>
      <c r="Y101" s="84">
        <f>ROUND(Q101*W101,2)</f>
        <v>0</v>
      </c>
      <c r="Z101" s="84">
        <f>ROUND(Y101+Y101*X101,2)</f>
        <v>0</v>
      </c>
      <c r="AA101" s="14">
        <f>ROUND(S101*W101,2)</f>
        <v>0</v>
      </c>
      <c r="AB101" s="14">
        <f>ROUND(AA101+AA101*X101,2)</f>
        <v>0</v>
      </c>
      <c r="AC101" s="85">
        <f>ROUND(U101*W101,2)</f>
        <v>0</v>
      </c>
      <c r="AD101" s="85">
        <f>ROUND(AC101+AC101*X101,2)</f>
        <v>0</v>
      </c>
      <c r="AE101" s="84">
        <f>ROUND(F101*W101,2)</f>
        <v>0</v>
      </c>
      <c r="AF101" s="84">
        <f>ROUND(AE101+AE101*X101,2)</f>
        <v>0</v>
      </c>
      <c r="AG101" s="14">
        <f>ROUND(I101*W101,2)</f>
        <v>0</v>
      </c>
      <c r="AH101" s="14">
        <f>ROUND(AG101+AG101*X101,2)</f>
        <v>0</v>
      </c>
      <c r="AI101" s="85">
        <f>ROUND(L101*W101,2)</f>
        <v>0</v>
      </c>
      <c r="AJ101" s="85">
        <f>ROUND(AI101+AI101*X101,2)</f>
        <v>0</v>
      </c>
      <c r="AK101" s="15"/>
    </row>
    <row r="102" spans="1:37">
      <c r="A102" s="396" t="s">
        <v>500</v>
      </c>
      <c r="B102" s="18" t="s">
        <v>478</v>
      </c>
      <c r="C102" s="2" t="s">
        <v>18</v>
      </c>
      <c r="D102" s="61">
        <v>160</v>
      </c>
      <c r="E102" s="106">
        <v>320</v>
      </c>
      <c r="F102" s="61">
        <v>256</v>
      </c>
      <c r="G102" s="9">
        <v>100</v>
      </c>
      <c r="H102" s="10">
        <v>250</v>
      </c>
      <c r="I102" s="9">
        <v>100</v>
      </c>
      <c r="J102" s="62">
        <v>0</v>
      </c>
      <c r="K102" s="349">
        <v>0</v>
      </c>
      <c r="L102" s="62">
        <v>0</v>
      </c>
      <c r="M102" s="360"/>
      <c r="N102" s="360"/>
      <c r="O102" s="351"/>
      <c r="P102" s="2"/>
      <c r="Q102" s="106"/>
      <c r="R102" s="61"/>
      <c r="S102" s="10"/>
      <c r="T102" s="9"/>
      <c r="U102" s="349"/>
      <c r="V102" s="62"/>
      <c r="W102" s="63"/>
      <c r="X102" s="64"/>
      <c r="Y102" s="84">
        <f>ROUND(Q102*W102,2)</f>
        <v>0</v>
      </c>
      <c r="Z102" s="84">
        <f>ROUND(Y102+Y102*X102,2)</f>
        <v>0</v>
      </c>
      <c r="AA102" s="14">
        <f>ROUND(S102*W102,2)</f>
        <v>0</v>
      </c>
      <c r="AB102" s="14">
        <f>ROUND(AA102+AA102*X102,2)</f>
        <v>0</v>
      </c>
      <c r="AC102" s="85">
        <f>ROUND(U102*W102,2)</f>
        <v>0</v>
      </c>
      <c r="AD102" s="85">
        <f>ROUND(AC102+AC102*X102,2)</f>
        <v>0</v>
      </c>
      <c r="AE102" s="84">
        <f>ROUND(F102*W102,2)</f>
        <v>0</v>
      </c>
      <c r="AF102" s="84">
        <f>ROUND(AE102+AE102*X102,2)</f>
        <v>0</v>
      </c>
      <c r="AG102" s="14">
        <f>ROUND(I102*W102,2)</f>
        <v>0</v>
      </c>
      <c r="AH102" s="14">
        <f>ROUND(AG102+AG102*X102,2)</f>
        <v>0</v>
      </c>
      <c r="AI102" s="85">
        <f>ROUND(L102*W102,2)</f>
        <v>0</v>
      </c>
      <c r="AJ102" s="85">
        <f>ROUND(AI102+AI102*X102,2)</f>
        <v>0</v>
      </c>
      <c r="AK102" s="15"/>
    </row>
    <row r="103" spans="1:37" ht="156">
      <c r="A103" s="396" t="s">
        <v>159</v>
      </c>
      <c r="B103" s="18" t="s">
        <v>448</v>
      </c>
      <c r="C103" s="80"/>
      <c r="D103" s="78"/>
      <c r="E103" s="347"/>
      <c r="F103" s="78"/>
      <c r="G103" s="78"/>
      <c r="H103" s="347"/>
      <c r="I103" s="78"/>
      <c r="J103" s="78"/>
      <c r="K103" s="347"/>
      <c r="L103" s="78"/>
      <c r="M103" s="79"/>
      <c r="N103" s="79"/>
      <c r="O103" s="358"/>
      <c r="P103" s="80"/>
      <c r="Q103" s="347"/>
      <c r="R103" s="78"/>
      <c r="S103" s="347"/>
      <c r="T103" s="78"/>
      <c r="U103" s="347"/>
      <c r="V103" s="78"/>
      <c r="W103" s="81"/>
      <c r="X103" s="82"/>
      <c r="Y103" s="83"/>
      <c r="Z103" s="83"/>
      <c r="AA103" s="83"/>
      <c r="AB103" s="83"/>
      <c r="AC103" s="83"/>
      <c r="AD103" s="83"/>
      <c r="AE103" s="83"/>
      <c r="AF103" s="83"/>
      <c r="AG103" s="83"/>
      <c r="AH103" s="83"/>
      <c r="AI103" s="83"/>
      <c r="AJ103" s="83"/>
      <c r="AK103" s="80"/>
    </row>
    <row r="104" spans="1:37">
      <c r="A104" s="396" t="s">
        <v>343</v>
      </c>
      <c r="B104" s="18" t="s">
        <v>50</v>
      </c>
      <c r="C104" s="2" t="s">
        <v>18</v>
      </c>
      <c r="D104" s="61">
        <v>0</v>
      </c>
      <c r="E104" s="106">
        <v>0</v>
      </c>
      <c r="F104" s="61">
        <v>0</v>
      </c>
      <c r="G104" s="9">
        <v>300</v>
      </c>
      <c r="H104" s="10">
        <v>510</v>
      </c>
      <c r="I104" s="9">
        <v>204</v>
      </c>
      <c r="J104" s="62">
        <v>0</v>
      </c>
      <c r="K104" s="349">
        <v>0</v>
      </c>
      <c r="L104" s="62">
        <v>0</v>
      </c>
      <c r="M104" s="360"/>
      <c r="N104" s="360"/>
      <c r="O104" s="351"/>
      <c r="P104" s="2"/>
      <c r="Q104" s="106"/>
      <c r="R104" s="61"/>
      <c r="S104" s="10"/>
      <c r="T104" s="9"/>
      <c r="U104" s="349"/>
      <c r="V104" s="62"/>
      <c r="W104" s="63"/>
      <c r="X104" s="64"/>
      <c r="Y104" s="84">
        <f>ROUND(Q104*W104,2)</f>
        <v>0</v>
      </c>
      <c r="Z104" s="84">
        <f>ROUND(Y104+Y104*X104,2)</f>
        <v>0</v>
      </c>
      <c r="AA104" s="14">
        <f>ROUND(S104*W104,2)</f>
        <v>0</v>
      </c>
      <c r="AB104" s="14">
        <f>ROUND(AA104+AA104*X104,2)</f>
        <v>0</v>
      </c>
      <c r="AC104" s="85">
        <f>ROUND(U104*W104,2)</f>
        <v>0</v>
      </c>
      <c r="AD104" s="85">
        <f>ROUND(AC104+AC104*X104,2)</f>
        <v>0</v>
      </c>
      <c r="AE104" s="84">
        <f>ROUND(F104*W104,2)</f>
        <v>0</v>
      </c>
      <c r="AF104" s="84">
        <f>ROUND(AE104+AE104*X104,2)</f>
        <v>0</v>
      </c>
      <c r="AG104" s="14">
        <f>ROUND(I104*W104,2)</f>
        <v>0</v>
      </c>
      <c r="AH104" s="14">
        <f>ROUND(AG104+AG104*X104,2)</f>
        <v>0</v>
      </c>
      <c r="AI104" s="85">
        <f>ROUND(L104*W104,2)</f>
        <v>0</v>
      </c>
      <c r="AJ104" s="85">
        <f>ROUND(AI104+AI104*X104,2)</f>
        <v>0</v>
      </c>
      <c r="AK104" s="15"/>
    </row>
    <row r="105" spans="1:37">
      <c r="A105" s="396" t="s">
        <v>344</v>
      </c>
      <c r="B105" s="18" t="s">
        <v>458</v>
      </c>
      <c r="C105" s="2" t="s">
        <v>18</v>
      </c>
      <c r="D105" s="61">
        <v>240</v>
      </c>
      <c r="E105" s="106">
        <v>600</v>
      </c>
      <c r="F105" s="61">
        <v>480</v>
      </c>
      <c r="G105" s="9">
        <v>20</v>
      </c>
      <c r="H105" s="10">
        <v>60</v>
      </c>
      <c r="I105" s="9">
        <v>24</v>
      </c>
      <c r="J105" s="62">
        <v>500</v>
      </c>
      <c r="K105" s="349">
        <v>1500</v>
      </c>
      <c r="L105" s="62">
        <v>1200</v>
      </c>
      <c r="M105" s="360"/>
      <c r="N105" s="360"/>
      <c r="O105" s="351"/>
      <c r="P105" s="2"/>
      <c r="Q105" s="106"/>
      <c r="R105" s="61"/>
      <c r="S105" s="10"/>
      <c r="T105" s="9"/>
      <c r="U105" s="349"/>
      <c r="V105" s="62"/>
      <c r="W105" s="63"/>
      <c r="X105" s="64"/>
      <c r="Y105" s="84">
        <f>ROUND(Q105*W105,2)</f>
        <v>0</v>
      </c>
      <c r="Z105" s="84">
        <f>ROUND(Y105+Y105*X105,2)</f>
        <v>0</v>
      </c>
      <c r="AA105" s="14">
        <f>ROUND(S105*W105,2)</f>
        <v>0</v>
      </c>
      <c r="AB105" s="14">
        <f>ROUND(AA105+AA105*X105,2)</f>
        <v>0</v>
      </c>
      <c r="AC105" s="85">
        <f>ROUND(U105*W105,2)</f>
        <v>0</v>
      </c>
      <c r="AD105" s="85">
        <f>ROUND(AC105+AC105*X105,2)</f>
        <v>0</v>
      </c>
      <c r="AE105" s="84">
        <f>ROUND(F105*W105,2)</f>
        <v>0</v>
      </c>
      <c r="AF105" s="84">
        <f>ROUND(AE105+AE105*X105,2)</f>
        <v>0</v>
      </c>
      <c r="AG105" s="14">
        <f>ROUND(I105*W105,2)</f>
        <v>0</v>
      </c>
      <c r="AH105" s="14">
        <f>ROUND(AG105+AG105*X105,2)</f>
        <v>0</v>
      </c>
      <c r="AI105" s="85">
        <f>ROUND(L105*W105,2)</f>
        <v>0</v>
      </c>
      <c r="AJ105" s="85">
        <f>ROUND(AI105+AI105*X105,2)</f>
        <v>0</v>
      </c>
      <c r="AK105" s="15"/>
    </row>
    <row r="106" spans="1:37">
      <c r="A106" s="396" t="s">
        <v>501</v>
      </c>
      <c r="B106" s="18" t="s">
        <v>460</v>
      </c>
      <c r="C106" s="2" t="s">
        <v>18</v>
      </c>
      <c r="D106" s="61">
        <v>240</v>
      </c>
      <c r="E106" s="106">
        <v>600</v>
      </c>
      <c r="F106" s="61">
        <v>480</v>
      </c>
      <c r="G106" s="9">
        <v>20</v>
      </c>
      <c r="H106" s="10">
        <v>60</v>
      </c>
      <c r="I106" s="9">
        <v>24</v>
      </c>
      <c r="J106" s="62">
        <v>0</v>
      </c>
      <c r="K106" s="349">
        <v>0</v>
      </c>
      <c r="L106" s="62">
        <v>0</v>
      </c>
      <c r="M106" s="360"/>
      <c r="N106" s="360"/>
      <c r="O106" s="351"/>
      <c r="P106" s="2"/>
      <c r="Q106" s="106"/>
      <c r="R106" s="61"/>
      <c r="S106" s="10"/>
      <c r="T106" s="9"/>
      <c r="U106" s="349"/>
      <c r="V106" s="62"/>
      <c r="W106" s="63"/>
      <c r="X106" s="64"/>
      <c r="Y106" s="84">
        <f>ROUND(Q106*W106,2)</f>
        <v>0</v>
      </c>
      <c r="Z106" s="84">
        <f>ROUND(Y106+Y106*X106,2)</f>
        <v>0</v>
      </c>
      <c r="AA106" s="14">
        <f>ROUND(S106*W106,2)</f>
        <v>0</v>
      </c>
      <c r="AB106" s="14">
        <f>ROUND(AA106+AA106*X106,2)</f>
        <v>0</v>
      </c>
      <c r="AC106" s="85">
        <f>ROUND(U106*W106,2)</f>
        <v>0</v>
      </c>
      <c r="AD106" s="85">
        <f>ROUND(AC106+AC106*X106,2)</f>
        <v>0</v>
      </c>
      <c r="AE106" s="84">
        <f>ROUND(F106*W106,2)</f>
        <v>0</v>
      </c>
      <c r="AF106" s="84">
        <f>ROUND(AE106+AE106*X106,2)</f>
        <v>0</v>
      </c>
      <c r="AG106" s="14">
        <f>ROUND(I106*W106,2)</f>
        <v>0</v>
      </c>
      <c r="AH106" s="14">
        <f>ROUND(AG106+AG106*X106,2)</f>
        <v>0</v>
      </c>
      <c r="AI106" s="85">
        <f>ROUND(L106*W106,2)</f>
        <v>0</v>
      </c>
      <c r="AJ106" s="85">
        <f>ROUND(AI106+AI106*X106,2)</f>
        <v>0</v>
      </c>
      <c r="AK106" s="15"/>
    </row>
    <row r="107" spans="1:37" ht="180">
      <c r="A107" s="396" t="s">
        <v>161</v>
      </c>
      <c r="B107" s="18" t="s">
        <v>449</v>
      </c>
      <c r="C107" s="80"/>
      <c r="D107" s="78"/>
      <c r="E107" s="347"/>
      <c r="F107" s="78"/>
      <c r="G107" s="78"/>
      <c r="H107" s="347"/>
      <c r="I107" s="78"/>
      <c r="J107" s="78"/>
      <c r="K107" s="347"/>
      <c r="L107" s="78"/>
      <c r="M107" s="79"/>
      <c r="N107" s="79"/>
      <c r="O107" s="358"/>
      <c r="P107" s="80"/>
      <c r="Q107" s="347"/>
      <c r="R107" s="78"/>
      <c r="S107" s="347"/>
      <c r="T107" s="78"/>
      <c r="U107" s="347"/>
      <c r="V107" s="78"/>
      <c r="W107" s="81"/>
      <c r="X107" s="82"/>
      <c r="Y107" s="83"/>
      <c r="Z107" s="83"/>
      <c r="AA107" s="83"/>
      <c r="AB107" s="83"/>
      <c r="AC107" s="83"/>
      <c r="AD107" s="83"/>
      <c r="AE107" s="83"/>
      <c r="AF107" s="83"/>
      <c r="AG107" s="83"/>
      <c r="AH107" s="83"/>
      <c r="AI107" s="83"/>
      <c r="AJ107" s="83"/>
      <c r="AK107" s="80"/>
    </row>
    <row r="108" spans="1:37">
      <c r="A108" s="396" t="s">
        <v>502</v>
      </c>
      <c r="B108" s="18" t="s">
        <v>479</v>
      </c>
      <c r="C108" s="2" t="s">
        <v>18</v>
      </c>
      <c r="D108" s="61">
        <v>400</v>
      </c>
      <c r="E108" s="106">
        <v>800</v>
      </c>
      <c r="F108" s="61">
        <v>640</v>
      </c>
      <c r="G108" s="9">
        <v>150</v>
      </c>
      <c r="H108" s="10">
        <v>300</v>
      </c>
      <c r="I108" s="9">
        <v>120</v>
      </c>
      <c r="J108" s="62">
        <v>0</v>
      </c>
      <c r="K108" s="349">
        <v>0</v>
      </c>
      <c r="L108" s="62">
        <v>0</v>
      </c>
      <c r="M108" s="360"/>
      <c r="N108" s="360"/>
      <c r="O108" s="351"/>
      <c r="P108" s="2"/>
      <c r="Q108" s="106"/>
      <c r="R108" s="61"/>
      <c r="S108" s="10"/>
      <c r="T108" s="9"/>
      <c r="U108" s="349"/>
      <c r="V108" s="62"/>
      <c r="W108" s="63"/>
      <c r="X108" s="64"/>
      <c r="Y108" s="84">
        <f>ROUND(Q108*W108,2)</f>
        <v>0</v>
      </c>
      <c r="Z108" s="84">
        <f>ROUND(Y108+Y108*X108,2)</f>
        <v>0</v>
      </c>
      <c r="AA108" s="14">
        <f>ROUND(S108*W108,2)</f>
        <v>0</v>
      </c>
      <c r="AB108" s="14">
        <f>ROUND(AA108+AA108*X108,2)</f>
        <v>0</v>
      </c>
      <c r="AC108" s="85">
        <f>ROUND(U108*W108,2)</f>
        <v>0</v>
      </c>
      <c r="AD108" s="85">
        <f>ROUND(AC108+AC108*X108,2)</f>
        <v>0</v>
      </c>
      <c r="AE108" s="84">
        <f>ROUND(F108*W108,2)</f>
        <v>0</v>
      </c>
      <c r="AF108" s="84">
        <f>ROUND(AE108+AE108*X108,2)</f>
        <v>0</v>
      </c>
      <c r="AG108" s="14">
        <f>ROUND(I108*W108,2)</f>
        <v>0</v>
      </c>
      <c r="AH108" s="14">
        <f>ROUND(AG108+AG108*X108,2)</f>
        <v>0</v>
      </c>
      <c r="AI108" s="85">
        <f>ROUND(L108*W108,2)</f>
        <v>0</v>
      </c>
      <c r="AJ108" s="85">
        <f>ROUND(AI108+AI108*X108,2)</f>
        <v>0</v>
      </c>
      <c r="AK108" s="15"/>
    </row>
    <row r="109" spans="1:37">
      <c r="A109" s="396" t="s">
        <v>503</v>
      </c>
      <c r="B109" s="18" t="s">
        <v>480</v>
      </c>
      <c r="C109" s="2" t="s">
        <v>18</v>
      </c>
      <c r="D109" s="61">
        <v>400</v>
      </c>
      <c r="E109" s="106">
        <v>800</v>
      </c>
      <c r="F109" s="61">
        <v>640</v>
      </c>
      <c r="G109" s="9">
        <v>150</v>
      </c>
      <c r="H109" s="10">
        <v>300</v>
      </c>
      <c r="I109" s="9">
        <v>120</v>
      </c>
      <c r="J109" s="62">
        <v>0</v>
      </c>
      <c r="K109" s="349">
        <v>0</v>
      </c>
      <c r="L109" s="62">
        <v>0</v>
      </c>
      <c r="M109" s="360"/>
      <c r="N109" s="360"/>
      <c r="O109" s="351"/>
      <c r="P109" s="2"/>
      <c r="Q109" s="106"/>
      <c r="R109" s="61"/>
      <c r="S109" s="10"/>
      <c r="T109" s="9"/>
      <c r="U109" s="349"/>
      <c r="V109" s="62"/>
      <c r="W109" s="63"/>
      <c r="X109" s="64"/>
      <c r="Y109" s="84">
        <f>ROUND(Q109*W109,2)</f>
        <v>0</v>
      </c>
      <c r="Z109" s="84">
        <f>ROUND(Y109+Y109*X109,2)</f>
        <v>0</v>
      </c>
      <c r="AA109" s="14">
        <f>ROUND(S109*W109,2)</f>
        <v>0</v>
      </c>
      <c r="AB109" s="14">
        <f>ROUND(AA109+AA109*X109,2)</f>
        <v>0</v>
      </c>
      <c r="AC109" s="85">
        <f>ROUND(U109*W109,2)</f>
        <v>0</v>
      </c>
      <c r="AD109" s="85">
        <f>ROUND(AC109+AC109*X109,2)</f>
        <v>0</v>
      </c>
      <c r="AE109" s="84">
        <f>ROUND(F109*W109,2)</f>
        <v>0</v>
      </c>
      <c r="AF109" s="84">
        <f>ROUND(AE109+AE109*X109,2)</f>
        <v>0</v>
      </c>
      <c r="AG109" s="14">
        <f>ROUND(I109*W109,2)</f>
        <v>0</v>
      </c>
      <c r="AH109" s="14">
        <f>ROUND(AG109+AG109*X109,2)</f>
        <v>0</v>
      </c>
      <c r="AI109" s="85">
        <f>ROUND(L109*W109,2)</f>
        <v>0</v>
      </c>
      <c r="AJ109" s="85">
        <f>ROUND(AI109+AI109*X109,2)</f>
        <v>0</v>
      </c>
      <c r="AK109" s="15"/>
    </row>
    <row r="110" spans="1:37" ht="168">
      <c r="A110" s="396" t="s">
        <v>163</v>
      </c>
      <c r="B110" s="18" t="s">
        <v>450</v>
      </c>
      <c r="C110" s="80"/>
      <c r="D110" s="78"/>
      <c r="E110" s="347"/>
      <c r="F110" s="78"/>
      <c r="G110" s="78"/>
      <c r="H110" s="347"/>
      <c r="I110" s="78"/>
      <c r="J110" s="78"/>
      <c r="K110" s="347"/>
      <c r="L110" s="78"/>
      <c r="M110" s="79"/>
      <c r="N110" s="79"/>
      <c r="O110" s="358"/>
      <c r="P110" s="80"/>
      <c r="Q110" s="347"/>
      <c r="R110" s="78"/>
      <c r="S110" s="347"/>
      <c r="T110" s="78"/>
      <c r="U110" s="347"/>
      <c r="V110" s="78"/>
      <c r="W110" s="81"/>
      <c r="X110" s="82"/>
      <c r="Y110" s="83"/>
      <c r="Z110" s="83"/>
      <c r="AA110" s="83"/>
      <c r="AB110" s="83"/>
      <c r="AC110" s="83"/>
      <c r="AD110" s="83"/>
      <c r="AE110" s="83"/>
      <c r="AF110" s="83"/>
      <c r="AG110" s="83"/>
      <c r="AH110" s="83"/>
      <c r="AI110" s="83"/>
      <c r="AJ110" s="83"/>
      <c r="AK110" s="80"/>
    </row>
    <row r="111" spans="1:37">
      <c r="A111" s="396" t="s">
        <v>341</v>
      </c>
      <c r="B111" s="18" t="s">
        <v>481</v>
      </c>
      <c r="C111" s="2" t="s">
        <v>18</v>
      </c>
      <c r="D111" s="61">
        <v>160</v>
      </c>
      <c r="E111" s="106">
        <v>400</v>
      </c>
      <c r="F111" s="61">
        <v>320</v>
      </c>
      <c r="G111" s="9">
        <v>60</v>
      </c>
      <c r="H111" s="10">
        <v>120</v>
      </c>
      <c r="I111" s="9">
        <v>48</v>
      </c>
      <c r="J111" s="62">
        <v>0</v>
      </c>
      <c r="K111" s="349">
        <v>0</v>
      </c>
      <c r="L111" s="62">
        <v>0</v>
      </c>
      <c r="M111" s="360"/>
      <c r="N111" s="360"/>
      <c r="O111" s="351"/>
      <c r="P111" s="2"/>
      <c r="Q111" s="106"/>
      <c r="R111" s="61"/>
      <c r="S111" s="10"/>
      <c r="T111" s="9"/>
      <c r="U111" s="349"/>
      <c r="V111" s="62"/>
      <c r="W111" s="63"/>
      <c r="X111" s="64"/>
      <c r="Y111" s="84">
        <f>ROUND(Q111*W111,2)</f>
        <v>0</v>
      </c>
      <c r="Z111" s="84">
        <f>ROUND(Y111+Y111*X111,2)</f>
        <v>0</v>
      </c>
      <c r="AA111" s="14">
        <f>ROUND(S111*W111,2)</f>
        <v>0</v>
      </c>
      <c r="AB111" s="14">
        <f>ROUND(AA111+AA111*X111,2)</f>
        <v>0</v>
      </c>
      <c r="AC111" s="85">
        <f>ROUND(U111*W111,2)</f>
        <v>0</v>
      </c>
      <c r="AD111" s="85">
        <f>ROUND(AC111+AC111*X111,2)</f>
        <v>0</v>
      </c>
      <c r="AE111" s="84">
        <f>ROUND(F111*W111,2)</f>
        <v>0</v>
      </c>
      <c r="AF111" s="84">
        <f>ROUND(AE111+AE111*X111,2)</f>
        <v>0</v>
      </c>
      <c r="AG111" s="14">
        <f>ROUND(I111*W111,2)</f>
        <v>0</v>
      </c>
      <c r="AH111" s="14">
        <f>ROUND(AG111+AG111*X111,2)</f>
        <v>0</v>
      </c>
      <c r="AI111" s="85">
        <f>ROUND(L111*W111,2)</f>
        <v>0</v>
      </c>
      <c r="AJ111" s="85">
        <f>ROUND(AI111+AI111*X111,2)</f>
        <v>0</v>
      </c>
      <c r="AK111" s="15"/>
    </row>
    <row r="112" spans="1:37">
      <c r="A112" s="396" t="s">
        <v>342</v>
      </c>
      <c r="B112" s="18" t="s">
        <v>482</v>
      </c>
      <c r="C112" s="2" t="s">
        <v>18</v>
      </c>
      <c r="D112" s="61">
        <v>160</v>
      </c>
      <c r="E112" s="106">
        <v>400</v>
      </c>
      <c r="F112" s="61">
        <v>320</v>
      </c>
      <c r="G112" s="9">
        <v>150</v>
      </c>
      <c r="H112" s="10">
        <v>300</v>
      </c>
      <c r="I112" s="9">
        <v>120</v>
      </c>
      <c r="J112" s="62">
        <v>0</v>
      </c>
      <c r="K112" s="349">
        <v>0</v>
      </c>
      <c r="L112" s="62">
        <v>0</v>
      </c>
      <c r="M112" s="360"/>
      <c r="N112" s="360"/>
      <c r="O112" s="351"/>
      <c r="P112" s="2"/>
      <c r="Q112" s="106"/>
      <c r="R112" s="61"/>
      <c r="S112" s="10"/>
      <c r="T112" s="9"/>
      <c r="U112" s="349"/>
      <c r="V112" s="62"/>
      <c r="W112" s="63"/>
      <c r="X112" s="64"/>
      <c r="Y112" s="84">
        <f>ROUND(Q112*W112,2)</f>
        <v>0</v>
      </c>
      <c r="Z112" s="84">
        <f>ROUND(Y112+Y112*X112,2)</f>
        <v>0</v>
      </c>
      <c r="AA112" s="14">
        <f>ROUND(S112*W112,2)</f>
        <v>0</v>
      </c>
      <c r="AB112" s="14">
        <f>ROUND(AA112+AA112*X112,2)</f>
        <v>0</v>
      </c>
      <c r="AC112" s="85">
        <f>ROUND(U112*W112,2)</f>
        <v>0</v>
      </c>
      <c r="AD112" s="85">
        <f>ROUND(AC112+AC112*X112,2)</f>
        <v>0</v>
      </c>
      <c r="AE112" s="84">
        <f>ROUND(F112*W112,2)</f>
        <v>0</v>
      </c>
      <c r="AF112" s="84">
        <f>ROUND(AE112+AE112*X112,2)</f>
        <v>0</v>
      </c>
      <c r="AG112" s="14">
        <f>ROUND(I112*W112,2)</f>
        <v>0</v>
      </c>
      <c r="AH112" s="14">
        <f>ROUND(AG112+AG112*X112,2)</f>
        <v>0</v>
      </c>
      <c r="AI112" s="85">
        <f>ROUND(L112*W112,2)</f>
        <v>0</v>
      </c>
      <c r="AJ112" s="85">
        <f>ROUND(AI112+AI112*X112,2)</f>
        <v>0</v>
      </c>
      <c r="AK112" s="15"/>
    </row>
    <row r="113" spans="1:37" ht="156">
      <c r="A113" s="396" t="s">
        <v>165</v>
      </c>
      <c r="B113" s="18" t="s">
        <v>521</v>
      </c>
      <c r="C113" s="2" t="s">
        <v>18</v>
      </c>
      <c r="D113" s="61">
        <v>400</v>
      </c>
      <c r="E113" s="106">
        <v>800</v>
      </c>
      <c r="F113" s="61">
        <v>640</v>
      </c>
      <c r="G113" s="9">
        <v>80</v>
      </c>
      <c r="H113" s="10">
        <v>180</v>
      </c>
      <c r="I113" s="9">
        <v>72</v>
      </c>
      <c r="J113" s="62">
        <v>0</v>
      </c>
      <c r="K113" s="349">
        <v>0</v>
      </c>
      <c r="L113" s="62">
        <v>0</v>
      </c>
      <c r="M113" s="360"/>
      <c r="N113" s="360"/>
      <c r="O113" s="351"/>
      <c r="P113" s="2"/>
      <c r="Q113" s="106"/>
      <c r="R113" s="61"/>
      <c r="S113" s="10"/>
      <c r="T113" s="9"/>
      <c r="U113" s="349"/>
      <c r="V113" s="62"/>
      <c r="W113" s="63"/>
      <c r="X113" s="64"/>
      <c r="Y113" s="84">
        <f>ROUND(Q113*W113,2)</f>
        <v>0</v>
      </c>
      <c r="Z113" s="84">
        <f>ROUND(Y113+Y113*X113,2)</f>
        <v>0</v>
      </c>
      <c r="AA113" s="14">
        <f>ROUND(S113*W113,2)</f>
        <v>0</v>
      </c>
      <c r="AB113" s="14">
        <f>ROUND(AA113+AA113*X113,2)</f>
        <v>0</v>
      </c>
      <c r="AC113" s="85">
        <f>ROUND(U113*W113,2)</f>
        <v>0</v>
      </c>
      <c r="AD113" s="85">
        <f>ROUND(AC113+AC113*X113,2)</f>
        <v>0</v>
      </c>
      <c r="AE113" s="84">
        <f>ROUND(F113*W113,2)</f>
        <v>0</v>
      </c>
      <c r="AF113" s="84">
        <f>ROUND(AE113+AE113*X113,2)</f>
        <v>0</v>
      </c>
      <c r="AG113" s="14">
        <f>ROUND(I113*W113,2)</f>
        <v>0</v>
      </c>
      <c r="AH113" s="14">
        <f>ROUND(AG113+AG113*X113,2)</f>
        <v>0</v>
      </c>
      <c r="AI113" s="85">
        <f>ROUND(L113*W113,2)</f>
        <v>0</v>
      </c>
      <c r="AJ113" s="85">
        <f>ROUND(AI113+AI113*X113,2)</f>
        <v>0</v>
      </c>
      <c r="AK113" s="15"/>
    </row>
    <row r="114" spans="1:37" ht="84">
      <c r="A114" s="396" t="s">
        <v>167</v>
      </c>
      <c r="B114" s="18" t="s">
        <v>522</v>
      </c>
      <c r="C114" s="2" t="s">
        <v>18</v>
      </c>
      <c r="D114" s="61">
        <v>400</v>
      </c>
      <c r="E114" s="106">
        <v>800</v>
      </c>
      <c r="F114" s="61">
        <v>640</v>
      </c>
      <c r="G114" s="9">
        <v>200</v>
      </c>
      <c r="H114" s="10">
        <v>400</v>
      </c>
      <c r="I114" s="9">
        <v>160</v>
      </c>
      <c r="J114" s="62">
        <v>0</v>
      </c>
      <c r="K114" s="349">
        <v>0</v>
      </c>
      <c r="L114" s="62">
        <v>0</v>
      </c>
      <c r="M114" s="360"/>
      <c r="N114" s="360"/>
      <c r="O114" s="351"/>
      <c r="P114" s="2"/>
      <c r="Q114" s="106"/>
      <c r="R114" s="61"/>
      <c r="S114" s="10"/>
      <c r="T114" s="9"/>
      <c r="U114" s="349"/>
      <c r="V114" s="62"/>
      <c r="W114" s="63"/>
      <c r="X114" s="64"/>
      <c r="Y114" s="84">
        <f>ROUND(Q114*W114,2)</f>
        <v>0</v>
      </c>
      <c r="Z114" s="84">
        <f>ROUND(Y114+Y114*X114,2)</f>
        <v>0</v>
      </c>
      <c r="AA114" s="14">
        <f>ROUND(S114*W114,2)</f>
        <v>0</v>
      </c>
      <c r="AB114" s="14">
        <f>ROUND(AA114+AA114*X114,2)</f>
        <v>0</v>
      </c>
      <c r="AC114" s="85">
        <f>ROUND(U114*W114,2)</f>
        <v>0</v>
      </c>
      <c r="AD114" s="85">
        <f>ROUND(AC114+AC114*X114,2)</f>
        <v>0</v>
      </c>
      <c r="AE114" s="84">
        <f>ROUND(F114*W114,2)</f>
        <v>0</v>
      </c>
      <c r="AF114" s="84">
        <f>ROUND(AE114+AE114*X114,2)</f>
        <v>0</v>
      </c>
      <c r="AG114" s="14">
        <f>ROUND(I114*W114,2)</f>
        <v>0</v>
      </c>
      <c r="AH114" s="14">
        <f>ROUND(AG114+AG114*X114,2)</f>
        <v>0</v>
      </c>
      <c r="AI114" s="85">
        <f>ROUND(L114*W114,2)</f>
        <v>0</v>
      </c>
      <c r="AJ114" s="85">
        <f>ROUND(AI114+AI114*X114,2)</f>
        <v>0</v>
      </c>
      <c r="AK114" s="15"/>
    </row>
    <row r="115" spans="1:37" ht="96">
      <c r="A115" s="396" t="s">
        <v>169</v>
      </c>
      <c r="B115" s="18" t="s">
        <v>451</v>
      </c>
      <c r="C115" s="80"/>
      <c r="D115" s="78"/>
      <c r="E115" s="347"/>
      <c r="F115" s="78"/>
      <c r="G115" s="78"/>
      <c r="H115" s="347"/>
      <c r="I115" s="78"/>
      <c r="J115" s="78"/>
      <c r="K115" s="347"/>
      <c r="L115" s="78"/>
      <c r="M115" s="79"/>
      <c r="N115" s="79"/>
      <c r="O115" s="358"/>
      <c r="P115" s="80"/>
      <c r="Q115" s="347"/>
      <c r="R115" s="78"/>
      <c r="S115" s="347"/>
      <c r="T115" s="78"/>
      <c r="U115" s="347"/>
      <c r="V115" s="78"/>
      <c r="W115" s="81"/>
      <c r="X115" s="82"/>
      <c r="Y115" s="83"/>
      <c r="Z115" s="83"/>
      <c r="AA115" s="83"/>
      <c r="AB115" s="83"/>
      <c r="AC115" s="83"/>
      <c r="AD115" s="83"/>
      <c r="AE115" s="83"/>
      <c r="AF115" s="83"/>
      <c r="AG115" s="83"/>
      <c r="AH115" s="83"/>
      <c r="AI115" s="83"/>
      <c r="AJ115" s="83"/>
      <c r="AK115" s="80"/>
    </row>
    <row r="116" spans="1:37">
      <c r="A116" s="396" t="s">
        <v>576</v>
      </c>
      <c r="B116" s="18" t="s">
        <v>104</v>
      </c>
      <c r="C116" s="2" t="s">
        <v>18</v>
      </c>
      <c r="D116" s="61">
        <v>0</v>
      </c>
      <c r="E116" s="106">
        <v>0</v>
      </c>
      <c r="F116" s="61">
        <v>0</v>
      </c>
      <c r="G116" s="9">
        <v>0</v>
      </c>
      <c r="H116" s="10">
        <v>0</v>
      </c>
      <c r="I116" s="9">
        <v>0</v>
      </c>
      <c r="J116" s="62">
        <v>60</v>
      </c>
      <c r="K116" s="349">
        <v>160</v>
      </c>
      <c r="L116" s="62">
        <v>130</v>
      </c>
      <c r="M116" s="360"/>
      <c r="N116" s="360"/>
      <c r="O116" s="351"/>
      <c r="P116" s="2"/>
      <c r="Q116" s="106"/>
      <c r="R116" s="61"/>
      <c r="S116" s="10"/>
      <c r="T116" s="9"/>
      <c r="U116" s="349"/>
      <c r="V116" s="62"/>
      <c r="W116" s="63"/>
      <c r="X116" s="64"/>
      <c r="Y116" s="84">
        <f>ROUND(Q116*W116,2)</f>
        <v>0</v>
      </c>
      <c r="Z116" s="84">
        <f>ROUND(Y116+Y116*X116,2)</f>
        <v>0</v>
      </c>
      <c r="AA116" s="14">
        <f>ROUND(S116*W116,2)</f>
        <v>0</v>
      </c>
      <c r="AB116" s="14">
        <f>ROUND(AA116+AA116*X116,2)</f>
        <v>0</v>
      </c>
      <c r="AC116" s="85">
        <f>ROUND(U116*W116,2)</f>
        <v>0</v>
      </c>
      <c r="AD116" s="85">
        <f>ROUND(AC116+AC116*X116,2)</f>
        <v>0</v>
      </c>
      <c r="AE116" s="84">
        <f>ROUND(F116*W116,2)</f>
        <v>0</v>
      </c>
      <c r="AF116" s="84">
        <f>ROUND(AE116+AE116*X116,2)</f>
        <v>0</v>
      </c>
      <c r="AG116" s="14">
        <f>ROUND(I116*W116,2)</f>
        <v>0</v>
      </c>
      <c r="AH116" s="14">
        <f>ROUND(AG116+AG116*X116,2)</f>
        <v>0</v>
      </c>
      <c r="AI116" s="85">
        <f>ROUND(L116*W116,2)</f>
        <v>0</v>
      </c>
      <c r="AJ116" s="85">
        <f>ROUND(AI116+AI116*X116,2)</f>
        <v>0</v>
      </c>
      <c r="AK116" s="15"/>
    </row>
    <row r="117" spans="1:37">
      <c r="A117" s="396" t="s">
        <v>577</v>
      </c>
      <c r="B117" s="18" t="s">
        <v>483</v>
      </c>
      <c r="C117" s="2" t="s">
        <v>18</v>
      </c>
      <c r="D117" s="61">
        <v>0</v>
      </c>
      <c r="E117" s="106">
        <v>0</v>
      </c>
      <c r="F117" s="61">
        <v>0</v>
      </c>
      <c r="G117" s="9">
        <v>0</v>
      </c>
      <c r="H117" s="10">
        <v>0</v>
      </c>
      <c r="I117" s="9">
        <v>0</v>
      </c>
      <c r="J117" s="62">
        <v>0</v>
      </c>
      <c r="K117" s="349">
        <v>330</v>
      </c>
      <c r="L117" s="62">
        <v>260</v>
      </c>
      <c r="M117" s="360"/>
      <c r="N117" s="360"/>
      <c r="O117" s="351"/>
      <c r="P117" s="2"/>
      <c r="Q117" s="106"/>
      <c r="R117" s="61"/>
      <c r="S117" s="10"/>
      <c r="T117" s="9"/>
      <c r="U117" s="349"/>
      <c r="V117" s="62"/>
      <c r="W117" s="63"/>
      <c r="X117" s="64"/>
      <c r="Y117" s="84">
        <f>ROUND(Q117*W117,2)</f>
        <v>0</v>
      </c>
      <c r="Z117" s="84">
        <f>ROUND(Y117+Y117*X117,2)</f>
        <v>0</v>
      </c>
      <c r="AA117" s="14">
        <f>ROUND(S117*W117,2)</f>
        <v>0</v>
      </c>
      <c r="AB117" s="14">
        <f>ROUND(AA117+AA117*X117,2)</f>
        <v>0</v>
      </c>
      <c r="AC117" s="85">
        <f>ROUND(U117*W117,2)</f>
        <v>0</v>
      </c>
      <c r="AD117" s="85">
        <f>ROUND(AC117+AC117*X117,2)</f>
        <v>0</v>
      </c>
      <c r="AE117" s="84">
        <f>ROUND(F117*W117,2)</f>
        <v>0</v>
      </c>
      <c r="AF117" s="84">
        <f>ROUND(AE117+AE117*X117,2)</f>
        <v>0</v>
      </c>
      <c r="AG117" s="14">
        <f>ROUND(I117*W117,2)</f>
        <v>0</v>
      </c>
      <c r="AH117" s="14">
        <f>ROUND(AG117+AG117*X117,2)</f>
        <v>0</v>
      </c>
      <c r="AI117" s="85">
        <f>ROUND(L117*W117,2)</f>
        <v>0</v>
      </c>
      <c r="AJ117" s="85">
        <f>ROUND(AI117+AI117*X117,2)</f>
        <v>0</v>
      </c>
      <c r="AK117" s="15"/>
    </row>
    <row r="118" spans="1:37" ht="120">
      <c r="A118" s="396" t="s">
        <v>171</v>
      </c>
      <c r="B118" s="18" t="s">
        <v>452</v>
      </c>
      <c r="C118" s="80"/>
      <c r="D118" s="78"/>
      <c r="E118" s="347"/>
      <c r="F118" s="78"/>
      <c r="G118" s="78"/>
      <c r="H118" s="347"/>
      <c r="I118" s="78"/>
      <c r="J118" s="78"/>
      <c r="K118" s="347"/>
      <c r="L118" s="78"/>
      <c r="M118" s="79"/>
      <c r="N118" s="79"/>
      <c r="O118" s="358"/>
      <c r="P118" s="80"/>
      <c r="Q118" s="347"/>
      <c r="R118" s="78"/>
      <c r="S118" s="347"/>
      <c r="T118" s="78"/>
      <c r="U118" s="347"/>
      <c r="V118" s="78"/>
      <c r="W118" s="81"/>
      <c r="X118" s="82"/>
      <c r="Y118" s="83"/>
      <c r="Z118" s="83"/>
      <c r="AA118" s="83"/>
      <c r="AB118" s="83"/>
      <c r="AC118" s="83"/>
      <c r="AD118" s="83"/>
      <c r="AE118" s="83"/>
      <c r="AF118" s="83"/>
      <c r="AG118" s="83"/>
      <c r="AH118" s="83"/>
      <c r="AI118" s="83"/>
      <c r="AJ118" s="83"/>
      <c r="AK118" s="80"/>
    </row>
    <row r="119" spans="1:37">
      <c r="A119" s="396" t="s">
        <v>583</v>
      </c>
      <c r="B119" s="18" t="s">
        <v>484</v>
      </c>
      <c r="C119" s="2" t="s">
        <v>18</v>
      </c>
      <c r="D119" s="61">
        <v>0</v>
      </c>
      <c r="E119" s="106">
        <v>0</v>
      </c>
      <c r="F119" s="61">
        <v>0</v>
      </c>
      <c r="G119" s="9">
        <v>400</v>
      </c>
      <c r="H119" s="10">
        <v>720</v>
      </c>
      <c r="I119" s="9">
        <v>288</v>
      </c>
      <c r="J119" s="62">
        <v>0</v>
      </c>
      <c r="K119" s="349">
        <v>0</v>
      </c>
      <c r="L119" s="62">
        <v>0</v>
      </c>
      <c r="M119" s="360"/>
      <c r="N119" s="360"/>
      <c r="O119" s="351"/>
      <c r="P119" s="2"/>
      <c r="Q119" s="106"/>
      <c r="R119" s="61"/>
      <c r="S119" s="10"/>
      <c r="T119" s="9"/>
      <c r="U119" s="349"/>
      <c r="V119" s="62"/>
      <c r="W119" s="63"/>
      <c r="X119" s="64"/>
      <c r="Y119" s="84">
        <f>ROUND(Q119*W119,2)</f>
        <v>0</v>
      </c>
      <c r="Z119" s="84">
        <f>ROUND(Y119+Y119*X119,2)</f>
        <v>0</v>
      </c>
      <c r="AA119" s="14">
        <f>ROUND(S119*W119,2)</f>
        <v>0</v>
      </c>
      <c r="AB119" s="14">
        <f>ROUND(AA119+AA119*X119,2)</f>
        <v>0</v>
      </c>
      <c r="AC119" s="85">
        <f>ROUND(U119*W119,2)</f>
        <v>0</v>
      </c>
      <c r="AD119" s="85">
        <f>ROUND(AC119+AC119*X119,2)</f>
        <v>0</v>
      </c>
      <c r="AE119" s="84">
        <f t="shared" ref="AE119:AE125" si="28">ROUND(F119*W119,2)</f>
        <v>0</v>
      </c>
      <c r="AF119" s="84">
        <f>ROUND(AE119+AE119*X119,2)</f>
        <v>0</v>
      </c>
      <c r="AG119" s="14">
        <f>ROUND(I119*W119,2)</f>
        <v>0</v>
      </c>
      <c r="AH119" s="14">
        <f>ROUND(AG119+AG119*X119,2)</f>
        <v>0</v>
      </c>
      <c r="AI119" s="85">
        <f>ROUND(L119*W119,2)</f>
        <v>0</v>
      </c>
      <c r="AJ119" s="85">
        <f>ROUND(AI119+AI119*X119,2)</f>
        <v>0</v>
      </c>
      <c r="AK119" s="15"/>
    </row>
    <row r="120" spans="1:37">
      <c r="A120" s="396" t="s">
        <v>584</v>
      </c>
      <c r="B120" s="18" t="s">
        <v>69</v>
      </c>
      <c r="C120" s="2" t="s">
        <v>18</v>
      </c>
      <c r="D120" s="61">
        <v>0</v>
      </c>
      <c r="E120" s="106">
        <v>0</v>
      </c>
      <c r="F120" s="61">
        <v>0</v>
      </c>
      <c r="G120" s="9">
        <v>300</v>
      </c>
      <c r="H120" s="10">
        <v>450</v>
      </c>
      <c r="I120" s="9">
        <v>180</v>
      </c>
      <c r="J120" s="62">
        <v>0</v>
      </c>
      <c r="K120" s="349">
        <v>0</v>
      </c>
      <c r="L120" s="62">
        <v>0</v>
      </c>
      <c r="M120" s="360"/>
      <c r="N120" s="360"/>
      <c r="O120" s="351"/>
      <c r="P120" s="2"/>
      <c r="Q120" s="106"/>
      <c r="R120" s="61"/>
      <c r="S120" s="10"/>
      <c r="T120" s="9"/>
      <c r="U120" s="349"/>
      <c r="V120" s="62"/>
      <c r="W120" s="63"/>
      <c r="X120" s="64"/>
      <c r="Y120" s="84">
        <f t="shared" ref="Y120:Y125" si="29">ROUND(Q120*W120,2)</f>
        <v>0</v>
      </c>
      <c r="Z120" s="84">
        <f t="shared" ref="Z120:Z125" si="30">ROUND(Y120+Y120*X120,2)</f>
        <v>0</v>
      </c>
      <c r="AA120" s="14">
        <f t="shared" ref="AA120:AA125" si="31">ROUND(S120*W120,2)</f>
        <v>0</v>
      </c>
      <c r="AB120" s="14">
        <f t="shared" ref="AB120:AB125" si="32">ROUND(AA120+AA120*X120,2)</f>
        <v>0</v>
      </c>
      <c r="AC120" s="85">
        <f t="shared" ref="AC120:AC125" si="33">ROUND(U120*W120,2)</f>
        <v>0</v>
      </c>
      <c r="AD120" s="85">
        <f t="shared" ref="AD120:AD125" si="34">ROUND(AC120+AC120*X120,2)</f>
        <v>0</v>
      </c>
      <c r="AE120" s="84">
        <f t="shared" si="28"/>
        <v>0</v>
      </c>
      <c r="AF120" s="84">
        <f t="shared" ref="AF120:AF125" si="35">ROUND(AE120+AE120*X120,2)</f>
        <v>0</v>
      </c>
      <c r="AG120" s="14">
        <f t="shared" ref="AG120:AG125" si="36">ROUND(I120*W120,2)</f>
        <v>0</v>
      </c>
      <c r="AH120" s="14">
        <f t="shared" ref="AH120:AH125" si="37">ROUND(AG120+AG120*X120,2)</f>
        <v>0</v>
      </c>
      <c r="AI120" s="85">
        <f t="shared" ref="AI120:AI125" si="38">ROUND(L120*W120,2)</f>
        <v>0</v>
      </c>
      <c r="AJ120" s="85">
        <f t="shared" ref="AJ120:AJ125" si="39">ROUND(AI120+AI120*X120,2)</f>
        <v>0</v>
      </c>
      <c r="AK120" s="15"/>
    </row>
    <row r="121" spans="1:37">
      <c r="A121" s="396" t="s">
        <v>585</v>
      </c>
      <c r="B121" s="18" t="s">
        <v>89</v>
      </c>
      <c r="C121" s="2" t="s">
        <v>18</v>
      </c>
      <c r="D121" s="61">
        <v>0</v>
      </c>
      <c r="E121" s="106">
        <v>0</v>
      </c>
      <c r="F121" s="61">
        <v>0</v>
      </c>
      <c r="G121" s="9">
        <v>1200</v>
      </c>
      <c r="H121" s="10">
        <v>1600</v>
      </c>
      <c r="I121" s="9">
        <v>640</v>
      </c>
      <c r="J121" s="62">
        <v>0</v>
      </c>
      <c r="K121" s="349">
        <v>0</v>
      </c>
      <c r="L121" s="62">
        <v>0</v>
      </c>
      <c r="M121" s="360"/>
      <c r="N121" s="360"/>
      <c r="O121" s="351"/>
      <c r="P121" s="2"/>
      <c r="Q121" s="106"/>
      <c r="R121" s="61"/>
      <c r="S121" s="10"/>
      <c r="T121" s="9"/>
      <c r="U121" s="349"/>
      <c r="V121" s="62"/>
      <c r="W121" s="63"/>
      <c r="X121" s="64"/>
      <c r="Y121" s="84">
        <f t="shared" si="29"/>
        <v>0</v>
      </c>
      <c r="Z121" s="84">
        <f t="shared" si="30"/>
        <v>0</v>
      </c>
      <c r="AA121" s="14">
        <f t="shared" si="31"/>
        <v>0</v>
      </c>
      <c r="AB121" s="14">
        <f t="shared" si="32"/>
        <v>0</v>
      </c>
      <c r="AC121" s="85">
        <f t="shared" si="33"/>
        <v>0</v>
      </c>
      <c r="AD121" s="85">
        <f t="shared" si="34"/>
        <v>0</v>
      </c>
      <c r="AE121" s="84">
        <f t="shared" si="28"/>
        <v>0</v>
      </c>
      <c r="AF121" s="84">
        <f t="shared" si="35"/>
        <v>0</v>
      </c>
      <c r="AG121" s="14">
        <f t="shared" si="36"/>
        <v>0</v>
      </c>
      <c r="AH121" s="14">
        <f t="shared" si="37"/>
        <v>0</v>
      </c>
      <c r="AI121" s="85">
        <f t="shared" si="38"/>
        <v>0</v>
      </c>
      <c r="AJ121" s="85">
        <f t="shared" si="39"/>
        <v>0</v>
      </c>
      <c r="AK121" s="15"/>
    </row>
    <row r="122" spans="1:37">
      <c r="A122" s="396" t="s">
        <v>586</v>
      </c>
      <c r="B122" s="18" t="s">
        <v>95</v>
      </c>
      <c r="C122" s="2" t="s">
        <v>18</v>
      </c>
      <c r="D122" s="61">
        <v>8</v>
      </c>
      <c r="E122" s="106">
        <v>160</v>
      </c>
      <c r="F122" s="61">
        <v>128</v>
      </c>
      <c r="G122" s="9">
        <v>800</v>
      </c>
      <c r="H122" s="10">
        <v>1200</v>
      </c>
      <c r="I122" s="9">
        <v>480</v>
      </c>
      <c r="J122" s="62">
        <v>0</v>
      </c>
      <c r="K122" s="349">
        <v>0</v>
      </c>
      <c r="L122" s="62">
        <v>0</v>
      </c>
      <c r="M122" s="360"/>
      <c r="N122" s="360"/>
      <c r="O122" s="351"/>
      <c r="P122" s="2"/>
      <c r="Q122" s="106"/>
      <c r="R122" s="61"/>
      <c r="S122" s="10"/>
      <c r="T122" s="9"/>
      <c r="U122" s="349"/>
      <c r="V122" s="62"/>
      <c r="W122" s="63"/>
      <c r="X122" s="64"/>
      <c r="Y122" s="84">
        <f t="shared" si="29"/>
        <v>0</v>
      </c>
      <c r="Z122" s="84">
        <f t="shared" si="30"/>
        <v>0</v>
      </c>
      <c r="AA122" s="14">
        <f t="shared" si="31"/>
        <v>0</v>
      </c>
      <c r="AB122" s="14">
        <f t="shared" si="32"/>
        <v>0</v>
      </c>
      <c r="AC122" s="85">
        <f t="shared" si="33"/>
        <v>0</v>
      </c>
      <c r="AD122" s="85">
        <f t="shared" si="34"/>
        <v>0</v>
      </c>
      <c r="AE122" s="84">
        <f t="shared" si="28"/>
        <v>0</v>
      </c>
      <c r="AF122" s="84">
        <f t="shared" si="35"/>
        <v>0</v>
      </c>
      <c r="AG122" s="14">
        <f t="shared" si="36"/>
        <v>0</v>
      </c>
      <c r="AH122" s="14">
        <f t="shared" si="37"/>
        <v>0</v>
      </c>
      <c r="AI122" s="85">
        <f t="shared" si="38"/>
        <v>0</v>
      </c>
      <c r="AJ122" s="85">
        <f t="shared" si="39"/>
        <v>0</v>
      </c>
      <c r="AK122" s="15"/>
    </row>
    <row r="123" spans="1:37">
      <c r="A123" s="396" t="s">
        <v>587</v>
      </c>
      <c r="B123" s="18" t="s">
        <v>112</v>
      </c>
      <c r="C123" s="2" t="s">
        <v>18</v>
      </c>
      <c r="D123" s="61">
        <v>8</v>
      </c>
      <c r="E123" s="106">
        <v>160</v>
      </c>
      <c r="F123" s="61">
        <v>128</v>
      </c>
      <c r="G123" s="9">
        <v>100</v>
      </c>
      <c r="H123" s="10">
        <v>400</v>
      </c>
      <c r="I123" s="9">
        <v>160</v>
      </c>
      <c r="J123" s="62">
        <v>0</v>
      </c>
      <c r="K123" s="349">
        <v>0</v>
      </c>
      <c r="L123" s="62">
        <v>0</v>
      </c>
      <c r="M123" s="360"/>
      <c r="N123" s="360"/>
      <c r="O123" s="351"/>
      <c r="P123" s="2"/>
      <c r="Q123" s="106"/>
      <c r="R123" s="61"/>
      <c r="S123" s="10"/>
      <c r="T123" s="9"/>
      <c r="U123" s="349"/>
      <c r="V123" s="62"/>
      <c r="W123" s="63"/>
      <c r="X123" s="64"/>
      <c r="Y123" s="84">
        <f t="shared" si="29"/>
        <v>0</v>
      </c>
      <c r="Z123" s="84">
        <f t="shared" si="30"/>
        <v>0</v>
      </c>
      <c r="AA123" s="14">
        <f t="shared" si="31"/>
        <v>0</v>
      </c>
      <c r="AB123" s="14">
        <f t="shared" si="32"/>
        <v>0</v>
      </c>
      <c r="AC123" s="85">
        <f t="shared" si="33"/>
        <v>0</v>
      </c>
      <c r="AD123" s="85">
        <f t="shared" si="34"/>
        <v>0</v>
      </c>
      <c r="AE123" s="84">
        <f t="shared" si="28"/>
        <v>0</v>
      </c>
      <c r="AF123" s="84">
        <f t="shared" si="35"/>
        <v>0</v>
      </c>
      <c r="AG123" s="14">
        <f t="shared" si="36"/>
        <v>0</v>
      </c>
      <c r="AH123" s="14">
        <f t="shared" si="37"/>
        <v>0</v>
      </c>
      <c r="AI123" s="85">
        <f t="shared" si="38"/>
        <v>0</v>
      </c>
      <c r="AJ123" s="85">
        <f t="shared" si="39"/>
        <v>0</v>
      </c>
      <c r="AK123" s="15"/>
    </row>
    <row r="124" spans="1:37">
      <c r="A124" s="396" t="s">
        <v>588</v>
      </c>
      <c r="B124" s="18" t="s">
        <v>485</v>
      </c>
      <c r="C124" s="2" t="s">
        <v>18</v>
      </c>
      <c r="D124" s="61">
        <v>8</v>
      </c>
      <c r="E124" s="106">
        <v>160</v>
      </c>
      <c r="F124" s="61">
        <v>128</v>
      </c>
      <c r="G124" s="9">
        <v>100</v>
      </c>
      <c r="H124" s="10">
        <v>400</v>
      </c>
      <c r="I124" s="9">
        <v>160</v>
      </c>
      <c r="J124" s="62">
        <v>0</v>
      </c>
      <c r="K124" s="349">
        <v>0</v>
      </c>
      <c r="L124" s="62">
        <v>0</v>
      </c>
      <c r="M124" s="360"/>
      <c r="N124" s="360"/>
      <c r="O124" s="351"/>
      <c r="P124" s="2"/>
      <c r="Q124" s="106"/>
      <c r="R124" s="61"/>
      <c r="S124" s="10"/>
      <c r="T124" s="9"/>
      <c r="U124" s="349"/>
      <c r="V124" s="62"/>
      <c r="W124" s="63"/>
      <c r="X124" s="64"/>
      <c r="Y124" s="84">
        <f t="shared" si="29"/>
        <v>0</v>
      </c>
      <c r="Z124" s="84">
        <f t="shared" si="30"/>
        <v>0</v>
      </c>
      <c r="AA124" s="14">
        <f t="shared" si="31"/>
        <v>0</v>
      </c>
      <c r="AB124" s="14">
        <f t="shared" si="32"/>
        <v>0</v>
      </c>
      <c r="AC124" s="85">
        <f t="shared" si="33"/>
        <v>0</v>
      </c>
      <c r="AD124" s="85">
        <f t="shared" si="34"/>
        <v>0</v>
      </c>
      <c r="AE124" s="84">
        <f t="shared" si="28"/>
        <v>0</v>
      </c>
      <c r="AF124" s="84">
        <f t="shared" si="35"/>
        <v>0</v>
      </c>
      <c r="AG124" s="14">
        <f t="shared" si="36"/>
        <v>0</v>
      </c>
      <c r="AH124" s="14">
        <f t="shared" si="37"/>
        <v>0</v>
      </c>
      <c r="AI124" s="85">
        <f t="shared" si="38"/>
        <v>0</v>
      </c>
      <c r="AJ124" s="85">
        <f t="shared" si="39"/>
        <v>0</v>
      </c>
      <c r="AK124" s="15"/>
    </row>
    <row r="125" spans="1:37">
      <c r="A125" s="396" t="s">
        <v>589</v>
      </c>
      <c r="B125" s="18" t="s">
        <v>486</v>
      </c>
      <c r="C125" s="2" t="s">
        <v>18</v>
      </c>
      <c r="D125" s="61">
        <v>0</v>
      </c>
      <c r="E125" s="106">
        <v>0</v>
      </c>
      <c r="F125" s="61">
        <v>0</v>
      </c>
      <c r="G125" s="9">
        <v>600</v>
      </c>
      <c r="H125" s="10">
        <v>800</v>
      </c>
      <c r="I125" s="9">
        <v>320</v>
      </c>
      <c r="J125" s="62">
        <v>0</v>
      </c>
      <c r="K125" s="349">
        <v>0</v>
      </c>
      <c r="L125" s="62">
        <v>0</v>
      </c>
      <c r="M125" s="360"/>
      <c r="N125" s="360"/>
      <c r="O125" s="351"/>
      <c r="P125" s="2"/>
      <c r="Q125" s="106"/>
      <c r="R125" s="61"/>
      <c r="S125" s="10"/>
      <c r="T125" s="9"/>
      <c r="U125" s="349"/>
      <c r="V125" s="62"/>
      <c r="W125" s="63"/>
      <c r="X125" s="64"/>
      <c r="Y125" s="84">
        <f t="shared" si="29"/>
        <v>0</v>
      </c>
      <c r="Z125" s="84">
        <f t="shared" si="30"/>
        <v>0</v>
      </c>
      <c r="AA125" s="14">
        <f t="shared" si="31"/>
        <v>0</v>
      </c>
      <c r="AB125" s="14">
        <f t="shared" si="32"/>
        <v>0</v>
      </c>
      <c r="AC125" s="85">
        <f t="shared" si="33"/>
        <v>0</v>
      </c>
      <c r="AD125" s="85">
        <f t="shared" si="34"/>
        <v>0</v>
      </c>
      <c r="AE125" s="84">
        <f t="shared" si="28"/>
        <v>0</v>
      </c>
      <c r="AF125" s="84">
        <f t="shared" si="35"/>
        <v>0</v>
      </c>
      <c r="AG125" s="14">
        <f t="shared" si="36"/>
        <v>0</v>
      </c>
      <c r="AH125" s="14">
        <f t="shared" si="37"/>
        <v>0</v>
      </c>
      <c r="AI125" s="85">
        <f t="shared" si="38"/>
        <v>0</v>
      </c>
      <c r="AJ125" s="85">
        <f t="shared" si="39"/>
        <v>0</v>
      </c>
      <c r="AK125" s="15"/>
    </row>
    <row r="126" spans="1:37" ht="132">
      <c r="A126" s="396" t="s">
        <v>173</v>
      </c>
      <c r="B126" s="18" t="s">
        <v>453</v>
      </c>
      <c r="C126" s="80"/>
      <c r="D126" s="78"/>
      <c r="E126" s="347"/>
      <c r="F126" s="78"/>
      <c r="G126" s="78"/>
      <c r="H126" s="347"/>
      <c r="I126" s="78"/>
      <c r="J126" s="78"/>
      <c r="K126" s="347"/>
      <c r="L126" s="78"/>
      <c r="M126" s="79"/>
      <c r="N126" s="79"/>
      <c r="O126" s="358"/>
      <c r="P126" s="80"/>
      <c r="Q126" s="347"/>
      <c r="R126" s="78"/>
      <c r="S126" s="347"/>
      <c r="T126" s="78"/>
      <c r="U126" s="347"/>
      <c r="V126" s="78"/>
      <c r="W126" s="81"/>
      <c r="X126" s="82"/>
      <c r="Y126" s="83"/>
      <c r="Z126" s="83"/>
      <c r="AA126" s="83"/>
      <c r="AB126" s="83"/>
      <c r="AC126" s="83"/>
      <c r="AD126" s="83"/>
      <c r="AE126" s="83"/>
      <c r="AF126" s="83"/>
      <c r="AG126" s="83"/>
      <c r="AH126" s="83"/>
      <c r="AI126" s="83"/>
      <c r="AJ126" s="83"/>
      <c r="AK126" s="80"/>
    </row>
    <row r="127" spans="1:37">
      <c r="A127" s="396" t="s">
        <v>504</v>
      </c>
      <c r="B127" s="18" t="s">
        <v>487</v>
      </c>
      <c r="C127" s="2" t="s">
        <v>18</v>
      </c>
      <c r="D127" s="61">
        <v>0</v>
      </c>
      <c r="E127" s="106">
        <v>400</v>
      </c>
      <c r="F127" s="61">
        <v>320</v>
      </c>
      <c r="G127" s="9">
        <v>60</v>
      </c>
      <c r="H127" s="10">
        <v>120</v>
      </c>
      <c r="I127" s="9">
        <v>48</v>
      </c>
      <c r="J127" s="62">
        <v>0</v>
      </c>
      <c r="K127" s="349">
        <v>0</v>
      </c>
      <c r="L127" s="62">
        <v>0</v>
      </c>
      <c r="M127" s="360"/>
      <c r="N127" s="360"/>
      <c r="O127" s="351"/>
      <c r="P127" s="2"/>
      <c r="Q127" s="106"/>
      <c r="R127" s="61"/>
      <c r="S127" s="10"/>
      <c r="T127" s="9"/>
      <c r="U127" s="349"/>
      <c r="V127" s="62"/>
      <c r="W127" s="63"/>
      <c r="X127" s="64"/>
      <c r="Y127" s="84">
        <f>ROUND(Q127*W127,2)</f>
        <v>0</v>
      </c>
      <c r="Z127" s="84">
        <f>ROUND(Y127+Y127*X127,2)</f>
        <v>0</v>
      </c>
      <c r="AA127" s="14">
        <f>ROUND(S127*W127,2)</f>
        <v>0</v>
      </c>
      <c r="AB127" s="14">
        <f>ROUND(AA127+AA127*X127,2)</f>
        <v>0</v>
      </c>
      <c r="AC127" s="85">
        <f>ROUND(U127*W127,2)</f>
        <v>0</v>
      </c>
      <c r="AD127" s="85">
        <f>ROUND(AC127+AC127*X127,2)</f>
        <v>0</v>
      </c>
      <c r="AE127" s="84">
        <f>ROUND(F127*W127,2)</f>
        <v>0</v>
      </c>
      <c r="AF127" s="84">
        <f>ROUND(AE127+AE127*X127,2)</f>
        <v>0</v>
      </c>
      <c r="AG127" s="14">
        <f>ROUND(I127*W127,2)</f>
        <v>0</v>
      </c>
      <c r="AH127" s="14">
        <f>ROUND(AG127+AG127*X127,2)</f>
        <v>0</v>
      </c>
      <c r="AI127" s="85">
        <f>ROUND(L127*W127,2)</f>
        <v>0</v>
      </c>
      <c r="AJ127" s="85">
        <f>ROUND(AI127+AI127*X127,2)</f>
        <v>0</v>
      </c>
      <c r="AK127" s="15"/>
    </row>
    <row r="128" spans="1:37">
      <c r="A128" s="396" t="s">
        <v>505</v>
      </c>
      <c r="B128" s="18" t="s">
        <v>50</v>
      </c>
      <c r="C128" s="2" t="s">
        <v>18</v>
      </c>
      <c r="D128" s="61">
        <v>0</v>
      </c>
      <c r="E128" s="106">
        <v>0</v>
      </c>
      <c r="F128" s="61">
        <v>0</v>
      </c>
      <c r="G128" s="9">
        <v>10</v>
      </c>
      <c r="H128" s="10">
        <v>30</v>
      </c>
      <c r="I128" s="9">
        <v>12</v>
      </c>
      <c r="J128" s="62">
        <v>200</v>
      </c>
      <c r="K128" s="349">
        <v>420</v>
      </c>
      <c r="L128" s="62">
        <v>340</v>
      </c>
      <c r="M128" s="360"/>
      <c r="N128" s="360"/>
      <c r="O128" s="351"/>
      <c r="P128" s="2"/>
      <c r="Q128" s="106"/>
      <c r="R128" s="61"/>
      <c r="S128" s="10"/>
      <c r="T128" s="9"/>
      <c r="U128" s="349"/>
      <c r="V128" s="62"/>
      <c r="W128" s="63"/>
      <c r="X128" s="64"/>
      <c r="Y128" s="84">
        <f>ROUND(Q128*W128,2)</f>
        <v>0</v>
      </c>
      <c r="Z128" s="84">
        <f>ROUND(Y128+Y128*X128,2)</f>
        <v>0</v>
      </c>
      <c r="AA128" s="14">
        <f>ROUND(S128*W128,2)</f>
        <v>0</v>
      </c>
      <c r="AB128" s="14">
        <f>ROUND(AA128+AA128*X128,2)</f>
        <v>0</v>
      </c>
      <c r="AC128" s="85">
        <f>ROUND(U128*W128,2)</f>
        <v>0</v>
      </c>
      <c r="AD128" s="85">
        <f>ROUND(AC128+AC128*X128,2)</f>
        <v>0</v>
      </c>
      <c r="AE128" s="84">
        <f>ROUND(F128*W128,2)</f>
        <v>0</v>
      </c>
      <c r="AF128" s="84">
        <f>ROUND(AE128+AE128*X128,2)</f>
        <v>0</v>
      </c>
      <c r="AG128" s="14">
        <f>ROUND(I128*W128,2)</f>
        <v>0</v>
      </c>
      <c r="AH128" s="14">
        <f>ROUND(AG128+AG128*X128,2)</f>
        <v>0</v>
      </c>
      <c r="AI128" s="85">
        <f>ROUND(L128*W128,2)</f>
        <v>0</v>
      </c>
      <c r="AJ128" s="85">
        <f>ROUND(AI128+AI128*X128,2)</f>
        <v>0</v>
      </c>
      <c r="AK128" s="15"/>
    </row>
    <row r="129" spans="1:37">
      <c r="A129" s="396" t="s">
        <v>506</v>
      </c>
      <c r="B129" s="18" t="s">
        <v>76</v>
      </c>
      <c r="C129" s="2" t="s">
        <v>18</v>
      </c>
      <c r="D129" s="61">
        <v>0</v>
      </c>
      <c r="E129" s="106">
        <v>0</v>
      </c>
      <c r="F129" s="61">
        <v>0</v>
      </c>
      <c r="G129" s="9">
        <v>10</v>
      </c>
      <c r="H129" s="10">
        <v>30</v>
      </c>
      <c r="I129" s="9">
        <v>12</v>
      </c>
      <c r="J129" s="62">
        <v>120</v>
      </c>
      <c r="K129" s="349">
        <v>560</v>
      </c>
      <c r="L129" s="62">
        <v>450</v>
      </c>
      <c r="M129" s="360"/>
      <c r="N129" s="360"/>
      <c r="O129" s="351"/>
      <c r="P129" s="2"/>
      <c r="Q129" s="106"/>
      <c r="R129" s="61"/>
      <c r="S129" s="10"/>
      <c r="T129" s="9"/>
      <c r="U129" s="349"/>
      <c r="V129" s="62"/>
      <c r="W129" s="63"/>
      <c r="X129" s="64"/>
      <c r="Y129" s="84">
        <f>ROUND(Q129*W129,2)</f>
        <v>0</v>
      </c>
      <c r="Z129" s="84">
        <f>ROUND(Y129+Y129*X129,2)</f>
        <v>0</v>
      </c>
      <c r="AA129" s="14">
        <f>ROUND(S129*W129,2)</f>
        <v>0</v>
      </c>
      <c r="AB129" s="14">
        <f>ROUND(AA129+AA129*X129,2)</f>
        <v>0</v>
      </c>
      <c r="AC129" s="85">
        <f>ROUND(U129*W129,2)</f>
        <v>0</v>
      </c>
      <c r="AD129" s="85">
        <f>ROUND(AC129+AC129*X129,2)</f>
        <v>0</v>
      </c>
      <c r="AE129" s="84">
        <f>ROUND(F129*W129,2)</f>
        <v>0</v>
      </c>
      <c r="AF129" s="84">
        <f>ROUND(AE129+AE129*X129,2)</f>
        <v>0</v>
      </c>
      <c r="AG129" s="14">
        <f>ROUND(I129*W129,2)</f>
        <v>0</v>
      </c>
      <c r="AH129" s="14">
        <f>ROUND(AG129+AG129*X129,2)</f>
        <v>0</v>
      </c>
      <c r="AI129" s="85">
        <f>ROUND(L129*W129,2)</f>
        <v>0</v>
      </c>
      <c r="AJ129" s="85">
        <f>ROUND(AI129+AI129*X129,2)</f>
        <v>0</v>
      </c>
      <c r="AK129" s="15"/>
    </row>
    <row r="130" spans="1:37">
      <c r="A130" s="396" t="s">
        <v>507</v>
      </c>
      <c r="B130" s="18" t="s">
        <v>488</v>
      </c>
      <c r="C130" s="2" t="s">
        <v>18</v>
      </c>
      <c r="D130" s="61">
        <v>400</v>
      </c>
      <c r="E130" s="106">
        <v>800</v>
      </c>
      <c r="F130" s="61">
        <v>640</v>
      </c>
      <c r="G130" s="9">
        <v>30</v>
      </c>
      <c r="H130" s="10">
        <v>100</v>
      </c>
      <c r="I130" s="9">
        <v>40</v>
      </c>
      <c r="J130" s="62">
        <v>0</v>
      </c>
      <c r="K130" s="349">
        <v>0</v>
      </c>
      <c r="L130" s="62">
        <v>0</v>
      </c>
      <c r="M130" s="360"/>
      <c r="N130" s="360"/>
      <c r="O130" s="351"/>
      <c r="P130" s="2"/>
      <c r="Q130" s="106"/>
      <c r="R130" s="61"/>
      <c r="S130" s="10"/>
      <c r="T130" s="9"/>
      <c r="U130" s="349"/>
      <c r="V130" s="62"/>
      <c r="W130" s="63"/>
      <c r="X130" s="64"/>
      <c r="Y130" s="84">
        <f>ROUND(Q130*W130,2)</f>
        <v>0</v>
      </c>
      <c r="Z130" s="84">
        <f>ROUND(Y130+Y130*X130,2)</f>
        <v>0</v>
      </c>
      <c r="AA130" s="14">
        <f>ROUND(S130*W130,2)</f>
        <v>0</v>
      </c>
      <c r="AB130" s="14">
        <f>ROUND(AA130+AA130*X130,2)</f>
        <v>0</v>
      </c>
      <c r="AC130" s="85">
        <f>ROUND(U130*W130,2)</f>
        <v>0</v>
      </c>
      <c r="AD130" s="85">
        <f>ROUND(AC130+AC130*X130,2)</f>
        <v>0</v>
      </c>
      <c r="AE130" s="84">
        <f>ROUND(F130*W130,2)</f>
        <v>0</v>
      </c>
      <c r="AF130" s="84">
        <f>ROUND(AE130+AE130*X130,2)</f>
        <v>0</v>
      </c>
      <c r="AG130" s="14">
        <f>ROUND(I130*W130,2)</f>
        <v>0</v>
      </c>
      <c r="AH130" s="14">
        <f>ROUND(AG130+AG130*X130,2)</f>
        <v>0</v>
      </c>
      <c r="AI130" s="85">
        <f>ROUND(L130*W130,2)</f>
        <v>0</v>
      </c>
      <c r="AJ130" s="85">
        <f>ROUND(AI130+AI130*X130,2)</f>
        <v>0</v>
      </c>
      <c r="AK130" s="15"/>
    </row>
    <row r="131" spans="1:37">
      <c r="A131" s="396" t="s">
        <v>508</v>
      </c>
      <c r="B131" s="18" t="s">
        <v>88</v>
      </c>
      <c r="C131" s="2" t="s">
        <v>18</v>
      </c>
      <c r="D131" s="61">
        <v>0</v>
      </c>
      <c r="E131" s="106">
        <v>0</v>
      </c>
      <c r="F131" s="61">
        <v>0</v>
      </c>
      <c r="G131" s="9">
        <v>30</v>
      </c>
      <c r="H131" s="10">
        <v>60</v>
      </c>
      <c r="I131" s="9">
        <v>24</v>
      </c>
      <c r="J131" s="62">
        <v>0</v>
      </c>
      <c r="K131" s="349">
        <v>0</v>
      </c>
      <c r="L131" s="62">
        <v>0</v>
      </c>
      <c r="M131" s="360"/>
      <c r="N131" s="360"/>
      <c r="O131" s="351"/>
      <c r="P131" s="2"/>
      <c r="Q131" s="106"/>
      <c r="R131" s="61"/>
      <c r="S131" s="10"/>
      <c r="T131" s="9"/>
      <c r="U131" s="349"/>
      <c r="V131" s="62"/>
      <c r="W131" s="63"/>
      <c r="X131" s="64"/>
      <c r="Y131" s="84">
        <f>ROUND(Q131*W131,2)</f>
        <v>0</v>
      </c>
      <c r="Z131" s="84">
        <f>ROUND(Y131+Y131*X131,2)</f>
        <v>0</v>
      </c>
      <c r="AA131" s="14">
        <f>ROUND(S131*W131,2)</f>
        <v>0</v>
      </c>
      <c r="AB131" s="14">
        <f>ROUND(AA131+AA131*X131,2)</f>
        <v>0</v>
      </c>
      <c r="AC131" s="85">
        <f>ROUND(U131*W131,2)</f>
        <v>0</v>
      </c>
      <c r="AD131" s="85">
        <f>ROUND(AC131+AC131*X131,2)</f>
        <v>0</v>
      </c>
      <c r="AE131" s="84">
        <f>ROUND(F131*W131,2)</f>
        <v>0</v>
      </c>
      <c r="AF131" s="84">
        <f>ROUND(AE131+AE131*X131,2)</f>
        <v>0</v>
      </c>
      <c r="AG131" s="14">
        <f>ROUND(I131*W131,2)</f>
        <v>0</v>
      </c>
      <c r="AH131" s="14">
        <f>ROUND(AG131+AG131*X131,2)</f>
        <v>0</v>
      </c>
      <c r="AI131" s="85">
        <f>ROUND(L131*W131,2)</f>
        <v>0</v>
      </c>
      <c r="AJ131" s="85">
        <f>ROUND(AI131+AI131*X131,2)</f>
        <v>0</v>
      </c>
      <c r="AK131" s="15"/>
    </row>
    <row r="132" spans="1:37" ht="84">
      <c r="A132" s="396" t="s">
        <v>175</v>
      </c>
      <c r="B132" s="18" t="s">
        <v>454</v>
      </c>
      <c r="C132" s="80"/>
      <c r="D132" s="78"/>
      <c r="E132" s="347"/>
      <c r="F132" s="78"/>
      <c r="G132" s="78"/>
      <c r="H132" s="347"/>
      <c r="I132" s="78"/>
      <c r="J132" s="78"/>
      <c r="K132" s="347"/>
      <c r="L132" s="78"/>
      <c r="M132" s="79"/>
      <c r="N132" s="79"/>
      <c r="O132" s="358"/>
      <c r="P132" s="80"/>
      <c r="Q132" s="347"/>
      <c r="R132" s="78"/>
      <c r="S132" s="347"/>
      <c r="T132" s="78"/>
      <c r="U132" s="347"/>
      <c r="V132" s="78"/>
      <c r="W132" s="81"/>
      <c r="X132" s="82"/>
      <c r="Y132" s="83"/>
      <c r="Z132" s="83"/>
      <c r="AA132" s="83"/>
      <c r="AB132" s="83"/>
      <c r="AC132" s="83"/>
      <c r="AD132" s="83"/>
      <c r="AE132" s="83"/>
      <c r="AF132" s="83"/>
      <c r="AG132" s="83"/>
      <c r="AH132" s="83"/>
      <c r="AI132" s="83"/>
      <c r="AJ132" s="83"/>
      <c r="AK132" s="80"/>
    </row>
    <row r="133" spans="1:37">
      <c r="A133" s="396" t="s">
        <v>509</v>
      </c>
      <c r="B133" s="18" t="s">
        <v>50</v>
      </c>
      <c r="C133" s="2" t="s">
        <v>18</v>
      </c>
      <c r="D133" s="61">
        <v>0</v>
      </c>
      <c r="E133" s="106">
        <v>0</v>
      </c>
      <c r="F133" s="61">
        <v>0</v>
      </c>
      <c r="G133" s="9">
        <v>0</v>
      </c>
      <c r="H133" s="10">
        <v>0</v>
      </c>
      <c r="I133" s="9">
        <v>0</v>
      </c>
      <c r="J133" s="62">
        <v>300</v>
      </c>
      <c r="K133" s="349">
        <v>700</v>
      </c>
      <c r="L133" s="62">
        <v>560</v>
      </c>
      <c r="M133" s="360"/>
      <c r="N133" s="360"/>
      <c r="O133" s="351"/>
      <c r="P133" s="2"/>
      <c r="Q133" s="106"/>
      <c r="R133" s="61"/>
      <c r="S133" s="10"/>
      <c r="T133" s="9"/>
      <c r="U133" s="349"/>
      <c r="V133" s="62"/>
      <c r="W133" s="63"/>
      <c r="X133" s="64"/>
      <c r="Y133" s="84">
        <f>ROUND(Q133*W133,2)</f>
        <v>0</v>
      </c>
      <c r="Z133" s="84">
        <f>ROUND(Y133+Y133*X133,2)</f>
        <v>0</v>
      </c>
      <c r="AA133" s="14">
        <f>ROUND(S133*W133,2)</f>
        <v>0</v>
      </c>
      <c r="AB133" s="14">
        <f>ROUND(AA133+AA133*X133,2)</f>
        <v>0</v>
      </c>
      <c r="AC133" s="85">
        <f>ROUND(U133*W133,2)</f>
        <v>0</v>
      </c>
      <c r="AD133" s="85">
        <f>ROUND(AC133+AC133*X133,2)</f>
        <v>0</v>
      </c>
      <c r="AE133" s="84">
        <f>ROUND(F133*W133,2)</f>
        <v>0</v>
      </c>
      <c r="AF133" s="84">
        <f>ROUND(AE133+AE133*X133,2)</f>
        <v>0</v>
      </c>
      <c r="AG133" s="14">
        <f>ROUND(I133*W133,2)</f>
        <v>0</v>
      </c>
      <c r="AH133" s="14">
        <f>ROUND(AG133+AG133*X133,2)</f>
        <v>0</v>
      </c>
      <c r="AI133" s="85">
        <f>ROUND(L133*W133,2)</f>
        <v>0</v>
      </c>
      <c r="AJ133" s="85">
        <f>ROUND(AI133+AI133*X133,2)</f>
        <v>0</v>
      </c>
      <c r="AK133" s="15"/>
    </row>
    <row r="134" spans="1:37">
      <c r="A134" s="396" t="s">
        <v>510</v>
      </c>
      <c r="B134" s="18" t="s">
        <v>487</v>
      </c>
      <c r="C134" s="2" t="s">
        <v>18</v>
      </c>
      <c r="D134" s="61">
        <v>0</v>
      </c>
      <c r="E134" s="106">
        <v>0</v>
      </c>
      <c r="F134" s="61">
        <v>0</v>
      </c>
      <c r="G134" s="9">
        <v>50</v>
      </c>
      <c r="H134" s="10">
        <v>100</v>
      </c>
      <c r="I134" s="9">
        <v>40</v>
      </c>
      <c r="J134" s="62">
        <v>10</v>
      </c>
      <c r="K134" s="349">
        <v>40</v>
      </c>
      <c r="L134" s="62">
        <v>30</v>
      </c>
      <c r="M134" s="360"/>
      <c r="N134" s="360"/>
      <c r="O134" s="351"/>
      <c r="P134" s="2"/>
      <c r="Q134" s="106"/>
      <c r="R134" s="61"/>
      <c r="S134" s="10"/>
      <c r="T134" s="9"/>
      <c r="U134" s="349"/>
      <c r="V134" s="62"/>
      <c r="W134" s="63"/>
      <c r="X134" s="64"/>
      <c r="Y134" s="84">
        <f>ROUND(Q134*W134,2)</f>
        <v>0</v>
      </c>
      <c r="Z134" s="84">
        <f>ROUND(Y134+Y134*X134,2)</f>
        <v>0</v>
      </c>
      <c r="AA134" s="14">
        <f>ROUND(S134*W134,2)</f>
        <v>0</v>
      </c>
      <c r="AB134" s="14">
        <f>ROUND(AA134+AA134*X134,2)</f>
        <v>0</v>
      </c>
      <c r="AC134" s="85">
        <f>ROUND(U134*W134,2)</f>
        <v>0</v>
      </c>
      <c r="AD134" s="85">
        <f>ROUND(AC134+AC134*X134,2)</f>
        <v>0</v>
      </c>
      <c r="AE134" s="84">
        <f>ROUND(F134*W134,2)</f>
        <v>0</v>
      </c>
      <c r="AF134" s="84">
        <f>ROUND(AE134+AE134*X134,2)</f>
        <v>0</v>
      </c>
      <c r="AG134" s="14">
        <f>ROUND(I134*W134,2)</f>
        <v>0</v>
      </c>
      <c r="AH134" s="14">
        <f>ROUND(AG134+AG134*X134,2)</f>
        <v>0</v>
      </c>
      <c r="AI134" s="85">
        <f>ROUND(L134*W134,2)</f>
        <v>0</v>
      </c>
      <c r="AJ134" s="85">
        <f>ROUND(AI134+AI134*X134,2)</f>
        <v>0</v>
      </c>
      <c r="AK134" s="15"/>
    </row>
    <row r="135" spans="1:37" ht="60">
      <c r="A135" s="396" t="s">
        <v>177</v>
      </c>
      <c r="B135" s="18" t="s">
        <v>455</v>
      </c>
      <c r="C135" s="80"/>
      <c r="D135" s="78"/>
      <c r="E135" s="347"/>
      <c r="F135" s="78"/>
      <c r="G135" s="78"/>
      <c r="H135" s="347"/>
      <c r="I135" s="78"/>
      <c r="J135" s="78"/>
      <c r="K135" s="347"/>
      <c r="L135" s="78"/>
      <c r="M135" s="79"/>
      <c r="N135" s="79"/>
      <c r="O135" s="358"/>
      <c r="P135" s="80"/>
      <c r="Q135" s="347"/>
      <c r="R135" s="78"/>
      <c r="S135" s="347"/>
      <c r="T135" s="78"/>
      <c r="U135" s="347"/>
      <c r="V135" s="78"/>
      <c r="W135" s="81"/>
      <c r="X135" s="82"/>
      <c r="Y135" s="83"/>
      <c r="Z135" s="83"/>
      <c r="AA135" s="83"/>
      <c r="AB135" s="83"/>
      <c r="AC135" s="83"/>
      <c r="AD135" s="83"/>
      <c r="AE135" s="83"/>
      <c r="AF135" s="83"/>
      <c r="AG135" s="83"/>
      <c r="AH135" s="83"/>
      <c r="AI135" s="83"/>
      <c r="AJ135" s="83"/>
      <c r="AK135" s="80"/>
    </row>
    <row r="136" spans="1:37">
      <c r="A136" s="396" t="s">
        <v>511</v>
      </c>
      <c r="B136" s="18" t="s">
        <v>458</v>
      </c>
      <c r="C136" s="2" t="s">
        <v>18</v>
      </c>
      <c r="D136" s="61">
        <v>0</v>
      </c>
      <c r="E136" s="106">
        <v>0</v>
      </c>
      <c r="F136" s="61">
        <v>0</v>
      </c>
      <c r="G136" s="9">
        <v>120</v>
      </c>
      <c r="H136" s="10">
        <v>240</v>
      </c>
      <c r="I136" s="9">
        <v>96</v>
      </c>
      <c r="J136" s="62">
        <v>0</v>
      </c>
      <c r="K136" s="349">
        <v>0</v>
      </c>
      <c r="L136" s="62">
        <v>0</v>
      </c>
      <c r="M136" s="360"/>
      <c r="N136" s="360"/>
      <c r="O136" s="351"/>
      <c r="P136" s="2"/>
      <c r="Q136" s="106"/>
      <c r="R136" s="61"/>
      <c r="S136" s="10"/>
      <c r="T136" s="9"/>
      <c r="U136" s="349"/>
      <c r="V136" s="62"/>
      <c r="W136" s="63"/>
      <c r="X136" s="64"/>
      <c r="Y136" s="84">
        <f>ROUND(Q136*W136,2)</f>
        <v>0</v>
      </c>
      <c r="Z136" s="84">
        <f>ROUND(Y136+Y136*X136,2)</f>
        <v>0</v>
      </c>
      <c r="AA136" s="14">
        <f>ROUND(S136*W136,2)</f>
        <v>0</v>
      </c>
      <c r="AB136" s="14">
        <f>ROUND(AA136+AA136*X136,2)</f>
        <v>0</v>
      </c>
      <c r="AC136" s="85">
        <f>ROUND(U136*W136,2)</f>
        <v>0</v>
      </c>
      <c r="AD136" s="85">
        <f>ROUND(AC136+AC136*X136,2)</f>
        <v>0</v>
      </c>
      <c r="AE136" s="84">
        <f>ROUND(F136*W136,2)</f>
        <v>0</v>
      </c>
      <c r="AF136" s="84">
        <f>ROUND(AE136+AE136*X136,2)</f>
        <v>0</v>
      </c>
      <c r="AG136" s="14">
        <f>ROUND(I136*W136,2)</f>
        <v>0</v>
      </c>
      <c r="AH136" s="14">
        <f>ROUND(AG136+AG136*X136,2)</f>
        <v>0</v>
      </c>
      <c r="AI136" s="85">
        <f>ROUND(L136*W136,2)</f>
        <v>0</v>
      </c>
      <c r="AJ136" s="85">
        <f>ROUND(AI136+AI136*X136,2)</f>
        <v>0</v>
      </c>
      <c r="AK136" s="15"/>
    </row>
    <row r="137" spans="1:37">
      <c r="A137" s="396" t="s">
        <v>512</v>
      </c>
      <c r="B137" s="18" t="s">
        <v>489</v>
      </c>
      <c r="C137" s="2" t="s">
        <v>18</v>
      </c>
      <c r="D137" s="61">
        <v>0</v>
      </c>
      <c r="E137" s="106">
        <v>0</v>
      </c>
      <c r="F137" s="61">
        <v>0</v>
      </c>
      <c r="G137" s="9">
        <v>30</v>
      </c>
      <c r="H137" s="10">
        <v>60</v>
      </c>
      <c r="I137" s="9">
        <v>24</v>
      </c>
      <c r="J137" s="62">
        <v>0</v>
      </c>
      <c r="K137" s="349">
        <v>0</v>
      </c>
      <c r="L137" s="62">
        <v>0</v>
      </c>
      <c r="M137" s="360"/>
      <c r="N137" s="360"/>
      <c r="O137" s="351"/>
      <c r="P137" s="2"/>
      <c r="Q137" s="106"/>
      <c r="R137" s="61"/>
      <c r="S137" s="10"/>
      <c r="T137" s="9"/>
      <c r="U137" s="349"/>
      <c r="V137" s="62"/>
      <c r="W137" s="63"/>
      <c r="X137" s="64"/>
      <c r="Y137" s="84">
        <f>ROUND(Q137*W137,2)</f>
        <v>0</v>
      </c>
      <c r="Z137" s="84">
        <f>ROUND(Y137+Y137*X137,2)</f>
        <v>0</v>
      </c>
      <c r="AA137" s="14">
        <f>ROUND(S137*W137,2)</f>
        <v>0</v>
      </c>
      <c r="AB137" s="14">
        <f>ROUND(AA137+AA137*X137,2)</f>
        <v>0</v>
      </c>
      <c r="AC137" s="85">
        <f>ROUND(U137*W137,2)</f>
        <v>0</v>
      </c>
      <c r="AD137" s="85">
        <f>ROUND(AC137+AC137*X137,2)</f>
        <v>0</v>
      </c>
      <c r="AE137" s="84">
        <f>ROUND(F137*W137,2)</f>
        <v>0</v>
      </c>
      <c r="AF137" s="84">
        <f>ROUND(AE137+AE137*X137,2)</f>
        <v>0</v>
      </c>
      <c r="AG137" s="14">
        <f>ROUND(I137*W137,2)</f>
        <v>0</v>
      </c>
      <c r="AH137" s="14">
        <f>ROUND(AG137+AG137*X137,2)</f>
        <v>0</v>
      </c>
      <c r="AI137" s="85">
        <f>ROUND(L137*W137,2)</f>
        <v>0</v>
      </c>
      <c r="AJ137" s="85">
        <f>ROUND(AI137+AI137*X137,2)</f>
        <v>0</v>
      </c>
      <c r="AK137" s="15"/>
    </row>
    <row r="138" spans="1:37">
      <c r="A138" s="396" t="s">
        <v>513</v>
      </c>
      <c r="B138" s="18" t="s">
        <v>490</v>
      </c>
      <c r="C138" s="2" t="s">
        <v>18</v>
      </c>
      <c r="D138" s="61">
        <v>0</v>
      </c>
      <c r="E138" s="106">
        <v>0</v>
      </c>
      <c r="F138" s="61">
        <v>0</v>
      </c>
      <c r="G138" s="9">
        <v>30</v>
      </c>
      <c r="H138" s="10">
        <v>60</v>
      </c>
      <c r="I138" s="9">
        <v>24</v>
      </c>
      <c r="J138" s="62">
        <v>0</v>
      </c>
      <c r="K138" s="349">
        <v>0</v>
      </c>
      <c r="L138" s="62">
        <v>0</v>
      </c>
      <c r="M138" s="360"/>
      <c r="N138" s="360"/>
      <c r="O138" s="351"/>
      <c r="P138" s="2"/>
      <c r="Q138" s="106"/>
      <c r="R138" s="61"/>
      <c r="S138" s="10"/>
      <c r="T138" s="9"/>
      <c r="U138" s="349"/>
      <c r="V138" s="62"/>
      <c r="W138" s="63"/>
      <c r="X138" s="64"/>
      <c r="Y138" s="84">
        <f>ROUND(Q138*W138,2)</f>
        <v>0</v>
      </c>
      <c r="Z138" s="84">
        <f>ROUND(Y138+Y138*X138,2)</f>
        <v>0</v>
      </c>
      <c r="AA138" s="14">
        <f>ROUND(S138*W138,2)</f>
        <v>0</v>
      </c>
      <c r="AB138" s="14">
        <f>ROUND(AA138+AA138*X138,2)</f>
        <v>0</v>
      </c>
      <c r="AC138" s="85">
        <f>ROUND(U138*W138,2)</f>
        <v>0</v>
      </c>
      <c r="AD138" s="85">
        <f>ROUND(AC138+AC138*X138,2)</f>
        <v>0</v>
      </c>
      <c r="AE138" s="84">
        <f>ROUND(F138*W138,2)</f>
        <v>0</v>
      </c>
      <c r="AF138" s="84">
        <f>ROUND(AE138+AE138*X138,2)</f>
        <v>0</v>
      </c>
      <c r="AG138" s="14">
        <f>ROUND(I138*W138,2)</f>
        <v>0</v>
      </c>
      <c r="AH138" s="14">
        <f>ROUND(AG138+AG138*X138,2)</f>
        <v>0</v>
      </c>
      <c r="AI138" s="85">
        <f>ROUND(L138*W138,2)</f>
        <v>0</v>
      </c>
      <c r="AJ138" s="85">
        <f>ROUND(AI138+AI138*X138,2)</f>
        <v>0</v>
      </c>
      <c r="AK138" s="15"/>
    </row>
    <row r="139" spans="1:37">
      <c r="A139" s="396" t="s">
        <v>514</v>
      </c>
      <c r="B139" s="18" t="s">
        <v>491</v>
      </c>
      <c r="C139" s="2" t="s">
        <v>18</v>
      </c>
      <c r="D139" s="61">
        <v>0</v>
      </c>
      <c r="E139" s="106">
        <v>0</v>
      </c>
      <c r="F139" s="61">
        <v>0</v>
      </c>
      <c r="G139" s="9">
        <v>70</v>
      </c>
      <c r="H139" s="10">
        <v>150</v>
      </c>
      <c r="I139" s="9">
        <v>60</v>
      </c>
      <c r="J139" s="62">
        <v>0</v>
      </c>
      <c r="K139" s="349">
        <v>0</v>
      </c>
      <c r="L139" s="62">
        <v>0</v>
      </c>
      <c r="M139" s="360"/>
      <c r="N139" s="360"/>
      <c r="O139" s="351"/>
      <c r="P139" s="2"/>
      <c r="Q139" s="106"/>
      <c r="R139" s="61"/>
      <c r="S139" s="10"/>
      <c r="T139" s="9"/>
      <c r="U139" s="349"/>
      <c r="V139" s="62"/>
      <c r="W139" s="63"/>
      <c r="X139" s="64"/>
      <c r="Y139" s="84">
        <f>ROUND(Q139*W139,2)</f>
        <v>0</v>
      </c>
      <c r="Z139" s="84">
        <f>ROUND(Y139+Y139*X139,2)</f>
        <v>0</v>
      </c>
      <c r="AA139" s="14">
        <f>ROUND(S139*W139,2)</f>
        <v>0</v>
      </c>
      <c r="AB139" s="14">
        <f>ROUND(AA139+AA139*X139,2)</f>
        <v>0</v>
      </c>
      <c r="AC139" s="85">
        <f>ROUND(U139*W139,2)</f>
        <v>0</v>
      </c>
      <c r="AD139" s="85">
        <f>ROUND(AC139+AC139*X139,2)</f>
        <v>0</v>
      </c>
      <c r="AE139" s="84">
        <f>ROUND(F139*W139,2)</f>
        <v>0</v>
      </c>
      <c r="AF139" s="84">
        <f>ROUND(AE139+AE139*X139,2)</f>
        <v>0</v>
      </c>
      <c r="AG139" s="14">
        <f>ROUND(I139*W139,2)</f>
        <v>0</v>
      </c>
      <c r="AH139" s="14">
        <f>ROUND(AG139+AG139*X139,2)</f>
        <v>0</v>
      </c>
      <c r="AI139" s="85">
        <f>ROUND(L139*W139,2)</f>
        <v>0</v>
      </c>
      <c r="AJ139" s="85">
        <f>ROUND(AI139+AI139*X139,2)</f>
        <v>0</v>
      </c>
      <c r="AK139" s="15"/>
    </row>
    <row r="140" spans="1:37" ht="60">
      <c r="A140" s="396" t="s">
        <v>179</v>
      </c>
      <c r="B140" s="18" t="s">
        <v>519</v>
      </c>
      <c r="C140" s="2" t="s">
        <v>18</v>
      </c>
      <c r="D140" s="61">
        <v>0</v>
      </c>
      <c r="E140" s="106">
        <v>800</v>
      </c>
      <c r="F140" s="61">
        <v>640</v>
      </c>
      <c r="G140" s="9">
        <v>70</v>
      </c>
      <c r="H140" s="10">
        <v>150</v>
      </c>
      <c r="I140" s="9">
        <v>60</v>
      </c>
      <c r="J140" s="62">
        <v>0</v>
      </c>
      <c r="K140" s="349">
        <v>0</v>
      </c>
      <c r="L140" s="62">
        <v>0</v>
      </c>
      <c r="M140" s="360"/>
      <c r="N140" s="360"/>
      <c r="O140" s="351"/>
      <c r="P140" s="2"/>
      <c r="Q140" s="106"/>
      <c r="R140" s="61"/>
      <c r="S140" s="10"/>
      <c r="T140" s="9"/>
      <c r="U140" s="349"/>
      <c r="V140" s="62"/>
      <c r="W140" s="63"/>
      <c r="X140" s="64"/>
      <c r="Y140" s="84">
        <f>ROUND(Q140*W140,2)</f>
        <v>0</v>
      </c>
      <c r="Z140" s="84">
        <f>ROUND(Y140+Y140*X140,2)</f>
        <v>0</v>
      </c>
      <c r="AA140" s="14">
        <f>ROUND(S140*W140,2)</f>
        <v>0</v>
      </c>
      <c r="AB140" s="14">
        <f>ROUND(AA140+AA140*X140,2)</f>
        <v>0</v>
      </c>
      <c r="AC140" s="85">
        <f>ROUND(U140*W140,2)</f>
        <v>0</v>
      </c>
      <c r="AD140" s="85">
        <f>ROUND(AC140+AC140*X140,2)</f>
        <v>0</v>
      </c>
      <c r="AE140" s="84">
        <f>ROUND(F140*W140,2)</f>
        <v>0</v>
      </c>
      <c r="AF140" s="84">
        <f>ROUND(AE140+AE140*X140,2)</f>
        <v>0</v>
      </c>
      <c r="AG140" s="14">
        <f>ROUND(I140*W140,2)</f>
        <v>0</v>
      </c>
      <c r="AH140" s="14">
        <f>ROUND(AG140+AG140*X140,2)</f>
        <v>0</v>
      </c>
      <c r="AI140" s="85">
        <f>ROUND(L140*W140,2)</f>
        <v>0</v>
      </c>
      <c r="AJ140" s="85">
        <f>ROUND(AI140+AI140*X140,2)</f>
        <v>0</v>
      </c>
      <c r="AK140" s="15"/>
    </row>
    <row r="141" spans="1:37" ht="72">
      <c r="A141" s="396" t="s">
        <v>181</v>
      </c>
      <c r="B141" s="18" t="s">
        <v>518</v>
      </c>
      <c r="C141" s="80"/>
      <c r="D141" s="78"/>
      <c r="E141" s="347"/>
      <c r="F141" s="78"/>
      <c r="G141" s="78"/>
      <c r="H141" s="347"/>
      <c r="I141" s="78"/>
      <c r="J141" s="78"/>
      <c r="K141" s="347"/>
      <c r="L141" s="78"/>
      <c r="M141" s="79"/>
      <c r="N141" s="79"/>
      <c r="O141" s="358"/>
      <c r="P141" s="80"/>
      <c r="Q141" s="347"/>
      <c r="R141" s="78"/>
      <c r="S141" s="347"/>
      <c r="T141" s="78"/>
      <c r="U141" s="347"/>
      <c r="V141" s="78"/>
      <c r="W141" s="81"/>
      <c r="X141" s="82"/>
      <c r="Y141" s="83"/>
      <c r="Z141" s="83"/>
      <c r="AA141" s="83"/>
      <c r="AB141" s="83"/>
      <c r="AC141" s="83"/>
      <c r="AD141" s="83"/>
      <c r="AE141" s="83"/>
      <c r="AF141" s="83"/>
      <c r="AG141" s="83"/>
      <c r="AH141" s="83"/>
      <c r="AI141" s="83"/>
      <c r="AJ141" s="83"/>
      <c r="AK141" s="80"/>
    </row>
    <row r="142" spans="1:37">
      <c r="A142" s="396" t="s">
        <v>515</v>
      </c>
      <c r="B142" s="18" t="s">
        <v>492</v>
      </c>
      <c r="C142" s="2" t="s">
        <v>18</v>
      </c>
      <c r="D142" s="61">
        <v>29</v>
      </c>
      <c r="E142" s="106">
        <v>120</v>
      </c>
      <c r="F142" s="61">
        <v>96</v>
      </c>
      <c r="G142" s="9">
        <v>10</v>
      </c>
      <c r="H142" s="10">
        <v>60</v>
      </c>
      <c r="I142" s="9">
        <v>24</v>
      </c>
      <c r="J142" s="62">
        <v>10</v>
      </c>
      <c r="K142" s="349">
        <v>60</v>
      </c>
      <c r="L142" s="62">
        <v>50</v>
      </c>
      <c r="M142" s="360"/>
      <c r="N142" s="360"/>
      <c r="O142" s="351"/>
      <c r="P142" s="2"/>
      <c r="Q142" s="106"/>
      <c r="R142" s="61"/>
      <c r="S142" s="10"/>
      <c r="T142" s="9"/>
      <c r="U142" s="349"/>
      <c r="V142" s="62"/>
      <c r="W142" s="63"/>
      <c r="X142" s="64"/>
      <c r="Y142" s="84">
        <f>ROUND(Q142*W142,2)</f>
        <v>0</v>
      </c>
      <c r="Z142" s="84">
        <f>ROUND(Y142+Y142*X142,2)</f>
        <v>0</v>
      </c>
      <c r="AA142" s="14">
        <f>ROUND(S142*W142,2)</f>
        <v>0</v>
      </c>
      <c r="AB142" s="14">
        <f>ROUND(AA142+AA142*X142,2)</f>
        <v>0</v>
      </c>
      <c r="AC142" s="85">
        <f>ROUND(U142*W142,2)</f>
        <v>0</v>
      </c>
      <c r="AD142" s="85">
        <f>ROUND(AC142+AC142*X142,2)</f>
        <v>0</v>
      </c>
      <c r="AE142" s="84">
        <f>ROUND(F142*W142,2)</f>
        <v>0</v>
      </c>
      <c r="AF142" s="84">
        <f>ROUND(AE142+AE142*X142,2)</f>
        <v>0</v>
      </c>
      <c r="AG142" s="14">
        <f>ROUND(I142*W142,2)</f>
        <v>0</v>
      </c>
      <c r="AH142" s="14">
        <f>ROUND(AG142+AG142*X142,2)</f>
        <v>0</v>
      </c>
      <c r="AI142" s="85">
        <f>ROUND(L142*W142,2)</f>
        <v>0</v>
      </c>
      <c r="AJ142" s="85">
        <f>ROUND(AI142+AI142*X142,2)</f>
        <v>0</v>
      </c>
      <c r="AK142" s="15"/>
    </row>
    <row r="143" spans="1:37">
      <c r="A143" s="396" t="s">
        <v>516</v>
      </c>
      <c r="B143" s="18" t="s">
        <v>493</v>
      </c>
      <c r="C143" s="2" t="s">
        <v>18</v>
      </c>
      <c r="D143" s="61">
        <v>29</v>
      </c>
      <c r="E143" s="106">
        <v>120</v>
      </c>
      <c r="F143" s="61">
        <v>96</v>
      </c>
      <c r="G143" s="9">
        <v>10</v>
      </c>
      <c r="H143" s="10">
        <v>60</v>
      </c>
      <c r="I143" s="9">
        <v>24</v>
      </c>
      <c r="J143" s="62">
        <v>10</v>
      </c>
      <c r="K143" s="349">
        <v>60</v>
      </c>
      <c r="L143" s="62">
        <v>50</v>
      </c>
      <c r="M143" s="360"/>
      <c r="N143" s="360"/>
      <c r="O143" s="351"/>
      <c r="P143" s="2"/>
      <c r="Q143" s="106"/>
      <c r="R143" s="61"/>
      <c r="S143" s="10"/>
      <c r="T143" s="9"/>
      <c r="U143" s="349"/>
      <c r="V143" s="62"/>
      <c r="W143" s="63"/>
      <c r="X143" s="64"/>
      <c r="Y143" s="84">
        <f>ROUND(Q143*W143,2)</f>
        <v>0</v>
      </c>
      <c r="Z143" s="84">
        <f>ROUND(Y143+Y143*X143,2)</f>
        <v>0</v>
      </c>
      <c r="AA143" s="14">
        <f>ROUND(S143*W143,2)</f>
        <v>0</v>
      </c>
      <c r="AB143" s="14">
        <f>ROUND(AA143+AA143*X143,2)</f>
        <v>0</v>
      </c>
      <c r="AC143" s="85">
        <f>ROUND(U143*W143,2)</f>
        <v>0</v>
      </c>
      <c r="AD143" s="85">
        <f>ROUND(AC143+AC143*X143,2)</f>
        <v>0</v>
      </c>
      <c r="AE143" s="84">
        <f>ROUND(F143*W143,2)</f>
        <v>0</v>
      </c>
      <c r="AF143" s="84">
        <f>ROUND(AE143+AE143*X143,2)</f>
        <v>0</v>
      </c>
      <c r="AG143" s="14">
        <f>ROUND(I143*W143,2)</f>
        <v>0</v>
      </c>
      <c r="AH143" s="14">
        <f>ROUND(AG143+AG143*X143,2)</f>
        <v>0</v>
      </c>
      <c r="AI143" s="85">
        <f>ROUND(L143*W143,2)</f>
        <v>0</v>
      </c>
      <c r="AJ143" s="85">
        <f>ROUND(AI143+AI143*X143,2)</f>
        <v>0</v>
      </c>
      <c r="AK143" s="15"/>
    </row>
    <row r="144" spans="1:37" ht="84.75" thickBot="1">
      <c r="A144" s="396" t="s">
        <v>186</v>
      </c>
      <c r="B144" s="18" t="s">
        <v>520</v>
      </c>
      <c r="C144" s="2" t="s">
        <v>18</v>
      </c>
      <c r="D144" s="61">
        <v>58</v>
      </c>
      <c r="E144" s="106">
        <v>168</v>
      </c>
      <c r="F144" s="61">
        <v>134</v>
      </c>
      <c r="G144" s="9">
        <v>10</v>
      </c>
      <c r="H144" s="10">
        <v>60</v>
      </c>
      <c r="I144" s="9">
        <v>24</v>
      </c>
      <c r="J144" s="62">
        <v>10</v>
      </c>
      <c r="K144" s="349">
        <v>60</v>
      </c>
      <c r="L144" s="62">
        <v>50</v>
      </c>
      <c r="M144" s="360"/>
      <c r="N144" s="360"/>
      <c r="O144" s="351"/>
      <c r="P144" s="2"/>
      <c r="Q144" s="106"/>
      <c r="R144" s="61"/>
      <c r="S144" s="10"/>
      <c r="T144" s="9"/>
      <c r="U144" s="349"/>
      <c r="V144" s="62"/>
      <c r="W144" s="63"/>
      <c r="X144" s="64"/>
      <c r="Y144" s="84">
        <f>ROUND(Q144*W144,2)</f>
        <v>0</v>
      </c>
      <c r="Z144" s="84">
        <f>ROUND(Y144+Y144*X144,2)</f>
        <v>0</v>
      </c>
      <c r="AA144" s="14">
        <f>ROUND(S144*W144,2)</f>
        <v>0</v>
      </c>
      <c r="AB144" s="14">
        <f>ROUND(AA144+AA144*X144,2)</f>
        <v>0</v>
      </c>
      <c r="AC144" s="85">
        <f>ROUND(U144*W144,2)</f>
        <v>0</v>
      </c>
      <c r="AD144" s="85">
        <f>ROUND(AC144+AC144*X144,2)</f>
        <v>0</v>
      </c>
      <c r="AE144" s="84">
        <f>ROUND(F144*W144,2)</f>
        <v>0</v>
      </c>
      <c r="AF144" s="84">
        <f>ROUND(AE144+AE144*X144,2)</f>
        <v>0</v>
      </c>
      <c r="AG144" s="14">
        <f>ROUND(I144*W144,2)</f>
        <v>0</v>
      </c>
      <c r="AH144" s="14">
        <f>ROUND(AG144+AG144*X144,2)</f>
        <v>0</v>
      </c>
      <c r="AI144" s="85">
        <f>ROUND(L144*W144,2)</f>
        <v>0</v>
      </c>
      <c r="AJ144" s="85">
        <f>ROUND(AI144+AI144*X144,2)</f>
        <v>0</v>
      </c>
      <c r="AK144" s="15"/>
    </row>
    <row r="145" spans="1:37" ht="13.5" thickBot="1">
      <c r="B145" s="580" t="s">
        <v>703</v>
      </c>
      <c r="C145" s="580"/>
      <c r="D145" s="580"/>
      <c r="E145" s="580"/>
      <c r="F145" s="580"/>
      <c r="G145" s="580"/>
      <c r="H145" s="580"/>
      <c r="I145" s="580"/>
      <c r="J145" s="580"/>
      <c r="K145" s="580"/>
      <c r="N145" s="1"/>
      <c r="O145" s="1"/>
      <c r="P145" s="1"/>
      <c r="Q145" s="1"/>
      <c r="R145" s="1"/>
      <c r="T145" s="12"/>
      <c r="U145" s="12"/>
      <c r="V145" s="12"/>
      <c r="X145" s="86" t="s">
        <v>331</v>
      </c>
      <c r="Y145" s="87">
        <f>SUM(Y68:Y144)</f>
        <v>0</v>
      </c>
      <c r="Z145" s="87">
        <f t="shared" ref="Z145:AJ145" si="40">SUM(Z68:Z144)</f>
        <v>0</v>
      </c>
      <c r="AA145" s="87">
        <f t="shared" si="40"/>
        <v>0</v>
      </c>
      <c r="AB145" s="87">
        <f t="shared" si="40"/>
        <v>0</v>
      </c>
      <c r="AC145" s="87">
        <f t="shared" si="40"/>
        <v>0</v>
      </c>
      <c r="AD145" s="87">
        <f t="shared" si="40"/>
        <v>0</v>
      </c>
      <c r="AE145" s="87">
        <f t="shared" si="40"/>
        <v>0</v>
      </c>
      <c r="AF145" s="87">
        <f t="shared" si="40"/>
        <v>0</v>
      </c>
      <c r="AG145" s="87">
        <f t="shared" si="40"/>
        <v>0</v>
      </c>
      <c r="AH145" s="87">
        <f t="shared" si="40"/>
        <v>0</v>
      </c>
      <c r="AI145" s="87">
        <f t="shared" si="40"/>
        <v>0</v>
      </c>
      <c r="AJ145" s="87">
        <f t="shared" si="40"/>
        <v>0</v>
      </c>
    </row>
    <row r="146" spans="1:37" ht="13.5" thickBot="1">
      <c r="B146" s="579" t="s">
        <v>704</v>
      </c>
      <c r="C146" s="579"/>
      <c r="D146" s="579"/>
      <c r="E146" s="579"/>
      <c r="F146" s="579"/>
      <c r="G146" s="579"/>
      <c r="H146" s="579"/>
      <c r="I146" s="579"/>
      <c r="J146" s="579"/>
      <c r="K146" s="579"/>
      <c r="N146" s="1"/>
      <c r="O146" s="1"/>
      <c r="P146" s="1"/>
      <c r="Q146" s="1"/>
      <c r="R146" s="1"/>
      <c r="T146" s="12"/>
      <c r="U146" s="12"/>
      <c r="V146" s="12"/>
      <c r="X146" s="1"/>
      <c r="AB146" s="8"/>
      <c r="AC146" s="8"/>
      <c r="AD146" s="8"/>
      <c r="AE146" s="8"/>
      <c r="AF146" s="8"/>
      <c r="AG146" s="8"/>
      <c r="AH146" s="8"/>
      <c r="AI146" s="8"/>
      <c r="AJ146" s="8"/>
    </row>
    <row r="147" spans="1:37" ht="12.75" thickBot="1">
      <c r="D147" s="1"/>
      <c r="E147" s="348"/>
      <c r="F147" s="1"/>
      <c r="G147" s="1"/>
      <c r="H147" s="1"/>
      <c r="I147" s="1"/>
      <c r="N147" s="1"/>
      <c r="O147" s="1"/>
      <c r="P147" s="1"/>
      <c r="Q147" s="1"/>
      <c r="R147" s="1"/>
      <c r="T147" s="573">
        <f>COUNTIF($AC$42:AC147,"PAKIET")</f>
        <v>3</v>
      </c>
      <c r="U147" s="535"/>
      <c r="V147" s="535"/>
      <c r="W147" s="535"/>
      <c r="X147" s="535"/>
      <c r="Y147" s="535"/>
      <c r="Z147" s="535"/>
      <c r="AA147" s="535"/>
      <c r="AB147" s="535"/>
      <c r="AC147" s="574" t="s">
        <v>347</v>
      </c>
      <c r="AD147" s="574"/>
      <c r="AE147" s="574"/>
      <c r="AF147" s="574"/>
      <c r="AG147" s="574"/>
      <c r="AH147" s="574"/>
      <c r="AI147" s="574"/>
      <c r="AJ147" s="574"/>
      <c r="AK147" s="575"/>
    </row>
    <row r="148" spans="1:37">
      <c r="D148" s="1"/>
      <c r="E148" s="348"/>
      <c r="F148" s="1"/>
      <c r="G148" s="1"/>
      <c r="H148" s="1"/>
      <c r="I148" s="1"/>
      <c r="N148" s="1"/>
      <c r="O148" s="1"/>
      <c r="P148" s="1"/>
      <c r="Q148" s="1"/>
      <c r="R148" s="1"/>
      <c r="T148" s="557" t="s">
        <v>332</v>
      </c>
      <c r="U148" s="558"/>
      <c r="V148" s="559"/>
      <c r="W148" s="557" t="s">
        <v>333</v>
      </c>
      <c r="X148" s="558"/>
      <c r="Y148" s="559"/>
      <c r="Z148" s="557" t="s">
        <v>337</v>
      </c>
      <c r="AA148" s="558"/>
      <c r="AB148" s="559"/>
      <c r="AC148" s="557" t="s">
        <v>334</v>
      </c>
      <c r="AD148" s="558"/>
      <c r="AE148" s="559"/>
      <c r="AF148" s="557" t="s">
        <v>335</v>
      </c>
      <c r="AG148" s="558"/>
      <c r="AH148" s="559"/>
      <c r="AI148" s="563" t="s">
        <v>336</v>
      </c>
      <c r="AJ148" s="564"/>
      <c r="AK148" s="565"/>
    </row>
    <row r="149" spans="1:37">
      <c r="D149" s="1"/>
      <c r="E149" s="348"/>
      <c r="F149" s="1"/>
      <c r="G149" s="1"/>
      <c r="H149" s="1"/>
      <c r="I149" s="1"/>
      <c r="N149" s="1"/>
      <c r="O149" s="1"/>
      <c r="P149" s="1"/>
      <c r="Q149" s="1"/>
      <c r="R149" s="1"/>
      <c r="T149" s="35" t="s">
        <v>338</v>
      </c>
      <c r="U149" s="36" t="s">
        <v>247</v>
      </c>
      <c r="V149" s="37" t="s">
        <v>375</v>
      </c>
      <c r="W149" s="35" t="s">
        <v>338</v>
      </c>
      <c r="X149" s="36" t="s">
        <v>247</v>
      </c>
      <c r="Y149" s="37" t="s">
        <v>375</v>
      </c>
      <c r="Z149" s="35" t="s">
        <v>338</v>
      </c>
      <c r="AA149" s="36" t="s">
        <v>247</v>
      </c>
      <c r="AB149" s="37" t="s">
        <v>375</v>
      </c>
      <c r="AC149" s="35" t="s">
        <v>338</v>
      </c>
      <c r="AD149" s="36" t="s">
        <v>247</v>
      </c>
      <c r="AE149" s="37" t="s">
        <v>375</v>
      </c>
      <c r="AF149" s="35" t="s">
        <v>338</v>
      </c>
      <c r="AG149" s="36" t="s">
        <v>247</v>
      </c>
      <c r="AH149" s="37" t="s">
        <v>375</v>
      </c>
      <c r="AI149" s="35" t="s">
        <v>338</v>
      </c>
      <c r="AJ149" s="36" t="s">
        <v>247</v>
      </c>
      <c r="AK149" s="37" t="s">
        <v>375</v>
      </c>
    </row>
    <row r="150" spans="1:37" ht="12.75" thickBot="1">
      <c r="D150" s="1"/>
      <c r="E150" s="348"/>
      <c r="F150" s="1"/>
      <c r="G150" s="1"/>
      <c r="H150" s="1"/>
      <c r="I150" s="1"/>
      <c r="N150" s="1"/>
      <c r="O150" s="1"/>
      <c r="P150" s="1"/>
      <c r="Q150" s="1"/>
      <c r="R150" s="1"/>
      <c r="T150" s="343">
        <f>Y145</f>
        <v>0</v>
      </c>
      <c r="U150" s="344">
        <f>AA145</f>
        <v>0</v>
      </c>
      <c r="V150" s="345">
        <f>AC145</f>
        <v>0</v>
      </c>
      <c r="W150" s="343">
        <f>Z145</f>
        <v>0</v>
      </c>
      <c r="X150" s="344">
        <f>AB145</f>
        <v>0</v>
      </c>
      <c r="Y150" s="345">
        <f>AD145</f>
        <v>0</v>
      </c>
      <c r="Z150" s="343">
        <f>AE145</f>
        <v>0</v>
      </c>
      <c r="AA150" s="344">
        <f>AG145</f>
        <v>0</v>
      </c>
      <c r="AB150" s="345">
        <f>AI145</f>
        <v>0</v>
      </c>
      <c r="AC150" s="343">
        <f>AF145</f>
        <v>0</v>
      </c>
      <c r="AD150" s="344">
        <f>AH145</f>
        <v>0</v>
      </c>
      <c r="AE150" s="345">
        <f>AJ145</f>
        <v>0</v>
      </c>
      <c r="AF150" s="343">
        <f t="shared" ref="AF150:AK150" si="41">T150+Z150</f>
        <v>0</v>
      </c>
      <c r="AG150" s="344">
        <f t="shared" si="41"/>
        <v>0</v>
      </c>
      <c r="AH150" s="345">
        <f t="shared" si="41"/>
        <v>0</v>
      </c>
      <c r="AI150" s="343">
        <f t="shared" si="41"/>
        <v>0</v>
      </c>
      <c r="AJ150" s="344">
        <f t="shared" si="41"/>
        <v>0</v>
      </c>
      <c r="AK150" s="345">
        <f t="shared" si="41"/>
        <v>0</v>
      </c>
    </row>
    <row r="151" spans="1:37" ht="12.75" thickBot="1">
      <c r="D151" s="1"/>
      <c r="E151" s="348"/>
      <c r="F151" s="1"/>
      <c r="G151" s="1"/>
      <c r="H151" s="1"/>
      <c r="I151" s="1"/>
      <c r="N151" s="1"/>
      <c r="O151" s="1"/>
      <c r="P151" s="1"/>
      <c r="Q151" s="1"/>
      <c r="R151" s="1"/>
      <c r="T151" s="562">
        <f>SUM(T150:V150)</f>
        <v>0</v>
      </c>
      <c r="U151" s="556"/>
      <c r="V151" s="556"/>
      <c r="W151" s="556">
        <f>SUM(W150:Y150)</f>
        <v>0</v>
      </c>
      <c r="X151" s="556"/>
      <c r="Y151" s="556"/>
      <c r="Z151" s="556">
        <f>SUM(Z150:AB150)</f>
        <v>0</v>
      </c>
      <c r="AA151" s="556"/>
      <c r="AB151" s="556"/>
      <c r="AC151" s="556">
        <f>SUM(AC150:AE150)</f>
        <v>0</v>
      </c>
      <c r="AD151" s="556"/>
      <c r="AE151" s="556"/>
      <c r="AF151" s="556">
        <f>SUM(AF150:AH150)</f>
        <v>0</v>
      </c>
      <c r="AG151" s="556"/>
      <c r="AH151" s="556"/>
      <c r="AI151" s="556">
        <f>SUM(AI150:AK150)</f>
        <v>0</v>
      </c>
      <c r="AJ151" s="556"/>
      <c r="AK151" s="566"/>
    </row>
    <row r="152" spans="1:37">
      <c r="D152" s="1"/>
      <c r="E152" s="348"/>
      <c r="F152" s="1"/>
      <c r="G152" s="1"/>
      <c r="H152" s="1"/>
      <c r="I152" s="1"/>
      <c r="N152" s="1"/>
      <c r="O152" s="1"/>
      <c r="P152" s="1"/>
      <c r="Q152" s="1"/>
      <c r="R152" s="1"/>
      <c r="T152" s="1"/>
      <c r="U152" s="1"/>
      <c r="V152" s="1"/>
      <c r="W152" s="1"/>
      <c r="X152" s="1"/>
      <c r="Y152" s="1"/>
      <c r="Z152" s="1"/>
      <c r="AA152" s="1"/>
    </row>
    <row r="153" spans="1:37">
      <c r="D153" s="1"/>
      <c r="E153" s="348"/>
      <c r="F153" s="1"/>
      <c r="G153" s="1"/>
      <c r="H153" s="1"/>
      <c r="I153" s="1"/>
      <c r="N153" s="1"/>
      <c r="O153" s="1"/>
      <c r="P153" s="1"/>
      <c r="Q153" s="1"/>
      <c r="R153" s="1"/>
      <c r="T153" s="1"/>
      <c r="U153" s="1"/>
      <c r="V153" s="1"/>
      <c r="W153" s="1"/>
      <c r="X153" s="1"/>
      <c r="Y153" s="1"/>
      <c r="Z153" s="1"/>
      <c r="AA153" s="1"/>
    </row>
    <row r="154" spans="1:37">
      <c r="D154" s="1"/>
      <c r="E154" s="348"/>
      <c r="F154" s="1"/>
      <c r="G154" s="1"/>
      <c r="H154" s="1"/>
      <c r="I154" s="1"/>
      <c r="N154" s="1"/>
      <c r="O154" s="1"/>
      <c r="P154" s="1"/>
      <c r="Q154" s="1"/>
      <c r="R154" s="1"/>
      <c r="T154" s="1"/>
      <c r="U154" s="1"/>
      <c r="V154" s="1"/>
      <c r="W154" s="1"/>
      <c r="X154" s="1"/>
      <c r="Y154" s="1"/>
      <c r="Z154" s="1"/>
      <c r="AA154" s="1"/>
    </row>
    <row r="155" spans="1:37">
      <c r="D155" s="1"/>
      <c r="E155" s="348"/>
      <c r="F155" s="1"/>
      <c r="G155" s="1"/>
      <c r="H155" s="1"/>
      <c r="I155" s="1"/>
      <c r="N155" s="1"/>
      <c r="O155" s="1"/>
      <c r="P155" s="1"/>
      <c r="Q155" s="1"/>
      <c r="R155" s="1"/>
      <c r="T155" s="1"/>
      <c r="U155" s="1"/>
      <c r="V155" s="1"/>
      <c r="W155" s="1"/>
      <c r="X155" s="1"/>
      <c r="Y155" s="1"/>
      <c r="Z155" s="1"/>
      <c r="AA155" s="1"/>
    </row>
    <row r="156" spans="1:37" ht="48.75" thickBot="1">
      <c r="A156" s="508" t="s">
        <v>305</v>
      </c>
      <c r="B156" s="38" t="s">
        <v>306</v>
      </c>
      <c r="C156" s="39" t="s">
        <v>308</v>
      </c>
      <c r="D156" s="40" t="s">
        <v>319</v>
      </c>
      <c r="E156" s="40" t="s">
        <v>320</v>
      </c>
      <c r="F156" s="40" t="s">
        <v>321</v>
      </c>
      <c r="G156" s="41" t="s">
        <v>322</v>
      </c>
      <c r="H156" s="41" t="s">
        <v>323</v>
      </c>
      <c r="I156" s="41" t="s">
        <v>324</v>
      </c>
      <c r="J156" s="42" t="s">
        <v>352</v>
      </c>
      <c r="K156" s="42" t="s">
        <v>353</v>
      </c>
      <c r="L156" s="42" t="s">
        <v>354</v>
      </c>
      <c r="M156" s="43" t="s">
        <v>307</v>
      </c>
      <c r="N156" s="43" t="s">
        <v>43</v>
      </c>
      <c r="O156" s="43" t="s">
        <v>325</v>
      </c>
      <c r="P156" s="43" t="s">
        <v>690</v>
      </c>
      <c r="Q156" s="40" t="s">
        <v>691</v>
      </c>
      <c r="R156" s="40" t="s">
        <v>692</v>
      </c>
      <c r="S156" s="41" t="s">
        <v>693</v>
      </c>
      <c r="T156" s="41" t="s">
        <v>694</v>
      </c>
      <c r="U156" s="42" t="s">
        <v>695</v>
      </c>
      <c r="V156" s="42" t="s">
        <v>696</v>
      </c>
      <c r="W156" s="44" t="s">
        <v>309</v>
      </c>
      <c r="X156" s="45" t="s">
        <v>0</v>
      </c>
      <c r="Y156" s="46" t="s">
        <v>697</v>
      </c>
      <c r="Z156" s="46" t="s">
        <v>698</v>
      </c>
      <c r="AA156" s="47" t="s">
        <v>699</v>
      </c>
      <c r="AB156" s="47" t="s">
        <v>700</v>
      </c>
      <c r="AC156" s="48" t="s">
        <v>701</v>
      </c>
      <c r="AD156" s="48" t="s">
        <v>702</v>
      </c>
      <c r="AE156" s="49" t="s">
        <v>314</v>
      </c>
      <c r="AF156" s="49" t="s">
        <v>315</v>
      </c>
      <c r="AG156" s="50" t="s">
        <v>316</v>
      </c>
      <c r="AH156" s="50" t="s">
        <v>317</v>
      </c>
      <c r="AI156" s="51" t="s">
        <v>357</v>
      </c>
      <c r="AJ156" s="51" t="s">
        <v>358</v>
      </c>
      <c r="AK156" s="52" t="s">
        <v>318</v>
      </c>
    </row>
    <row r="157" spans="1:37" ht="12.75" thickBot="1">
      <c r="A157" s="394">
        <f>COUNTIF($A$4:A156,"Lp.")</f>
        <v>4</v>
      </c>
      <c r="B157" s="560" t="s">
        <v>347</v>
      </c>
      <c r="C157" s="560"/>
      <c r="D157" s="560"/>
      <c r="E157" s="560"/>
      <c r="F157" s="560"/>
      <c r="G157" s="560"/>
      <c r="H157" s="560"/>
      <c r="I157" s="560"/>
      <c r="J157" s="560"/>
      <c r="K157" s="560"/>
      <c r="L157" s="560"/>
      <c r="M157" s="560"/>
      <c r="N157" s="560"/>
      <c r="O157" s="560"/>
      <c r="P157" s="560"/>
      <c r="Q157" s="560"/>
      <c r="R157" s="560"/>
      <c r="S157" s="560"/>
      <c r="T157" s="560"/>
      <c r="U157" s="560"/>
      <c r="V157" s="560"/>
      <c r="W157" s="560"/>
      <c r="X157" s="560"/>
      <c r="Y157" s="560"/>
      <c r="Z157" s="560"/>
      <c r="AA157" s="560"/>
      <c r="AB157" s="560"/>
      <c r="AC157" s="560"/>
      <c r="AD157" s="560"/>
      <c r="AE157" s="560"/>
      <c r="AF157" s="560"/>
      <c r="AG157" s="560"/>
      <c r="AH157" s="560"/>
      <c r="AI157" s="560"/>
      <c r="AJ157" s="560"/>
      <c r="AK157" s="561"/>
    </row>
    <row r="158" spans="1:37" ht="36">
      <c r="A158" s="396" t="s">
        <v>146</v>
      </c>
      <c r="B158" s="250" t="s">
        <v>302</v>
      </c>
      <c r="C158" s="2" t="s">
        <v>18</v>
      </c>
      <c r="D158" s="109">
        <v>400</v>
      </c>
      <c r="E158" s="110">
        <v>2480</v>
      </c>
      <c r="F158" s="109">
        <v>960</v>
      </c>
      <c r="G158" s="9">
        <v>0</v>
      </c>
      <c r="H158" s="10">
        <v>0</v>
      </c>
      <c r="I158" s="9">
        <v>0</v>
      </c>
      <c r="J158" s="62">
        <v>0</v>
      </c>
      <c r="K158" s="349">
        <v>0</v>
      </c>
      <c r="L158" s="62">
        <v>0</v>
      </c>
      <c r="M158" s="5"/>
      <c r="N158" s="5"/>
      <c r="O158" s="2"/>
      <c r="P158" s="2"/>
      <c r="Q158" s="110"/>
      <c r="R158" s="109"/>
      <c r="S158" s="10"/>
      <c r="T158" s="9"/>
      <c r="U158" s="349"/>
      <c r="V158" s="62"/>
      <c r="W158" s="107"/>
      <c r="X158" s="64"/>
      <c r="Y158" s="84">
        <f>ROUND(Q158*W158,2)</f>
        <v>0</v>
      </c>
      <c r="Z158" s="84">
        <f>ROUND(Y158+Y158*X158,2)</f>
        <v>0</v>
      </c>
      <c r="AA158" s="14">
        <f>ROUND(S158*W158,2)</f>
        <v>0</v>
      </c>
      <c r="AB158" s="14">
        <f>ROUND(AA158+AA158*X158,2)</f>
        <v>0</v>
      </c>
      <c r="AC158" s="85">
        <f>ROUND(U158*W158,2)</f>
        <v>0</v>
      </c>
      <c r="AD158" s="85">
        <f>ROUND(AC158+AC158*X158,2)</f>
        <v>0</v>
      </c>
      <c r="AE158" s="84">
        <f t="shared" ref="AE158:AE189" si="42">ROUND(F158*W158,2)</f>
        <v>0</v>
      </c>
      <c r="AF158" s="84">
        <f>ROUND(AE158+AE158*X158,2)</f>
        <v>0</v>
      </c>
      <c r="AG158" s="14">
        <f>ROUND(I158*W158,2)</f>
        <v>0</v>
      </c>
      <c r="AH158" s="14">
        <f>ROUND(AG158+AG158*X158,2)</f>
        <v>0</v>
      </c>
      <c r="AI158" s="85">
        <f>ROUND(L158*W158,2)</f>
        <v>0</v>
      </c>
      <c r="AJ158" s="85">
        <f>ROUND(AI158+AI158*X158,2)</f>
        <v>0</v>
      </c>
      <c r="AK158" s="68"/>
    </row>
    <row r="159" spans="1:37" ht="84">
      <c r="A159" s="396" t="s">
        <v>149</v>
      </c>
      <c r="B159" s="250" t="s">
        <v>634</v>
      </c>
      <c r="C159" s="2" t="s">
        <v>18</v>
      </c>
      <c r="D159" s="109">
        <v>120</v>
      </c>
      <c r="E159" s="110">
        <v>920</v>
      </c>
      <c r="F159" s="109">
        <v>640</v>
      </c>
      <c r="G159" s="9">
        <v>300</v>
      </c>
      <c r="H159" s="10">
        <v>600</v>
      </c>
      <c r="I159" s="9">
        <v>400</v>
      </c>
      <c r="J159" s="62">
        <v>300</v>
      </c>
      <c r="K159" s="349">
        <v>600</v>
      </c>
      <c r="L159" s="62">
        <v>400</v>
      </c>
      <c r="M159" s="5"/>
      <c r="N159" s="5"/>
      <c r="O159" s="2"/>
      <c r="P159" s="2"/>
      <c r="Q159" s="110"/>
      <c r="R159" s="109"/>
      <c r="S159" s="10"/>
      <c r="T159" s="9"/>
      <c r="U159" s="349"/>
      <c r="V159" s="62"/>
      <c r="W159" s="107"/>
      <c r="X159" s="64"/>
      <c r="Y159" s="84">
        <f>ROUND(Q159*W159,2)</f>
        <v>0</v>
      </c>
      <c r="Z159" s="84">
        <f>ROUND(Y159+Y159*X159,2)</f>
        <v>0</v>
      </c>
      <c r="AA159" s="14">
        <f>ROUND(S159*W159,2)</f>
        <v>0</v>
      </c>
      <c r="AB159" s="14">
        <f>ROUND(AA159+AA159*X159,2)</f>
        <v>0</v>
      </c>
      <c r="AC159" s="85">
        <f>ROUND(U159*W159,2)</f>
        <v>0</v>
      </c>
      <c r="AD159" s="85">
        <f>ROUND(AC159+AC159*X159,2)</f>
        <v>0</v>
      </c>
      <c r="AE159" s="84">
        <f t="shared" si="42"/>
        <v>0</v>
      </c>
      <c r="AF159" s="84">
        <f>ROUND(AE159+AE159*X159,2)</f>
        <v>0</v>
      </c>
      <c r="AG159" s="14">
        <f>ROUND(I159*W159,2)</f>
        <v>0</v>
      </c>
      <c r="AH159" s="14">
        <f>ROUND(AG159+AG159*X159,2)</f>
        <v>0</v>
      </c>
      <c r="AI159" s="85">
        <f>ROUND(L159*W159,2)</f>
        <v>0</v>
      </c>
      <c r="AJ159" s="85">
        <f>ROUND(AI159+AI159*X159,2)</f>
        <v>0</v>
      </c>
      <c r="AK159" s="68"/>
    </row>
    <row r="160" spans="1:37" ht="84">
      <c r="A160" s="396" t="s">
        <v>151</v>
      </c>
      <c r="B160" s="250" t="s">
        <v>527</v>
      </c>
      <c r="C160" s="2" t="s">
        <v>18</v>
      </c>
      <c r="D160" s="109">
        <v>0</v>
      </c>
      <c r="E160" s="110">
        <v>0</v>
      </c>
      <c r="F160" s="109">
        <v>0</v>
      </c>
      <c r="G160" s="9">
        <v>30</v>
      </c>
      <c r="H160" s="10">
        <v>100</v>
      </c>
      <c r="I160" s="9">
        <v>100</v>
      </c>
      <c r="J160" s="62">
        <v>30</v>
      </c>
      <c r="K160" s="349">
        <v>100</v>
      </c>
      <c r="L160" s="62">
        <v>100</v>
      </c>
      <c r="M160" s="5"/>
      <c r="N160" s="5"/>
      <c r="O160" s="2"/>
      <c r="P160" s="2"/>
      <c r="Q160" s="110"/>
      <c r="R160" s="109"/>
      <c r="S160" s="10"/>
      <c r="T160" s="9"/>
      <c r="U160" s="349"/>
      <c r="V160" s="62"/>
      <c r="W160" s="107"/>
      <c r="X160" s="64"/>
      <c r="Y160" s="84">
        <f t="shared" ref="Y160:Y173" si="43">ROUND(Q160*W160,2)</f>
        <v>0</v>
      </c>
      <c r="Z160" s="84">
        <f t="shared" ref="Z160:Z173" si="44">ROUND(Y160+Y160*X160,2)</f>
        <v>0</v>
      </c>
      <c r="AA160" s="14">
        <f t="shared" ref="AA160:AA173" si="45">ROUND(S160*W160,2)</f>
        <v>0</v>
      </c>
      <c r="AB160" s="14">
        <f t="shared" ref="AB160:AB173" si="46">ROUND(AA160+AA160*X160,2)</f>
        <v>0</v>
      </c>
      <c r="AC160" s="85">
        <f t="shared" ref="AC160:AC173" si="47">ROUND(U160*W160,2)</f>
        <v>0</v>
      </c>
      <c r="AD160" s="85">
        <f t="shared" ref="AD160:AD173" si="48">ROUND(AC160+AC160*X160,2)</f>
        <v>0</v>
      </c>
      <c r="AE160" s="84">
        <f t="shared" si="42"/>
        <v>0</v>
      </c>
      <c r="AF160" s="84">
        <f t="shared" ref="AF160:AF173" si="49">ROUND(AE160+AE160*X160,2)</f>
        <v>0</v>
      </c>
      <c r="AG160" s="14">
        <f t="shared" ref="AG160:AG173" si="50">ROUND(I160*W160,2)</f>
        <v>0</v>
      </c>
      <c r="AH160" s="14">
        <f t="shared" ref="AH160:AH173" si="51">ROUND(AG160+AG160*X160,2)</f>
        <v>0</v>
      </c>
      <c r="AI160" s="85">
        <f t="shared" ref="AI160:AI173" si="52">ROUND(L160*W160,2)</f>
        <v>0</v>
      </c>
      <c r="AJ160" s="85">
        <f t="shared" ref="AJ160:AJ173" si="53">ROUND(AI160+AI160*X160,2)</f>
        <v>0</v>
      </c>
      <c r="AK160" s="68"/>
    </row>
    <row r="161" spans="1:37" ht="84">
      <c r="A161" s="396" t="s">
        <v>152</v>
      </c>
      <c r="B161" s="250" t="s">
        <v>528</v>
      </c>
      <c r="C161" s="2" t="s">
        <v>18</v>
      </c>
      <c r="D161" s="109">
        <v>0</v>
      </c>
      <c r="E161" s="110">
        <v>0</v>
      </c>
      <c r="F161" s="109">
        <v>0</v>
      </c>
      <c r="G161" s="9">
        <v>100</v>
      </c>
      <c r="H161" s="10">
        <v>260</v>
      </c>
      <c r="I161" s="9">
        <v>200</v>
      </c>
      <c r="J161" s="62">
        <v>100</v>
      </c>
      <c r="K161" s="349">
        <v>260</v>
      </c>
      <c r="L161" s="62">
        <v>200</v>
      </c>
      <c r="M161" s="5"/>
      <c r="N161" s="5"/>
      <c r="O161" s="2"/>
      <c r="P161" s="2"/>
      <c r="Q161" s="110"/>
      <c r="R161" s="109"/>
      <c r="S161" s="10"/>
      <c r="T161" s="9"/>
      <c r="U161" s="349"/>
      <c r="V161" s="62"/>
      <c r="W161" s="107"/>
      <c r="X161" s="64"/>
      <c r="Y161" s="84">
        <f t="shared" si="43"/>
        <v>0</v>
      </c>
      <c r="Z161" s="84">
        <f t="shared" si="44"/>
        <v>0</v>
      </c>
      <c r="AA161" s="14">
        <f t="shared" si="45"/>
        <v>0</v>
      </c>
      <c r="AB161" s="14">
        <f t="shared" si="46"/>
        <v>0</v>
      </c>
      <c r="AC161" s="85">
        <f t="shared" si="47"/>
        <v>0</v>
      </c>
      <c r="AD161" s="85">
        <f t="shared" si="48"/>
        <v>0</v>
      </c>
      <c r="AE161" s="84">
        <f t="shared" si="42"/>
        <v>0</v>
      </c>
      <c r="AF161" s="84">
        <f t="shared" si="49"/>
        <v>0</v>
      </c>
      <c r="AG161" s="14">
        <f t="shared" si="50"/>
        <v>0</v>
      </c>
      <c r="AH161" s="14">
        <f t="shared" si="51"/>
        <v>0</v>
      </c>
      <c r="AI161" s="85">
        <f t="shared" si="52"/>
        <v>0</v>
      </c>
      <c r="AJ161" s="85">
        <f t="shared" si="53"/>
        <v>0</v>
      </c>
      <c r="AK161" s="68"/>
    </row>
    <row r="162" spans="1:37" ht="84">
      <c r="A162" s="396" t="s">
        <v>154</v>
      </c>
      <c r="B162" s="251" t="s">
        <v>529</v>
      </c>
      <c r="C162" s="2" t="s">
        <v>18</v>
      </c>
      <c r="D162" s="109">
        <v>240</v>
      </c>
      <c r="E162" s="110">
        <v>960</v>
      </c>
      <c r="F162" s="109">
        <v>640</v>
      </c>
      <c r="G162" s="9">
        <v>30</v>
      </c>
      <c r="H162" s="10">
        <v>320</v>
      </c>
      <c r="I162" s="9">
        <v>300</v>
      </c>
      <c r="J162" s="62">
        <v>30</v>
      </c>
      <c r="K162" s="349">
        <v>320</v>
      </c>
      <c r="L162" s="62">
        <v>300</v>
      </c>
      <c r="M162" s="5"/>
      <c r="N162" s="5"/>
      <c r="O162" s="2"/>
      <c r="P162" s="2"/>
      <c r="Q162" s="110"/>
      <c r="R162" s="109"/>
      <c r="S162" s="10"/>
      <c r="T162" s="9"/>
      <c r="U162" s="349"/>
      <c r="V162" s="62"/>
      <c r="W162" s="107"/>
      <c r="X162" s="64"/>
      <c r="Y162" s="84">
        <f t="shared" si="43"/>
        <v>0</v>
      </c>
      <c r="Z162" s="84">
        <f t="shared" si="44"/>
        <v>0</v>
      </c>
      <c r="AA162" s="14">
        <f t="shared" si="45"/>
        <v>0</v>
      </c>
      <c r="AB162" s="14">
        <f t="shared" si="46"/>
        <v>0</v>
      </c>
      <c r="AC162" s="85">
        <f t="shared" si="47"/>
        <v>0</v>
      </c>
      <c r="AD162" s="85">
        <f t="shared" si="48"/>
        <v>0</v>
      </c>
      <c r="AE162" s="84">
        <f t="shared" si="42"/>
        <v>0</v>
      </c>
      <c r="AF162" s="84">
        <f t="shared" si="49"/>
        <v>0</v>
      </c>
      <c r="AG162" s="14">
        <f t="shared" si="50"/>
        <v>0</v>
      </c>
      <c r="AH162" s="14">
        <f t="shared" si="51"/>
        <v>0</v>
      </c>
      <c r="AI162" s="85">
        <f t="shared" si="52"/>
        <v>0</v>
      </c>
      <c r="AJ162" s="85">
        <f t="shared" si="53"/>
        <v>0</v>
      </c>
      <c r="AK162" s="68"/>
    </row>
    <row r="163" spans="1:37" ht="48">
      <c r="A163" s="396" t="s">
        <v>156</v>
      </c>
      <c r="B163" s="250" t="s">
        <v>530</v>
      </c>
      <c r="C163" s="2" t="s">
        <v>18</v>
      </c>
      <c r="D163" s="109">
        <v>12</v>
      </c>
      <c r="E163" s="110">
        <v>96</v>
      </c>
      <c r="F163" s="109">
        <v>80</v>
      </c>
      <c r="G163" s="9">
        <v>30</v>
      </c>
      <c r="H163" s="10">
        <v>220</v>
      </c>
      <c r="I163" s="9">
        <v>200</v>
      </c>
      <c r="J163" s="62">
        <v>30</v>
      </c>
      <c r="K163" s="349">
        <v>220</v>
      </c>
      <c r="L163" s="62">
        <v>200</v>
      </c>
      <c r="M163" s="5"/>
      <c r="N163" s="5"/>
      <c r="O163" s="2"/>
      <c r="P163" s="2"/>
      <c r="Q163" s="110"/>
      <c r="R163" s="109"/>
      <c r="S163" s="10"/>
      <c r="T163" s="9"/>
      <c r="U163" s="349"/>
      <c r="V163" s="62"/>
      <c r="W163" s="228"/>
      <c r="X163" s="64"/>
      <c r="Y163" s="84">
        <f t="shared" si="43"/>
        <v>0</v>
      </c>
      <c r="Z163" s="84">
        <f t="shared" si="44"/>
        <v>0</v>
      </c>
      <c r="AA163" s="14">
        <f t="shared" si="45"/>
        <v>0</v>
      </c>
      <c r="AB163" s="14">
        <f t="shared" si="46"/>
        <v>0</v>
      </c>
      <c r="AC163" s="85">
        <f t="shared" si="47"/>
        <v>0</v>
      </c>
      <c r="AD163" s="85">
        <f t="shared" si="48"/>
        <v>0</v>
      </c>
      <c r="AE163" s="84">
        <f t="shared" si="42"/>
        <v>0</v>
      </c>
      <c r="AF163" s="84">
        <f t="shared" si="49"/>
        <v>0</v>
      </c>
      <c r="AG163" s="14">
        <f t="shared" si="50"/>
        <v>0</v>
      </c>
      <c r="AH163" s="14">
        <f t="shared" si="51"/>
        <v>0</v>
      </c>
      <c r="AI163" s="85">
        <f t="shared" si="52"/>
        <v>0</v>
      </c>
      <c r="AJ163" s="85">
        <f t="shared" si="53"/>
        <v>0</v>
      </c>
      <c r="AK163" s="68"/>
    </row>
    <row r="164" spans="1:37" ht="96">
      <c r="A164" s="396" t="s">
        <v>158</v>
      </c>
      <c r="B164" s="251" t="s">
        <v>531</v>
      </c>
      <c r="C164" s="2" t="s">
        <v>18</v>
      </c>
      <c r="D164" s="109">
        <v>640</v>
      </c>
      <c r="E164" s="110">
        <v>2800</v>
      </c>
      <c r="F164" s="109">
        <v>1200</v>
      </c>
      <c r="G164" s="9">
        <v>500</v>
      </c>
      <c r="H164" s="10">
        <v>1300</v>
      </c>
      <c r="I164" s="9">
        <v>1200</v>
      </c>
      <c r="J164" s="62">
        <v>500</v>
      </c>
      <c r="K164" s="349">
        <v>1300</v>
      </c>
      <c r="L164" s="62">
        <v>1200</v>
      </c>
      <c r="M164" s="5"/>
      <c r="N164" s="5"/>
      <c r="O164" s="2"/>
      <c r="P164" s="2"/>
      <c r="Q164" s="110"/>
      <c r="R164" s="109"/>
      <c r="S164" s="10"/>
      <c r="T164" s="9"/>
      <c r="U164" s="349"/>
      <c r="V164" s="62"/>
      <c r="W164" s="107"/>
      <c r="X164" s="64"/>
      <c r="Y164" s="84">
        <f t="shared" si="43"/>
        <v>0</v>
      </c>
      <c r="Z164" s="84">
        <f t="shared" si="44"/>
        <v>0</v>
      </c>
      <c r="AA164" s="14">
        <f t="shared" si="45"/>
        <v>0</v>
      </c>
      <c r="AB164" s="14">
        <f t="shared" si="46"/>
        <v>0</v>
      </c>
      <c r="AC164" s="85">
        <f t="shared" si="47"/>
        <v>0</v>
      </c>
      <c r="AD164" s="85">
        <f t="shared" si="48"/>
        <v>0</v>
      </c>
      <c r="AE164" s="84">
        <f t="shared" si="42"/>
        <v>0</v>
      </c>
      <c r="AF164" s="84">
        <f t="shared" si="49"/>
        <v>0</v>
      </c>
      <c r="AG164" s="14">
        <f t="shared" si="50"/>
        <v>0</v>
      </c>
      <c r="AH164" s="14">
        <f t="shared" si="51"/>
        <v>0</v>
      </c>
      <c r="AI164" s="85">
        <f t="shared" si="52"/>
        <v>0</v>
      </c>
      <c r="AJ164" s="85">
        <f t="shared" si="53"/>
        <v>0</v>
      </c>
      <c r="AK164" s="68"/>
    </row>
    <row r="165" spans="1:37" ht="132">
      <c r="A165" s="396" t="s">
        <v>159</v>
      </c>
      <c r="B165" s="252" t="s">
        <v>296</v>
      </c>
      <c r="C165" s="2" t="s">
        <v>18</v>
      </c>
      <c r="D165" s="109">
        <v>240</v>
      </c>
      <c r="E165" s="110">
        <v>960</v>
      </c>
      <c r="F165" s="109">
        <v>640</v>
      </c>
      <c r="G165" s="112">
        <v>50</v>
      </c>
      <c r="H165" s="111">
        <v>300</v>
      </c>
      <c r="I165" s="112">
        <v>300</v>
      </c>
      <c r="J165" s="62">
        <v>50</v>
      </c>
      <c r="K165" s="349">
        <v>300</v>
      </c>
      <c r="L165" s="62">
        <v>300</v>
      </c>
      <c r="M165" s="135"/>
      <c r="N165" s="135"/>
      <c r="O165" s="2"/>
      <c r="P165" s="2"/>
      <c r="Q165" s="110"/>
      <c r="R165" s="109"/>
      <c r="S165" s="111"/>
      <c r="T165" s="112"/>
      <c r="U165" s="349"/>
      <c r="V165" s="62"/>
      <c r="W165" s="254"/>
      <c r="X165" s="64"/>
      <c r="Y165" s="84">
        <f t="shared" si="43"/>
        <v>0</v>
      </c>
      <c r="Z165" s="84">
        <f t="shared" si="44"/>
        <v>0</v>
      </c>
      <c r="AA165" s="14">
        <f t="shared" si="45"/>
        <v>0</v>
      </c>
      <c r="AB165" s="14">
        <f t="shared" si="46"/>
        <v>0</v>
      </c>
      <c r="AC165" s="85">
        <f t="shared" si="47"/>
        <v>0</v>
      </c>
      <c r="AD165" s="85">
        <f t="shared" si="48"/>
        <v>0</v>
      </c>
      <c r="AE165" s="84">
        <f t="shared" si="42"/>
        <v>0</v>
      </c>
      <c r="AF165" s="84">
        <f t="shared" si="49"/>
        <v>0</v>
      </c>
      <c r="AG165" s="14">
        <f t="shared" si="50"/>
        <v>0</v>
      </c>
      <c r="AH165" s="14">
        <f t="shared" si="51"/>
        <v>0</v>
      </c>
      <c r="AI165" s="85">
        <f t="shared" si="52"/>
        <v>0</v>
      </c>
      <c r="AJ165" s="85">
        <f t="shared" si="53"/>
        <v>0</v>
      </c>
      <c r="AK165" s="68"/>
    </row>
    <row r="166" spans="1:37" ht="132">
      <c r="A166" s="396" t="s">
        <v>161</v>
      </c>
      <c r="B166" s="252" t="s">
        <v>297</v>
      </c>
      <c r="C166" s="2" t="s">
        <v>18</v>
      </c>
      <c r="D166" s="109">
        <v>640</v>
      </c>
      <c r="E166" s="110">
        <v>2400</v>
      </c>
      <c r="F166" s="109">
        <v>1600</v>
      </c>
      <c r="G166" s="112">
        <v>30</v>
      </c>
      <c r="H166" s="111">
        <v>500</v>
      </c>
      <c r="I166" s="112">
        <v>500</v>
      </c>
      <c r="J166" s="62">
        <v>30</v>
      </c>
      <c r="K166" s="349">
        <v>500</v>
      </c>
      <c r="L166" s="62">
        <v>500</v>
      </c>
      <c r="M166" s="135"/>
      <c r="N166" s="135"/>
      <c r="O166" s="2"/>
      <c r="P166" s="2"/>
      <c r="Q166" s="110"/>
      <c r="R166" s="109"/>
      <c r="S166" s="111"/>
      <c r="T166" s="112"/>
      <c r="U166" s="349"/>
      <c r="V166" s="62"/>
      <c r="W166" s="254"/>
      <c r="X166" s="64"/>
      <c r="Y166" s="84">
        <f t="shared" si="43"/>
        <v>0</v>
      </c>
      <c r="Z166" s="84">
        <f t="shared" si="44"/>
        <v>0</v>
      </c>
      <c r="AA166" s="14">
        <f t="shared" si="45"/>
        <v>0</v>
      </c>
      <c r="AB166" s="14">
        <f t="shared" si="46"/>
        <v>0</v>
      </c>
      <c r="AC166" s="85">
        <f t="shared" si="47"/>
        <v>0</v>
      </c>
      <c r="AD166" s="85">
        <f t="shared" si="48"/>
        <v>0</v>
      </c>
      <c r="AE166" s="84">
        <f t="shared" si="42"/>
        <v>0</v>
      </c>
      <c r="AF166" s="84">
        <f t="shared" si="49"/>
        <v>0</v>
      </c>
      <c r="AG166" s="14">
        <f t="shared" si="50"/>
        <v>0</v>
      </c>
      <c r="AH166" s="14">
        <f t="shared" si="51"/>
        <v>0</v>
      </c>
      <c r="AI166" s="85">
        <f t="shared" si="52"/>
        <v>0</v>
      </c>
      <c r="AJ166" s="85">
        <f t="shared" si="53"/>
        <v>0</v>
      </c>
      <c r="AK166" s="68"/>
    </row>
    <row r="167" spans="1:37" ht="132">
      <c r="A167" s="396" t="s">
        <v>163</v>
      </c>
      <c r="B167" s="252" t="s">
        <v>298</v>
      </c>
      <c r="C167" s="2" t="s">
        <v>18</v>
      </c>
      <c r="D167" s="109">
        <v>8</v>
      </c>
      <c r="E167" s="110">
        <v>80</v>
      </c>
      <c r="F167" s="109">
        <v>80</v>
      </c>
      <c r="G167" s="112">
        <v>10</v>
      </c>
      <c r="H167" s="111">
        <v>50</v>
      </c>
      <c r="I167" s="112">
        <v>100</v>
      </c>
      <c r="J167" s="62">
        <v>10</v>
      </c>
      <c r="K167" s="349">
        <v>50</v>
      </c>
      <c r="L167" s="62">
        <v>100</v>
      </c>
      <c r="M167" s="113"/>
      <c r="N167" s="113"/>
      <c r="O167" s="2"/>
      <c r="P167" s="2"/>
      <c r="Q167" s="110"/>
      <c r="R167" s="109"/>
      <c r="S167" s="111"/>
      <c r="T167" s="112"/>
      <c r="U167" s="349"/>
      <c r="V167" s="62"/>
      <c r="W167" s="228"/>
      <c r="X167" s="64"/>
      <c r="Y167" s="84">
        <f t="shared" si="43"/>
        <v>0</v>
      </c>
      <c r="Z167" s="84">
        <f t="shared" si="44"/>
        <v>0</v>
      </c>
      <c r="AA167" s="14">
        <f t="shared" si="45"/>
        <v>0</v>
      </c>
      <c r="AB167" s="14">
        <f t="shared" si="46"/>
        <v>0</v>
      </c>
      <c r="AC167" s="85">
        <f t="shared" si="47"/>
        <v>0</v>
      </c>
      <c r="AD167" s="85">
        <f t="shared" si="48"/>
        <v>0</v>
      </c>
      <c r="AE167" s="84">
        <f t="shared" si="42"/>
        <v>0</v>
      </c>
      <c r="AF167" s="84">
        <f t="shared" si="49"/>
        <v>0</v>
      </c>
      <c r="AG167" s="14">
        <f t="shared" si="50"/>
        <v>0</v>
      </c>
      <c r="AH167" s="14">
        <f t="shared" si="51"/>
        <v>0</v>
      </c>
      <c r="AI167" s="85">
        <f t="shared" si="52"/>
        <v>0</v>
      </c>
      <c r="AJ167" s="85">
        <f t="shared" si="53"/>
        <v>0</v>
      </c>
      <c r="AK167" s="68"/>
    </row>
    <row r="168" spans="1:37" ht="84">
      <c r="A168" s="396" t="s">
        <v>165</v>
      </c>
      <c r="B168" s="252" t="s">
        <v>299</v>
      </c>
      <c r="C168" s="2" t="s">
        <v>18</v>
      </c>
      <c r="D168" s="109">
        <v>8</v>
      </c>
      <c r="E168" s="110">
        <v>80</v>
      </c>
      <c r="F168" s="109">
        <v>80</v>
      </c>
      <c r="G168" s="9">
        <v>30</v>
      </c>
      <c r="H168" s="10">
        <v>200</v>
      </c>
      <c r="I168" s="9">
        <v>200</v>
      </c>
      <c r="J168" s="62">
        <v>30</v>
      </c>
      <c r="K168" s="349">
        <v>200</v>
      </c>
      <c r="L168" s="62">
        <v>200</v>
      </c>
      <c r="M168" s="5"/>
      <c r="N168" s="5"/>
      <c r="O168" s="2"/>
      <c r="P168" s="2"/>
      <c r="Q168" s="110"/>
      <c r="R168" s="109"/>
      <c r="S168" s="10"/>
      <c r="T168" s="9"/>
      <c r="U168" s="349"/>
      <c r="V168" s="62"/>
      <c r="W168" s="228"/>
      <c r="X168" s="64"/>
      <c r="Y168" s="84">
        <f t="shared" si="43"/>
        <v>0</v>
      </c>
      <c r="Z168" s="84">
        <f t="shared" si="44"/>
        <v>0</v>
      </c>
      <c r="AA168" s="14">
        <f t="shared" si="45"/>
        <v>0</v>
      </c>
      <c r="AB168" s="14">
        <f t="shared" si="46"/>
        <v>0</v>
      </c>
      <c r="AC168" s="85">
        <f t="shared" si="47"/>
        <v>0</v>
      </c>
      <c r="AD168" s="85">
        <f t="shared" si="48"/>
        <v>0</v>
      </c>
      <c r="AE168" s="84">
        <f t="shared" si="42"/>
        <v>0</v>
      </c>
      <c r="AF168" s="84">
        <f t="shared" si="49"/>
        <v>0</v>
      </c>
      <c r="AG168" s="14">
        <f t="shared" si="50"/>
        <v>0</v>
      </c>
      <c r="AH168" s="14">
        <f t="shared" si="51"/>
        <v>0</v>
      </c>
      <c r="AI168" s="85">
        <f t="shared" si="52"/>
        <v>0</v>
      </c>
      <c r="AJ168" s="85">
        <f t="shared" si="53"/>
        <v>0</v>
      </c>
      <c r="AK168" s="68"/>
    </row>
    <row r="169" spans="1:37" ht="84">
      <c r="A169" s="396" t="s">
        <v>167</v>
      </c>
      <c r="B169" s="252" t="s">
        <v>300</v>
      </c>
      <c r="C169" s="2" t="s">
        <v>18</v>
      </c>
      <c r="D169" s="109">
        <v>8</v>
      </c>
      <c r="E169" s="110">
        <v>80</v>
      </c>
      <c r="F169" s="109">
        <v>80</v>
      </c>
      <c r="G169" s="9">
        <v>0</v>
      </c>
      <c r="H169" s="10">
        <v>0</v>
      </c>
      <c r="I169" s="9">
        <v>0</v>
      </c>
      <c r="J169" s="62">
        <v>0</v>
      </c>
      <c r="K169" s="349">
        <v>0</v>
      </c>
      <c r="L169" s="62">
        <v>0</v>
      </c>
      <c r="M169" s="5"/>
      <c r="N169" s="5"/>
      <c r="O169" s="2"/>
      <c r="P169" s="2"/>
      <c r="Q169" s="110"/>
      <c r="R169" s="109"/>
      <c r="S169" s="10"/>
      <c r="T169" s="9"/>
      <c r="U169" s="349"/>
      <c r="V169" s="62"/>
      <c r="W169" s="228"/>
      <c r="X169" s="64"/>
      <c r="Y169" s="84">
        <f t="shared" si="43"/>
        <v>0</v>
      </c>
      <c r="Z169" s="84">
        <f t="shared" si="44"/>
        <v>0</v>
      </c>
      <c r="AA169" s="14">
        <f t="shared" si="45"/>
        <v>0</v>
      </c>
      <c r="AB169" s="14">
        <f t="shared" si="46"/>
        <v>0</v>
      </c>
      <c r="AC169" s="85">
        <f t="shared" si="47"/>
        <v>0</v>
      </c>
      <c r="AD169" s="85">
        <f t="shared" si="48"/>
        <v>0</v>
      </c>
      <c r="AE169" s="84">
        <f t="shared" si="42"/>
        <v>0</v>
      </c>
      <c r="AF169" s="84">
        <f t="shared" si="49"/>
        <v>0</v>
      </c>
      <c r="AG169" s="14">
        <f t="shared" si="50"/>
        <v>0</v>
      </c>
      <c r="AH169" s="14">
        <f t="shared" si="51"/>
        <v>0</v>
      </c>
      <c r="AI169" s="85">
        <f t="shared" si="52"/>
        <v>0</v>
      </c>
      <c r="AJ169" s="85">
        <f t="shared" si="53"/>
        <v>0</v>
      </c>
      <c r="AK169" s="68"/>
    </row>
    <row r="170" spans="1:37" ht="84">
      <c r="A170" s="396" t="s">
        <v>169</v>
      </c>
      <c r="B170" s="252" t="s">
        <v>301</v>
      </c>
      <c r="C170" s="2" t="s">
        <v>18</v>
      </c>
      <c r="D170" s="109">
        <v>0</v>
      </c>
      <c r="E170" s="110">
        <v>0</v>
      </c>
      <c r="F170" s="109">
        <v>0</v>
      </c>
      <c r="G170" s="9">
        <v>10</v>
      </c>
      <c r="H170" s="10">
        <v>40</v>
      </c>
      <c r="I170" s="9">
        <v>50</v>
      </c>
      <c r="J170" s="62">
        <v>10</v>
      </c>
      <c r="K170" s="349">
        <v>40</v>
      </c>
      <c r="L170" s="62">
        <v>50</v>
      </c>
      <c r="M170" s="5"/>
      <c r="N170" s="5"/>
      <c r="O170" s="2"/>
      <c r="P170" s="2"/>
      <c r="Q170" s="110"/>
      <c r="R170" s="109"/>
      <c r="S170" s="10"/>
      <c r="T170" s="9"/>
      <c r="U170" s="349"/>
      <c r="V170" s="62"/>
      <c r="W170" s="228"/>
      <c r="X170" s="64"/>
      <c r="Y170" s="84">
        <f t="shared" si="43"/>
        <v>0</v>
      </c>
      <c r="Z170" s="84">
        <f t="shared" si="44"/>
        <v>0</v>
      </c>
      <c r="AA170" s="14">
        <f t="shared" si="45"/>
        <v>0</v>
      </c>
      <c r="AB170" s="14">
        <f t="shared" si="46"/>
        <v>0</v>
      </c>
      <c r="AC170" s="85">
        <f t="shared" si="47"/>
        <v>0</v>
      </c>
      <c r="AD170" s="85">
        <f t="shared" si="48"/>
        <v>0</v>
      </c>
      <c r="AE170" s="84">
        <f t="shared" si="42"/>
        <v>0</v>
      </c>
      <c r="AF170" s="84">
        <f t="shared" si="49"/>
        <v>0</v>
      </c>
      <c r="AG170" s="14">
        <f t="shared" si="50"/>
        <v>0</v>
      </c>
      <c r="AH170" s="14">
        <f t="shared" si="51"/>
        <v>0</v>
      </c>
      <c r="AI170" s="85">
        <f t="shared" si="52"/>
        <v>0</v>
      </c>
      <c r="AJ170" s="85">
        <f t="shared" si="53"/>
        <v>0</v>
      </c>
      <c r="AK170" s="68"/>
    </row>
    <row r="171" spans="1:37" ht="156">
      <c r="A171" s="396" t="s">
        <v>171</v>
      </c>
      <c r="B171" s="223" t="s">
        <v>532</v>
      </c>
      <c r="C171" s="2" t="s">
        <v>18</v>
      </c>
      <c r="D171" s="109">
        <v>80</v>
      </c>
      <c r="E171" s="110">
        <v>640</v>
      </c>
      <c r="F171" s="109">
        <v>560</v>
      </c>
      <c r="G171" s="112">
        <v>50</v>
      </c>
      <c r="H171" s="111">
        <v>300</v>
      </c>
      <c r="I171" s="112">
        <v>300</v>
      </c>
      <c r="J171" s="62">
        <v>50</v>
      </c>
      <c r="K171" s="349">
        <v>300</v>
      </c>
      <c r="L171" s="62">
        <v>300</v>
      </c>
      <c r="M171" s="113"/>
      <c r="N171" s="113"/>
      <c r="O171" s="2"/>
      <c r="P171" s="2"/>
      <c r="Q171" s="110"/>
      <c r="R171" s="109"/>
      <c r="S171" s="111"/>
      <c r="T171" s="112"/>
      <c r="U171" s="349"/>
      <c r="V171" s="62"/>
      <c r="W171" s="228"/>
      <c r="X171" s="64"/>
      <c r="Y171" s="84">
        <f t="shared" si="43"/>
        <v>0</v>
      </c>
      <c r="Z171" s="84">
        <f t="shared" si="44"/>
        <v>0</v>
      </c>
      <c r="AA171" s="14">
        <f t="shared" si="45"/>
        <v>0</v>
      </c>
      <c r="AB171" s="14">
        <f t="shared" si="46"/>
        <v>0</v>
      </c>
      <c r="AC171" s="85">
        <f t="shared" si="47"/>
        <v>0</v>
      </c>
      <c r="AD171" s="85">
        <f t="shared" si="48"/>
        <v>0</v>
      </c>
      <c r="AE171" s="84">
        <f t="shared" si="42"/>
        <v>0</v>
      </c>
      <c r="AF171" s="84">
        <f t="shared" si="49"/>
        <v>0</v>
      </c>
      <c r="AG171" s="14">
        <f t="shared" si="50"/>
        <v>0</v>
      </c>
      <c r="AH171" s="14">
        <f t="shared" si="51"/>
        <v>0</v>
      </c>
      <c r="AI171" s="85">
        <f t="shared" si="52"/>
        <v>0</v>
      </c>
      <c r="AJ171" s="85">
        <f t="shared" si="53"/>
        <v>0</v>
      </c>
      <c r="AK171" s="68"/>
    </row>
    <row r="172" spans="1:37" ht="156">
      <c r="A172" s="396" t="s">
        <v>173</v>
      </c>
      <c r="B172" s="223" t="s">
        <v>533</v>
      </c>
      <c r="C172" s="2" t="s">
        <v>18</v>
      </c>
      <c r="D172" s="109">
        <v>80</v>
      </c>
      <c r="E172" s="110">
        <v>640</v>
      </c>
      <c r="F172" s="109">
        <v>560</v>
      </c>
      <c r="G172" s="112">
        <v>50</v>
      </c>
      <c r="H172" s="111">
        <v>300</v>
      </c>
      <c r="I172" s="112">
        <v>300</v>
      </c>
      <c r="J172" s="62">
        <v>50</v>
      </c>
      <c r="K172" s="349">
        <v>300</v>
      </c>
      <c r="L172" s="62">
        <v>300</v>
      </c>
      <c r="M172" s="113"/>
      <c r="N172" s="113"/>
      <c r="O172" s="2"/>
      <c r="P172" s="2"/>
      <c r="Q172" s="110"/>
      <c r="R172" s="109"/>
      <c r="S172" s="111"/>
      <c r="T172" s="112"/>
      <c r="U172" s="349"/>
      <c r="V172" s="62"/>
      <c r="W172" s="228"/>
      <c r="X172" s="64"/>
      <c r="Y172" s="84">
        <f t="shared" si="43"/>
        <v>0</v>
      </c>
      <c r="Z172" s="84">
        <f t="shared" si="44"/>
        <v>0</v>
      </c>
      <c r="AA172" s="14">
        <f t="shared" si="45"/>
        <v>0</v>
      </c>
      <c r="AB172" s="14">
        <f t="shared" si="46"/>
        <v>0</v>
      </c>
      <c r="AC172" s="85">
        <f t="shared" si="47"/>
        <v>0</v>
      </c>
      <c r="AD172" s="85">
        <f t="shared" si="48"/>
        <v>0</v>
      </c>
      <c r="AE172" s="84">
        <f t="shared" si="42"/>
        <v>0</v>
      </c>
      <c r="AF172" s="84">
        <f t="shared" si="49"/>
        <v>0</v>
      </c>
      <c r="AG172" s="14">
        <f t="shared" si="50"/>
        <v>0</v>
      </c>
      <c r="AH172" s="14">
        <f t="shared" si="51"/>
        <v>0</v>
      </c>
      <c r="AI172" s="85">
        <f t="shared" si="52"/>
        <v>0</v>
      </c>
      <c r="AJ172" s="85">
        <f t="shared" si="53"/>
        <v>0</v>
      </c>
      <c r="AK172" s="68"/>
    </row>
    <row r="173" spans="1:37" ht="156">
      <c r="A173" s="396" t="s">
        <v>175</v>
      </c>
      <c r="B173" s="223" t="s">
        <v>534</v>
      </c>
      <c r="C173" s="2" t="s">
        <v>18</v>
      </c>
      <c r="D173" s="109">
        <v>40</v>
      </c>
      <c r="E173" s="110">
        <v>240</v>
      </c>
      <c r="F173" s="109">
        <v>160</v>
      </c>
      <c r="G173" s="112">
        <v>10</v>
      </c>
      <c r="H173" s="111">
        <v>100</v>
      </c>
      <c r="I173" s="112">
        <v>100</v>
      </c>
      <c r="J173" s="62">
        <v>10</v>
      </c>
      <c r="K173" s="349">
        <v>100</v>
      </c>
      <c r="L173" s="62">
        <v>100</v>
      </c>
      <c r="M173" s="113"/>
      <c r="N173" s="113"/>
      <c r="O173" s="2"/>
      <c r="P173" s="2"/>
      <c r="Q173" s="110"/>
      <c r="R173" s="109"/>
      <c r="S173" s="111"/>
      <c r="T173" s="112"/>
      <c r="U173" s="349"/>
      <c r="V173" s="62"/>
      <c r="W173" s="228"/>
      <c r="X173" s="64"/>
      <c r="Y173" s="84">
        <f t="shared" si="43"/>
        <v>0</v>
      </c>
      <c r="Z173" s="84">
        <f t="shared" si="44"/>
        <v>0</v>
      </c>
      <c r="AA173" s="14">
        <f t="shared" si="45"/>
        <v>0</v>
      </c>
      <c r="AB173" s="14">
        <f t="shared" si="46"/>
        <v>0</v>
      </c>
      <c r="AC173" s="85">
        <f t="shared" si="47"/>
        <v>0</v>
      </c>
      <c r="AD173" s="85">
        <f t="shared" si="48"/>
        <v>0</v>
      </c>
      <c r="AE173" s="84">
        <f t="shared" si="42"/>
        <v>0</v>
      </c>
      <c r="AF173" s="84">
        <f t="shared" si="49"/>
        <v>0</v>
      </c>
      <c r="AG173" s="14">
        <f t="shared" si="50"/>
        <v>0</v>
      </c>
      <c r="AH173" s="14">
        <f t="shared" si="51"/>
        <v>0</v>
      </c>
      <c r="AI173" s="85">
        <f t="shared" si="52"/>
        <v>0</v>
      </c>
      <c r="AJ173" s="85">
        <f t="shared" si="53"/>
        <v>0</v>
      </c>
      <c r="AK173" s="68"/>
    </row>
    <row r="174" spans="1:37" ht="60">
      <c r="A174" s="396" t="s">
        <v>177</v>
      </c>
      <c r="B174" s="252" t="s">
        <v>436</v>
      </c>
      <c r="C174" s="2" t="s">
        <v>18</v>
      </c>
      <c r="D174" s="109">
        <v>0</v>
      </c>
      <c r="E174" s="110">
        <v>0</v>
      </c>
      <c r="F174" s="109">
        <v>0</v>
      </c>
      <c r="G174" s="112">
        <v>290</v>
      </c>
      <c r="H174" s="111">
        <v>720</v>
      </c>
      <c r="I174" s="112">
        <v>580</v>
      </c>
      <c r="J174" s="62">
        <v>290</v>
      </c>
      <c r="K174" s="349">
        <v>720</v>
      </c>
      <c r="L174" s="62">
        <v>580</v>
      </c>
      <c r="M174" s="113"/>
      <c r="N174" s="113"/>
      <c r="O174" s="2"/>
      <c r="P174" s="359"/>
      <c r="Q174" s="110"/>
      <c r="R174" s="109"/>
      <c r="S174" s="111"/>
      <c r="T174" s="112"/>
      <c r="U174" s="349"/>
      <c r="V174" s="62"/>
      <c r="W174" s="228"/>
      <c r="X174" s="64"/>
      <c r="Y174" s="84">
        <f t="shared" ref="Y174:Y213" si="54">ROUND(Q174*W174,2)</f>
        <v>0</v>
      </c>
      <c r="Z174" s="84">
        <f t="shared" ref="Z174:Z213" si="55">ROUND(Y174+Y174*X174,2)</f>
        <v>0</v>
      </c>
      <c r="AA174" s="14">
        <f t="shared" ref="AA174:AA213" si="56">ROUND(S174*W174,2)</f>
        <v>0</v>
      </c>
      <c r="AB174" s="14">
        <f t="shared" ref="AB174:AB213" si="57">ROUND(AA174+AA174*X174,2)</f>
        <v>0</v>
      </c>
      <c r="AC174" s="85">
        <f t="shared" ref="AC174:AC213" si="58">ROUND(U174*W174,2)</f>
        <v>0</v>
      </c>
      <c r="AD174" s="85">
        <f t="shared" ref="AD174:AD213" si="59">ROUND(AC174+AC174*X174,2)</f>
        <v>0</v>
      </c>
      <c r="AE174" s="84">
        <f t="shared" si="42"/>
        <v>0</v>
      </c>
      <c r="AF174" s="84">
        <f t="shared" ref="AF174:AF213" si="60">ROUND(AE174+AE174*X174,2)</f>
        <v>0</v>
      </c>
      <c r="AG174" s="14">
        <f t="shared" ref="AG174:AG213" si="61">ROUND(I174*W174,2)</f>
        <v>0</v>
      </c>
      <c r="AH174" s="14">
        <f t="shared" ref="AH174:AH213" si="62">ROUND(AG174+AG174*X174,2)</f>
        <v>0</v>
      </c>
      <c r="AI174" s="85">
        <f t="shared" ref="AI174:AI213" si="63">ROUND(L174*W174,2)</f>
        <v>0</v>
      </c>
      <c r="AJ174" s="85">
        <f t="shared" ref="AJ174:AJ213" si="64">ROUND(AI174+AI174*X174,2)</f>
        <v>0</v>
      </c>
      <c r="AK174" s="68"/>
    </row>
    <row r="175" spans="1:37" ht="60">
      <c r="A175" s="396" t="s">
        <v>179</v>
      </c>
      <c r="B175" s="252" t="s">
        <v>437</v>
      </c>
      <c r="C175" s="2" t="s">
        <v>18</v>
      </c>
      <c r="D175" s="109">
        <v>0</v>
      </c>
      <c r="E175" s="110">
        <v>0</v>
      </c>
      <c r="F175" s="109">
        <v>0</v>
      </c>
      <c r="G175" s="112">
        <v>180</v>
      </c>
      <c r="H175" s="111">
        <v>450</v>
      </c>
      <c r="I175" s="112">
        <v>360</v>
      </c>
      <c r="J175" s="62">
        <v>180</v>
      </c>
      <c r="K175" s="349">
        <v>450</v>
      </c>
      <c r="L175" s="62">
        <v>360</v>
      </c>
      <c r="M175" s="113"/>
      <c r="N175" s="113"/>
      <c r="O175" s="2"/>
      <c r="P175" s="359"/>
      <c r="Q175" s="110"/>
      <c r="R175" s="109"/>
      <c r="S175" s="111"/>
      <c r="T175" s="112"/>
      <c r="U175" s="349"/>
      <c r="V175" s="62"/>
      <c r="W175" s="228"/>
      <c r="X175" s="64"/>
      <c r="Y175" s="84">
        <f t="shared" si="54"/>
        <v>0</v>
      </c>
      <c r="Z175" s="84">
        <f t="shared" si="55"/>
        <v>0</v>
      </c>
      <c r="AA175" s="14">
        <f t="shared" si="56"/>
        <v>0</v>
      </c>
      <c r="AB175" s="14">
        <f t="shared" si="57"/>
        <v>0</v>
      </c>
      <c r="AC175" s="85">
        <f t="shared" si="58"/>
        <v>0</v>
      </c>
      <c r="AD175" s="85">
        <f t="shared" si="59"/>
        <v>0</v>
      </c>
      <c r="AE175" s="84">
        <f t="shared" si="42"/>
        <v>0</v>
      </c>
      <c r="AF175" s="84">
        <f t="shared" si="60"/>
        <v>0</v>
      </c>
      <c r="AG175" s="14">
        <f t="shared" si="61"/>
        <v>0</v>
      </c>
      <c r="AH175" s="14">
        <f t="shared" si="62"/>
        <v>0</v>
      </c>
      <c r="AI175" s="85">
        <f t="shared" si="63"/>
        <v>0</v>
      </c>
      <c r="AJ175" s="85">
        <f t="shared" si="64"/>
        <v>0</v>
      </c>
      <c r="AK175" s="68"/>
    </row>
    <row r="176" spans="1:37" ht="60">
      <c r="A176" s="396" t="s">
        <v>181</v>
      </c>
      <c r="B176" s="252" t="s">
        <v>438</v>
      </c>
      <c r="C176" s="2" t="s">
        <v>18</v>
      </c>
      <c r="D176" s="109">
        <v>0</v>
      </c>
      <c r="E176" s="110">
        <v>0</v>
      </c>
      <c r="F176" s="109">
        <v>0</v>
      </c>
      <c r="G176" s="112">
        <v>240</v>
      </c>
      <c r="H176" s="111">
        <v>600</v>
      </c>
      <c r="I176" s="112">
        <v>480</v>
      </c>
      <c r="J176" s="62">
        <v>240</v>
      </c>
      <c r="K176" s="349">
        <v>600</v>
      </c>
      <c r="L176" s="62">
        <v>480</v>
      </c>
      <c r="M176" s="113"/>
      <c r="N176" s="113"/>
      <c r="O176" s="2"/>
      <c r="P176" s="359"/>
      <c r="Q176" s="110"/>
      <c r="R176" s="109"/>
      <c r="S176" s="111"/>
      <c r="T176" s="112"/>
      <c r="U176" s="349"/>
      <c r="V176" s="62"/>
      <c r="W176" s="228"/>
      <c r="X176" s="64"/>
      <c r="Y176" s="84">
        <f t="shared" si="54"/>
        <v>0</v>
      </c>
      <c r="Z176" s="84">
        <f t="shared" si="55"/>
        <v>0</v>
      </c>
      <c r="AA176" s="14">
        <f t="shared" si="56"/>
        <v>0</v>
      </c>
      <c r="AB176" s="14">
        <f t="shared" si="57"/>
        <v>0</v>
      </c>
      <c r="AC176" s="85">
        <f t="shared" si="58"/>
        <v>0</v>
      </c>
      <c r="AD176" s="85">
        <f t="shared" si="59"/>
        <v>0</v>
      </c>
      <c r="AE176" s="84">
        <f t="shared" si="42"/>
        <v>0</v>
      </c>
      <c r="AF176" s="84">
        <f t="shared" si="60"/>
        <v>0</v>
      </c>
      <c r="AG176" s="14">
        <f t="shared" si="61"/>
        <v>0</v>
      </c>
      <c r="AH176" s="14">
        <f t="shared" si="62"/>
        <v>0</v>
      </c>
      <c r="AI176" s="85">
        <f t="shared" si="63"/>
        <v>0</v>
      </c>
      <c r="AJ176" s="85">
        <f t="shared" si="64"/>
        <v>0</v>
      </c>
      <c r="AK176" s="68"/>
    </row>
    <row r="177" spans="1:37" ht="60">
      <c r="A177" s="396" t="s">
        <v>186</v>
      </c>
      <c r="B177" s="252" t="s">
        <v>439</v>
      </c>
      <c r="C177" s="2" t="s">
        <v>18</v>
      </c>
      <c r="D177" s="109">
        <v>0</v>
      </c>
      <c r="E177" s="110">
        <v>0</v>
      </c>
      <c r="F177" s="109">
        <v>0</v>
      </c>
      <c r="G177" s="112">
        <v>240</v>
      </c>
      <c r="H177" s="111">
        <v>600</v>
      </c>
      <c r="I177" s="112">
        <v>480</v>
      </c>
      <c r="J177" s="62">
        <v>240</v>
      </c>
      <c r="K177" s="349">
        <v>600</v>
      </c>
      <c r="L177" s="62">
        <v>480</v>
      </c>
      <c r="M177" s="113"/>
      <c r="N177" s="113"/>
      <c r="O177" s="2"/>
      <c r="P177" s="359"/>
      <c r="Q177" s="110"/>
      <c r="R177" s="109"/>
      <c r="S177" s="111"/>
      <c r="T177" s="112"/>
      <c r="U177" s="349"/>
      <c r="V177" s="62"/>
      <c r="W177" s="228"/>
      <c r="X177" s="64"/>
      <c r="Y177" s="84">
        <f t="shared" si="54"/>
        <v>0</v>
      </c>
      <c r="Z177" s="84">
        <f t="shared" si="55"/>
        <v>0</v>
      </c>
      <c r="AA177" s="14">
        <f t="shared" si="56"/>
        <v>0</v>
      </c>
      <c r="AB177" s="14">
        <f t="shared" si="57"/>
        <v>0</v>
      </c>
      <c r="AC177" s="85">
        <f t="shared" si="58"/>
        <v>0</v>
      </c>
      <c r="AD177" s="85">
        <f t="shared" si="59"/>
        <v>0</v>
      </c>
      <c r="AE177" s="84">
        <f t="shared" si="42"/>
        <v>0</v>
      </c>
      <c r="AF177" s="84">
        <f t="shared" si="60"/>
        <v>0</v>
      </c>
      <c r="AG177" s="14">
        <f t="shared" si="61"/>
        <v>0</v>
      </c>
      <c r="AH177" s="14">
        <f t="shared" si="62"/>
        <v>0</v>
      </c>
      <c r="AI177" s="85">
        <f t="shared" si="63"/>
        <v>0</v>
      </c>
      <c r="AJ177" s="85">
        <f t="shared" si="64"/>
        <v>0</v>
      </c>
      <c r="AK177" s="68"/>
    </row>
    <row r="178" spans="1:37" ht="84">
      <c r="A178" s="396" t="s">
        <v>188</v>
      </c>
      <c r="B178" s="252" t="s">
        <v>535</v>
      </c>
      <c r="C178" s="2" t="s">
        <v>18</v>
      </c>
      <c r="D178" s="109">
        <v>0</v>
      </c>
      <c r="E178" s="110">
        <v>0</v>
      </c>
      <c r="F178" s="109">
        <v>0</v>
      </c>
      <c r="G178" s="112">
        <v>50</v>
      </c>
      <c r="H178" s="111">
        <v>120</v>
      </c>
      <c r="I178" s="112">
        <v>100</v>
      </c>
      <c r="J178" s="62">
        <v>50</v>
      </c>
      <c r="K178" s="349">
        <v>120</v>
      </c>
      <c r="L178" s="62">
        <v>100</v>
      </c>
      <c r="M178" s="113"/>
      <c r="N178" s="113"/>
      <c r="O178" s="2"/>
      <c r="P178" s="359"/>
      <c r="Q178" s="110"/>
      <c r="R178" s="109"/>
      <c r="S178" s="111"/>
      <c r="T178" s="112"/>
      <c r="U178" s="349"/>
      <c r="V178" s="62"/>
      <c r="W178" s="228"/>
      <c r="X178" s="64"/>
      <c r="Y178" s="84">
        <f t="shared" si="54"/>
        <v>0</v>
      </c>
      <c r="Z178" s="84">
        <f t="shared" si="55"/>
        <v>0</v>
      </c>
      <c r="AA178" s="14">
        <f t="shared" si="56"/>
        <v>0</v>
      </c>
      <c r="AB178" s="14">
        <f t="shared" si="57"/>
        <v>0</v>
      </c>
      <c r="AC178" s="85">
        <f t="shared" si="58"/>
        <v>0</v>
      </c>
      <c r="AD178" s="85">
        <f t="shared" si="59"/>
        <v>0</v>
      </c>
      <c r="AE178" s="84">
        <f t="shared" si="42"/>
        <v>0</v>
      </c>
      <c r="AF178" s="84">
        <f t="shared" si="60"/>
        <v>0</v>
      </c>
      <c r="AG178" s="14">
        <f t="shared" si="61"/>
        <v>0</v>
      </c>
      <c r="AH178" s="14">
        <f t="shared" si="62"/>
        <v>0</v>
      </c>
      <c r="AI178" s="85">
        <f t="shared" si="63"/>
        <v>0</v>
      </c>
      <c r="AJ178" s="85">
        <f t="shared" si="64"/>
        <v>0</v>
      </c>
      <c r="AK178" s="68"/>
    </row>
    <row r="179" spans="1:37" ht="84">
      <c r="A179" s="396" t="s">
        <v>190</v>
      </c>
      <c r="B179" s="252" t="s">
        <v>536</v>
      </c>
      <c r="C179" s="2" t="s">
        <v>18</v>
      </c>
      <c r="D179" s="109">
        <v>0</v>
      </c>
      <c r="E179" s="110">
        <v>0</v>
      </c>
      <c r="F179" s="109">
        <v>0</v>
      </c>
      <c r="G179" s="112">
        <v>50</v>
      </c>
      <c r="H179" s="111">
        <v>120</v>
      </c>
      <c r="I179" s="112">
        <v>100</v>
      </c>
      <c r="J179" s="62">
        <v>50</v>
      </c>
      <c r="K179" s="349">
        <v>120</v>
      </c>
      <c r="L179" s="62">
        <v>100</v>
      </c>
      <c r="M179" s="113"/>
      <c r="N179" s="113"/>
      <c r="O179" s="2"/>
      <c r="P179" s="359"/>
      <c r="Q179" s="110"/>
      <c r="R179" s="109"/>
      <c r="S179" s="111"/>
      <c r="T179" s="112"/>
      <c r="U179" s="349"/>
      <c r="V179" s="62"/>
      <c r="W179" s="228"/>
      <c r="X179" s="64"/>
      <c r="Y179" s="84">
        <f t="shared" si="54"/>
        <v>0</v>
      </c>
      <c r="Z179" s="84">
        <f t="shared" si="55"/>
        <v>0</v>
      </c>
      <c r="AA179" s="14">
        <f t="shared" si="56"/>
        <v>0</v>
      </c>
      <c r="AB179" s="14">
        <f t="shared" si="57"/>
        <v>0</v>
      </c>
      <c r="AC179" s="85">
        <f t="shared" si="58"/>
        <v>0</v>
      </c>
      <c r="AD179" s="85">
        <f t="shared" si="59"/>
        <v>0</v>
      </c>
      <c r="AE179" s="84">
        <f t="shared" si="42"/>
        <v>0</v>
      </c>
      <c r="AF179" s="84">
        <f t="shared" si="60"/>
        <v>0</v>
      </c>
      <c r="AG179" s="14">
        <f t="shared" si="61"/>
        <v>0</v>
      </c>
      <c r="AH179" s="14">
        <f t="shared" si="62"/>
        <v>0</v>
      </c>
      <c r="AI179" s="85">
        <f t="shared" si="63"/>
        <v>0</v>
      </c>
      <c r="AJ179" s="85">
        <f t="shared" si="64"/>
        <v>0</v>
      </c>
      <c r="AK179" s="68"/>
    </row>
    <row r="180" spans="1:37" ht="84">
      <c r="A180" s="396" t="s">
        <v>192</v>
      </c>
      <c r="B180" s="252" t="s">
        <v>537</v>
      </c>
      <c r="C180" s="2" t="s">
        <v>18</v>
      </c>
      <c r="D180" s="109">
        <v>0</v>
      </c>
      <c r="E180" s="110">
        <v>0</v>
      </c>
      <c r="F180" s="109">
        <v>0</v>
      </c>
      <c r="G180" s="112">
        <v>20</v>
      </c>
      <c r="H180" s="111">
        <v>60</v>
      </c>
      <c r="I180" s="112">
        <v>50</v>
      </c>
      <c r="J180" s="62">
        <v>20</v>
      </c>
      <c r="K180" s="349">
        <v>60</v>
      </c>
      <c r="L180" s="62">
        <v>50</v>
      </c>
      <c r="M180" s="113"/>
      <c r="N180" s="113"/>
      <c r="O180" s="2"/>
      <c r="P180" s="359"/>
      <c r="Q180" s="110"/>
      <c r="R180" s="109"/>
      <c r="S180" s="111"/>
      <c r="T180" s="112"/>
      <c r="U180" s="349"/>
      <c r="V180" s="62"/>
      <c r="W180" s="228"/>
      <c r="X180" s="64"/>
      <c r="Y180" s="84">
        <f t="shared" si="54"/>
        <v>0</v>
      </c>
      <c r="Z180" s="84">
        <f t="shared" si="55"/>
        <v>0</v>
      </c>
      <c r="AA180" s="14">
        <f t="shared" si="56"/>
        <v>0</v>
      </c>
      <c r="AB180" s="14">
        <f t="shared" si="57"/>
        <v>0</v>
      </c>
      <c r="AC180" s="85">
        <f t="shared" si="58"/>
        <v>0</v>
      </c>
      <c r="AD180" s="85">
        <f t="shared" si="59"/>
        <v>0</v>
      </c>
      <c r="AE180" s="84">
        <f t="shared" si="42"/>
        <v>0</v>
      </c>
      <c r="AF180" s="84">
        <f t="shared" si="60"/>
        <v>0</v>
      </c>
      <c r="AG180" s="14">
        <f t="shared" si="61"/>
        <v>0</v>
      </c>
      <c r="AH180" s="14">
        <f t="shared" si="62"/>
        <v>0</v>
      </c>
      <c r="AI180" s="85">
        <f t="shared" si="63"/>
        <v>0</v>
      </c>
      <c r="AJ180" s="85">
        <f t="shared" si="64"/>
        <v>0</v>
      </c>
      <c r="AK180" s="68"/>
    </row>
    <row r="181" spans="1:37" ht="84">
      <c r="A181" s="396" t="s">
        <v>194</v>
      </c>
      <c r="B181" s="252" t="s">
        <v>538</v>
      </c>
      <c r="C181" s="2" t="s">
        <v>18</v>
      </c>
      <c r="D181" s="109">
        <v>0</v>
      </c>
      <c r="E181" s="110">
        <v>0</v>
      </c>
      <c r="F181" s="109">
        <v>0</v>
      </c>
      <c r="G181" s="112">
        <v>20</v>
      </c>
      <c r="H181" s="111">
        <v>40</v>
      </c>
      <c r="I181" s="112">
        <v>30</v>
      </c>
      <c r="J181" s="62">
        <v>20</v>
      </c>
      <c r="K181" s="349">
        <v>40</v>
      </c>
      <c r="L181" s="62">
        <v>30</v>
      </c>
      <c r="M181" s="113"/>
      <c r="N181" s="113"/>
      <c r="O181" s="2"/>
      <c r="P181" s="359"/>
      <c r="Q181" s="110"/>
      <c r="R181" s="109"/>
      <c r="S181" s="111"/>
      <c r="T181" s="112"/>
      <c r="U181" s="349"/>
      <c r="V181" s="62"/>
      <c r="W181" s="228"/>
      <c r="X181" s="64"/>
      <c r="Y181" s="84">
        <f t="shared" si="54"/>
        <v>0</v>
      </c>
      <c r="Z181" s="84">
        <f t="shared" si="55"/>
        <v>0</v>
      </c>
      <c r="AA181" s="14">
        <f t="shared" si="56"/>
        <v>0</v>
      </c>
      <c r="AB181" s="14">
        <f t="shared" si="57"/>
        <v>0</v>
      </c>
      <c r="AC181" s="85">
        <f t="shared" si="58"/>
        <v>0</v>
      </c>
      <c r="AD181" s="85">
        <f t="shared" si="59"/>
        <v>0</v>
      </c>
      <c r="AE181" s="84">
        <f t="shared" si="42"/>
        <v>0</v>
      </c>
      <c r="AF181" s="84">
        <f t="shared" si="60"/>
        <v>0</v>
      </c>
      <c r="AG181" s="14">
        <f t="shared" si="61"/>
        <v>0</v>
      </c>
      <c r="AH181" s="14">
        <f t="shared" si="62"/>
        <v>0</v>
      </c>
      <c r="AI181" s="85">
        <f t="shared" si="63"/>
        <v>0</v>
      </c>
      <c r="AJ181" s="85">
        <f t="shared" si="64"/>
        <v>0</v>
      </c>
      <c r="AK181" s="68"/>
    </row>
    <row r="182" spans="1:37" ht="60">
      <c r="A182" s="396" t="s">
        <v>197</v>
      </c>
      <c r="B182" s="252" t="s">
        <v>523</v>
      </c>
      <c r="C182" s="2" t="s">
        <v>18</v>
      </c>
      <c r="D182" s="109">
        <v>0</v>
      </c>
      <c r="E182" s="110">
        <v>0</v>
      </c>
      <c r="F182" s="109">
        <v>0</v>
      </c>
      <c r="G182" s="112">
        <v>480</v>
      </c>
      <c r="H182" s="111">
        <v>1200</v>
      </c>
      <c r="I182" s="112">
        <v>960</v>
      </c>
      <c r="J182" s="62">
        <v>480</v>
      </c>
      <c r="K182" s="349">
        <v>1200</v>
      </c>
      <c r="L182" s="62">
        <v>960</v>
      </c>
      <c r="M182" s="113"/>
      <c r="N182" s="113"/>
      <c r="O182" s="2"/>
      <c r="P182" s="359"/>
      <c r="Q182" s="110"/>
      <c r="R182" s="109"/>
      <c r="S182" s="111"/>
      <c r="T182" s="112"/>
      <c r="U182" s="349"/>
      <c r="V182" s="62"/>
      <c r="W182" s="228"/>
      <c r="X182" s="64"/>
      <c r="Y182" s="84">
        <f t="shared" si="54"/>
        <v>0</v>
      </c>
      <c r="Z182" s="84">
        <f t="shared" si="55"/>
        <v>0</v>
      </c>
      <c r="AA182" s="14">
        <f t="shared" si="56"/>
        <v>0</v>
      </c>
      <c r="AB182" s="14">
        <f t="shared" si="57"/>
        <v>0</v>
      </c>
      <c r="AC182" s="85">
        <f t="shared" si="58"/>
        <v>0</v>
      </c>
      <c r="AD182" s="85">
        <f t="shared" si="59"/>
        <v>0</v>
      </c>
      <c r="AE182" s="84">
        <f t="shared" si="42"/>
        <v>0</v>
      </c>
      <c r="AF182" s="84">
        <f t="shared" si="60"/>
        <v>0</v>
      </c>
      <c r="AG182" s="14">
        <f t="shared" si="61"/>
        <v>0</v>
      </c>
      <c r="AH182" s="14">
        <f t="shared" si="62"/>
        <v>0</v>
      </c>
      <c r="AI182" s="85">
        <f t="shared" si="63"/>
        <v>0</v>
      </c>
      <c r="AJ182" s="85">
        <f t="shared" si="64"/>
        <v>0</v>
      </c>
      <c r="AK182" s="68"/>
    </row>
    <row r="183" spans="1:37" ht="60">
      <c r="A183" s="396" t="s">
        <v>198</v>
      </c>
      <c r="B183" s="252" t="s">
        <v>524</v>
      </c>
      <c r="C183" s="2" t="s">
        <v>18</v>
      </c>
      <c r="D183" s="109">
        <v>0</v>
      </c>
      <c r="E183" s="110">
        <v>0</v>
      </c>
      <c r="F183" s="109">
        <v>0</v>
      </c>
      <c r="G183" s="112">
        <v>80</v>
      </c>
      <c r="H183" s="111">
        <v>200</v>
      </c>
      <c r="I183" s="112">
        <v>160</v>
      </c>
      <c r="J183" s="62">
        <v>80</v>
      </c>
      <c r="K183" s="349">
        <v>200</v>
      </c>
      <c r="L183" s="62">
        <v>160</v>
      </c>
      <c r="M183" s="113"/>
      <c r="N183" s="113"/>
      <c r="O183" s="2"/>
      <c r="P183" s="359"/>
      <c r="Q183" s="110"/>
      <c r="R183" s="109"/>
      <c r="S183" s="111"/>
      <c r="T183" s="112"/>
      <c r="U183" s="349"/>
      <c r="V183" s="62"/>
      <c r="W183" s="228"/>
      <c r="X183" s="64"/>
      <c r="Y183" s="84">
        <f t="shared" si="54"/>
        <v>0</v>
      </c>
      <c r="Z183" s="84">
        <f t="shared" si="55"/>
        <v>0</v>
      </c>
      <c r="AA183" s="14">
        <f t="shared" si="56"/>
        <v>0</v>
      </c>
      <c r="AB183" s="14">
        <f t="shared" si="57"/>
        <v>0</v>
      </c>
      <c r="AC183" s="85">
        <f t="shared" si="58"/>
        <v>0</v>
      </c>
      <c r="AD183" s="85">
        <f t="shared" si="59"/>
        <v>0</v>
      </c>
      <c r="AE183" s="84">
        <f t="shared" si="42"/>
        <v>0</v>
      </c>
      <c r="AF183" s="84">
        <f t="shared" si="60"/>
        <v>0</v>
      </c>
      <c r="AG183" s="14">
        <f t="shared" si="61"/>
        <v>0</v>
      </c>
      <c r="AH183" s="14">
        <f t="shared" si="62"/>
        <v>0</v>
      </c>
      <c r="AI183" s="85">
        <f t="shared" si="63"/>
        <v>0</v>
      </c>
      <c r="AJ183" s="85">
        <f t="shared" si="64"/>
        <v>0</v>
      </c>
      <c r="AK183" s="68"/>
    </row>
    <row r="184" spans="1:37" ht="60">
      <c r="A184" s="396" t="s">
        <v>199</v>
      </c>
      <c r="B184" s="252" t="s">
        <v>525</v>
      </c>
      <c r="C184" s="2" t="s">
        <v>18</v>
      </c>
      <c r="D184" s="109">
        <v>0</v>
      </c>
      <c r="E184" s="110">
        <v>0</v>
      </c>
      <c r="F184" s="109">
        <v>0</v>
      </c>
      <c r="G184" s="112">
        <v>90</v>
      </c>
      <c r="H184" s="111">
        <v>230</v>
      </c>
      <c r="I184" s="112">
        <v>180</v>
      </c>
      <c r="J184" s="62">
        <v>90</v>
      </c>
      <c r="K184" s="349">
        <v>230</v>
      </c>
      <c r="L184" s="62">
        <v>180</v>
      </c>
      <c r="M184" s="113"/>
      <c r="N184" s="113"/>
      <c r="O184" s="2"/>
      <c r="P184" s="359"/>
      <c r="Q184" s="110"/>
      <c r="R184" s="109"/>
      <c r="S184" s="111"/>
      <c r="T184" s="112"/>
      <c r="U184" s="349"/>
      <c r="V184" s="62"/>
      <c r="W184" s="228"/>
      <c r="X184" s="64"/>
      <c r="Y184" s="84">
        <f t="shared" si="54"/>
        <v>0</v>
      </c>
      <c r="Z184" s="84">
        <f t="shared" si="55"/>
        <v>0</v>
      </c>
      <c r="AA184" s="14">
        <f t="shared" si="56"/>
        <v>0</v>
      </c>
      <c r="AB184" s="14">
        <f t="shared" si="57"/>
        <v>0</v>
      </c>
      <c r="AC184" s="85">
        <f t="shared" si="58"/>
        <v>0</v>
      </c>
      <c r="AD184" s="85">
        <f t="shared" si="59"/>
        <v>0</v>
      </c>
      <c r="AE184" s="84">
        <f t="shared" si="42"/>
        <v>0</v>
      </c>
      <c r="AF184" s="84">
        <f t="shared" si="60"/>
        <v>0</v>
      </c>
      <c r="AG184" s="14">
        <f t="shared" si="61"/>
        <v>0</v>
      </c>
      <c r="AH184" s="14">
        <f t="shared" si="62"/>
        <v>0</v>
      </c>
      <c r="AI184" s="85">
        <f t="shared" si="63"/>
        <v>0</v>
      </c>
      <c r="AJ184" s="85">
        <f t="shared" si="64"/>
        <v>0</v>
      </c>
      <c r="AK184" s="68"/>
    </row>
    <row r="185" spans="1:37" ht="60">
      <c r="A185" s="396" t="s">
        <v>200</v>
      </c>
      <c r="B185" s="252" t="s">
        <v>526</v>
      </c>
      <c r="C185" s="2" t="s">
        <v>18</v>
      </c>
      <c r="D185" s="109">
        <v>0</v>
      </c>
      <c r="E185" s="110">
        <v>0</v>
      </c>
      <c r="F185" s="109">
        <v>0</v>
      </c>
      <c r="G185" s="112">
        <v>80</v>
      </c>
      <c r="H185" s="111">
        <v>200</v>
      </c>
      <c r="I185" s="112">
        <v>160</v>
      </c>
      <c r="J185" s="62">
        <v>80</v>
      </c>
      <c r="K185" s="349">
        <v>200</v>
      </c>
      <c r="L185" s="62">
        <v>160</v>
      </c>
      <c r="M185" s="113"/>
      <c r="N185" s="113"/>
      <c r="O185" s="2"/>
      <c r="P185" s="359"/>
      <c r="Q185" s="110"/>
      <c r="R185" s="109"/>
      <c r="S185" s="111"/>
      <c r="T185" s="112"/>
      <c r="U185" s="349"/>
      <c r="V185" s="62"/>
      <c r="W185" s="228"/>
      <c r="X185" s="64"/>
      <c r="Y185" s="84">
        <f t="shared" si="54"/>
        <v>0</v>
      </c>
      <c r="Z185" s="84">
        <f t="shared" si="55"/>
        <v>0</v>
      </c>
      <c r="AA185" s="14">
        <f t="shared" si="56"/>
        <v>0</v>
      </c>
      <c r="AB185" s="14">
        <f t="shared" si="57"/>
        <v>0</v>
      </c>
      <c r="AC185" s="85">
        <f t="shared" si="58"/>
        <v>0</v>
      </c>
      <c r="AD185" s="85">
        <f t="shared" si="59"/>
        <v>0</v>
      </c>
      <c r="AE185" s="84">
        <f t="shared" si="42"/>
        <v>0</v>
      </c>
      <c r="AF185" s="84">
        <f t="shared" si="60"/>
        <v>0</v>
      </c>
      <c r="AG185" s="14">
        <f t="shared" si="61"/>
        <v>0</v>
      </c>
      <c r="AH185" s="14">
        <f t="shared" si="62"/>
        <v>0</v>
      </c>
      <c r="AI185" s="85">
        <f t="shared" si="63"/>
        <v>0</v>
      </c>
      <c r="AJ185" s="85">
        <f t="shared" si="64"/>
        <v>0</v>
      </c>
      <c r="AK185" s="68"/>
    </row>
    <row r="186" spans="1:37" ht="96">
      <c r="A186" s="396" t="s">
        <v>201</v>
      </c>
      <c r="B186" s="252" t="s">
        <v>539</v>
      </c>
      <c r="C186" s="2" t="s">
        <v>18</v>
      </c>
      <c r="D186" s="109">
        <v>0</v>
      </c>
      <c r="E186" s="110">
        <v>0</v>
      </c>
      <c r="F186" s="109">
        <v>0</v>
      </c>
      <c r="G186" s="112">
        <v>60</v>
      </c>
      <c r="H186" s="111">
        <v>150</v>
      </c>
      <c r="I186" s="112">
        <v>120</v>
      </c>
      <c r="J186" s="62">
        <v>60</v>
      </c>
      <c r="K186" s="349">
        <v>150</v>
      </c>
      <c r="L186" s="62">
        <v>120</v>
      </c>
      <c r="M186" s="113"/>
      <c r="N186" s="113"/>
      <c r="O186" s="2"/>
      <c r="P186" s="359"/>
      <c r="Q186" s="110"/>
      <c r="R186" s="109"/>
      <c r="S186" s="111"/>
      <c r="T186" s="112"/>
      <c r="U186" s="349"/>
      <c r="V186" s="62"/>
      <c r="W186" s="228"/>
      <c r="X186" s="64"/>
      <c r="Y186" s="84">
        <f t="shared" si="54"/>
        <v>0</v>
      </c>
      <c r="Z186" s="84">
        <f t="shared" si="55"/>
        <v>0</v>
      </c>
      <c r="AA186" s="14">
        <f t="shared" si="56"/>
        <v>0</v>
      </c>
      <c r="AB186" s="14">
        <f t="shared" si="57"/>
        <v>0</v>
      </c>
      <c r="AC186" s="85">
        <f t="shared" si="58"/>
        <v>0</v>
      </c>
      <c r="AD186" s="85">
        <f t="shared" si="59"/>
        <v>0</v>
      </c>
      <c r="AE186" s="84">
        <f t="shared" si="42"/>
        <v>0</v>
      </c>
      <c r="AF186" s="84">
        <f t="shared" si="60"/>
        <v>0</v>
      </c>
      <c r="AG186" s="14">
        <f t="shared" si="61"/>
        <v>0</v>
      </c>
      <c r="AH186" s="14">
        <f t="shared" si="62"/>
        <v>0</v>
      </c>
      <c r="AI186" s="85">
        <f t="shared" si="63"/>
        <v>0</v>
      </c>
      <c r="AJ186" s="85">
        <f t="shared" si="64"/>
        <v>0</v>
      </c>
      <c r="AK186" s="68"/>
    </row>
    <row r="187" spans="1:37" ht="96">
      <c r="A187" s="396" t="s">
        <v>202</v>
      </c>
      <c r="B187" s="252" t="s">
        <v>540</v>
      </c>
      <c r="C187" s="2" t="s">
        <v>18</v>
      </c>
      <c r="D187" s="109">
        <v>0</v>
      </c>
      <c r="E187" s="110">
        <v>0</v>
      </c>
      <c r="F187" s="109">
        <v>0</v>
      </c>
      <c r="G187" s="112">
        <v>30</v>
      </c>
      <c r="H187" s="111">
        <v>70</v>
      </c>
      <c r="I187" s="112">
        <v>60</v>
      </c>
      <c r="J187" s="62">
        <v>30</v>
      </c>
      <c r="K187" s="349">
        <v>70</v>
      </c>
      <c r="L187" s="62">
        <v>60</v>
      </c>
      <c r="M187" s="113"/>
      <c r="N187" s="113"/>
      <c r="O187" s="2"/>
      <c r="P187" s="359"/>
      <c r="Q187" s="110"/>
      <c r="R187" s="109"/>
      <c r="S187" s="111"/>
      <c r="T187" s="112"/>
      <c r="U187" s="349"/>
      <c r="V187" s="62"/>
      <c r="W187" s="228"/>
      <c r="X187" s="64"/>
      <c r="Y187" s="84">
        <f t="shared" si="54"/>
        <v>0</v>
      </c>
      <c r="Z187" s="84">
        <f t="shared" si="55"/>
        <v>0</v>
      </c>
      <c r="AA187" s="14">
        <f t="shared" si="56"/>
        <v>0</v>
      </c>
      <c r="AB187" s="14">
        <f t="shared" si="57"/>
        <v>0</v>
      </c>
      <c r="AC187" s="85">
        <f t="shared" si="58"/>
        <v>0</v>
      </c>
      <c r="AD187" s="85">
        <f t="shared" si="59"/>
        <v>0</v>
      </c>
      <c r="AE187" s="84">
        <f t="shared" si="42"/>
        <v>0</v>
      </c>
      <c r="AF187" s="84">
        <f t="shared" si="60"/>
        <v>0</v>
      </c>
      <c r="AG187" s="14">
        <f t="shared" si="61"/>
        <v>0</v>
      </c>
      <c r="AH187" s="14">
        <f t="shared" si="62"/>
        <v>0</v>
      </c>
      <c r="AI187" s="85">
        <f t="shared" si="63"/>
        <v>0</v>
      </c>
      <c r="AJ187" s="85">
        <f t="shared" si="64"/>
        <v>0</v>
      </c>
      <c r="AK187" s="68"/>
    </row>
    <row r="188" spans="1:37" ht="96">
      <c r="A188" s="396" t="s">
        <v>203</v>
      </c>
      <c r="B188" s="252" t="s">
        <v>541</v>
      </c>
      <c r="C188" s="2" t="s">
        <v>18</v>
      </c>
      <c r="D188" s="109">
        <v>0</v>
      </c>
      <c r="E188" s="110">
        <v>0</v>
      </c>
      <c r="F188" s="109">
        <v>0</v>
      </c>
      <c r="G188" s="112">
        <v>40</v>
      </c>
      <c r="H188" s="111">
        <v>100</v>
      </c>
      <c r="I188" s="112">
        <v>80</v>
      </c>
      <c r="J188" s="62">
        <v>40</v>
      </c>
      <c r="K188" s="349">
        <v>100</v>
      </c>
      <c r="L188" s="62">
        <v>80</v>
      </c>
      <c r="M188" s="113"/>
      <c r="N188" s="113"/>
      <c r="O188" s="2"/>
      <c r="P188" s="359"/>
      <c r="Q188" s="110"/>
      <c r="R188" s="109"/>
      <c r="S188" s="111"/>
      <c r="T188" s="112"/>
      <c r="U188" s="349"/>
      <c r="V188" s="62"/>
      <c r="W188" s="228"/>
      <c r="X188" s="64"/>
      <c r="Y188" s="84">
        <f t="shared" si="54"/>
        <v>0</v>
      </c>
      <c r="Z188" s="84">
        <f t="shared" si="55"/>
        <v>0</v>
      </c>
      <c r="AA188" s="14">
        <f t="shared" si="56"/>
        <v>0</v>
      </c>
      <c r="AB188" s="14">
        <f t="shared" si="57"/>
        <v>0</v>
      </c>
      <c r="AC188" s="85">
        <f t="shared" si="58"/>
        <v>0</v>
      </c>
      <c r="AD188" s="85">
        <f t="shared" si="59"/>
        <v>0</v>
      </c>
      <c r="AE188" s="84">
        <f t="shared" si="42"/>
        <v>0</v>
      </c>
      <c r="AF188" s="84">
        <f t="shared" si="60"/>
        <v>0</v>
      </c>
      <c r="AG188" s="14">
        <f t="shared" si="61"/>
        <v>0</v>
      </c>
      <c r="AH188" s="14">
        <f t="shared" si="62"/>
        <v>0</v>
      </c>
      <c r="AI188" s="85">
        <f t="shared" si="63"/>
        <v>0</v>
      </c>
      <c r="AJ188" s="85">
        <f t="shared" si="64"/>
        <v>0</v>
      </c>
      <c r="AK188" s="68"/>
    </row>
    <row r="189" spans="1:37" ht="96">
      <c r="A189" s="396" t="s">
        <v>204</v>
      </c>
      <c r="B189" s="252" t="s">
        <v>542</v>
      </c>
      <c r="C189" s="2" t="s">
        <v>18</v>
      </c>
      <c r="D189" s="109">
        <v>0</v>
      </c>
      <c r="E189" s="110">
        <v>0</v>
      </c>
      <c r="F189" s="109">
        <v>0</v>
      </c>
      <c r="G189" s="112">
        <v>40</v>
      </c>
      <c r="H189" s="111">
        <v>100</v>
      </c>
      <c r="I189" s="112">
        <v>80</v>
      </c>
      <c r="J189" s="62">
        <v>40</v>
      </c>
      <c r="K189" s="349">
        <v>100</v>
      </c>
      <c r="L189" s="62">
        <v>80</v>
      </c>
      <c r="M189" s="113"/>
      <c r="N189" s="113"/>
      <c r="O189" s="2"/>
      <c r="P189" s="359"/>
      <c r="Q189" s="110"/>
      <c r="R189" s="109"/>
      <c r="S189" s="111"/>
      <c r="T189" s="112"/>
      <c r="U189" s="349"/>
      <c r="V189" s="62"/>
      <c r="W189" s="228"/>
      <c r="X189" s="64"/>
      <c r="Y189" s="84">
        <f t="shared" si="54"/>
        <v>0</v>
      </c>
      <c r="Z189" s="84">
        <f t="shared" si="55"/>
        <v>0</v>
      </c>
      <c r="AA189" s="14">
        <f t="shared" si="56"/>
        <v>0</v>
      </c>
      <c r="AB189" s="14">
        <f t="shared" si="57"/>
        <v>0</v>
      </c>
      <c r="AC189" s="85">
        <f t="shared" si="58"/>
        <v>0</v>
      </c>
      <c r="AD189" s="85">
        <f t="shared" si="59"/>
        <v>0</v>
      </c>
      <c r="AE189" s="84">
        <f t="shared" si="42"/>
        <v>0</v>
      </c>
      <c r="AF189" s="84">
        <f t="shared" si="60"/>
        <v>0</v>
      </c>
      <c r="AG189" s="14">
        <f t="shared" si="61"/>
        <v>0</v>
      </c>
      <c r="AH189" s="14">
        <f t="shared" si="62"/>
        <v>0</v>
      </c>
      <c r="AI189" s="85">
        <f t="shared" si="63"/>
        <v>0</v>
      </c>
      <c r="AJ189" s="85">
        <f t="shared" si="64"/>
        <v>0</v>
      </c>
      <c r="AK189" s="68"/>
    </row>
    <row r="190" spans="1:37" ht="96">
      <c r="A190" s="396" t="s">
        <v>205</v>
      </c>
      <c r="B190" s="252" t="s">
        <v>543</v>
      </c>
      <c r="C190" s="2" t="s">
        <v>18</v>
      </c>
      <c r="D190" s="109">
        <v>0</v>
      </c>
      <c r="E190" s="110">
        <v>0</v>
      </c>
      <c r="F190" s="109">
        <v>0</v>
      </c>
      <c r="G190" s="112">
        <v>40</v>
      </c>
      <c r="H190" s="111">
        <v>100</v>
      </c>
      <c r="I190" s="112">
        <v>80</v>
      </c>
      <c r="J190" s="62">
        <v>40</v>
      </c>
      <c r="K190" s="349">
        <v>100</v>
      </c>
      <c r="L190" s="62">
        <v>80</v>
      </c>
      <c r="M190" s="113"/>
      <c r="N190" s="113"/>
      <c r="O190" s="2"/>
      <c r="P190" s="359"/>
      <c r="Q190" s="110"/>
      <c r="R190" s="109"/>
      <c r="S190" s="111"/>
      <c r="T190" s="112"/>
      <c r="U190" s="349"/>
      <c r="V190" s="62"/>
      <c r="W190" s="228"/>
      <c r="X190" s="64"/>
      <c r="Y190" s="84">
        <f t="shared" si="54"/>
        <v>0</v>
      </c>
      <c r="Z190" s="84">
        <f t="shared" si="55"/>
        <v>0</v>
      </c>
      <c r="AA190" s="14">
        <f t="shared" si="56"/>
        <v>0</v>
      </c>
      <c r="AB190" s="14">
        <f t="shared" si="57"/>
        <v>0</v>
      </c>
      <c r="AC190" s="85">
        <f t="shared" si="58"/>
        <v>0</v>
      </c>
      <c r="AD190" s="85">
        <f t="shared" si="59"/>
        <v>0</v>
      </c>
      <c r="AE190" s="84">
        <f t="shared" ref="AE190:AE213" si="65">ROUND(F190*W190,2)</f>
        <v>0</v>
      </c>
      <c r="AF190" s="84">
        <f t="shared" si="60"/>
        <v>0</v>
      </c>
      <c r="AG190" s="14">
        <f t="shared" si="61"/>
        <v>0</v>
      </c>
      <c r="AH190" s="14">
        <f t="shared" si="62"/>
        <v>0</v>
      </c>
      <c r="AI190" s="85">
        <f t="shared" si="63"/>
        <v>0</v>
      </c>
      <c r="AJ190" s="85">
        <f t="shared" si="64"/>
        <v>0</v>
      </c>
      <c r="AK190" s="68"/>
    </row>
    <row r="191" spans="1:37" ht="96">
      <c r="A191" s="396" t="s">
        <v>206</v>
      </c>
      <c r="B191" s="252" t="s">
        <v>544</v>
      </c>
      <c r="C191" s="2" t="s">
        <v>18</v>
      </c>
      <c r="D191" s="109">
        <v>0</v>
      </c>
      <c r="E191" s="110">
        <v>0</v>
      </c>
      <c r="F191" s="109">
        <v>0</v>
      </c>
      <c r="G191" s="112">
        <v>30</v>
      </c>
      <c r="H191" s="111">
        <v>70</v>
      </c>
      <c r="I191" s="112">
        <v>60</v>
      </c>
      <c r="J191" s="62">
        <v>30</v>
      </c>
      <c r="K191" s="349">
        <v>70</v>
      </c>
      <c r="L191" s="62">
        <v>60</v>
      </c>
      <c r="M191" s="113"/>
      <c r="N191" s="113"/>
      <c r="O191" s="2"/>
      <c r="P191" s="359"/>
      <c r="Q191" s="110"/>
      <c r="R191" s="109"/>
      <c r="S191" s="111"/>
      <c r="T191" s="112"/>
      <c r="U191" s="349"/>
      <c r="V191" s="62"/>
      <c r="W191" s="228"/>
      <c r="X191" s="64"/>
      <c r="Y191" s="84">
        <f t="shared" si="54"/>
        <v>0</v>
      </c>
      <c r="Z191" s="84">
        <f t="shared" si="55"/>
        <v>0</v>
      </c>
      <c r="AA191" s="14">
        <f t="shared" si="56"/>
        <v>0</v>
      </c>
      <c r="AB191" s="14">
        <f t="shared" si="57"/>
        <v>0</v>
      </c>
      <c r="AC191" s="85">
        <f t="shared" si="58"/>
        <v>0</v>
      </c>
      <c r="AD191" s="85">
        <f t="shared" si="59"/>
        <v>0</v>
      </c>
      <c r="AE191" s="84">
        <f t="shared" si="65"/>
        <v>0</v>
      </c>
      <c r="AF191" s="84">
        <f t="shared" si="60"/>
        <v>0</v>
      </c>
      <c r="AG191" s="14">
        <f t="shared" si="61"/>
        <v>0</v>
      </c>
      <c r="AH191" s="14">
        <f t="shared" si="62"/>
        <v>0</v>
      </c>
      <c r="AI191" s="85">
        <f t="shared" si="63"/>
        <v>0</v>
      </c>
      <c r="AJ191" s="85">
        <f t="shared" si="64"/>
        <v>0</v>
      </c>
      <c r="AK191" s="68"/>
    </row>
    <row r="192" spans="1:37" ht="84">
      <c r="A192" s="396" t="s">
        <v>207</v>
      </c>
      <c r="B192" s="252" t="s">
        <v>545</v>
      </c>
      <c r="C192" s="2" t="s">
        <v>18</v>
      </c>
      <c r="D192" s="109">
        <v>0</v>
      </c>
      <c r="E192" s="110">
        <v>0</v>
      </c>
      <c r="F192" s="109">
        <v>0</v>
      </c>
      <c r="G192" s="112">
        <v>30</v>
      </c>
      <c r="H192" s="111">
        <v>80</v>
      </c>
      <c r="I192" s="112">
        <v>60</v>
      </c>
      <c r="J192" s="62">
        <v>30</v>
      </c>
      <c r="K192" s="349">
        <v>80</v>
      </c>
      <c r="L192" s="62">
        <v>60</v>
      </c>
      <c r="M192" s="113"/>
      <c r="N192" s="113"/>
      <c r="O192" s="2"/>
      <c r="P192" s="359"/>
      <c r="Q192" s="110"/>
      <c r="R192" s="109"/>
      <c r="S192" s="111"/>
      <c r="T192" s="112"/>
      <c r="U192" s="349"/>
      <c r="V192" s="62"/>
      <c r="W192" s="228"/>
      <c r="X192" s="64"/>
      <c r="Y192" s="84">
        <f t="shared" si="54"/>
        <v>0</v>
      </c>
      <c r="Z192" s="84">
        <f t="shared" si="55"/>
        <v>0</v>
      </c>
      <c r="AA192" s="14">
        <f t="shared" si="56"/>
        <v>0</v>
      </c>
      <c r="AB192" s="14">
        <f t="shared" si="57"/>
        <v>0</v>
      </c>
      <c r="AC192" s="85">
        <f t="shared" si="58"/>
        <v>0</v>
      </c>
      <c r="AD192" s="85">
        <f t="shared" si="59"/>
        <v>0</v>
      </c>
      <c r="AE192" s="84">
        <f t="shared" si="65"/>
        <v>0</v>
      </c>
      <c r="AF192" s="84">
        <f t="shared" si="60"/>
        <v>0</v>
      </c>
      <c r="AG192" s="14">
        <f t="shared" si="61"/>
        <v>0</v>
      </c>
      <c r="AH192" s="14">
        <f t="shared" si="62"/>
        <v>0</v>
      </c>
      <c r="AI192" s="85">
        <f t="shared" si="63"/>
        <v>0</v>
      </c>
      <c r="AJ192" s="85">
        <f t="shared" si="64"/>
        <v>0</v>
      </c>
      <c r="AK192" s="68"/>
    </row>
    <row r="193" spans="1:37" ht="84">
      <c r="A193" s="396" t="s">
        <v>208</v>
      </c>
      <c r="B193" s="252" t="s">
        <v>546</v>
      </c>
      <c r="C193" s="2" t="s">
        <v>18</v>
      </c>
      <c r="D193" s="109">
        <v>0</v>
      </c>
      <c r="E193" s="110">
        <v>0</v>
      </c>
      <c r="F193" s="109">
        <v>0</v>
      </c>
      <c r="G193" s="112">
        <v>30</v>
      </c>
      <c r="H193" s="111">
        <v>80</v>
      </c>
      <c r="I193" s="112">
        <v>60</v>
      </c>
      <c r="J193" s="62">
        <v>30</v>
      </c>
      <c r="K193" s="349">
        <v>80</v>
      </c>
      <c r="L193" s="62">
        <v>60</v>
      </c>
      <c r="M193" s="113"/>
      <c r="N193" s="113"/>
      <c r="O193" s="2"/>
      <c r="P193" s="359"/>
      <c r="Q193" s="110"/>
      <c r="R193" s="109"/>
      <c r="S193" s="111"/>
      <c r="T193" s="112"/>
      <c r="U193" s="349"/>
      <c r="V193" s="62"/>
      <c r="W193" s="228"/>
      <c r="X193" s="64"/>
      <c r="Y193" s="84">
        <f t="shared" si="54"/>
        <v>0</v>
      </c>
      <c r="Z193" s="84">
        <f t="shared" si="55"/>
        <v>0</v>
      </c>
      <c r="AA193" s="14">
        <f t="shared" si="56"/>
        <v>0</v>
      </c>
      <c r="AB193" s="14">
        <f t="shared" si="57"/>
        <v>0</v>
      </c>
      <c r="AC193" s="85">
        <f t="shared" si="58"/>
        <v>0</v>
      </c>
      <c r="AD193" s="85">
        <f t="shared" si="59"/>
        <v>0</v>
      </c>
      <c r="AE193" s="84">
        <f t="shared" si="65"/>
        <v>0</v>
      </c>
      <c r="AF193" s="84">
        <f t="shared" si="60"/>
        <v>0</v>
      </c>
      <c r="AG193" s="14">
        <f t="shared" si="61"/>
        <v>0</v>
      </c>
      <c r="AH193" s="14">
        <f t="shared" si="62"/>
        <v>0</v>
      </c>
      <c r="AI193" s="85">
        <f t="shared" si="63"/>
        <v>0</v>
      </c>
      <c r="AJ193" s="85">
        <f t="shared" si="64"/>
        <v>0</v>
      </c>
      <c r="AK193" s="68"/>
    </row>
    <row r="194" spans="1:37" ht="84">
      <c r="A194" s="396" t="s">
        <v>209</v>
      </c>
      <c r="B194" s="252" t="s">
        <v>547</v>
      </c>
      <c r="C194" s="2" t="s">
        <v>18</v>
      </c>
      <c r="D194" s="109">
        <v>0</v>
      </c>
      <c r="E194" s="110">
        <v>0</v>
      </c>
      <c r="F194" s="109">
        <v>0</v>
      </c>
      <c r="G194" s="112">
        <v>20</v>
      </c>
      <c r="H194" s="111">
        <v>40</v>
      </c>
      <c r="I194" s="112">
        <v>30</v>
      </c>
      <c r="J194" s="62">
        <v>20</v>
      </c>
      <c r="K194" s="349">
        <v>40</v>
      </c>
      <c r="L194" s="62">
        <v>30</v>
      </c>
      <c r="M194" s="113"/>
      <c r="N194" s="113"/>
      <c r="O194" s="2"/>
      <c r="P194" s="359"/>
      <c r="Q194" s="110"/>
      <c r="R194" s="109"/>
      <c r="S194" s="111"/>
      <c r="T194" s="112"/>
      <c r="U194" s="349"/>
      <c r="V194" s="62"/>
      <c r="W194" s="228"/>
      <c r="X194" s="64"/>
      <c r="Y194" s="84">
        <f t="shared" si="54"/>
        <v>0</v>
      </c>
      <c r="Z194" s="84">
        <f t="shared" si="55"/>
        <v>0</v>
      </c>
      <c r="AA194" s="14">
        <f t="shared" si="56"/>
        <v>0</v>
      </c>
      <c r="AB194" s="14">
        <f t="shared" si="57"/>
        <v>0</v>
      </c>
      <c r="AC194" s="85">
        <f t="shared" si="58"/>
        <v>0</v>
      </c>
      <c r="AD194" s="85">
        <f t="shared" si="59"/>
        <v>0</v>
      </c>
      <c r="AE194" s="84">
        <f t="shared" si="65"/>
        <v>0</v>
      </c>
      <c r="AF194" s="84">
        <f t="shared" si="60"/>
        <v>0</v>
      </c>
      <c r="AG194" s="14">
        <f t="shared" si="61"/>
        <v>0</v>
      </c>
      <c r="AH194" s="14">
        <f t="shared" si="62"/>
        <v>0</v>
      </c>
      <c r="AI194" s="85">
        <f t="shared" si="63"/>
        <v>0</v>
      </c>
      <c r="AJ194" s="85">
        <f t="shared" si="64"/>
        <v>0</v>
      </c>
      <c r="AK194" s="68"/>
    </row>
    <row r="195" spans="1:37" ht="96">
      <c r="A195" s="396" t="s">
        <v>210</v>
      </c>
      <c r="B195" s="252" t="s">
        <v>548</v>
      </c>
      <c r="C195" s="2" t="s">
        <v>18</v>
      </c>
      <c r="D195" s="109">
        <v>0</v>
      </c>
      <c r="E195" s="110">
        <v>0</v>
      </c>
      <c r="F195" s="109">
        <v>0</v>
      </c>
      <c r="G195" s="112">
        <v>200</v>
      </c>
      <c r="H195" s="111">
        <v>500</v>
      </c>
      <c r="I195" s="112">
        <v>400</v>
      </c>
      <c r="J195" s="62">
        <v>200</v>
      </c>
      <c r="K195" s="349">
        <v>500</v>
      </c>
      <c r="L195" s="62">
        <v>400</v>
      </c>
      <c r="M195" s="113"/>
      <c r="N195" s="113"/>
      <c r="O195" s="2"/>
      <c r="P195" s="359"/>
      <c r="Q195" s="110"/>
      <c r="R195" s="109"/>
      <c r="S195" s="111"/>
      <c r="T195" s="112"/>
      <c r="U195" s="349"/>
      <c r="V195" s="62"/>
      <c r="W195" s="228"/>
      <c r="X195" s="64"/>
      <c r="Y195" s="84">
        <f t="shared" si="54"/>
        <v>0</v>
      </c>
      <c r="Z195" s="84">
        <f t="shared" si="55"/>
        <v>0</v>
      </c>
      <c r="AA195" s="14">
        <f t="shared" si="56"/>
        <v>0</v>
      </c>
      <c r="AB195" s="14">
        <f t="shared" si="57"/>
        <v>0</v>
      </c>
      <c r="AC195" s="85">
        <f t="shared" si="58"/>
        <v>0</v>
      </c>
      <c r="AD195" s="85">
        <f t="shared" si="59"/>
        <v>0</v>
      </c>
      <c r="AE195" s="84">
        <f t="shared" si="65"/>
        <v>0</v>
      </c>
      <c r="AF195" s="84">
        <f t="shared" si="60"/>
        <v>0</v>
      </c>
      <c r="AG195" s="14">
        <f t="shared" si="61"/>
        <v>0</v>
      </c>
      <c r="AH195" s="14">
        <f t="shared" si="62"/>
        <v>0</v>
      </c>
      <c r="AI195" s="85">
        <f t="shared" si="63"/>
        <v>0</v>
      </c>
      <c r="AJ195" s="85">
        <f t="shared" si="64"/>
        <v>0</v>
      </c>
      <c r="AK195" s="68"/>
    </row>
    <row r="196" spans="1:37" ht="96">
      <c r="A196" s="396" t="s">
        <v>211</v>
      </c>
      <c r="B196" s="252" t="s">
        <v>549</v>
      </c>
      <c r="C196" s="2" t="s">
        <v>18</v>
      </c>
      <c r="D196" s="109">
        <v>0</v>
      </c>
      <c r="E196" s="110">
        <v>0</v>
      </c>
      <c r="F196" s="109">
        <v>0</v>
      </c>
      <c r="G196" s="112">
        <v>140</v>
      </c>
      <c r="H196" s="111">
        <v>360</v>
      </c>
      <c r="I196" s="112">
        <v>290</v>
      </c>
      <c r="J196" s="62">
        <v>140</v>
      </c>
      <c r="K196" s="349">
        <v>360</v>
      </c>
      <c r="L196" s="62">
        <v>290</v>
      </c>
      <c r="M196" s="113"/>
      <c r="N196" s="113"/>
      <c r="O196" s="2"/>
      <c r="P196" s="359"/>
      <c r="Q196" s="110"/>
      <c r="R196" s="109"/>
      <c r="S196" s="111"/>
      <c r="T196" s="112"/>
      <c r="U196" s="349"/>
      <c r="V196" s="62"/>
      <c r="W196" s="228"/>
      <c r="X196" s="64"/>
      <c r="Y196" s="84">
        <f t="shared" si="54"/>
        <v>0</v>
      </c>
      <c r="Z196" s="84">
        <f t="shared" si="55"/>
        <v>0</v>
      </c>
      <c r="AA196" s="14">
        <f t="shared" si="56"/>
        <v>0</v>
      </c>
      <c r="AB196" s="14">
        <f t="shared" si="57"/>
        <v>0</v>
      </c>
      <c r="AC196" s="85">
        <f t="shared" si="58"/>
        <v>0</v>
      </c>
      <c r="AD196" s="85">
        <f t="shared" si="59"/>
        <v>0</v>
      </c>
      <c r="AE196" s="84">
        <f t="shared" si="65"/>
        <v>0</v>
      </c>
      <c r="AF196" s="84">
        <f t="shared" si="60"/>
        <v>0</v>
      </c>
      <c r="AG196" s="14">
        <f t="shared" si="61"/>
        <v>0</v>
      </c>
      <c r="AH196" s="14">
        <f t="shared" si="62"/>
        <v>0</v>
      </c>
      <c r="AI196" s="85">
        <f t="shared" si="63"/>
        <v>0</v>
      </c>
      <c r="AJ196" s="85">
        <f t="shared" si="64"/>
        <v>0</v>
      </c>
      <c r="AK196" s="68"/>
    </row>
    <row r="197" spans="1:37" ht="96">
      <c r="A197" s="396" t="s">
        <v>212</v>
      </c>
      <c r="B197" s="252" t="s">
        <v>550</v>
      </c>
      <c r="C197" s="2" t="s">
        <v>18</v>
      </c>
      <c r="D197" s="109">
        <v>0</v>
      </c>
      <c r="E197" s="110">
        <v>0</v>
      </c>
      <c r="F197" s="109">
        <v>0</v>
      </c>
      <c r="G197" s="112">
        <v>20</v>
      </c>
      <c r="H197" s="111">
        <v>50</v>
      </c>
      <c r="I197" s="112">
        <v>40</v>
      </c>
      <c r="J197" s="62">
        <v>20</v>
      </c>
      <c r="K197" s="349">
        <v>50</v>
      </c>
      <c r="L197" s="62">
        <v>40</v>
      </c>
      <c r="M197" s="113"/>
      <c r="N197" s="113"/>
      <c r="O197" s="2"/>
      <c r="P197" s="359"/>
      <c r="Q197" s="110"/>
      <c r="R197" s="109"/>
      <c r="S197" s="111"/>
      <c r="T197" s="112"/>
      <c r="U197" s="349"/>
      <c r="V197" s="62"/>
      <c r="W197" s="228"/>
      <c r="X197" s="64"/>
      <c r="Y197" s="84">
        <f t="shared" si="54"/>
        <v>0</v>
      </c>
      <c r="Z197" s="84">
        <f t="shared" si="55"/>
        <v>0</v>
      </c>
      <c r="AA197" s="14">
        <f t="shared" si="56"/>
        <v>0</v>
      </c>
      <c r="AB197" s="14">
        <f t="shared" si="57"/>
        <v>0</v>
      </c>
      <c r="AC197" s="85">
        <f t="shared" si="58"/>
        <v>0</v>
      </c>
      <c r="AD197" s="85">
        <f t="shared" si="59"/>
        <v>0</v>
      </c>
      <c r="AE197" s="84">
        <f t="shared" si="65"/>
        <v>0</v>
      </c>
      <c r="AF197" s="84">
        <f t="shared" si="60"/>
        <v>0</v>
      </c>
      <c r="AG197" s="14">
        <f t="shared" si="61"/>
        <v>0</v>
      </c>
      <c r="AH197" s="14">
        <f t="shared" si="62"/>
        <v>0</v>
      </c>
      <c r="AI197" s="85">
        <f t="shared" si="63"/>
        <v>0</v>
      </c>
      <c r="AJ197" s="85">
        <f t="shared" si="64"/>
        <v>0</v>
      </c>
      <c r="AK197" s="68"/>
    </row>
    <row r="198" spans="1:37" ht="96">
      <c r="A198" s="396" t="s">
        <v>392</v>
      </c>
      <c r="B198" s="252" t="s">
        <v>551</v>
      </c>
      <c r="C198" s="2" t="s">
        <v>18</v>
      </c>
      <c r="D198" s="109">
        <v>0</v>
      </c>
      <c r="E198" s="110">
        <v>0</v>
      </c>
      <c r="F198" s="109">
        <v>0</v>
      </c>
      <c r="G198" s="112">
        <v>60</v>
      </c>
      <c r="H198" s="111">
        <v>150</v>
      </c>
      <c r="I198" s="112">
        <v>120</v>
      </c>
      <c r="J198" s="62">
        <v>60</v>
      </c>
      <c r="K198" s="349">
        <v>150</v>
      </c>
      <c r="L198" s="62">
        <v>120</v>
      </c>
      <c r="M198" s="113"/>
      <c r="N198" s="113"/>
      <c r="O198" s="2"/>
      <c r="P198" s="359"/>
      <c r="Q198" s="110"/>
      <c r="R198" s="109"/>
      <c r="S198" s="111"/>
      <c r="T198" s="112"/>
      <c r="U198" s="349"/>
      <c r="V198" s="62"/>
      <c r="W198" s="228"/>
      <c r="X198" s="64"/>
      <c r="Y198" s="84">
        <f t="shared" si="54"/>
        <v>0</v>
      </c>
      <c r="Z198" s="84">
        <f t="shared" si="55"/>
        <v>0</v>
      </c>
      <c r="AA198" s="14">
        <f t="shared" si="56"/>
        <v>0</v>
      </c>
      <c r="AB198" s="14">
        <f t="shared" si="57"/>
        <v>0</v>
      </c>
      <c r="AC198" s="85">
        <f t="shared" si="58"/>
        <v>0</v>
      </c>
      <c r="AD198" s="85">
        <f t="shared" si="59"/>
        <v>0</v>
      </c>
      <c r="AE198" s="84">
        <f t="shared" si="65"/>
        <v>0</v>
      </c>
      <c r="AF198" s="84">
        <f t="shared" si="60"/>
        <v>0</v>
      </c>
      <c r="AG198" s="14">
        <f t="shared" si="61"/>
        <v>0</v>
      </c>
      <c r="AH198" s="14">
        <f t="shared" si="62"/>
        <v>0</v>
      </c>
      <c r="AI198" s="85">
        <f t="shared" si="63"/>
        <v>0</v>
      </c>
      <c r="AJ198" s="85">
        <f t="shared" si="64"/>
        <v>0</v>
      </c>
      <c r="AK198" s="68"/>
    </row>
    <row r="199" spans="1:37" ht="96">
      <c r="A199" s="396" t="s">
        <v>393</v>
      </c>
      <c r="B199" s="252" t="s">
        <v>552</v>
      </c>
      <c r="C199" s="2" t="s">
        <v>18</v>
      </c>
      <c r="D199" s="109">
        <v>0</v>
      </c>
      <c r="E199" s="110">
        <v>0</v>
      </c>
      <c r="F199" s="109">
        <v>0</v>
      </c>
      <c r="G199" s="112">
        <v>60</v>
      </c>
      <c r="H199" s="111">
        <v>150</v>
      </c>
      <c r="I199" s="112">
        <v>120</v>
      </c>
      <c r="J199" s="62">
        <v>60</v>
      </c>
      <c r="K199" s="349">
        <v>150</v>
      </c>
      <c r="L199" s="62">
        <v>120</v>
      </c>
      <c r="M199" s="113"/>
      <c r="N199" s="113"/>
      <c r="O199" s="2"/>
      <c r="P199" s="359"/>
      <c r="Q199" s="110"/>
      <c r="R199" s="109"/>
      <c r="S199" s="111"/>
      <c r="T199" s="112"/>
      <c r="U199" s="349"/>
      <c r="V199" s="62"/>
      <c r="W199" s="228"/>
      <c r="X199" s="64"/>
      <c r="Y199" s="84">
        <f t="shared" si="54"/>
        <v>0</v>
      </c>
      <c r="Z199" s="84">
        <f t="shared" si="55"/>
        <v>0</v>
      </c>
      <c r="AA199" s="14">
        <f t="shared" si="56"/>
        <v>0</v>
      </c>
      <c r="AB199" s="14">
        <f t="shared" si="57"/>
        <v>0</v>
      </c>
      <c r="AC199" s="85">
        <f t="shared" si="58"/>
        <v>0</v>
      </c>
      <c r="AD199" s="85">
        <f t="shared" si="59"/>
        <v>0</v>
      </c>
      <c r="AE199" s="84">
        <f t="shared" si="65"/>
        <v>0</v>
      </c>
      <c r="AF199" s="84">
        <f t="shared" si="60"/>
        <v>0</v>
      </c>
      <c r="AG199" s="14">
        <f t="shared" si="61"/>
        <v>0</v>
      </c>
      <c r="AH199" s="14">
        <f t="shared" si="62"/>
        <v>0</v>
      </c>
      <c r="AI199" s="85">
        <f t="shared" si="63"/>
        <v>0</v>
      </c>
      <c r="AJ199" s="85">
        <f t="shared" si="64"/>
        <v>0</v>
      </c>
      <c r="AK199" s="68"/>
    </row>
    <row r="200" spans="1:37" ht="96">
      <c r="A200" s="396" t="s">
        <v>394</v>
      </c>
      <c r="B200" s="252" t="s">
        <v>553</v>
      </c>
      <c r="C200" s="2" t="s">
        <v>18</v>
      </c>
      <c r="D200" s="109">
        <v>0</v>
      </c>
      <c r="E200" s="110">
        <v>0</v>
      </c>
      <c r="F200" s="109">
        <v>0</v>
      </c>
      <c r="G200" s="112">
        <v>20</v>
      </c>
      <c r="H200" s="111">
        <v>40</v>
      </c>
      <c r="I200" s="112">
        <v>30</v>
      </c>
      <c r="J200" s="62">
        <v>20</v>
      </c>
      <c r="K200" s="349">
        <v>40</v>
      </c>
      <c r="L200" s="62">
        <v>30</v>
      </c>
      <c r="M200" s="113"/>
      <c r="N200" s="113"/>
      <c r="O200" s="2"/>
      <c r="P200" s="359"/>
      <c r="Q200" s="110"/>
      <c r="R200" s="109"/>
      <c r="S200" s="111"/>
      <c r="T200" s="112"/>
      <c r="U200" s="349"/>
      <c r="V200" s="62"/>
      <c r="W200" s="228"/>
      <c r="X200" s="64"/>
      <c r="Y200" s="84">
        <f t="shared" si="54"/>
        <v>0</v>
      </c>
      <c r="Z200" s="84">
        <f t="shared" si="55"/>
        <v>0</v>
      </c>
      <c r="AA200" s="14">
        <f t="shared" si="56"/>
        <v>0</v>
      </c>
      <c r="AB200" s="14">
        <f t="shared" si="57"/>
        <v>0</v>
      </c>
      <c r="AC200" s="85">
        <f t="shared" si="58"/>
        <v>0</v>
      </c>
      <c r="AD200" s="85">
        <f t="shared" si="59"/>
        <v>0</v>
      </c>
      <c r="AE200" s="84">
        <f t="shared" si="65"/>
        <v>0</v>
      </c>
      <c r="AF200" s="84">
        <f t="shared" si="60"/>
        <v>0</v>
      </c>
      <c r="AG200" s="14">
        <f t="shared" si="61"/>
        <v>0</v>
      </c>
      <c r="AH200" s="14">
        <f t="shared" si="62"/>
        <v>0</v>
      </c>
      <c r="AI200" s="85">
        <f t="shared" si="63"/>
        <v>0</v>
      </c>
      <c r="AJ200" s="85">
        <f t="shared" si="64"/>
        <v>0</v>
      </c>
      <c r="AK200" s="68"/>
    </row>
    <row r="201" spans="1:37" ht="96">
      <c r="A201" s="396" t="s">
        <v>395</v>
      </c>
      <c r="B201" s="252" t="s">
        <v>554</v>
      </c>
      <c r="C201" s="2" t="s">
        <v>18</v>
      </c>
      <c r="D201" s="109">
        <v>0</v>
      </c>
      <c r="E201" s="110">
        <v>0</v>
      </c>
      <c r="F201" s="109">
        <v>0</v>
      </c>
      <c r="G201" s="112">
        <v>30</v>
      </c>
      <c r="H201" s="111">
        <v>80</v>
      </c>
      <c r="I201" s="112">
        <v>60</v>
      </c>
      <c r="J201" s="62">
        <v>30</v>
      </c>
      <c r="K201" s="349">
        <v>80</v>
      </c>
      <c r="L201" s="62">
        <v>60</v>
      </c>
      <c r="M201" s="113"/>
      <c r="N201" s="113"/>
      <c r="O201" s="2"/>
      <c r="P201" s="359"/>
      <c r="Q201" s="110"/>
      <c r="R201" s="109"/>
      <c r="S201" s="111"/>
      <c r="T201" s="112"/>
      <c r="U201" s="349"/>
      <c r="V201" s="62"/>
      <c r="W201" s="228"/>
      <c r="X201" s="64"/>
      <c r="Y201" s="84">
        <f t="shared" si="54"/>
        <v>0</v>
      </c>
      <c r="Z201" s="84">
        <f t="shared" si="55"/>
        <v>0</v>
      </c>
      <c r="AA201" s="14">
        <f t="shared" si="56"/>
        <v>0</v>
      </c>
      <c r="AB201" s="14">
        <f t="shared" si="57"/>
        <v>0</v>
      </c>
      <c r="AC201" s="85">
        <f t="shared" si="58"/>
        <v>0</v>
      </c>
      <c r="AD201" s="85">
        <f t="shared" si="59"/>
        <v>0</v>
      </c>
      <c r="AE201" s="84">
        <f t="shared" si="65"/>
        <v>0</v>
      </c>
      <c r="AF201" s="84">
        <f t="shared" si="60"/>
        <v>0</v>
      </c>
      <c r="AG201" s="14">
        <f t="shared" si="61"/>
        <v>0</v>
      </c>
      <c r="AH201" s="14">
        <f t="shared" si="62"/>
        <v>0</v>
      </c>
      <c r="AI201" s="85">
        <f t="shared" si="63"/>
        <v>0</v>
      </c>
      <c r="AJ201" s="85">
        <f t="shared" si="64"/>
        <v>0</v>
      </c>
      <c r="AK201" s="68"/>
    </row>
    <row r="202" spans="1:37" ht="96">
      <c r="A202" s="396" t="s">
        <v>396</v>
      </c>
      <c r="B202" s="252" t="s">
        <v>555</v>
      </c>
      <c r="C202" s="2" t="s">
        <v>18</v>
      </c>
      <c r="D202" s="109">
        <v>0</v>
      </c>
      <c r="E202" s="110">
        <v>0</v>
      </c>
      <c r="F202" s="109">
        <v>0</v>
      </c>
      <c r="G202" s="112">
        <v>30</v>
      </c>
      <c r="H202" s="111">
        <v>80</v>
      </c>
      <c r="I202" s="112">
        <v>60</v>
      </c>
      <c r="J202" s="62">
        <v>30</v>
      </c>
      <c r="K202" s="349">
        <v>80</v>
      </c>
      <c r="L202" s="62">
        <v>60</v>
      </c>
      <c r="M202" s="113"/>
      <c r="N202" s="113"/>
      <c r="O202" s="2"/>
      <c r="P202" s="359"/>
      <c r="Q202" s="110"/>
      <c r="R202" s="109"/>
      <c r="S202" s="111"/>
      <c r="T202" s="112"/>
      <c r="U202" s="349"/>
      <c r="V202" s="62"/>
      <c r="W202" s="228"/>
      <c r="X202" s="64"/>
      <c r="Y202" s="84">
        <f t="shared" si="54"/>
        <v>0</v>
      </c>
      <c r="Z202" s="84">
        <f t="shared" si="55"/>
        <v>0</v>
      </c>
      <c r="AA202" s="14">
        <f t="shared" si="56"/>
        <v>0</v>
      </c>
      <c r="AB202" s="14">
        <f t="shared" si="57"/>
        <v>0</v>
      </c>
      <c r="AC202" s="85">
        <f t="shared" si="58"/>
        <v>0</v>
      </c>
      <c r="AD202" s="85">
        <f t="shared" si="59"/>
        <v>0</v>
      </c>
      <c r="AE202" s="84">
        <f t="shared" si="65"/>
        <v>0</v>
      </c>
      <c r="AF202" s="84">
        <f t="shared" si="60"/>
        <v>0</v>
      </c>
      <c r="AG202" s="14">
        <f t="shared" si="61"/>
        <v>0</v>
      </c>
      <c r="AH202" s="14">
        <f t="shared" si="62"/>
        <v>0</v>
      </c>
      <c r="AI202" s="85">
        <f t="shared" si="63"/>
        <v>0</v>
      </c>
      <c r="AJ202" s="85">
        <f t="shared" si="64"/>
        <v>0</v>
      </c>
      <c r="AK202" s="68"/>
    </row>
    <row r="203" spans="1:37" ht="96">
      <c r="A203" s="396" t="s">
        <v>397</v>
      </c>
      <c r="B203" s="252" t="s">
        <v>556</v>
      </c>
      <c r="C203" s="2" t="s">
        <v>18</v>
      </c>
      <c r="D203" s="109">
        <v>0</v>
      </c>
      <c r="E203" s="110">
        <v>0</v>
      </c>
      <c r="F203" s="109">
        <v>0</v>
      </c>
      <c r="G203" s="112">
        <v>30</v>
      </c>
      <c r="H203" s="111">
        <v>80</v>
      </c>
      <c r="I203" s="112">
        <v>60</v>
      </c>
      <c r="J203" s="62">
        <v>30</v>
      </c>
      <c r="K203" s="349">
        <v>80</v>
      </c>
      <c r="L203" s="62">
        <v>60</v>
      </c>
      <c r="M203" s="113"/>
      <c r="N203" s="113"/>
      <c r="O203" s="2"/>
      <c r="P203" s="359"/>
      <c r="Q203" s="110"/>
      <c r="R203" s="109"/>
      <c r="S203" s="111"/>
      <c r="T203" s="112"/>
      <c r="U203" s="349"/>
      <c r="V203" s="62"/>
      <c r="W203" s="228"/>
      <c r="X203" s="64"/>
      <c r="Y203" s="84">
        <f t="shared" si="54"/>
        <v>0</v>
      </c>
      <c r="Z203" s="84">
        <f t="shared" si="55"/>
        <v>0</v>
      </c>
      <c r="AA203" s="14">
        <f t="shared" si="56"/>
        <v>0</v>
      </c>
      <c r="AB203" s="14">
        <f t="shared" si="57"/>
        <v>0</v>
      </c>
      <c r="AC203" s="85">
        <f t="shared" si="58"/>
        <v>0</v>
      </c>
      <c r="AD203" s="85">
        <f t="shared" si="59"/>
        <v>0</v>
      </c>
      <c r="AE203" s="84">
        <f t="shared" si="65"/>
        <v>0</v>
      </c>
      <c r="AF203" s="84">
        <f t="shared" si="60"/>
        <v>0</v>
      </c>
      <c r="AG203" s="14">
        <f t="shared" si="61"/>
        <v>0</v>
      </c>
      <c r="AH203" s="14">
        <f t="shared" si="62"/>
        <v>0</v>
      </c>
      <c r="AI203" s="85">
        <f t="shared" si="63"/>
        <v>0</v>
      </c>
      <c r="AJ203" s="85">
        <f t="shared" si="64"/>
        <v>0</v>
      </c>
      <c r="AK203" s="68"/>
    </row>
    <row r="204" spans="1:37" ht="96">
      <c r="A204" s="396" t="s">
        <v>398</v>
      </c>
      <c r="B204" s="252" t="s">
        <v>557</v>
      </c>
      <c r="C204" s="2" t="s">
        <v>18</v>
      </c>
      <c r="D204" s="109">
        <v>0</v>
      </c>
      <c r="E204" s="110">
        <v>0</v>
      </c>
      <c r="F204" s="109">
        <v>0</v>
      </c>
      <c r="G204" s="112">
        <v>520</v>
      </c>
      <c r="H204" s="111">
        <v>1300</v>
      </c>
      <c r="I204" s="112">
        <v>1040</v>
      </c>
      <c r="J204" s="62">
        <v>520</v>
      </c>
      <c r="K204" s="349">
        <v>1300</v>
      </c>
      <c r="L204" s="62">
        <v>1040</v>
      </c>
      <c r="M204" s="113"/>
      <c r="N204" s="113"/>
      <c r="O204" s="2"/>
      <c r="P204" s="359"/>
      <c r="Q204" s="110"/>
      <c r="R204" s="109"/>
      <c r="S204" s="111"/>
      <c r="T204" s="112"/>
      <c r="U204" s="349"/>
      <c r="V204" s="62"/>
      <c r="W204" s="228"/>
      <c r="X204" s="64"/>
      <c r="Y204" s="84">
        <f t="shared" si="54"/>
        <v>0</v>
      </c>
      <c r="Z204" s="84">
        <f t="shared" si="55"/>
        <v>0</v>
      </c>
      <c r="AA204" s="14">
        <f t="shared" si="56"/>
        <v>0</v>
      </c>
      <c r="AB204" s="14">
        <f t="shared" si="57"/>
        <v>0</v>
      </c>
      <c r="AC204" s="85">
        <f t="shared" si="58"/>
        <v>0</v>
      </c>
      <c r="AD204" s="85">
        <f t="shared" si="59"/>
        <v>0</v>
      </c>
      <c r="AE204" s="84">
        <f t="shared" si="65"/>
        <v>0</v>
      </c>
      <c r="AF204" s="84">
        <f t="shared" si="60"/>
        <v>0</v>
      </c>
      <c r="AG204" s="14">
        <f t="shared" si="61"/>
        <v>0</v>
      </c>
      <c r="AH204" s="14">
        <f t="shared" si="62"/>
        <v>0</v>
      </c>
      <c r="AI204" s="85">
        <f t="shared" si="63"/>
        <v>0</v>
      </c>
      <c r="AJ204" s="85">
        <f t="shared" si="64"/>
        <v>0</v>
      </c>
      <c r="AK204" s="68"/>
    </row>
    <row r="205" spans="1:37" ht="96">
      <c r="A205" s="396" t="s">
        <v>399</v>
      </c>
      <c r="B205" s="252" t="s">
        <v>558</v>
      </c>
      <c r="C205" s="2" t="s">
        <v>18</v>
      </c>
      <c r="D205" s="109">
        <v>0</v>
      </c>
      <c r="E205" s="110">
        <v>0</v>
      </c>
      <c r="F205" s="109">
        <v>0</v>
      </c>
      <c r="G205" s="112">
        <v>400</v>
      </c>
      <c r="H205" s="111">
        <v>1000</v>
      </c>
      <c r="I205" s="112">
        <v>800</v>
      </c>
      <c r="J205" s="62">
        <v>400</v>
      </c>
      <c r="K205" s="349">
        <v>1000</v>
      </c>
      <c r="L205" s="62">
        <v>800</v>
      </c>
      <c r="M205" s="113"/>
      <c r="N205" s="113"/>
      <c r="O205" s="2"/>
      <c r="P205" s="359"/>
      <c r="Q205" s="110"/>
      <c r="R205" s="109"/>
      <c r="S205" s="111"/>
      <c r="T205" s="112"/>
      <c r="U205" s="349"/>
      <c r="V205" s="62"/>
      <c r="W205" s="228"/>
      <c r="X205" s="64"/>
      <c r="Y205" s="84">
        <f t="shared" si="54"/>
        <v>0</v>
      </c>
      <c r="Z205" s="84">
        <f t="shared" si="55"/>
        <v>0</v>
      </c>
      <c r="AA205" s="14">
        <f t="shared" si="56"/>
        <v>0</v>
      </c>
      <c r="AB205" s="14">
        <f t="shared" si="57"/>
        <v>0</v>
      </c>
      <c r="AC205" s="85">
        <f t="shared" si="58"/>
        <v>0</v>
      </c>
      <c r="AD205" s="85">
        <f t="shared" si="59"/>
        <v>0</v>
      </c>
      <c r="AE205" s="84">
        <f t="shared" si="65"/>
        <v>0</v>
      </c>
      <c r="AF205" s="84">
        <f t="shared" si="60"/>
        <v>0</v>
      </c>
      <c r="AG205" s="14">
        <f t="shared" si="61"/>
        <v>0</v>
      </c>
      <c r="AH205" s="14">
        <f t="shared" si="62"/>
        <v>0</v>
      </c>
      <c r="AI205" s="85">
        <f t="shared" si="63"/>
        <v>0</v>
      </c>
      <c r="AJ205" s="85">
        <f t="shared" si="64"/>
        <v>0</v>
      </c>
      <c r="AK205" s="68"/>
    </row>
    <row r="206" spans="1:37" ht="96">
      <c r="A206" s="396" t="s">
        <v>400</v>
      </c>
      <c r="B206" s="252" t="s">
        <v>559</v>
      </c>
      <c r="C206" s="2" t="s">
        <v>18</v>
      </c>
      <c r="D206" s="109">
        <v>0</v>
      </c>
      <c r="E206" s="110">
        <v>0</v>
      </c>
      <c r="F206" s="109">
        <v>0</v>
      </c>
      <c r="G206" s="112">
        <v>60</v>
      </c>
      <c r="H206" s="111">
        <v>150</v>
      </c>
      <c r="I206" s="112">
        <v>120</v>
      </c>
      <c r="J206" s="62">
        <v>60</v>
      </c>
      <c r="K206" s="349">
        <v>150</v>
      </c>
      <c r="L206" s="62">
        <v>120</v>
      </c>
      <c r="M206" s="113"/>
      <c r="N206" s="113"/>
      <c r="O206" s="2"/>
      <c r="P206" s="359"/>
      <c r="Q206" s="110"/>
      <c r="R206" s="109"/>
      <c r="S206" s="111"/>
      <c r="T206" s="112"/>
      <c r="U206" s="349"/>
      <c r="V206" s="62"/>
      <c r="W206" s="228"/>
      <c r="X206" s="64"/>
      <c r="Y206" s="84">
        <f t="shared" si="54"/>
        <v>0</v>
      </c>
      <c r="Z206" s="84">
        <f t="shared" si="55"/>
        <v>0</v>
      </c>
      <c r="AA206" s="14">
        <f t="shared" si="56"/>
        <v>0</v>
      </c>
      <c r="AB206" s="14">
        <f t="shared" si="57"/>
        <v>0</v>
      </c>
      <c r="AC206" s="85">
        <f t="shared" si="58"/>
        <v>0</v>
      </c>
      <c r="AD206" s="85">
        <f t="shared" si="59"/>
        <v>0</v>
      </c>
      <c r="AE206" s="84">
        <f t="shared" si="65"/>
        <v>0</v>
      </c>
      <c r="AF206" s="84">
        <f t="shared" si="60"/>
        <v>0</v>
      </c>
      <c r="AG206" s="14">
        <f t="shared" si="61"/>
        <v>0</v>
      </c>
      <c r="AH206" s="14">
        <f t="shared" si="62"/>
        <v>0</v>
      </c>
      <c r="AI206" s="85">
        <f t="shared" si="63"/>
        <v>0</v>
      </c>
      <c r="AJ206" s="85">
        <f t="shared" si="64"/>
        <v>0</v>
      </c>
      <c r="AK206" s="68"/>
    </row>
    <row r="207" spans="1:37" ht="96">
      <c r="A207" s="396" t="s">
        <v>401</v>
      </c>
      <c r="B207" s="252" t="s">
        <v>560</v>
      </c>
      <c r="C207" s="2" t="s">
        <v>18</v>
      </c>
      <c r="D207" s="109">
        <v>0</v>
      </c>
      <c r="E207" s="110">
        <v>0</v>
      </c>
      <c r="F207" s="109">
        <v>0</v>
      </c>
      <c r="G207" s="112">
        <v>60</v>
      </c>
      <c r="H207" s="111">
        <v>150</v>
      </c>
      <c r="I207" s="112">
        <v>120</v>
      </c>
      <c r="J207" s="62">
        <v>60</v>
      </c>
      <c r="K207" s="349">
        <v>150</v>
      </c>
      <c r="L207" s="62">
        <v>120</v>
      </c>
      <c r="M207" s="113"/>
      <c r="N207" s="113"/>
      <c r="O207" s="2"/>
      <c r="P207" s="359"/>
      <c r="Q207" s="110"/>
      <c r="R207" s="109"/>
      <c r="S207" s="111"/>
      <c r="T207" s="112"/>
      <c r="U207" s="349"/>
      <c r="V207" s="62"/>
      <c r="W207" s="228"/>
      <c r="X207" s="64"/>
      <c r="Y207" s="84">
        <f t="shared" si="54"/>
        <v>0</v>
      </c>
      <c r="Z207" s="84">
        <f t="shared" si="55"/>
        <v>0</v>
      </c>
      <c r="AA207" s="14">
        <f t="shared" si="56"/>
        <v>0</v>
      </c>
      <c r="AB207" s="14">
        <f t="shared" si="57"/>
        <v>0</v>
      </c>
      <c r="AC207" s="85">
        <f t="shared" si="58"/>
        <v>0</v>
      </c>
      <c r="AD207" s="85">
        <f t="shared" si="59"/>
        <v>0</v>
      </c>
      <c r="AE207" s="84">
        <f t="shared" si="65"/>
        <v>0</v>
      </c>
      <c r="AF207" s="84">
        <f t="shared" si="60"/>
        <v>0</v>
      </c>
      <c r="AG207" s="14">
        <f t="shared" si="61"/>
        <v>0</v>
      </c>
      <c r="AH207" s="14">
        <f t="shared" si="62"/>
        <v>0</v>
      </c>
      <c r="AI207" s="85">
        <f t="shared" si="63"/>
        <v>0</v>
      </c>
      <c r="AJ207" s="85">
        <f t="shared" si="64"/>
        <v>0</v>
      </c>
      <c r="AK207" s="68"/>
    </row>
    <row r="208" spans="1:37" ht="96">
      <c r="A208" s="396" t="s">
        <v>402</v>
      </c>
      <c r="B208" s="252" t="s">
        <v>561</v>
      </c>
      <c r="C208" s="2" t="s">
        <v>18</v>
      </c>
      <c r="D208" s="109">
        <v>0</v>
      </c>
      <c r="E208" s="110">
        <v>0</v>
      </c>
      <c r="F208" s="109">
        <v>0</v>
      </c>
      <c r="G208" s="112">
        <v>60</v>
      </c>
      <c r="H208" s="111">
        <v>160</v>
      </c>
      <c r="I208" s="112">
        <v>130</v>
      </c>
      <c r="J208" s="62">
        <v>60</v>
      </c>
      <c r="K208" s="349">
        <v>160</v>
      </c>
      <c r="L208" s="62">
        <v>130</v>
      </c>
      <c r="M208" s="113"/>
      <c r="N208" s="113"/>
      <c r="O208" s="2"/>
      <c r="P208" s="359"/>
      <c r="Q208" s="110"/>
      <c r="R208" s="109"/>
      <c r="S208" s="111"/>
      <c r="T208" s="112"/>
      <c r="U208" s="349"/>
      <c r="V208" s="62"/>
      <c r="W208" s="228"/>
      <c r="X208" s="64"/>
      <c r="Y208" s="84">
        <f t="shared" si="54"/>
        <v>0</v>
      </c>
      <c r="Z208" s="84">
        <f t="shared" si="55"/>
        <v>0</v>
      </c>
      <c r="AA208" s="14">
        <f t="shared" si="56"/>
        <v>0</v>
      </c>
      <c r="AB208" s="14">
        <f t="shared" si="57"/>
        <v>0</v>
      </c>
      <c r="AC208" s="85">
        <f t="shared" si="58"/>
        <v>0</v>
      </c>
      <c r="AD208" s="85">
        <f t="shared" si="59"/>
        <v>0</v>
      </c>
      <c r="AE208" s="84">
        <f t="shared" si="65"/>
        <v>0</v>
      </c>
      <c r="AF208" s="84">
        <f t="shared" si="60"/>
        <v>0</v>
      </c>
      <c r="AG208" s="14">
        <f t="shared" si="61"/>
        <v>0</v>
      </c>
      <c r="AH208" s="14">
        <f t="shared" si="62"/>
        <v>0</v>
      </c>
      <c r="AI208" s="85">
        <f t="shared" si="63"/>
        <v>0</v>
      </c>
      <c r="AJ208" s="85">
        <f t="shared" si="64"/>
        <v>0</v>
      </c>
      <c r="AK208" s="68"/>
    </row>
    <row r="209" spans="1:37" ht="48">
      <c r="A209" s="396" t="s">
        <v>403</v>
      </c>
      <c r="B209" s="252" t="s">
        <v>562</v>
      </c>
      <c r="C209" s="2" t="s">
        <v>18</v>
      </c>
      <c r="D209" s="109">
        <v>0</v>
      </c>
      <c r="E209" s="110">
        <v>0</v>
      </c>
      <c r="F209" s="109">
        <v>0</v>
      </c>
      <c r="G209" s="112">
        <v>50</v>
      </c>
      <c r="H209" s="111">
        <v>120</v>
      </c>
      <c r="I209" s="112">
        <v>100</v>
      </c>
      <c r="J209" s="62">
        <v>50</v>
      </c>
      <c r="K209" s="349">
        <v>120</v>
      </c>
      <c r="L209" s="62">
        <v>100</v>
      </c>
      <c r="M209" s="113"/>
      <c r="N209" s="113"/>
      <c r="O209" s="2"/>
      <c r="P209" s="359"/>
      <c r="Q209" s="110"/>
      <c r="R209" s="109"/>
      <c r="S209" s="111"/>
      <c r="T209" s="112"/>
      <c r="U209" s="349"/>
      <c r="V209" s="62"/>
      <c r="W209" s="228"/>
      <c r="X209" s="64"/>
      <c r="Y209" s="84">
        <f t="shared" si="54"/>
        <v>0</v>
      </c>
      <c r="Z209" s="84">
        <f t="shared" si="55"/>
        <v>0</v>
      </c>
      <c r="AA209" s="14">
        <f t="shared" si="56"/>
        <v>0</v>
      </c>
      <c r="AB209" s="14">
        <f t="shared" si="57"/>
        <v>0</v>
      </c>
      <c r="AC209" s="85">
        <f t="shared" si="58"/>
        <v>0</v>
      </c>
      <c r="AD209" s="85">
        <f t="shared" si="59"/>
        <v>0</v>
      </c>
      <c r="AE209" s="84">
        <f t="shared" si="65"/>
        <v>0</v>
      </c>
      <c r="AF209" s="84">
        <f t="shared" si="60"/>
        <v>0</v>
      </c>
      <c r="AG209" s="14">
        <f t="shared" si="61"/>
        <v>0</v>
      </c>
      <c r="AH209" s="14">
        <f t="shared" si="62"/>
        <v>0</v>
      </c>
      <c r="AI209" s="85">
        <f t="shared" si="63"/>
        <v>0</v>
      </c>
      <c r="AJ209" s="85">
        <f t="shared" si="64"/>
        <v>0</v>
      </c>
      <c r="AK209" s="68"/>
    </row>
    <row r="210" spans="1:37" ht="48">
      <c r="A210" s="396" t="s">
        <v>404</v>
      </c>
      <c r="B210" s="252" t="s">
        <v>563</v>
      </c>
      <c r="C210" s="2" t="s">
        <v>18</v>
      </c>
      <c r="D210" s="109">
        <v>0</v>
      </c>
      <c r="E210" s="110">
        <v>0</v>
      </c>
      <c r="F210" s="109">
        <v>0</v>
      </c>
      <c r="G210" s="112">
        <v>60</v>
      </c>
      <c r="H210" s="111">
        <v>160</v>
      </c>
      <c r="I210" s="112">
        <v>130</v>
      </c>
      <c r="J210" s="62">
        <v>60</v>
      </c>
      <c r="K210" s="349">
        <v>160</v>
      </c>
      <c r="L210" s="62">
        <v>130</v>
      </c>
      <c r="M210" s="113"/>
      <c r="N210" s="113"/>
      <c r="O210" s="2"/>
      <c r="P210" s="359"/>
      <c r="Q210" s="110"/>
      <c r="R210" s="109"/>
      <c r="S210" s="111"/>
      <c r="T210" s="112"/>
      <c r="U210" s="349"/>
      <c r="V210" s="62"/>
      <c r="W210" s="228"/>
      <c r="X210" s="64"/>
      <c r="Y210" s="84">
        <f t="shared" si="54"/>
        <v>0</v>
      </c>
      <c r="Z210" s="84">
        <f t="shared" si="55"/>
        <v>0</v>
      </c>
      <c r="AA210" s="14">
        <f t="shared" si="56"/>
        <v>0</v>
      </c>
      <c r="AB210" s="14">
        <f t="shared" si="57"/>
        <v>0</v>
      </c>
      <c r="AC210" s="85">
        <f t="shared" si="58"/>
        <v>0</v>
      </c>
      <c r="AD210" s="85">
        <f t="shared" si="59"/>
        <v>0</v>
      </c>
      <c r="AE210" s="84">
        <f t="shared" si="65"/>
        <v>0</v>
      </c>
      <c r="AF210" s="84">
        <f t="shared" si="60"/>
        <v>0</v>
      </c>
      <c r="AG210" s="14">
        <f t="shared" si="61"/>
        <v>0</v>
      </c>
      <c r="AH210" s="14">
        <f t="shared" si="62"/>
        <v>0</v>
      </c>
      <c r="AI210" s="85">
        <f t="shared" si="63"/>
        <v>0</v>
      </c>
      <c r="AJ210" s="85">
        <f t="shared" si="64"/>
        <v>0</v>
      </c>
      <c r="AK210" s="68"/>
    </row>
    <row r="211" spans="1:37" ht="48">
      <c r="A211" s="396" t="s">
        <v>405</v>
      </c>
      <c r="B211" s="252" t="s">
        <v>564</v>
      </c>
      <c r="C211" s="2" t="s">
        <v>18</v>
      </c>
      <c r="D211" s="109">
        <v>0</v>
      </c>
      <c r="E211" s="110">
        <v>0</v>
      </c>
      <c r="F211" s="109">
        <v>0</v>
      </c>
      <c r="G211" s="112">
        <v>60</v>
      </c>
      <c r="H211" s="111">
        <v>160</v>
      </c>
      <c r="I211" s="112">
        <v>130</v>
      </c>
      <c r="J211" s="62">
        <v>60</v>
      </c>
      <c r="K211" s="349">
        <v>160</v>
      </c>
      <c r="L211" s="62">
        <v>130</v>
      </c>
      <c r="M211" s="113"/>
      <c r="N211" s="113"/>
      <c r="O211" s="2"/>
      <c r="P211" s="359"/>
      <c r="Q211" s="110"/>
      <c r="R211" s="109"/>
      <c r="S211" s="111"/>
      <c r="T211" s="112"/>
      <c r="U211" s="349"/>
      <c r="V211" s="62"/>
      <c r="W211" s="228"/>
      <c r="X211" s="64"/>
      <c r="Y211" s="84">
        <f t="shared" si="54"/>
        <v>0</v>
      </c>
      <c r="Z211" s="84">
        <f t="shared" si="55"/>
        <v>0</v>
      </c>
      <c r="AA211" s="14">
        <f t="shared" si="56"/>
        <v>0</v>
      </c>
      <c r="AB211" s="14">
        <f t="shared" si="57"/>
        <v>0</v>
      </c>
      <c r="AC211" s="85">
        <f t="shared" si="58"/>
        <v>0</v>
      </c>
      <c r="AD211" s="85">
        <f t="shared" si="59"/>
        <v>0</v>
      </c>
      <c r="AE211" s="84">
        <f t="shared" si="65"/>
        <v>0</v>
      </c>
      <c r="AF211" s="84">
        <f t="shared" si="60"/>
        <v>0</v>
      </c>
      <c r="AG211" s="14">
        <f t="shared" si="61"/>
        <v>0</v>
      </c>
      <c r="AH211" s="14">
        <f t="shared" si="62"/>
        <v>0</v>
      </c>
      <c r="AI211" s="85">
        <f t="shared" si="63"/>
        <v>0</v>
      </c>
      <c r="AJ211" s="85">
        <f t="shared" si="64"/>
        <v>0</v>
      </c>
      <c r="AK211" s="68"/>
    </row>
    <row r="212" spans="1:37" ht="84">
      <c r="A212" s="396" t="s">
        <v>406</v>
      </c>
      <c r="B212" s="252" t="s">
        <v>565</v>
      </c>
      <c r="C212" s="2" t="s">
        <v>18</v>
      </c>
      <c r="D212" s="109">
        <v>0</v>
      </c>
      <c r="E212" s="110">
        <v>0</v>
      </c>
      <c r="F212" s="109">
        <v>0</v>
      </c>
      <c r="G212" s="112">
        <v>20</v>
      </c>
      <c r="H212" s="111">
        <v>50</v>
      </c>
      <c r="I212" s="112">
        <v>40</v>
      </c>
      <c r="J212" s="62">
        <v>20</v>
      </c>
      <c r="K212" s="349">
        <v>50</v>
      </c>
      <c r="L212" s="62">
        <v>40</v>
      </c>
      <c r="M212" s="113"/>
      <c r="N212" s="113"/>
      <c r="O212" s="2"/>
      <c r="P212" s="359"/>
      <c r="Q212" s="110"/>
      <c r="R212" s="109"/>
      <c r="S212" s="111"/>
      <c r="T212" s="112"/>
      <c r="U212" s="349"/>
      <c r="V212" s="62"/>
      <c r="W212" s="228"/>
      <c r="X212" s="64"/>
      <c r="Y212" s="84">
        <f t="shared" si="54"/>
        <v>0</v>
      </c>
      <c r="Z212" s="84">
        <f t="shared" si="55"/>
        <v>0</v>
      </c>
      <c r="AA212" s="14">
        <f t="shared" si="56"/>
        <v>0</v>
      </c>
      <c r="AB212" s="14">
        <f t="shared" si="57"/>
        <v>0</v>
      </c>
      <c r="AC212" s="85">
        <f t="shared" si="58"/>
        <v>0</v>
      </c>
      <c r="AD212" s="85">
        <f t="shared" si="59"/>
        <v>0</v>
      </c>
      <c r="AE212" s="84">
        <f t="shared" si="65"/>
        <v>0</v>
      </c>
      <c r="AF212" s="84">
        <f t="shared" si="60"/>
        <v>0</v>
      </c>
      <c r="AG212" s="14">
        <f t="shared" si="61"/>
        <v>0</v>
      </c>
      <c r="AH212" s="14">
        <f t="shared" si="62"/>
        <v>0</v>
      </c>
      <c r="AI212" s="85">
        <f t="shared" si="63"/>
        <v>0</v>
      </c>
      <c r="AJ212" s="85">
        <f t="shared" si="64"/>
        <v>0</v>
      </c>
      <c r="AK212" s="68"/>
    </row>
    <row r="213" spans="1:37" ht="36.75" thickBot="1">
      <c r="A213" s="396" t="s">
        <v>407</v>
      </c>
      <c r="B213" s="252" t="s">
        <v>566</v>
      </c>
      <c r="C213" s="2" t="s">
        <v>18</v>
      </c>
      <c r="D213" s="109">
        <v>0</v>
      </c>
      <c r="E213" s="110">
        <v>0</v>
      </c>
      <c r="F213" s="109">
        <v>0</v>
      </c>
      <c r="G213" s="112">
        <v>30</v>
      </c>
      <c r="H213" s="111">
        <v>70</v>
      </c>
      <c r="I213" s="112">
        <v>60</v>
      </c>
      <c r="J213" s="62">
        <v>30</v>
      </c>
      <c r="K213" s="349">
        <v>70</v>
      </c>
      <c r="L213" s="62">
        <v>60</v>
      </c>
      <c r="M213" s="113"/>
      <c r="N213" s="113"/>
      <c r="O213" s="2"/>
      <c r="P213" s="359"/>
      <c r="Q213" s="110"/>
      <c r="R213" s="109"/>
      <c r="S213" s="111"/>
      <c r="T213" s="112"/>
      <c r="U213" s="349"/>
      <c r="V213" s="62"/>
      <c r="W213" s="228"/>
      <c r="X213" s="64"/>
      <c r="Y213" s="84">
        <f t="shared" si="54"/>
        <v>0</v>
      </c>
      <c r="Z213" s="84">
        <f t="shared" si="55"/>
        <v>0</v>
      </c>
      <c r="AA213" s="14">
        <f t="shared" si="56"/>
        <v>0</v>
      </c>
      <c r="AB213" s="14">
        <f t="shared" si="57"/>
        <v>0</v>
      </c>
      <c r="AC213" s="85">
        <f t="shared" si="58"/>
        <v>0</v>
      </c>
      <c r="AD213" s="85">
        <f t="shared" si="59"/>
        <v>0</v>
      </c>
      <c r="AE213" s="84">
        <f t="shared" si="65"/>
        <v>0</v>
      </c>
      <c r="AF213" s="84">
        <f t="shared" si="60"/>
        <v>0</v>
      </c>
      <c r="AG213" s="14">
        <f t="shared" si="61"/>
        <v>0</v>
      </c>
      <c r="AH213" s="14">
        <f t="shared" si="62"/>
        <v>0</v>
      </c>
      <c r="AI213" s="85">
        <f t="shared" si="63"/>
        <v>0</v>
      </c>
      <c r="AJ213" s="85">
        <f t="shared" si="64"/>
        <v>0</v>
      </c>
      <c r="AK213" s="68"/>
    </row>
    <row r="214" spans="1:37" ht="13.5" thickBot="1">
      <c r="B214" s="580" t="s">
        <v>703</v>
      </c>
      <c r="C214" s="580"/>
      <c r="D214" s="580"/>
      <c r="E214" s="580"/>
      <c r="F214" s="580"/>
      <c r="G214" s="580"/>
      <c r="H214" s="580"/>
      <c r="I214" s="580"/>
      <c r="J214" s="580"/>
      <c r="K214" s="580"/>
      <c r="N214" s="1"/>
      <c r="O214" s="1"/>
      <c r="P214" s="1"/>
      <c r="Q214" s="1"/>
      <c r="R214" s="1"/>
      <c r="T214" s="12"/>
      <c r="U214" s="12"/>
      <c r="V214" s="12"/>
      <c r="X214" s="86" t="s">
        <v>331</v>
      </c>
      <c r="Y214" s="87">
        <f>SUM(Y158:Y213)</f>
        <v>0</v>
      </c>
      <c r="Z214" s="87">
        <f t="shared" ref="Z214:AJ214" si="66">SUM(Z158:Z213)</f>
        <v>0</v>
      </c>
      <c r="AA214" s="87">
        <f t="shared" si="66"/>
        <v>0</v>
      </c>
      <c r="AB214" s="87">
        <f t="shared" si="66"/>
        <v>0</v>
      </c>
      <c r="AC214" s="87">
        <f t="shared" si="66"/>
        <v>0</v>
      </c>
      <c r="AD214" s="87">
        <f t="shared" si="66"/>
        <v>0</v>
      </c>
      <c r="AE214" s="87">
        <f t="shared" si="66"/>
        <v>0</v>
      </c>
      <c r="AF214" s="87">
        <f t="shared" si="66"/>
        <v>0</v>
      </c>
      <c r="AG214" s="87">
        <f t="shared" si="66"/>
        <v>0</v>
      </c>
      <c r="AH214" s="87">
        <f t="shared" si="66"/>
        <v>0</v>
      </c>
      <c r="AI214" s="87">
        <f t="shared" si="66"/>
        <v>0</v>
      </c>
      <c r="AJ214" s="87">
        <f t="shared" si="66"/>
        <v>0</v>
      </c>
    </row>
    <row r="215" spans="1:37" ht="13.5" thickBot="1">
      <c r="B215" s="579" t="s">
        <v>704</v>
      </c>
      <c r="C215" s="579"/>
      <c r="D215" s="579"/>
      <c r="E215" s="579"/>
      <c r="F215" s="579"/>
      <c r="G215" s="579"/>
      <c r="H215" s="579"/>
      <c r="I215" s="579"/>
      <c r="J215" s="579"/>
      <c r="K215" s="579"/>
      <c r="N215" s="1"/>
      <c r="O215" s="1"/>
      <c r="P215" s="1"/>
      <c r="Q215" s="1"/>
      <c r="R215" s="1"/>
      <c r="T215" s="12"/>
      <c r="U215" s="12"/>
      <c r="V215" s="12"/>
      <c r="X215" s="1"/>
      <c r="AB215" s="8"/>
      <c r="AC215" s="8"/>
      <c r="AD215" s="8"/>
      <c r="AE215" s="8"/>
      <c r="AF215" s="8"/>
      <c r="AG215" s="8"/>
      <c r="AH215" s="8"/>
      <c r="AI215" s="8"/>
      <c r="AJ215" s="8"/>
    </row>
    <row r="216" spans="1:37" ht="12.75" thickBot="1">
      <c r="D216" s="1"/>
      <c r="E216" s="348"/>
      <c r="F216" s="1"/>
      <c r="G216" s="1"/>
      <c r="H216" s="1"/>
      <c r="I216" s="1"/>
      <c r="N216" s="1"/>
      <c r="O216" s="1"/>
      <c r="P216" s="1"/>
      <c r="Q216" s="1"/>
      <c r="R216" s="1"/>
      <c r="T216" s="573">
        <f>COUNTIF($AC$42:AC216,"PAKIET")</f>
        <v>4</v>
      </c>
      <c r="U216" s="535"/>
      <c r="V216" s="535"/>
      <c r="W216" s="535"/>
      <c r="X216" s="535"/>
      <c r="Y216" s="535"/>
      <c r="Z216" s="535"/>
      <c r="AA216" s="535"/>
      <c r="AB216" s="535"/>
      <c r="AC216" s="574" t="s">
        <v>347</v>
      </c>
      <c r="AD216" s="574"/>
      <c r="AE216" s="574"/>
      <c r="AF216" s="574"/>
      <c r="AG216" s="574"/>
      <c r="AH216" s="574"/>
      <c r="AI216" s="574"/>
      <c r="AJ216" s="574"/>
      <c r="AK216" s="575"/>
    </row>
    <row r="217" spans="1:37">
      <c r="D217" s="1"/>
      <c r="E217" s="348"/>
      <c r="F217" s="1"/>
      <c r="G217" s="1"/>
      <c r="H217" s="1"/>
      <c r="I217" s="1"/>
      <c r="N217" s="1"/>
      <c r="O217" s="1"/>
      <c r="P217" s="1"/>
      <c r="Q217" s="1"/>
      <c r="R217" s="1"/>
      <c r="T217" s="557" t="s">
        <v>332</v>
      </c>
      <c r="U217" s="558"/>
      <c r="V217" s="559"/>
      <c r="W217" s="557" t="s">
        <v>333</v>
      </c>
      <c r="X217" s="558"/>
      <c r="Y217" s="559"/>
      <c r="Z217" s="557" t="s">
        <v>337</v>
      </c>
      <c r="AA217" s="558"/>
      <c r="AB217" s="559"/>
      <c r="AC217" s="557" t="s">
        <v>334</v>
      </c>
      <c r="AD217" s="558"/>
      <c r="AE217" s="559"/>
      <c r="AF217" s="557" t="s">
        <v>335</v>
      </c>
      <c r="AG217" s="558"/>
      <c r="AH217" s="559"/>
      <c r="AI217" s="563" t="s">
        <v>336</v>
      </c>
      <c r="AJ217" s="564"/>
      <c r="AK217" s="565"/>
    </row>
    <row r="218" spans="1:37">
      <c r="D218" s="1"/>
      <c r="E218" s="348"/>
      <c r="F218" s="1"/>
      <c r="G218" s="1"/>
      <c r="H218" s="1"/>
      <c r="I218" s="1"/>
      <c r="N218" s="1"/>
      <c r="O218" s="1"/>
      <c r="P218" s="1"/>
      <c r="Q218" s="1"/>
      <c r="R218" s="1"/>
      <c r="T218" s="35" t="s">
        <v>338</v>
      </c>
      <c r="U218" s="36" t="s">
        <v>247</v>
      </c>
      <c r="V218" s="37" t="s">
        <v>375</v>
      </c>
      <c r="W218" s="35" t="s">
        <v>338</v>
      </c>
      <c r="X218" s="36" t="s">
        <v>247</v>
      </c>
      <c r="Y218" s="37" t="s">
        <v>375</v>
      </c>
      <c r="Z218" s="35" t="s">
        <v>338</v>
      </c>
      <c r="AA218" s="36" t="s">
        <v>247</v>
      </c>
      <c r="AB218" s="37" t="s">
        <v>375</v>
      </c>
      <c r="AC218" s="35" t="s">
        <v>338</v>
      </c>
      <c r="AD218" s="36" t="s">
        <v>247</v>
      </c>
      <c r="AE218" s="37" t="s">
        <v>375</v>
      </c>
      <c r="AF218" s="35" t="s">
        <v>338</v>
      </c>
      <c r="AG218" s="36" t="s">
        <v>247</v>
      </c>
      <c r="AH218" s="37" t="s">
        <v>375</v>
      </c>
      <c r="AI218" s="35" t="s">
        <v>338</v>
      </c>
      <c r="AJ218" s="36" t="s">
        <v>247</v>
      </c>
      <c r="AK218" s="37" t="s">
        <v>375</v>
      </c>
    </row>
    <row r="219" spans="1:37" ht="12.75" thickBot="1">
      <c r="D219" s="1"/>
      <c r="E219" s="348"/>
      <c r="F219" s="1"/>
      <c r="G219" s="1"/>
      <c r="H219" s="1"/>
      <c r="I219" s="1"/>
      <c r="N219" s="1"/>
      <c r="O219" s="1"/>
      <c r="P219" s="1"/>
      <c r="Q219" s="1"/>
      <c r="R219" s="1"/>
      <c r="T219" s="343">
        <f>Y214</f>
        <v>0</v>
      </c>
      <c r="U219" s="344">
        <f>AA214</f>
        <v>0</v>
      </c>
      <c r="V219" s="345">
        <f>AC214</f>
        <v>0</v>
      </c>
      <c r="W219" s="343">
        <f>Z214</f>
        <v>0</v>
      </c>
      <c r="X219" s="344">
        <f>AB214</f>
        <v>0</v>
      </c>
      <c r="Y219" s="345">
        <f>AD214</f>
        <v>0</v>
      </c>
      <c r="Z219" s="343">
        <f>AE214</f>
        <v>0</v>
      </c>
      <c r="AA219" s="344">
        <f>AG214</f>
        <v>0</v>
      </c>
      <c r="AB219" s="345">
        <f>AI214</f>
        <v>0</v>
      </c>
      <c r="AC219" s="343">
        <f>AF214</f>
        <v>0</v>
      </c>
      <c r="AD219" s="344">
        <f>AH214</f>
        <v>0</v>
      </c>
      <c r="AE219" s="345">
        <f>AJ214</f>
        <v>0</v>
      </c>
      <c r="AF219" s="343">
        <f t="shared" ref="AF219:AK219" si="67">T219+Z219</f>
        <v>0</v>
      </c>
      <c r="AG219" s="344">
        <f t="shared" si="67"/>
        <v>0</v>
      </c>
      <c r="AH219" s="345">
        <f t="shared" si="67"/>
        <v>0</v>
      </c>
      <c r="AI219" s="343">
        <f t="shared" si="67"/>
        <v>0</v>
      </c>
      <c r="AJ219" s="344">
        <f t="shared" si="67"/>
        <v>0</v>
      </c>
      <c r="AK219" s="345">
        <f t="shared" si="67"/>
        <v>0</v>
      </c>
    </row>
    <row r="220" spans="1:37" ht="12.75" thickBot="1">
      <c r="D220" s="1"/>
      <c r="E220" s="348"/>
      <c r="F220" s="1"/>
      <c r="G220" s="1"/>
      <c r="H220" s="1"/>
      <c r="I220" s="1"/>
      <c r="N220" s="1"/>
      <c r="O220" s="1"/>
      <c r="P220" s="1"/>
      <c r="Q220" s="1"/>
      <c r="R220" s="1"/>
      <c r="T220" s="562">
        <f>SUM(T219:V219)</f>
        <v>0</v>
      </c>
      <c r="U220" s="556"/>
      <c r="V220" s="556"/>
      <c r="W220" s="556">
        <f>SUM(W219:Y219)</f>
        <v>0</v>
      </c>
      <c r="X220" s="556"/>
      <c r="Y220" s="556"/>
      <c r="Z220" s="556">
        <f>SUM(Z219:AB219)</f>
        <v>0</v>
      </c>
      <c r="AA220" s="556"/>
      <c r="AB220" s="556"/>
      <c r="AC220" s="556">
        <f>SUM(AC219:AE219)</f>
        <v>0</v>
      </c>
      <c r="AD220" s="556"/>
      <c r="AE220" s="556"/>
      <c r="AF220" s="556">
        <f>SUM(AF219:AH219)</f>
        <v>0</v>
      </c>
      <c r="AG220" s="556"/>
      <c r="AH220" s="556"/>
      <c r="AI220" s="556">
        <f>SUM(AI219:AK219)</f>
        <v>0</v>
      </c>
      <c r="AJ220" s="556"/>
      <c r="AK220" s="566"/>
    </row>
    <row r="221" spans="1:37">
      <c r="D221" s="1"/>
      <c r="E221" s="348"/>
      <c r="F221" s="1"/>
      <c r="G221" s="1"/>
      <c r="H221" s="1"/>
      <c r="I221" s="1"/>
      <c r="N221" s="1"/>
      <c r="O221" s="1"/>
      <c r="P221" s="1"/>
      <c r="Q221" s="1"/>
      <c r="R221" s="1"/>
      <c r="T221" s="1"/>
      <c r="U221" s="1"/>
      <c r="V221" s="1"/>
      <c r="W221" s="1"/>
      <c r="X221" s="1"/>
      <c r="Y221" s="1"/>
      <c r="Z221" s="1"/>
      <c r="AA221" s="1"/>
    </row>
    <row r="222" spans="1:37">
      <c r="D222" s="1"/>
      <c r="E222" s="348"/>
      <c r="F222" s="1"/>
      <c r="G222" s="1"/>
      <c r="H222" s="1"/>
      <c r="I222" s="1"/>
      <c r="N222" s="1"/>
      <c r="O222" s="1"/>
      <c r="P222" s="1"/>
      <c r="Q222" s="1"/>
      <c r="R222" s="1"/>
      <c r="T222" s="1"/>
      <c r="U222" s="1"/>
      <c r="V222" s="1"/>
      <c r="W222" s="1"/>
      <c r="X222" s="1"/>
      <c r="Y222" s="1"/>
      <c r="Z222" s="1"/>
      <c r="AA222" s="1"/>
    </row>
    <row r="223" spans="1:37">
      <c r="D223" s="1"/>
      <c r="E223" s="348"/>
      <c r="F223" s="1"/>
      <c r="G223" s="1"/>
      <c r="H223" s="1"/>
      <c r="I223" s="1"/>
      <c r="N223" s="1"/>
      <c r="O223" s="1"/>
      <c r="P223" s="1"/>
      <c r="Q223" s="1"/>
      <c r="R223" s="1"/>
      <c r="T223" s="1"/>
      <c r="U223" s="1"/>
      <c r="V223" s="1"/>
      <c r="W223" s="1"/>
      <c r="X223" s="1"/>
      <c r="Y223" s="1"/>
      <c r="Z223" s="1"/>
      <c r="AA223" s="1"/>
    </row>
    <row r="224" spans="1:37">
      <c r="D224" s="1"/>
      <c r="E224" s="348"/>
      <c r="F224" s="1"/>
      <c r="G224" s="1"/>
      <c r="H224" s="1"/>
      <c r="I224" s="1"/>
      <c r="N224" s="1"/>
      <c r="O224" s="1"/>
      <c r="P224" s="1"/>
      <c r="Q224" s="1"/>
      <c r="R224" s="1"/>
      <c r="T224" s="1"/>
      <c r="U224" s="1"/>
      <c r="V224" s="1"/>
      <c r="W224" s="1"/>
      <c r="X224" s="1"/>
      <c r="Y224" s="1"/>
      <c r="Z224" s="1"/>
      <c r="AA224" s="1"/>
    </row>
    <row r="225" spans="1:37" ht="48.75" thickBot="1">
      <c r="A225" s="508" t="s">
        <v>305</v>
      </c>
      <c r="B225" s="38" t="s">
        <v>306</v>
      </c>
      <c r="C225" s="39" t="s">
        <v>308</v>
      </c>
      <c r="D225" s="40" t="s">
        <v>319</v>
      </c>
      <c r="E225" s="40" t="s">
        <v>320</v>
      </c>
      <c r="F225" s="40" t="s">
        <v>321</v>
      </c>
      <c r="G225" s="41" t="s">
        <v>322</v>
      </c>
      <c r="H225" s="41" t="s">
        <v>323</v>
      </c>
      <c r="I225" s="41" t="s">
        <v>324</v>
      </c>
      <c r="J225" s="42" t="s">
        <v>352</v>
      </c>
      <c r="K225" s="42" t="s">
        <v>353</v>
      </c>
      <c r="L225" s="42" t="s">
        <v>354</v>
      </c>
      <c r="M225" s="43" t="s">
        <v>307</v>
      </c>
      <c r="N225" s="43" t="s">
        <v>43</v>
      </c>
      <c r="O225" s="43" t="s">
        <v>325</v>
      </c>
      <c r="P225" s="43" t="s">
        <v>690</v>
      </c>
      <c r="Q225" s="40" t="s">
        <v>691</v>
      </c>
      <c r="R225" s="40" t="s">
        <v>692</v>
      </c>
      <c r="S225" s="41" t="s">
        <v>693</v>
      </c>
      <c r="T225" s="41" t="s">
        <v>694</v>
      </c>
      <c r="U225" s="42" t="s">
        <v>695</v>
      </c>
      <c r="V225" s="42" t="s">
        <v>696</v>
      </c>
      <c r="W225" s="44" t="s">
        <v>309</v>
      </c>
      <c r="X225" s="45" t="s">
        <v>0</v>
      </c>
      <c r="Y225" s="46" t="s">
        <v>697</v>
      </c>
      <c r="Z225" s="46" t="s">
        <v>698</v>
      </c>
      <c r="AA225" s="47" t="s">
        <v>699</v>
      </c>
      <c r="AB225" s="47" t="s">
        <v>700</v>
      </c>
      <c r="AC225" s="48" t="s">
        <v>701</v>
      </c>
      <c r="AD225" s="48" t="s">
        <v>702</v>
      </c>
      <c r="AE225" s="49" t="s">
        <v>314</v>
      </c>
      <c r="AF225" s="49" t="s">
        <v>315</v>
      </c>
      <c r="AG225" s="50" t="s">
        <v>316</v>
      </c>
      <c r="AH225" s="50" t="s">
        <v>317</v>
      </c>
      <c r="AI225" s="51" t="s">
        <v>357</v>
      </c>
      <c r="AJ225" s="51" t="s">
        <v>358</v>
      </c>
      <c r="AK225" s="52" t="s">
        <v>318</v>
      </c>
    </row>
    <row r="226" spans="1:37" ht="12.75" thickBot="1">
      <c r="A226" s="394">
        <f>COUNTIF($A$4:A225,"Lp.")</f>
        <v>5</v>
      </c>
      <c r="B226" s="560" t="s">
        <v>347</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c r="AK226" s="561"/>
    </row>
    <row r="227" spans="1:37" ht="108">
      <c r="A227" s="396" t="s">
        <v>146</v>
      </c>
      <c r="B227" s="16" t="s">
        <v>278</v>
      </c>
      <c r="C227" s="2" t="s">
        <v>148</v>
      </c>
      <c r="D227" s="61">
        <v>2</v>
      </c>
      <c r="E227" s="106">
        <v>8</v>
      </c>
      <c r="F227" s="61">
        <v>6</v>
      </c>
      <c r="G227" s="9">
        <v>300</v>
      </c>
      <c r="H227" s="10">
        <v>600</v>
      </c>
      <c r="I227" s="9">
        <v>480</v>
      </c>
      <c r="J227" s="62">
        <v>0</v>
      </c>
      <c r="K227" s="349">
        <v>0</v>
      </c>
      <c r="L227" s="62">
        <v>0</v>
      </c>
      <c r="M227" s="5"/>
      <c r="N227" s="5"/>
      <c r="O227" s="2"/>
      <c r="P227" s="2"/>
      <c r="Q227" s="106"/>
      <c r="R227" s="61"/>
      <c r="S227" s="10"/>
      <c r="T227" s="9"/>
      <c r="U227" s="349"/>
      <c r="V227" s="62"/>
      <c r="W227" s="63"/>
      <c r="X227" s="64"/>
      <c r="Y227" s="84">
        <f t="shared" ref="Y227:Y254" si="68">ROUND(Q227*W227,2)</f>
        <v>0</v>
      </c>
      <c r="Z227" s="84">
        <f t="shared" ref="Z227:Z254" si="69">ROUND(Y227+Y227*X227,2)</f>
        <v>0</v>
      </c>
      <c r="AA227" s="14">
        <f t="shared" ref="AA227:AA254" si="70">ROUND(S227*W227,2)</f>
        <v>0</v>
      </c>
      <c r="AB227" s="14">
        <f t="shared" ref="AB227:AB254" si="71">ROUND(AA227+AA227*X227,2)</f>
        <v>0</v>
      </c>
      <c r="AC227" s="85">
        <f t="shared" ref="AC227:AC254" si="72">ROUND(U227*W227,2)</f>
        <v>0</v>
      </c>
      <c r="AD227" s="85">
        <f t="shared" ref="AD227:AD254" si="73">ROUND(AC227+AC227*X227,2)</f>
        <v>0</v>
      </c>
      <c r="AE227" s="84">
        <f t="shared" ref="AE227:AE254" si="74">ROUND(F227*W227,2)</f>
        <v>0</v>
      </c>
      <c r="AF227" s="84">
        <f t="shared" ref="AF227:AF254" si="75">ROUND(AE227+AE227*X227,2)</f>
        <v>0</v>
      </c>
      <c r="AG227" s="14">
        <f t="shared" ref="AG227:AG254" si="76">ROUND(I227*W227,2)</f>
        <v>0</v>
      </c>
      <c r="AH227" s="14">
        <f t="shared" ref="AH227:AH254" si="77">ROUND(AG227+AG227*X227,2)</f>
        <v>0</v>
      </c>
      <c r="AI227" s="85">
        <f t="shared" ref="AI227:AI254" si="78">ROUND(L227*W227,2)</f>
        <v>0</v>
      </c>
      <c r="AJ227" s="85">
        <f t="shared" ref="AJ227:AJ254" si="79">ROUND(AI227+AI227*X227,2)</f>
        <v>0</v>
      </c>
      <c r="AK227" s="68"/>
    </row>
    <row r="228" spans="1:37" ht="108">
      <c r="A228" s="396" t="s">
        <v>149</v>
      </c>
      <c r="B228" s="16" t="s">
        <v>279</v>
      </c>
      <c r="C228" s="2" t="s">
        <v>148</v>
      </c>
      <c r="D228" s="61">
        <v>1</v>
      </c>
      <c r="E228" s="106">
        <v>4</v>
      </c>
      <c r="F228" s="61">
        <v>3</v>
      </c>
      <c r="G228" s="9">
        <v>30</v>
      </c>
      <c r="H228" s="10">
        <v>130</v>
      </c>
      <c r="I228" s="9">
        <v>104</v>
      </c>
      <c r="J228" s="62">
        <v>0</v>
      </c>
      <c r="K228" s="349">
        <v>0</v>
      </c>
      <c r="L228" s="62">
        <v>0</v>
      </c>
      <c r="M228" s="5"/>
      <c r="N228" s="5"/>
      <c r="O228" s="2"/>
      <c r="P228" s="2"/>
      <c r="Q228" s="106"/>
      <c r="R228" s="61"/>
      <c r="S228" s="10"/>
      <c r="T228" s="9"/>
      <c r="U228" s="349"/>
      <c r="V228" s="62"/>
      <c r="W228" s="63"/>
      <c r="X228" s="64"/>
      <c r="Y228" s="84">
        <f t="shared" si="68"/>
        <v>0</v>
      </c>
      <c r="Z228" s="84">
        <f t="shared" si="69"/>
        <v>0</v>
      </c>
      <c r="AA228" s="14">
        <f t="shared" si="70"/>
        <v>0</v>
      </c>
      <c r="AB228" s="14">
        <f t="shared" si="71"/>
        <v>0</v>
      </c>
      <c r="AC228" s="85">
        <f t="shared" si="72"/>
        <v>0</v>
      </c>
      <c r="AD228" s="85">
        <f t="shared" si="73"/>
        <v>0</v>
      </c>
      <c r="AE228" s="84">
        <f t="shared" si="74"/>
        <v>0</v>
      </c>
      <c r="AF228" s="84">
        <f t="shared" si="75"/>
        <v>0</v>
      </c>
      <c r="AG228" s="14">
        <f t="shared" si="76"/>
        <v>0</v>
      </c>
      <c r="AH228" s="14">
        <f t="shared" si="77"/>
        <v>0</v>
      </c>
      <c r="AI228" s="85">
        <f t="shared" si="78"/>
        <v>0</v>
      </c>
      <c r="AJ228" s="85">
        <f t="shared" si="79"/>
        <v>0</v>
      </c>
      <c r="AK228" s="68"/>
    </row>
    <row r="229" spans="1:37" ht="120">
      <c r="A229" s="396" t="s">
        <v>151</v>
      </c>
      <c r="B229" s="16" t="s">
        <v>606</v>
      </c>
      <c r="C229" s="2" t="s">
        <v>148</v>
      </c>
      <c r="D229" s="61">
        <v>2</v>
      </c>
      <c r="E229" s="106">
        <v>24</v>
      </c>
      <c r="F229" s="61">
        <v>19</v>
      </c>
      <c r="G229" s="9">
        <v>0</v>
      </c>
      <c r="H229" s="10">
        <v>0</v>
      </c>
      <c r="I229" s="9">
        <v>0</v>
      </c>
      <c r="J229" s="62">
        <v>0</v>
      </c>
      <c r="K229" s="349">
        <v>0</v>
      </c>
      <c r="L229" s="62">
        <v>0</v>
      </c>
      <c r="M229" s="5"/>
      <c r="N229" s="5"/>
      <c r="O229" s="2"/>
      <c r="P229" s="2"/>
      <c r="Q229" s="106"/>
      <c r="R229" s="61"/>
      <c r="S229" s="10"/>
      <c r="T229" s="9"/>
      <c r="U229" s="349"/>
      <c r="V229" s="62"/>
      <c r="W229" s="63"/>
      <c r="X229" s="64"/>
      <c r="Y229" s="84">
        <f t="shared" si="68"/>
        <v>0</v>
      </c>
      <c r="Z229" s="84">
        <f t="shared" si="69"/>
        <v>0</v>
      </c>
      <c r="AA229" s="14">
        <f t="shared" si="70"/>
        <v>0</v>
      </c>
      <c r="AB229" s="14">
        <f t="shared" si="71"/>
        <v>0</v>
      </c>
      <c r="AC229" s="85">
        <f t="shared" si="72"/>
        <v>0</v>
      </c>
      <c r="AD229" s="85">
        <f t="shared" si="73"/>
        <v>0</v>
      </c>
      <c r="AE229" s="84">
        <f t="shared" si="74"/>
        <v>0</v>
      </c>
      <c r="AF229" s="84">
        <f t="shared" si="75"/>
        <v>0</v>
      </c>
      <c r="AG229" s="14">
        <f t="shared" si="76"/>
        <v>0</v>
      </c>
      <c r="AH229" s="14">
        <f t="shared" si="77"/>
        <v>0</v>
      </c>
      <c r="AI229" s="85">
        <f t="shared" si="78"/>
        <v>0</v>
      </c>
      <c r="AJ229" s="85">
        <f t="shared" si="79"/>
        <v>0</v>
      </c>
      <c r="AK229" s="68"/>
    </row>
    <row r="230" spans="1:37" ht="72">
      <c r="A230" s="396" t="s">
        <v>152</v>
      </c>
      <c r="B230" s="16" t="s">
        <v>114</v>
      </c>
      <c r="C230" s="2" t="s">
        <v>148</v>
      </c>
      <c r="D230" s="61">
        <v>80</v>
      </c>
      <c r="E230" s="106">
        <v>440</v>
      </c>
      <c r="F230" s="61">
        <v>352</v>
      </c>
      <c r="G230" s="9">
        <v>100</v>
      </c>
      <c r="H230" s="10">
        <v>500</v>
      </c>
      <c r="I230" s="9">
        <v>400</v>
      </c>
      <c r="J230" s="62">
        <v>0</v>
      </c>
      <c r="K230" s="349">
        <v>0</v>
      </c>
      <c r="L230" s="62">
        <v>0</v>
      </c>
      <c r="M230" s="5"/>
      <c r="N230" s="5"/>
      <c r="O230" s="2"/>
      <c r="P230" s="2"/>
      <c r="Q230" s="106"/>
      <c r="R230" s="61"/>
      <c r="S230" s="10"/>
      <c r="T230" s="9"/>
      <c r="U230" s="349"/>
      <c r="V230" s="62"/>
      <c r="W230" s="63"/>
      <c r="X230" s="64"/>
      <c r="Y230" s="84">
        <f t="shared" si="68"/>
        <v>0</v>
      </c>
      <c r="Z230" s="84">
        <f t="shared" si="69"/>
        <v>0</v>
      </c>
      <c r="AA230" s="14">
        <f t="shared" si="70"/>
        <v>0</v>
      </c>
      <c r="AB230" s="14">
        <f t="shared" si="71"/>
        <v>0</v>
      </c>
      <c r="AC230" s="85">
        <f t="shared" si="72"/>
        <v>0</v>
      </c>
      <c r="AD230" s="85">
        <f t="shared" si="73"/>
        <v>0</v>
      </c>
      <c r="AE230" s="84">
        <f t="shared" si="74"/>
        <v>0</v>
      </c>
      <c r="AF230" s="84">
        <f t="shared" si="75"/>
        <v>0</v>
      </c>
      <c r="AG230" s="14">
        <f t="shared" si="76"/>
        <v>0</v>
      </c>
      <c r="AH230" s="14">
        <f t="shared" si="77"/>
        <v>0</v>
      </c>
      <c r="AI230" s="85">
        <f t="shared" si="78"/>
        <v>0</v>
      </c>
      <c r="AJ230" s="85">
        <f t="shared" si="79"/>
        <v>0</v>
      </c>
      <c r="AK230" s="68"/>
    </row>
    <row r="231" spans="1:37" ht="96">
      <c r="A231" s="396" t="s">
        <v>154</v>
      </c>
      <c r="B231" s="16" t="s">
        <v>115</v>
      </c>
      <c r="C231" s="2" t="s">
        <v>148</v>
      </c>
      <c r="D231" s="61">
        <v>40</v>
      </c>
      <c r="E231" s="106">
        <v>224</v>
      </c>
      <c r="F231" s="61">
        <v>179</v>
      </c>
      <c r="G231" s="9">
        <v>20</v>
      </c>
      <c r="H231" s="10">
        <v>70</v>
      </c>
      <c r="I231" s="9">
        <v>56</v>
      </c>
      <c r="J231" s="62">
        <v>100</v>
      </c>
      <c r="K231" s="349">
        <v>300</v>
      </c>
      <c r="L231" s="62">
        <v>240</v>
      </c>
      <c r="M231" s="5"/>
      <c r="N231" s="5"/>
      <c r="O231" s="2"/>
      <c r="P231" s="2"/>
      <c r="Q231" s="106"/>
      <c r="R231" s="61"/>
      <c r="S231" s="10"/>
      <c r="T231" s="9"/>
      <c r="U231" s="349"/>
      <c r="V231" s="62"/>
      <c r="W231" s="63"/>
      <c r="X231" s="64"/>
      <c r="Y231" s="84">
        <f t="shared" si="68"/>
        <v>0</v>
      </c>
      <c r="Z231" s="84">
        <f t="shared" si="69"/>
        <v>0</v>
      </c>
      <c r="AA231" s="14">
        <f t="shared" si="70"/>
        <v>0</v>
      </c>
      <c r="AB231" s="14">
        <f t="shared" si="71"/>
        <v>0</v>
      </c>
      <c r="AC231" s="85">
        <f t="shared" si="72"/>
        <v>0</v>
      </c>
      <c r="AD231" s="85">
        <f t="shared" si="73"/>
        <v>0</v>
      </c>
      <c r="AE231" s="84">
        <f t="shared" si="74"/>
        <v>0</v>
      </c>
      <c r="AF231" s="84">
        <f t="shared" si="75"/>
        <v>0</v>
      </c>
      <c r="AG231" s="14">
        <f t="shared" si="76"/>
        <v>0</v>
      </c>
      <c r="AH231" s="14">
        <f t="shared" si="77"/>
        <v>0</v>
      </c>
      <c r="AI231" s="85">
        <f t="shared" si="78"/>
        <v>0</v>
      </c>
      <c r="AJ231" s="85">
        <f t="shared" si="79"/>
        <v>0</v>
      </c>
      <c r="AK231" s="68"/>
    </row>
    <row r="232" spans="1:37" ht="96">
      <c r="A232" s="396" t="s">
        <v>156</v>
      </c>
      <c r="B232" s="16" t="s">
        <v>68</v>
      </c>
      <c r="C232" s="2" t="s">
        <v>18</v>
      </c>
      <c r="D232" s="61">
        <v>160</v>
      </c>
      <c r="E232" s="106">
        <v>960</v>
      </c>
      <c r="F232" s="61">
        <v>768</v>
      </c>
      <c r="G232" s="9">
        <v>0</v>
      </c>
      <c r="H232" s="10">
        <v>0</v>
      </c>
      <c r="I232" s="9">
        <v>0</v>
      </c>
      <c r="J232" s="62">
        <v>0</v>
      </c>
      <c r="K232" s="349">
        <v>0</v>
      </c>
      <c r="L232" s="62">
        <v>0</v>
      </c>
      <c r="M232" s="5"/>
      <c r="N232" s="5"/>
      <c r="O232" s="2"/>
      <c r="P232" s="2"/>
      <c r="Q232" s="106"/>
      <c r="R232" s="61"/>
      <c r="S232" s="10"/>
      <c r="T232" s="9"/>
      <c r="U232" s="349"/>
      <c r="V232" s="62"/>
      <c r="W232" s="63"/>
      <c r="X232" s="64"/>
      <c r="Y232" s="84">
        <f t="shared" si="68"/>
        <v>0</v>
      </c>
      <c r="Z232" s="84">
        <f t="shared" si="69"/>
        <v>0</v>
      </c>
      <c r="AA232" s="14">
        <f t="shared" si="70"/>
        <v>0</v>
      </c>
      <c r="AB232" s="14">
        <f t="shared" si="71"/>
        <v>0</v>
      </c>
      <c r="AC232" s="85">
        <f t="shared" si="72"/>
        <v>0</v>
      </c>
      <c r="AD232" s="85">
        <f t="shared" si="73"/>
        <v>0</v>
      </c>
      <c r="AE232" s="84">
        <f t="shared" si="74"/>
        <v>0</v>
      </c>
      <c r="AF232" s="84">
        <f t="shared" si="75"/>
        <v>0</v>
      </c>
      <c r="AG232" s="14">
        <f t="shared" si="76"/>
        <v>0</v>
      </c>
      <c r="AH232" s="14">
        <f t="shared" si="77"/>
        <v>0</v>
      </c>
      <c r="AI232" s="85">
        <f t="shared" si="78"/>
        <v>0</v>
      </c>
      <c r="AJ232" s="85">
        <f t="shared" si="79"/>
        <v>0</v>
      </c>
      <c r="AK232" s="68"/>
    </row>
    <row r="233" spans="1:37" ht="96">
      <c r="A233" s="396" t="s">
        <v>158</v>
      </c>
      <c r="B233" s="16" t="s">
        <v>67</v>
      </c>
      <c r="C233" s="2" t="s">
        <v>18</v>
      </c>
      <c r="D233" s="61">
        <v>20</v>
      </c>
      <c r="E233" s="106">
        <v>800</v>
      </c>
      <c r="F233" s="61">
        <v>640</v>
      </c>
      <c r="G233" s="9">
        <v>0</v>
      </c>
      <c r="H233" s="10">
        <v>0</v>
      </c>
      <c r="I233" s="9">
        <v>0</v>
      </c>
      <c r="J233" s="62">
        <v>0</v>
      </c>
      <c r="K233" s="349">
        <v>0</v>
      </c>
      <c r="L233" s="62">
        <v>0</v>
      </c>
      <c r="M233" s="5"/>
      <c r="N233" s="5"/>
      <c r="O233" s="2"/>
      <c r="P233" s="2"/>
      <c r="Q233" s="106"/>
      <c r="R233" s="61"/>
      <c r="S233" s="10"/>
      <c r="T233" s="9"/>
      <c r="U233" s="349"/>
      <c r="V233" s="62"/>
      <c r="W233" s="63"/>
      <c r="X233" s="64"/>
      <c r="Y233" s="84">
        <f t="shared" si="68"/>
        <v>0</v>
      </c>
      <c r="Z233" s="84">
        <f t="shared" si="69"/>
        <v>0</v>
      </c>
      <c r="AA233" s="14">
        <f t="shared" si="70"/>
        <v>0</v>
      </c>
      <c r="AB233" s="14">
        <f t="shared" si="71"/>
        <v>0</v>
      </c>
      <c r="AC233" s="85">
        <f t="shared" si="72"/>
        <v>0</v>
      </c>
      <c r="AD233" s="85">
        <f t="shared" si="73"/>
        <v>0</v>
      </c>
      <c r="AE233" s="84">
        <f t="shared" si="74"/>
        <v>0</v>
      </c>
      <c r="AF233" s="84">
        <f t="shared" si="75"/>
        <v>0</v>
      </c>
      <c r="AG233" s="14">
        <f t="shared" si="76"/>
        <v>0</v>
      </c>
      <c r="AH233" s="14">
        <f t="shared" si="77"/>
        <v>0</v>
      </c>
      <c r="AI233" s="85">
        <f t="shared" si="78"/>
        <v>0</v>
      </c>
      <c r="AJ233" s="85">
        <f t="shared" si="79"/>
        <v>0</v>
      </c>
      <c r="AK233" s="68"/>
    </row>
    <row r="234" spans="1:37" ht="120">
      <c r="A234" s="396" t="s">
        <v>159</v>
      </c>
      <c r="B234" s="16" t="s">
        <v>636</v>
      </c>
      <c r="C234" s="2" t="s">
        <v>18</v>
      </c>
      <c r="D234" s="61">
        <v>48</v>
      </c>
      <c r="E234" s="106">
        <v>115</v>
      </c>
      <c r="F234" s="61">
        <v>92</v>
      </c>
      <c r="G234" s="9">
        <v>300</v>
      </c>
      <c r="H234" s="10">
        <v>1000</v>
      </c>
      <c r="I234" s="9">
        <v>800</v>
      </c>
      <c r="J234" s="62">
        <v>20</v>
      </c>
      <c r="K234" s="349">
        <v>100</v>
      </c>
      <c r="L234" s="62">
        <v>80</v>
      </c>
      <c r="M234" s="5"/>
      <c r="N234" s="5"/>
      <c r="O234" s="2"/>
      <c r="P234" s="2"/>
      <c r="Q234" s="106"/>
      <c r="R234" s="61"/>
      <c r="S234" s="10"/>
      <c r="T234" s="9"/>
      <c r="U234" s="349"/>
      <c r="V234" s="62"/>
      <c r="W234" s="63"/>
      <c r="X234" s="64"/>
      <c r="Y234" s="84">
        <f t="shared" si="68"/>
        <v>0</v>
      </c>
      <c r="Z234" s="84">
        <f t="shared" si="69"/>
        <v>0</v>
      </c>
      <c r="AA234" s="14">
        <f t="shared" si="70"/>
        <v>0</v>
      </c>
      <c r="AB234" s="14">
        <f t="shared" si="71"/>
        <v>0</v>
      </c>
      <c r="AC234" s="85">
        <f t="shared" si="72"/>
        <v>0</v>
      </c>
      <c r="AD234" s="85">
        <f t="shared" si="73"/>
        <v>0</v>
      </c>
      <c r="AE234" s="84">
        <f t="shared" si="74"/>
        <v>0</v>
      </c>
      <c r="AF234" s="84">
        <f t="shared" si="75"/>
        <v>0</v>
      </c>
      <c r="AG234" s="14">
        <f t="shared" si="76"/>
        <v>0</v>
      </c>
      <c r="AH234" s="14">
        <f t="shared" si="77"/>
        <v>0</v>
      </c>
      <c r="AI234" s="85">
        <f t="shared" si="78"/>
        <v>0</v>
      </c>
      <c r="AJ234" s="85">
        <f t="shared" si="79"/>
        <v>0</v>
      </c>
      <c r="AK234" s="68"/>
    </row>
    <row r="235" spans="1:37" ht="96">
      <c r="A235" s="396" t="s">
        <v>161</v>
      </c>
      <c r="B235" s="16" t="s">
        <v>635</v>
      </c>
      <c r="C235" s="2" t="s">
        <v>18</v>
      </c>
      <c r="D235" s="61">
        <v>10</v>
      </c>
      <c r="E235" s="106">
        <v>96</v>
      </c>
      <c r="F235" s="61">
        <v>77</v>
      </c>
      <c r="G235" s="9">
        <v>24</v>
      </c>
      <c r="H235" s="10">
        <v>120</v>
      </c>
      <c r="I235" s="9">
        <v>96</v>
      </c>
      <c r="J235" s="62">
        <v>12</v>
      </c>
      <c r="K235" s="349">
        <v>84</v>
      </c>
      <c r="L235" s="62">
        <v>67</v>
      </c>
      <c r="M235" s="5"/>
      <c r="N235" s="5"/>
      <c r="O235" s="2"/>
      <c r="P235" s="2"/>
      <c r="Q235" s="106"/>
      <c r="R235" s="61"/>
      <c r="S235" s="10"/>
      <c r="T235" s="9"/>
      <c r="U235" s="349"/>
      <c r="V235" s="62"/>
      <c r="W235" s="63"/>
      <c r="X235" s="64"/>
      <c r="Y235" s="84">
        <f t="shared" si="68"/>
        <v>0</v>
      </c>
      <c r="Z235" s="84">
        <f t="shared" si="69"/>
        <v>0</v>
      </c>
      <c r="AA235" s="14">
        <f t="shared" si="70"/>
        <v>0</v>
      </c>
      <c r="AB235" s="14">
        <f t="shared" si="71"/>
        <v>0</v>
      </c>
      <c r="AC235" s="85">
        <f t="shared" si="72"/>
        <v>0</v>
      </c>
      <c r="AD235" s="85">
        <f t="shared" si="73"/>
        <v>0</v>
      </c>
      <c r="AE235" s="84">
        <f t="shared" si="74"/>
        <v>0</v>
      </c>
      <c r="AF235" s="84">
        <f t="shared" si="75"/>
        <v>0</v>
      </c>
      <c r="AG235" s="14">
        <f t="shared" si="76"/>
        <v>0</v>
      </c>
      <c r="AH235" s="14">
        <f t="shared" si="77"/>
        <v>0</v>
      </c>
      <c r="AI235" s="85">
        <f t="shared" si="78"/>
        <v>0</v>
      </c>
      <c r="AJ235" s="85">
        <f t="shared" si="79"/>
        <v>0</v>
      </c>
      <c r="AK235" s="68"/>
    </row>
    <row r="236" spans="1:37" ht="48">
      <c r="A236" s="396" t="s">
        <v>163</v>
      </c>
      <c r="B236" s="16" t="s">
        <v>70</v>
      </c>
      <c r="C236" s="2" t="s">
        <v>18</v>
      </c>
      <c r="D236" s="61">
        <v>8</v>
      </c>
      <c r="E236" s="106">
        <v>320</v>
      </c>
      <c r="F236" s="61">
        <v>256</v>
      </c>
      <c r="G236" s="9">
        <v>0</v>
      </c>
      <c r="H236" s="10">
        <v>0</v>
      </c>
      <c r="I236" s="9">
        <v>0</v>
      </c>
      <c r="J236" s="62">
        <v>0</v>
      </c>
      <c r="K236" s="349">
        <v>0</v>
      </c>
      <c r="L236" s="62">
        <v>0</v>
      </c>
      <c r="M236" s="5"/>
      <c r="N236" s="5"/>
      <c r="O236" s="2"/>
      <c r="P236" s="2"/>
      <c r="Q236" s="106"/>
      <c r="R236" s="61"/>
      <c r="S236" s="10"/>
      <c r="T236" s="9"/>
      <c r="U236" s="349"/>
      <c r="V236" s="62"/>
      <c r="W236" s="63"/>
      <c r="X236" s="64"/>
      <c r="Y236" s="84">
        <f t="shared" si="68"/>
        <v>0</v>
      </c>
      <c r="Z236" s="84">
        <f t="shared" si="69"/>
        <v>0</v>
      </c>
      <c r="AA236" s="14">
        <f t="shared" si="70"/>
        <v>0</v>
      </c>
      <c r="AB236" s="14">
        <f t="shared" si="71"/>
        <v>0</v>
      </c>
      <c r="AC236" s="85">
        <f t="shared" si="72"/>
        <v>0</v>
      </c>
      <c r="AD236" s="85">
        <f t="shared" si="73"/>
        <v>0</v>
      </c>
      <c r="AE236" s="84">
        <f t="shared" si="74"/>
        <v>0</v>
      </c>
      <c r="AF236" s="84">
        <f t="shared" si="75"/>
        <v>0</v>
      </c>
      <c r="AG236" s="14">
        <f t="shared" si="76"/>
        <v>0</v>
      </c>
      <c r="AH236" s="14">
        <f t="shared" si="77"/>
        <v>0</v>
      </c>
      <c r="AI236" s="85">
        <f t="shared" si="78"/>
        <v>0</v>
      </c>
      <c r="AJ236" s="85">
        <f t="shared" si="79"/>
        <v>0</v>
      </c>
      <c r="AK236" s="68"/>
    </row>
    <row r="237" spans="1:37" ht="96">
      <c r="A237" s="396" t="s">
        <v>165</v>
      </c>
      <c r="B237" s="16" t="s">
        <v>637</v>
      </c>
      <c r="C237" s="2" t="s">
        <v>18</v>
      </c>
      <c r="D237" s="61">
        <v>19</v>
      </c>
      <c r="E237" s="106">
        <v>192</v>
      </c>
      <c r="F237" s="61">
        <v>154</v>
      </c>
      <c r="G237" s="9">
        <v>24</v>
      </c>
      <c r="H237" s="10">
        <v>240</v>
      </c>
      <c r="I237" s="9">
        <v>192</v>
      </c>
      <c r="J237" s="62">
        <v>1200</v>
      </c>
      <c r="K237" s="349">
        <v>2500</v>
      </c>
      <c r="L237" s="62">
        <v>2000</v>
      </c>
      <c r="M237" s="5"/>
      <c r="N237" s="5"/>
      <c r="O237" s="2"/>
      <c r="P237" s="2"/>
      <c r="Q237" s="106"/>
      <c r="R237" s="61"/>
      <c r="S237" s="10"/>
      <c r="T237" s="9"/>
      <c r="U237" s="349"/>
      <c r="V237" s="62"/>
      <c r="W237" s="63"/>
      <c r="X237" s="64"/>
      <c r="Y237" s="84">
        <f t="shared" si="68"/>
        <v>0</v>
      </c>
      <c r="Z237" s="84">
        <f t="shared" si="69"/>
        <v>0</v>
      </c>
      <c r="AA237" s="14">
        <f t="shared" si="70"/>
        <v>0</v>
      </c>
      <c r="AB237" s="14">
        <f t="shared" si="71"/>
        <v>0</v>
      </c>
      <c r="AC237" s="85">
        <f t="shared" si="72"/>
        <v>0</v>
      </c>
      <c r="AD237" s="85">
        <f t="shared" si="73"/>
        <v>0</v>
      </c>
      <c r="AE237" s="84">
        <f t="shared" si="74"/>
        <v>0</v>
      </c>
      <c r="AF237" s="84">
        <f t="shared" si="75"/>
        <v>0</v>
      </c>
      <c r="AG237" s="14">
        <f t="shared" si="76"/>
        <v>0</v>
      </c>
      <c r="AH237" s="14">
        <f t="shared" si="77"/>
        <v>0</v>
      </c>
      <c r="AI237" s="85">
        <f t="shared" si="78"/>
        <v>0</v>
      </c>
      <c r="AJ237" s="85">
        <f t="shared" si="79"/>
        <v>0</v>
      </c>
      <c r="AK237" s="68"/>
    </row>
    <row r="238" spans="1:37" ht="96">
      <c r="A238" s="396" t="s">
        <v>167</v>
      </c>
      <c r="B238" s="16" t="s">
        <v>638</v>
      </c>
      <c r="C238" s="2" t="s">
        <v>18</v>
      </c>
      <c r="D238" s="61">
        <v>96</v>
      </c>
      <c r="E238" s="106">
        <v>960</v>
      </c>
      <c r="F238" s="61">
        <v>768</v>
      </c>
      <c r="G238" s="9">
        <v>3000</v>
      </c>
      <c r="H238" s="10">
        <v>5600</v>
      </c>
      <c r="I238" s="9">
        <v>4480</v>
      </c>
      <c r="J238" s="62">
        <v>6000</v>
      </c>
      <c r="K238" s="349">
        <v>12000</v>
      </c>
      <c r="L238" s="62">
        <v>9600</v>
      </c>
      <c r="M238" s="5"/>
      <c r="N238" s="5"/>
      <c r="O238" s="2"/>
      <c r="P238" s="2"/>
      <c r="Q238" s="106"/>
      <c r="R238" s="61"/>
      <c r="S238" s="10"/>
      <c r="T238" s="9"/>
      <c r="U238" s="349"/>
      <c r="V238" s="62"/>
      <c r="W238" s="63"/>
      <c r="X238" s="64"/>
      <c r="Y238" s="84">
        <f t="shared" si="68"/>
        <v>0</v>
      </c>
      <c r="Z238" s="84">
        <f t="shared" si="69"/>
        <v>0</v>
      </c>
      <c r="AA238" s="14">
        <f t="shared" si="70"/>
        <v>0</v>
      </c>
      <c r="AB238" s="14">
        <f t="shared" si="71"/>
        <v>0</v>
      </c>
      <c r="AC238" s="85">
        <f t="shared" si="72"/>
        <v>0</v>
      </c>
      <c r="AD238" s="85">
        <f t="shared" si="73"/>
        <v>0</v>
      </c>
      <c r="AE238" s="84">
        <f t="shared" si="74"/>
        <v>0</v>
      </c>
      <c r="AF238" s="84">
        <f t="shared" si="75"/>
        <v>0</v>
      </c>
      <c r="AG238" s="14">
        <f t="shared" si="76"/>
        <v>0</v>
      </c>
      <c r="AH238" s="14">
        <f t="shared" si="77"/>
        <v>0</v>
      </c>
      <c r="AI238" s="85">
        <f t="shared" si="78"/>
        <v>0</v>
      </c>
      <c r="AJ238" s="85">
        <f t="shared" si="79"/>
        <v>0</v>
      </c>
      <c r="AK238" s="68"/>
    </row>
    <row r="239" spans="1:37" ht="96">
      <c r="A239" s="396" t="s">
        <v>169</v>
      </c>
      <c r="B239" s="16" t="s">
        <v>639</v>
      </c>
      <c r="C239" s="2" t="s">
        <v>18</v>
      </c>
      <c r="D239" s="61">
        <v>48</v>
      </c>
      <c r="E239" s="106">
        <v>480</v>
      </c>
      <c r="F239" s="61">
        <v>384</v>
      </c>
      <c r="G239" s="9">
        <v>60</v>
      </c>
      <c r="H239" s="10">
        <v>600</v>
      </c>
      <c r="I239" s="9">
        <v>480</v>
      </c>
      <c r="J239" s="62">
        <v>1000</v>
      </c>
      <c r="K239" s="349">
        <v>2500</v>
      </c>
      <c r="L239" s="62">
        <v>2000</v>
      </c>
      <c r="M239" s="5"/>
      <c r="N239" s="5"/>
      <c r="O239" s="2"/>
      <c r="P239" s="2"/>
      <c r="Q239" s="106"/>
      <c r="R239" s="61"/>
      <c r="S239" s="10"/>
      <c r="T239" s="9"/>
      <c r="U239" s="349"/>
      <c r="V239" s="62"/>
      <c r="W239" s="63"/>
      <c r="X239" s="64"/>
      <c r="Y239" s="84">
        <f t="shared" si="68"/>
        <v>0</v>
      </c>
      <c r="Z239" s="84">
        <f t="shared" si="69"/>
        <v>0</v>
      </c>
      <c r="AA239" s="14">
        <f t="shared" si="70"/>
        <v>0</v>
      </c>
      <c r="AB239" s="14">
        <f t="shared" si="71"/>
        <v>0</v>
      </c>
      <c r="AC239" s="85">
        <f t="shared" si="72"/>
        <v>0</v>
      </c>
      <c r="AD239" s="85">
        <f t="shared" si="73"/>
        <v>0</v>
      </c>
      <c r="AE239" s="84">
        <f t="shared" si="74"/>
        <v>0</v>
      </c>
      <c r="AF239" s="84">
        <f t="shared" si="75"/>
        <v>0</v>
      </c>
      <c r="AG239" s="14">
        <f t="shared" si="76"/>
        <v>0</v>
      </c>
      <c r="AH239" s="14">
        <f t="shared" si="77"/>
        <v>0</v>
      </c>
      <c r="AI239" s="85">
        <f t="shared" si="78"/>
        <v>0</v>
      </c>
      <c r="AJ239" s="85">
        <f t="shared" si="79"/>
        <v>0</v>
      </c>
      <c r="AK239" s="68"/>
    </row>
    <row r="240" spans="1:37" ht="108">
      <c r="A240" s="396" t="s">
        <v>171</v>
      </c>
      <c r="B240" s="16" t="s">
        <v>640</v>
      </c>
      <c r="C240" s="2" t="s">
        <v>18</v>
      </c>
      <c r="D240" s="61">
        <v>160</v>
      </c>
      <c r="E240" s="106">
        <v>960</v>
      </c>
      <c r="F240" s="61">
        <v>768</v>
      </c>
      <c r="G240" s="9">
        <v>10000</v>
      </c>
      <c r="H240" s="10">
        <v>28296</v>
      </c>
      <c r="I240" s="9">
        <v>22637</v>
      </c>
      <c r="J240" s="62">
        <v>240</v>
      </c>
      <c r="K240" s="349">
        <v>1200</v>
      </c>
      <c r="L240" s="62">
        <v>960</v>
      </c>
      <c r="M240" s="5"/>
      <c r="N240" s="5"/>
      <c r="O240" s="2"/>
      <c r="P240" s="2"/>
      <c r="Q240" s="106"/>
      <c r="R240" s="61"/>
      <c r="S240" s="10"/>
      <c r="T240" s="9"/>
      <c r="U240" s="349"/>
      <c r="V240" s="62"/>
      <c r="W240" s="63"/>
      <c r="X240" s="64"/>
      <c r="Y240" s="84">
        <f t="shared" si="68"/>
        <v>0</v>
      </c>
      <c r="Z240" s="84">
        <f t="shared" si="69"/>
        <v>0</v>
      </c>
      <c r="AA240" s="14">
        <f t="shared" si="70"/>
        <v>0</v>
      </c>
      <c r="AB240" s="14">
        <f t="shared" si="71"/>
        <v>0</v>
      </c>
      <c r="AC240" s="85">
        <f t="shared" si="72"/>
        <v>0</v>
      </c>
      <c r="AD240" s="85">
        <f t="shared" si="73"/>
        <v>0</v>
      </c>
      <c r="AE240" s="84">
        <f t="shared" si="74"/>
        <v>0</v>
      </c>
      <c r="AF240" s="84">
        <f t="shared" si="75"/>
        <v>0</v>
      </c>
      <c r="AG240" s="14">
        <f t="shared" si="76"/>
        <v>0</v>
      </c>
      <c r="AH240" s="14">
        <f t="shared" si="77"/>
        <v>0</v>
      </c>
      <c r="AI240" s="85">
        <f t="shared" si="78"/>
        <v>0</v>
      </c>
      <c r="AJ240" s="85">
        <f t="shared" si="79"/>
        <v>0</v>
      </c>
      <c r="AK240" s="68"/>
    </row>
    <row r="241" spans="1:37" ht="108">
      <c r="A241" s="396" t="s">
        <v>173</v>
      </c>
      <c r="B241" s="16" t="s">
        <v>641</v>
      </c>
      <c r="C241" s="2" t="s">
        <v>18</v>
      </c>
      <c r="D241" s="61">
        <v>10</v>
      </c>
      <c r="E241" s="106">
        <v>192</v>
      </c>
      <c r="F241" s="61">
        <v>154</v>
      </c>
      <c r="G241" s="9">
        <v>800</v>
      </c>
      <c r="H241" s="10">
        <v>1512</v>
      </c>
      <c r="I241" s="9">
        <v>1210</v>
      </c>
      <c r="J241" s="62">
        <v>12</v>
      </c>
      <c r="K241" s="349">
        <v>240</v>
      </c>
      <c r="L241" s="62">
        <v>192</v>
      </c>
      <c r="M241" s="5"/>
      <c r="N241" s="5"/>
      <c r="O241" s="2"/>
      <c r="P241" s="2"/>
      <c r="Q241" s="106"/>
      <c r="R241" s="61"/>
      <c r="S241" s="10"/>
      <c r="T241" s="9"/>
      <c r="U241" s="349"/>
      <c r="V241" s="62"/>
      <c r="W241" s="63"/>
      <c r="X241" s="64"/>
      <c r="Y241" s="84">
        <f t="shared" si="68"/>
        <v>0</v>
      </c>
      <c r="Z241" s="84">
        <f t="shared" si="69"/>
        <v>0</v>
      </c>
      <c r="AA241" s="14">
        <f t="shared" si="70"/>
        <v>0</v>
      </c>
      <c r="AB241" s="14">
        <f t="shared" si="71"/>
        <v>0</v>
      </c>
      <c r="AC241" s="85">
        <f t="shared" si="72"/>
        <v>0</v>
      </c>
      <c r="AD241" s="85">
        <f t="shared" si="73"/>
        <v>0</v>
      </c>
      <c r="AE241" s="84">
        <f t="shared" si="74"/>
        <v>0</v>
      </c>
      <c r="AF241" s="84">
        <f t="shared" si="75"/>
        <v>0</v>
      </c>
      <c r="AG241" s="14">
        <f t="shared" si="76"/>
        <v>0</v>
      </c>
      <c r="AH241" s="14">
        <f t="shared" si="77"/>
        <v>0</v>
      </c>
      <c r="AI241" s="85">
        <f t="shared" si="78"/>
        <v>0</v>
      </c>
      <c r="AJ241" s="85">
        <f t="shared" si="79"/>
        <v>0</v>
      </c>
      <c r="AK241" s="68"/>
    </row>
    <row r="242" spans="1:37" ht="216">
      <c r="A242" s="396" t="s">
        <v>175</v>
      </c>
      <c r="B242" s="16" t="s">
        <v>280</v>
      </c>
      <c r="C242" s="2" t="s">
        <v>18</v>
      </c>
      <c r="D242" s="61">
        <v>10</v>
      </c>
      <c r="E242" s="106">
        <v>192</v>
      </c>
      <c r="F242" s="61">
        <v>154</v>
      </c>
      <c r="G242" s="9">
        <v>400</v>
      </c>
      <c r="H242" s="10">
        <v>1250</v>
      </c>
      <c r="I242" s="9">
        <v>1000</v>
      </c>
      <c r="J242" s="62">
        <v>20</v>
      </c>
      <c r="K242" s="349">
        <v>240</v>
      </c>
      <c r="L242" s="62">
        <v>192</v>
      </c>
      <c r="M242" s="5"/>
      <c r="N242" s="5"/>
      <c r="O242" s="2"/>
      <c r="P242" s="2"/>
      <c r="Q242" s="106"/>
      <c r="R242" s="61"/>
      <c r="S242" s="10"/>
      <c r="T242" s="9"/>
      <c r="U242" s="349"/>
      <c r="V242" s="62"/>
      <c r="W242" s="63"/>
      <c r="X242" s="64"/>
      <c r="Y242" s="84">
        <f t="shared" si="68"/>
        <v>0</v>
      </c>
      <c r="Z242" s="84">
        <f t="shared" si="69"/>
        <v>0</v>
      </c>
      <c r="AA242" s="14">
        <f t="shared" si="70"/>
        <v>0</v>
      </c>
      <c r="AB242" s="14">
        <f t="shared" si="71"/>
        <v>0</v>
      </c>
      <c r="AC242" s="85">
        <f t="shared" si="72"/>
        <v>0</v>
      </c>
      <c r="AD242" s="85">
        <f t="shared" si="73"/>
        <v>0</v>
      </c>
      <c r="AE242" s="84">
        <f t="shared" si="74"/>
        <v>0</v>
      </c>
      <c r="AF242" s="84">
        <f t="shared" si="75"/>
        <v>0</v>
      </c>
      <c r="AG242" s="14">
        <f t="shared" si="76"/>
        <v>0</v>
      </c>
      <c r="AH242" s="14">
        <f t="shared" si="77"/>
        <v>0</v>
      </c>
      <c r="AI242" s="85">
        <f t="shared" si="78"/>
        <v>0</v>
      </c>
      <c r="AJ242" s="85">
        <f t="shared" si="79"/>
        <v>0</v>
      </c>
      <c r="AK242" s="68"/>
    </row>
    <row r="243" spans="1:37" ht="204">
      <c r="A243" s="396" t="s">
        <v>177</v>
      </c>
      <c r="B243" s="16" t="s">
        <v>281</v>
      </c>
      <c r="C243" s="2" t="s">
        <v>18</v>
      </c>
      <c r="D243" s="61">
        <v>0</v>
      </c>
      <c r="E243" s="106">
        <v>0</v>
      </c>
      <c r="F243" s="61">
        <v>0</v>
      </c>
      <c r="G243" s="9">
        <v>1000</v>
      </c>
      <c r="H243" s="10">
        <v>2500</v>
      </c>
      <c r="I243" s="9">
        <v>2000</v>
      </c>
      <c r="J243" s="62">
        <v>5000</v>
      </c>
      <c r="K243" s="349">
        <v>10000</v>
      </c>
      <c r="L243" s="62">
        <v>8000</v>
      </c>
      <c r="M243" s="5"/>
      <c r="N243" s="5"/>
      <c r="O243" s="2"/>
      <c r="P243" s="2"/>
      <c r="Q243" s="106"/>
      <c r="R243" s="61"/>
      <c r="S243" s="10"/>
      <c r="T243" s="9"/>
      <c r="U243" s="349"/>
      <c r="V243" s="62"/>
      <c r="W243" s="63"/>
      <c r="X243" s="64"/>
      <c r="Y243" s="84">
        <f t="shared" si="68"/>
        <v>0</v>
      </c>
      <c r="Z243" s="84">
        <f t="shared" si="69"/>
        <v>0</v>
      </c>
      <c r="AA243" s="14">
        <f t="shared" si="70"/>
        <v>0</v>
      </c>
      <c r="AB243" s="14">
        <f t="shared" si="71"/>
        <v>0</v>
      </c>
      <c r="AC243" s="85">
        <f t="shared" si="72"/>
        <v>0</v>
      </c>
      <c r="AD243" s="85">
        <f t="shared" si="73"/>
        <v>0</v>
      </c>
      <c r="AE243" s="84">
        <f t="shared" si="74"/>
        <v>0</v>
      </c>
      <c r="AF243" s="84">
        <f t="shared" si="75"/>
        <v>0</v>
      </c>
      <c r="AG243" s="14">
        <f t="shared" si="76"/>
        <v>0</v>
      </c>
      <c r="AH243" s="14">
        <f t="shared" si="77"/>
        <v>0</v>
      </c>
      <c r="AI243" s="85">
        <f t="shared" si="78"/>
        <v>0</v>
      </c>
      <c r="AJ243" s="85">
        <f t="shared" si="79"/>
        <v>0</v>
      </c>
      <c r="AK243" s="68"/>
    </row>
    <row r="244" spans="1:37" ht="240">
      <c r="A244" s="396" t="s">
        <v>179</v>
      </c>
      <c r="B244" s="16" t="s">
        <v>282</v>
      </c>
      <c r="C244" s="2" t="s">
        <v>18</v>
      </c>
      <c r="D244" s="61">
        <v>0</v>
      </c>
      <c r="E244" s="106">
        <v>0</v>
      </c>
      <c r="F244" s="61">
        <v>0</v>
      </c>
      <c r="G244" s="9">
        <v>250</v>
      </c>
      <c r="H244" s="10">
        <v>1000</v>
      </c>
      <c r="I244" s="9">
        <v>800</v>
      </c>
      <c r="J244" s="62">
        <v>0</v>
      </c>
      <c r="K244" s="349">
        <v>0</v>
      </c>
      <c r="L244" s="62">
        <v>0</v>
      </c>
      <c r="M244" s="5"/>
      <c r="N244" s="5"/>
      <c r="O244" s="2"/>
      <c r="P244" s="2"/>
      <c r="Q244" s="106"/>
      <c r="R244" s="61"/>
      <c r="S244" s="10"/>
      <c r="T244" s="9"/>
      <c r="U244" s="349"/>
      <c r="V244" s="62"/>
      <c r="W244" s="63"/>
      <c r="X244" s="64"/>
      <c r="Y244" s="84">
        <f t="shared" si="68"/>
        <v>0</v>
      </c>
      <c r="Z244" s="84">
        <f t="shared" si="69"/>
        <v>0</v>
      </c>
      <c r="AA244" s="14">
        <f t="shared" si="70"/>
        <v>0</v>
      </c>
      <c r="AB244" s="14">
        <f t="shared" si="71"/>
        <v>0</v>
      </c>
      <c r="AC244" s="85">
        <f t="shared" si="72"/>
        <v>0</v>
      </c>
      <c r="AD244" s="85">
        <f t="shared" si="73"/>
        <v>0</v>
      </c>
      <c r="AE244" s="84">
        <f t="shared" si="74"/>
        <v>0</v>
      </c>
      <c r="AF244" s="84">
        <f t="shared" si="75"/>
        <v>0</v>
      </c>
      <c r="AG244" s="14">
        <f t="shared" si="76"/>
        <v>0</v>
      </c>
      <c r="AH244" s="14">
        <f t="shared" si="77"/>
        <v>0</v>
      </c>
      <c r="AI244" s="85">
        <f t="shared" si="78"/>
        <v>0</v>
      </c>
      <c r="AJ244" s="85">
        <f t="shared" si="79"/>
        <v>0</v>
      </c>
      <c r="AK244" s="68"/>
    </row>
    <row r="245" spans="1:37" ht="264">
      <c r="A245" s="396" t="s">
        <v>181</v>
      </c>
      <c r="B245" s="16" t="s">
        <v>283</v>
      </c>
      <c r="C245" s="2" t="s">
        <v>18</v>
      </c>
      <c r="D245" s="61">
        <v>0</v>
      </c>
      <c r="E245" s="106">
        <v>0</v>
      </c>
      <c r="F245" s="61">
        <v>0</v>
      </c>
      <c r="G245" s="9">
        <v>0</v>
      </c>
      <c r="H245" s="10">
        <v>0</v>
      </c>
      <c r="I245" s="9">
        <v>0</v>
      </c>
      <c r="J245" s="62">
        <v>50</v>
      </c>
      <c r="K245" s="349">
        <v>350</v>
      </c>
      <c r="L245" s="62">
        <v>280</v>
      </c>
      <c r="M245" s="5"/>
      <c r="N245" s="5"/>
      <c r="O245" s="2"/>
      <c r="P245" s="2"/>
      <c r="Q245" s="106"/>
      <c r="R245" s="61"/>
      <c r="S245" s="10"/>
      <c r="T245" s="9"/>
      <c r="U245" s="349"/>
      <c r="V245" s="62"/>
      <c r="W245" s="63"/>
      <c r="X245" s="64"/>
      <c r="Y245" s="84">
        <f t="shared" si="68"/>
        <v>0</v>
      </c>
      <c r="Z245" s="84">
        <f t="shared" si="69"/>
        <v>0</v>
      </c>
      <c r="AA245" s="14">
        <f t="shared" si="70"/>
        <v>0</v>
      </c>
      <c r="AB245" s="14">
        <f t="shared" si="71"/>
        <v>0</v>
      </c>
      <c r="AC245" s="85">
        <f t="shared" si="72"/>
        <v>0</v>
      </c>
      <c r="AD245" s="85">
        <f t="shared" si="73"/>
        <v>0</v>
      </c>
      <c r="AE245" s="84">
        <f t="shared" si="74"/>
        <v>0</v>
      </c>
      <c r="AF245" s="84">
        <f t="shared" si="75"/>
        <v>0</v>
      </c>
      <c r="AG245" s="14">
        <f t="shared" si="76"/>
        <v>0</v>
      </c>
      <c r="AH245" s="14">
        <f t="shared" si="77"/>
        <v>0</v>
      </c>
      <c r="AI245" s="85">
        <f t="shared" si="78"/>
        <v>0</v>
      </c>
      <c r="AJ245" s="85">
        <f t="shared" si="79"/>
        <v>0</v>
      </c>
      <c r="AK245" s="68"/>
    </row>
    <row r="246" spans="1:37" ht="192">
      <c r="A246" s="396" t="s">
        <v>186</v>
      </c>
      <c r="B246" s="16" t="s">
        <v>642</v>
      </c>
      <c r="C246" s="2" t="s">
        <v>18</v>
      </c>
      <c r="D246" s="61">
        <v>0</v>
      </c>
      <c r="E246" s="106">
        <v>0</v>
      </c>
      <c r="F246" s="61">
        <v>0</v>
      </c>
      <c r="G246" s="9">
        <v>0</v>
      </c>
      <c r="H246" s="10">
        <v>0</v>
      </c>
      <c r="I246" s="9">
        <v>0</v>
      </c>
      <c r="J246" s="62">
        <v>500</v>
      </c>
      <c r="K246" s="349">
        <v>1750</v>
      </c>
      <c r="L246" s="62">
        <v>1400</v>
      </c>
      <c r="M246" s="5"/>
      <c r="N246" s="5"/>
      <c r="O246" s="2"/>
      <c r="P246" s="2"/>
      <c r="Q246" s="106"/>
      <c r="R246" s="61"/>
      <c r="S246" s="10"/>
      <c r="T246" s="9"/>
      <c r="U246" s="349"/>
      <c r="V246" s="62"/>
      <c r="W246" s="63"/>
      <c r="X246" s="64"/>
      <c r="Y246" s="84">
        <f t="shared" si="68"/>
        <v>0</v>
      </c>
      <c r="Z246" s="84">
        <f t="shared" si="69"/>
        <v>0</v>
      </c>
      <c r="AA246" s="14">
        <f t="shared" si="70"/>
        <v>0</v>
      </c>
      <c r="AB246" s="14">
        <f t="shared" si="71"/>
        <v>0</v>
      </c>
      <c r="AC246" s="85">
        <f t="shared" si="72"/>
        <v>0</v>
      </c>
      <c r="AD246" s="85">
        <f t="shared" si="73"/>
        <v>0</v>
      </c>
      <c r="AE246" s="84">
        <f t="shared" si="74"/>
        <v>0</v>
      </c>
      <c r="AF246" s="84">
        <f t="shared" si="75"/>
        <v>0</v>
      </c>
      <c r="AG246" s="14">
        <f t="shared" si="76"/>
        <v>0</v>
      </c>
      <c r="AH246" s="14">
        <f t="shared" si="77"/>
        <v>0</v>
      </c>
      <c r="AI246" s="85">
        <f t="shared" si="78"/>
        <v>0</v>
      </c>
      <c r="AJ246" s="85">
        <f t="shared" si="79"/>
        <v>0</v>
      </c>
      <c r="AK246" s="68"/>
    </row>
    <row r="247" spans="1:37" ht="108">
      <c r="A247" s="396" t="s">
        <v>188</v>
      </c>
      <c r="B247" s="16" t="s">
        <v>284</v>
      </c>
      <c r="C247" s="2" t="s">
        <v>18</v>
      </c>
      <c r="D247" s="61">
        <v>16</v>
      </c>
      <c r="E247" s="106">
        <v>240</v>
      </c>
      <c r="F247" s="61">
        <v>160</v>
      </c>
      <c r="G247" s="9">
        <v>600</v>
      </c>
      <c r="H247" s="10">
        <v>3600</v>
      </c>
      <c r="I247" s="9">
        <v>2880</v>
      </c>
      <c r="J247" s="62">
        <v>300</v>
      </c>
      <c r="K247" s="349">
        <v>600</v>
      </c>
      <c r="L247" s="62">
        <v>480</v>
      </c>
      <c r="M247" s="5"/>
      <c r="N247" s="5"/>
      <c r="O247" s="2"/>
      <c r="P247" s="2"/>
      <c r="Q247" s="106"/>
      <c r="R247" s="61"/>
      <c r="S247" s="10"/>
      <c r="T247" s="9"/>
      <c r="U247" s="349"/>
      <c r="V247" s="62"/>
      <c r="W247" s="63"/>
      <c r="X247" s="64"/>
      <c r="Y247" s="84">
        <f t="shared" si="68"/>
        <v>0</v>
      </c>
      <c r="Z247" s="84">
        <f t="shared" si="69"/>
        <v>0</v>
      </c>
      <c r="AA247" s="14">
        <f t="shared" si="70"/>
        <v>0</v>
      </c>
      <c r="AB247" s="14">
        <f t="shared" si="71"/>
        <v>0</v>
      </c>
      <c r="AC247" s="85">
        <f t="shared" si="72"/>
        <v>0</v>
      </c>
      <c r="AD247" s="85">
        <f t="shared" si="73"/>
        <v>0</v>
      </c>
      <c r="AE247" s="84">
        <f t="shared" si="74"/>
        <v>0</v>
      </c>
      <c r="AF247" s="84">
        <f t="shared" si="75"/>
        <v>0</v>
      </c>
      <c r="AG247" s="14">
        <f t="shared" si="76"/>
        <v>0</v>
      </c>
      <c r="AH247" s="14">
        <f t="shared" si="77"/>
        <v>0</v>
      </c>
      <c r="AI247" s="85">
        <f t="shared" si="78"/>
        <v>0</v>
      </c>
      <c r="AJ247" s="85">
        <f t="shared" si="79"/>
        <v>0</v>
      </c>
      <c r="AK247" s="68"/>
    </row>
    <row r="248" spans="1:37" ht="120">
      <c r="A248" s="396" t="s">
        <v>190</v>
      </c>
      <c r="B248" s="16" t="s">
        <v>285</v>
      </c>
      <c r="C248" s="2" t="s">
        <v>18</v>
      </c>
      <c r="D248" s="61">
        <v>16</v>
      </c>
      <c r="E248" s="106">
        <v>240</v>
      </c>
      <c r="F248" s="61">
        <v>160</v>
      </c>
      <c r="G248" s="9">
        <v>120</v>
      </c>
      <c r="H248" s="10">
        <v>360</v>
      </c>
      <c r="I248" s="9">
        <v>288</v>
      </c>
      <c r="J248" s="62">
        <v>0</v>
      </c>
      <c r="K248" s="349">
        <v>0</v>
      </c>
      <c r="L248" s="62">
        <v>0</v>
      </c>
      <c r="M248" s="5"/>
      <c r="N248" s="5"/>
      <c r="O248" s="2"/>
      <c r="P248" s="2"/>
      <c r="Q248" s="106"/>
      <c r="R248" s="61"/>
      <c r="S248" s="10"/>
      <c r="T248" s="9"/>
      <c r="U248" s="349"/>
      <c r="V248" s="62"/>
      <c r="W248" s="63"/>
      <c r="X248" s="64"/>
      <c r="Y248" s="84">
        <f t="shared" si="68"/>
        <v>0</v>
      </c>
      <c r="Z248" s="84">
        <f t="shared" si="69"/>
        <v>0</v>
      </c>
      <c r="AA248" s="14">
        <f t="shared" si="70"/>
        <v>0</v>
      </c>
      <c r="AB248" s="14">
        <f t="shared" si="71"/>
        <v>0</v>
      </c>
      <c r="AC248" s="85">
        <f t="shared" si="72"/>
        <v>0</v>
      </c>
      <c r="AD248" s="85">
        <f t="shared" si="73"/>
        <v>0</v>
      </c>
      <c r="AE248" s="84">
        <f t="shared" si="74"/>
        <v>0</v>
      </c>
      <c r="AF248" s="84">
        <f t="shared" si="75"/>
        <v>0</v>
      </c>
      <c r="AG248" s="14">
        <f t="shared" si="76"/>
        <v>0</v>
      </c>
      <c r="AH248" s="14">
        <f t="shared" si="77"/>
        <v>0</v>
      </c>
      <c r="AI248" s="85">
        <f t="shared" si="78"/>
        <v>0</v>
      </c>
      <c r="AJ248" s="85">
        <f t="shared" si="79"/>
        <v>0</v>
      </c>
      <c r="AK248" s="68"/>
    </row>
    <row r="249" spans="1:37" ht="96">
      <c r="A249" s="396" t="s">
        <v>192</v>
      </c>
      <c r="B249" s="16" t="s">
        <v>643</v>
      </c>
      <c r="C249" s="2" t="s">
        <v>18</v>
      </c>
      <c r="D249" s="61">
        <v>4</v>
      </c>
      <c r="E249" s="106">
        <v>44</v>
      </c>
      <c r="F249" s="61">
        <v>24</v>
      </c>
      <c r="G249" s="9">
        <v>30</v>
      </c>
      <c r="H249" s="10">
        <v>100</v>
      </c>
      <c r="I249" s="9">
        <v>80</v>
      </c>
      <c r="J249" s="62">
        <v>0</v>
      </c>
      <c r="K249" s="349">
        <v>0</v>
      </c>
      <c r="L249" s="62">
        <v>0</v>
      </c>
      <c r="M249" s="5"/>
      <c r="N249" s="5"/>
      <c r="O249" s="2"/>
      <c r="P249" s="2"/>
      <c r="Q249" s="106"/>
      <c r="R249" s="61"/>
      <c r="S249" s="10"/>
      <c r="T249" s="9"/>
      <c r="U249" s="349"/>
      <c r="V249" s="62"/>
      <c r="W249" s="63"/>
      <c r="X249" s="64"/>
      <c r="Y249" s="84">
        <f t="shared" si="68"/>
        <v>0</v>
      </c>
      <c r="Z249" s="84">
        <f t="shared" si="69"/>
        <v>0</v>
      </c>
      <c r="AA249" s="14">
        <f t="shared" si="70"/>
        <v>0</v>
      </c>
      <c r="AB249" s="14">
        <f t="shared" si="71"/>
        <v>0</v>
      </c>
      <c r="AC249" s="85">
        <f t="shared" si="72"/>
        <v>0</v>
      </c>
      <c r="AD249" s="85">
        <f t="shared" si="73"/>
        <v>0</v>
      </c>
      <c r="AE249" s="84">
        <f t="shared" si="74"/>
        <v>0</v>
      </c>
      <c r="AF249" s="84">
        <f t="shared" si="75"/>
        <v>0</v>
      </c>
      <c r="AG249" s="14">
        <f t="shared" si="76"/>
        <v>0</v>
      </c>
      <c r="AH249" s="14">
        <f t="shared" si="77"/>
        <v>0</v>
      </c>
      <c r="AI249" s="85">
        <f t="shared" si="78"/>
        <v>0</v>
      </c>
      <c r="AJ249" s="85">
        <f t="shared" si="79"/>
        <v>0</v>
      </c>
      <c r="AK249" s="68"/>
    </row>
    <row r="250" spans="1:37" ht="96">
      <c r="A250" s="396" t="s">
        <v>194</v>
      </c>
      <c r="B250" s="16" t="s">
        <v>286</v>
      </c>
      <c r="C250" s="2" t="s">
        <v>18</v>
      </c>
      <c r="D250" s="61">
        <v>1</v>
      </c>
      <c r="E250" s="106">
        <v>8</v>
      </c>
      <c r="F250" s="61">
        <v>4</v>
      </c>
      <c r="G250" s="9">
        <v>10</v>
      </c>
      <c r="H250" s="10">
        <v>50</v>
      </c>
      <c r="I250" s="9">
        <v>40</v>
      </c>
      <c r="J250" s="62">
        <v>0</v>
      </c>
      <c r="K250" s="349">
        <v>0</v>
      </c>
      <c r="L250" s="62">
        <v>0</v>
      </c>
      <c r="M250" s="5"/>
      <c r="N250" s="5"/>
      <c r="O250" s="2"/>
      <c r="P250" s="2"/>
      <c r="Q250" s="106"/>
      <c r="R250" s="61"/>
      <c r="S250" s="10"/>
      <c r="T250" s="9"/>
      <c r="U250" s="349"/>
      <c r="V250" s="62"/>
      <c r="W250" s="63"/>
      <c r="X250" s="64"/>
      <c r="Y250" s="84">
        <f t="shared" si="68"/>
        <v>0</v>
      </c>
      <c r="Z250" s="84">
        <f t="shared" si="69"/>
        <v>0</v>
      </c>
      <c r="AA250" s="14">
        <f t="shared" si="70"/>
        <v>0</v>
      </c>
      <c r="AB250" s="14">
        <f t="shared" si="71"/>
        <v>0</v>
      </c>
      <c r="AC250" s="85">
        <f t="shared" si="72"/>
        <v>0</v>
      </c>
      <c r="AD250" s="85">
        <f t="shared" si="73"/>
        <v>0</v>
      </c>
      <c r="AE250" s="84">
        <f t="shared" si="74"/>
        <v>0</v>
      </c>
      <c r="AF250" s="84">
        <f t="shared" si="75"/>
        <v>0</v>
      </c>
      <c r="AG250" s="14">
        <f t="shared" si="76"/>
        <v>0</v>
      </c>
      <c r="AH250" s="14">
        <f t="shared" si="77"/>
        <v>0</v>
      </c>
      <c r="AI250" s="85">
        <f t="shared" si="78"/>
        <v>0</v>
      </c>
      <c r="AJ250" s="85">
        <f t="shared" si="79"/>
        <v>0</v>
      </c>
      <c r="AK250" s="68"/>
    </row>
    <row r="251" spans="1:37" ht="84">
      <c r="A251" s="396" t="s">
        <v>197</v>
      </c>
      <c r="B251" s="16" t="s">
        <v>287</v>
      </c>
      <c r="C251" s="2" t="s">
        <v>18</v>
      </c>
      <c r="D251" s="61">
        <v>16</v>
      </c>
      <c r="E251" s="106">
        <v>240</v>
      </c>
      <c r="F251" s="61">
        <v>192</v>
      </c>
      <c r="G251" s="9">
        <v>20</v>
      </c>
      <c r="H251" s="10">
        <v>300</v>
      </c>
      <c r="I251" s="9">
        <v>240</v>
      </c>
      <c r="J251" s="62">
        <v>20</v>
      </c>
      <c r="K251" s="349">
        <v>300</v>
      </c>
      <c r="L251" s="62">
        <v>240</v>
      </c>
      <c r="M251" s="5"/>
      <c r="N251" s="5"/>
      <c r="O251" s="2"/>
      <c r="P251" s="2"/>
      <c r="Q251" s="106"/>
      <c r="R251" s="61"/>
      <c r="S251" s="10"/>
      <c r="T251" s="9"/>
      <c r="U251" s="349"/>
      <c r="V251" s="62"/>
      <c r="W251" s="63"/>
      <c r="X251" s="64"/>
      <c r="Y251" s="84">
        <f t="shared" si="68"/>
        <v>0</v>
      </c>
      <c r="Z251" s="84">
        <f t="shared" si="69"/>
        <v>0</v>
      </c>
      <c r="AA251" s="14">
        <f t="shared" si="70"/>
        <v>0</v>
      </c>
      <c r="AB251" s="14">
        <f t="shared" si="71"/>
        <v>0</v>
      </c>
      <c r="AC251" s="85">
        <f t="shared" si="72"/>
        <v>0</v>
      </c>
      <c r="AD251" s="85">
        <f t="shared" si="73"/>
        <v>0</v>
      </c>
      <c r="AE251" s="84">
        <f t="shared" si="74"/>
        <v>0</v>
      </c>
      <c r="AF251" s="84">
        <f t="shared" si="75"/>
        <v>0</v>
      </c>
      <c r="AG251" s="14">
        <f t="shared" si="76"/>
        <v>0</v>
      </c>
      <c r="AH251" s="14">
        <f t="shared" si="77"/>
        <v>0</v>
      </c>
      <c r="AI251" s="85">
        <f t="shared" si="78"/>
        <v>0</v>
      </c>
      <c r="AJ251" s="85">
        <f t="shared" si="79"/>
        <v>0</v>
      </c>
      <c r="AK251" s="68"/>
    </row>
    <row r="252" spans="1:37" ht="84">
      <c r="A252" s="396" t="s">
        <v>198</v>
      </c>
      <c r="B252" s="16" t="s">
        <v>288</v>
      </c>
      <c r="C252" s="2" t="s">
        <v>18</v>
      </c>
      <c r="D252" s="61">
        <v>16</v>
      </c>
      <c r="E252" s="106">
        <v>240</v>
      </c>
      <c r="F252" s="61">
        <v>192</v>
      </c>
      <c r="G252" s="9">
        <v>0</v>
      </c>
      <c r="H252" s="10">
        <v>300</v>
      </c>
      <c r="I252" s="9">
        <v>240</v>
      </c>
      <c r="J252" s="62">
        <v>20</v>
      </c>
      <c r="K252" s="349">
        <v>300</v>
      </c>
      <c r="L252" s="62">
        <v>240</v>
      </c>
      <c r="M252" s="5"/>
      <c r="N252" s="5"/>
      <c r="O252" s="2"/>
      <c r="P252" s="2"/>
      <c r="Q252" s="106"/>
      <c r="R252" s="61"/>
      <c r="S252" s="10"/>
      <c r="T252" s="9"/>
      <c r="U252" s="349"/>
      <c r="V252" s="62"/>
      <c r="W252" s="63"/>
      <c r="X252" s="64"/>
      <c r="Y252" s="84">
        <f t="shared" si="68"/>
        <v>0</v>
      </c>
      <c r="Z252" s="84">
        <f t="shared" si="69"/>
        <v>0</v>
      </c>
      <c r="AA252" s="14">
        <f t="shared" si="70"/>
        <v>0</v>
      </c>
      <c r="AB252" s="14">
        <f t="shared" si="71"/>
        <v>0</v>
      </c>
      <c r="AC252" s="85">
        <f t="shared" si="72"/>
        <v>0</v>
      </c>
      <c r="AD252" s="85">
        <f t="shared" si="73"/>
        <v>0</v>
      </c>
      <c r="AE252" s="84">
        <f t="shared" si="74"/>
        <v>0</v>
      </c>
      <c r="AF252" s="84">
        <f t="shared" si="75"/>
        <v>0</v>
      </c>
      <c r="AG252" s="14">
        <f t="shared" si="76"/>
        <v>0</v>
      </c>
      <c r="AH252" s="14">
        <f t="shared" si="77"/>
        <v>0</v>
      </c>
      <c r="AI252" s="85">
        <f t="shared" si="78"/>
        <v>0</v>
      </c>
      <c r="AJ252" s="85">
        <f t="shared" si="79"/>
        <v>0</v>
      </c>
      <c r="AK252" s="68"/>
    </row>
    <row r="253" spans="1:37" ht="120">
      <c r="A253" s="396" t="s">
        <v>199</v>
      </c>
      <c r="B253" s="16" t="s">
        <v>303</v>
      </c>
      <c r="C253" s="2" t="s">
        <v>18</v>
      </c>
      <c r="D253" s="61">
        <v>0</v>
      </c>
      <c r="E253" s="106">
        <v>0</v>
      </c>
      <c r="F253" s="61">
        <v>0</v>
      </c>
      <c r="G253" s="9">
        <v>10</v>
      </c>
      <c r="H253" s="10">
        <v>50</v>
      </c>
      <c r="I253" s="9">
        <v>40</v>
      </c>
      <c r="J253" s="62">
        <v>0</v>
      </c>
      <c r="K253" s="349">
        <v>0</v>
      </c>
      <c r="L253" s="62">
        <v>0</v>
      </c>
      <c r="M253" s="5"/>
      <c r="N253" s="5"/>
      <c r="O253" s="2"/>
      <c r="P253" s="2"/>
      <c r="Q253" s="106"/>
      <c r="R253" s="61"/>
      <c r="S253" s="10"/>
      <c r="T253" s="9"/>
      <c r="U253" s="349"/>
      <c r="V253" s="62"/>
      <c r="W253" s="63"/>
      <c r="X253" s="64"/>
      <c r="Y253" s="84">
        <f t="shared" si="68"/>
        <v>0</v>
      </c>
      <c r="Z253" s="84">
        <f t="shared" si="69"/>
        <v>0</v>
      </c>
      <c r="AA253" s="14">
        <f t="shared" si="70"/>
        <v>0</v>
      </c>
      <c r="AB253" s="14">
        <f t="shared" si="71"/>
        <v>0</v>
      </c>
      <c r="AC253" s="85">
        <f t="shared" si="72"/>
        <v>0</v>
      </c>
      <c r="AD253" s="85">
        <f t="shared" si="73"/>
        <v>0</v>
      </c>
      <c r="AE253" s="84">
        <f t="shared" si="74"/>
        <v>0</v>
      </c>
      <c r="AF253" s="84">
        <f t="shared" si="75"/>
        <v>0</v>
      </c>
      <c r="AG253" s="14">
        <f t="shared" si="76"/>
        <v>0</v>
      </c>
      <c r="AH253" s="14">
        <f t="shared" si="77"/>
        <v>0</v>
      </c>
      <c r="AI253" s="85">
        <f t="shared" si="78"/>
        <v>0</v>
      </c>
      <c r="AJ253" s="85">
        <f t="shared" si="79"/>
        <v>0</v>
      </c>
      <c r="AK253" s="68"/>
    </row>
    <row r="254" spans="1:37" ht="228.75" thickBot="1">
      <c r="A254" s="396" t="s">
        <v>200</v>
      </c>
      <c r="B254" s="16" t="s">
        <v>304</v>
      </c>
      <c r="C254" s="2" t="s">
        <v>18</v>
      </c>
      <c r="D254" s="61">
        <v>0</v>
      </c>
      <c r="E254" s="106">
        <v>0</v>
      </c>
      <c r="F254" s="61">
        <v>0</v>
      </c>
      <c r="G254" s="9">
        <v>0</v>
      </c>
      <c r="H254" s="10">
        <v>2000</v>
      </c>
      <c r="I254" s="9">
        <v>1600</v>
      </c>
      <c r="J254" s="62">
        <v>0</v>
      </c>
      <c r="K254" s="349">
        <v>0</v>
      </c>
      <c r="L254" s="62">
        <v>0</v>
      </c>
      <c r="M254" s="5"/>
      <c r="N254" s="5"/>
      <c r="O254" s="2"/>
      <c r="P254" s="2"/>
      <c r="Q254" s="106"/>
      <c r="R254" s="61"/>
      <c r="S254" s="10"/>
      <c r="T254" s="9"/>
      <c r="U254" s="349"/>
      <c r="V254" s="62"/>
      <c r="W254" s="63"/>
      <c r="X254" s="64"/>
      <c r="Y254" s="84">
        <f t="shared" si="68"/>
        <v>0</v>
      </c>
      <c r="Z254" s="84">
        <f t="shared" si="69"/>
        <v>0</v>
      </c>
      <c r="AA254" s="14">
        <f t="shared" si="70"/>
        <v>0</v>
      </c>
      <c r="AB254" s="14">
        <f t="shared" si="71"/>
        <v>0</v>
      </c>
      <c r="AC254" s="85">
        <f t="shared" si="72"/>
        <v>0</v>
      </c>
      <c r="AD254" s="85">
        <f t="shared" si="73"/>
        <v>0</v>
      </c>
      <c r="AE254" s="84">
        <f t="shared" si="74"/>
        <v>0</v>
      </c>
      <c r="AF254" s="84">
        <f t="shared" si="75"/>
        <v>0</v>
      </c>
      <c r="AG254" s="14">
        <f t="shared" si="76"/>
        <v>0</v>
      </c>
      <c r="AH254" s="14">
        <f t="shared" si="77"/>
        <v>0</v>
      </c>
      <c r="AI254" s="85">
        <f t="shared" si="78"/>
        <v>0</v>
      </c>
      <c r="AJ254" s="85">
        <f t="shared" si="79"/>
        <v>0</v>
      </c>
      <c r="AK254" s="68"/>
    </row>
    <row r="255" spans="1:37" ht="13.5" thickBot="1">
      <c r="B255" s="580" t="s">
        <v>703</v>
      </c>
      <c r="C255" s="580"/>
      <c r="D255" s="580"/>
      <c r="E255" s="580"/>
      <c r="F255" s="580"/>
      <c r="G255" s="580"/>
      <c r="H255" s="580"/>
      <c r="I255" s="580"/>
      <c r="J255" s="580"/>
      <c r="K255" s="580"/>
      <c r="N255" s="1"/>
      <c r="O255" s="1"/>
      <c r="P255" s="1"/>
      <c r="Q255" s="1"/>
      <c r="R255" s="1"/>
      <c r="T255" s="12"/>
      <c r="U255" s="12"/>
      <c r="V255" s="12"/>
      <c r="X255" s="86" t="s">
        <v>331</v>
      </c>
      <c r="Y255" s="87">
        <f>SUM(Y227:Y254)</f>
        <v>0</v>
      </c>
      <c r="Z255" s="87">
        <f t="shared" ref="Z255:AJ255" si="80">SUM(Z227:Z254)</f>
        <v>0</v>
      </c>
      <c r="AA255" s="87">
        <f t="shared" si="80"/>
        <v>0</v>
      </c>
      <c r="AB255" s="87">
        <f t="shared" si="80"/>
        <v>0</v>
      </c>
      <c r="AC255" s="87">
        <f t="shared" si="80"/>
        <v>0</v>
      </c>
      <c r="AD255" s="87">
        <f t="shared" si="80"/>
        <v>0</v>
      </c>
      <c r="AE255" s="87">
        <f t="shared" si="80"/>
        <v>0</v>
      </c>
      <c r="AF255" s="87">
        <f t="shared" si="80"/>
        <v>0</v>
      </c>
      <c r="AG255" s="87">
        <f t="shared" si="80"/>
        <v>0</v>
      </c>
      <c r="AH255" s="87">
        <f t="shared" si="80"/>
        <v>0</v>
      </c>
      <c r="AI255" s="87">
        <f t="shared" si="80"/>
        <v>0</v>
      </c>
      <c r="AJ255" s="88">
        <f t="shared" si="80"/>
        <v>0</v>
      </c>
    </row>
    <row r="256" spans="1:37" ht="13.5" thickBot="1">
      <c r="B256" s="579" t="s">
        <v>704</v>
      </c>
      <c r="C256" s="579"/>
      <c r="D256" s="579"/>
      <c r="E256" s="579"/>
      <c r="F256" s="579"/>
      <c r="G256" s="579"/>
      <c r="H256" s="579"/>
      <c r="I256" s="579"/>
      <c r="J256" s="579"/>
      <c r="K256" s="579"/>
      <c r="N256" s="1"/>
      <c r="O256" s="1"/>
      <c r="P256" s="1"/>
      <c r="Q256" s="1"/>
      <c r="R256" s="1"/>
      <c r="T256" s="12"/>
      <c r="U256" s="12"/>
      <c r="V256" s="12"/>
      <c r="X256" s="1"/>
      <c r="AB256" s="8"/>
      <c r="AC256" s="8"/>
      <c r="AD256" s="8"/>
      <c r="AE256" s="8"/>
      <c r="AF256" s="8"/>
      <c r="AG256" s="8"/>
      <c r="AH256" s="8"/>
      <c r="AI256" s="8"/>
      <c r="AJ256" s="8"/>
    </row>
    <row r="257" spans="1:37" ht="12.75" thickBot="1">
      <c r="D257" s="1"/>
      <c r="E257" s="348"/>
      <c r="F257" s="1"/>
      <c r="G257" s="1"/>
      <c r="H257" s="1"/>
      <c r="I257" s="1"/>
      <c r="N257" s="1"/>
      <c r="O257" s="1"/>
      <c r="P257" s="1"/>
      <c r="Q257" s="1"/>
      <c r="R257" s="1"/>
      <c r="T257" s="573">
        <f>COUNTIF($AC$42:AC257,"PAKIET")</f>
        <v>5</v>
      </c>
      <c r="U257" s="535"/>
      <c r="V257" s="535"/>
      <c r="W257" s="535"/>
      <c r="X257" s="535"/>
      <c r="Y257" s="535"/>
      <c r="Z257" s="535"/>
      <c r="AA257" s="535"/>
      <c r="AB257" s="535"/>
      <c r="AC257" s="574" t="s">
        <v>347</v>
      </c>
      <c r="AD257" s="574"/>
      <c r="AE257" s="574"/>
      <c r="AF257" s="574"/>
      <c r="AG257" s="574"/>
      <c r="AH257" s="574"/>
      <c r="AI257" s="574"/>
      <c r="AJ257" s="574"/>
      <c r="AK257" s="575"/>
    </row>
    <row r="258" spans="1:37">
      <c r="D258" s="1"/>
      <c r="E258" s="348"/>
      <c r="F258" s="1"/>
      <c r="G258" s="1"/>
      <c r="H258" s="1"/>
      <c r="I258" s="1"/>
      <c r="N258" s="1"/>
      <c r="O258" s="1"/>
      <c r="P258" s="1"/>
      <c r="Q258" s="1"/>
      <c r="R258" s="1"/>
      <c r="T258" s="557" t="s">
        <v>332</v>
      </c>
      <c r="U258" s="558"/>
      <c r="V258" s="559"/>
      <c r="W258" s="557" t="s">
        <v>333</v>
      </c>
      <c r="X258" s="558"/>
      <c r="Y258" s="559"/>
      <c r="Z258" s="557" t="s">
        <v>337</v>
      </c>
      <c r="AA258" s="558"/>
      <c r="AB258" s="559"/>
      <c r="AC258" s="557" t="s">
        <v>334</v>
      </c>
      <c r="AD258" s="558"/>
      <c r="AE258" s="559"/>
      <c r="AF258" s="557" t="s">
        <v>335</v>
      </c>
      <c r="AG258" s="558"/>
      <c r="AH258" s="559"/>
      <c r="AI258" s="563" t="s">
        <v>336</v>
      </c>
      <c r="AJ258" s="564"/>
      <c r="AK258" s="565"/>
    </row>
    <row r="259" spans="1:37">
      <c r="D259" s="1"/>
      <c r="E259" s="348"/>
      <c r="F259" s="1"/>
      <c r="G259" s="1"/>
      <c r="H259" s="1"/>
      <c r="I259" s="1"/>
      <c r="N259" s="1"/>
      <c r="O259" s="1"/>
      <c r="P259" s="1"/>
      <c r="Q259" s="1"/>
      <c r="R259" s="1"/>
      <c r="T259" s="35" t="s">
        <v>338</v>
      </c>
      <c r="U259" s="36" t="s">
        <v>247</v>
      </c>
      <c r="V259" s="37" t="s">
        <v>375</v>
      </c>
      <c r="W259" s="35" t="s">
        <v>338</v>
      </c>
      <c r="X259" s="36" t="s">
        <v>247</v>
      </c>
      <c r="Y259" s="37" t="s">
        <v>375</v>
      </c>
      <c r="Z259" s="35" t="s">
        <v>338</v>
      </c>
      <c r="AA259" s="36" t="s">
        <v>247</v>
      </c>
      <c r="AB259" s="37" t="s">
        <v>375</v>
      </c>
      <c r="AC259" s="35" t="s">
        <v>338</v>
      </c>
      <c r="AD259" s="36" t="s">
        <v>247</v>
      </c>
      <c r="AE259" s="37" t="s">
        <v>375</v>
      </c>
      <c r="AF259" s="35" t="s">
        <v>338</v>
      </c>
      <c r="AG259" s="36" t="s">
        <v>247</v>
      </c>
      <c r="AH259" s="37" t="s">
        <v>375</v>
      </c>
      <c r="AI259" s="35" t="s">
        <v>338</v>
      </c>
      <c r="AJ259" s="36" t="s">
        <v>247</v>
      </c>
      <c r="AK259" s="37" t="s">
        <v>375</v>
      </c>
    </row>
    <row r="260" spans="1:37" ht="12.75" thickBot="1">
      <c r="D260" s="1"/>
      <c r="E260" s="348"/>
      <c r="F260" s="1"/>
      <c r="G260" s="1"/>
      <c r="H260" s="1"/>
      <c r="I260" s="1"/>
      <c r="N260" s="1"/>
      <c r="O260" s="1"/>
      <c r="P260" s="1"/>
      <c r="Q260" s="1"/>
      <c r="R260" s="1"/>
      <c r="T260" s="343">
        <f>Y255</f>
        <v>0</v>
      </c>
      <c r="U260" s="344">
        <f>AA255</f>
        <v>0</v>
      </c>
      <c r="V260" s="345">
        <f>AC255</f>
        <v>0</v>
      </c>
      <c r="W260" s="343">
        <f>Z255</f>
        <v>0</v>
      </c>
      <c r="X260" s="344">
        <f>AB255</f>
        <v>0</v>
      </c>
      <c r="Y260" s="345">
        <f>AD255</f>
        <v>0</v>
      </c>
      <c r="Z260" s="343">
        <f>AE255</f>
        <v>0</v>
      </c>
      <c r="AA260" s="344">
        <f>AG255</f>
        <v>0</v>
      </c>
      <c r="AB260" s="345">
        <f>AI255</f>
        <v>0</v>
      </c>
      <c r="AC260" s="343">
        <f>AF255</f>
        <v>0</v>
      </c>
      <c r="AD260" s="344">
        <f>AH255</f>
        <v>0</v>
      </c>
      <c r="AE260" s="345">
        <f>AJ255</f>
        <v>0</v>
      </c>
      <c r="AF260" s="343">
        <f t="shared" ref="AF260:AK260" si="81">T260+Z260</f>
        <v>0</v>
      </c>
      <c r="AG260" s="344">
        <f t="shared" si="81"/>
        <v>0</v>
      </c>
      <c r="AH260" s="345">
        <f t="shared" si="81"/>
        <v>0</v>
      </c>
      <c r="AI260" s="343">
        <f t="shared" si="81"/>
        <v>0</v>
      </c>
      <c r="AJ260" s="344">
        <f t="shared" si="81"/>
        <v>0</v>
      </c>
      <c r="AK260" s="345">
        <f t="shared" si="81"/>
        <v>0</v>
      </c>
    </row>
    <row r="261" spans="1:37" ht="12.75" thickBot="1">
      <c r="D261" s="1"/>
      <c r="E261" s="348"/>
      <c r="F261" s="1"/>
      <c r="G261" s="1"/>
      <c r="H261" s="1"/>
      <c r="I261" s="1"/>
      <c r="N261" s="1"/>
      <c r="O261" s="1"/>
      <c r="P261" s="1"/>
      <c r="Q261" s="1"/>
      <c r="R261" s="1"/>
      <c r="T261" s="562">
        <f>SUM(T260:V260)</f>
        <v>0</v>
      </c>
      <c r="U261" s="556"/>
      <c r="V261" s="556"/>
      <c r="W261" s="556">
        <f>SUM(W260:Y260)</f>
        <v>0</v>
      </c>
      <c r="X261" s="556"/>
      <c r="Y261" s="556"/>
      <c r="Z261" s="556">
        <f>SUM(Z260:AB260)</f>
        <v>0</v>
      </c>
      <c r="AA261" s="556"/>
      <c r="AB261" s="556"/>
      <c r="AC261" s="556">
        <f>SUM(AC260:AE260)</f>
        <v>0</v>
      </c>
      <c r="AD261" s="556"/>
      <c r="AE261" s="556"/>
      <c r="AF261" s="556">
        <f>SUM(AF260:AH260)</f>
        <v>0</v>
      </c>
      <c r="AG261" s="556"/>
      <c r="AH261" s="556"/>
      <c r="AI261" s="556">
        <f>SUM(AI260:AK260)</f>
        <v>0</v>
      </c>
      <c r="AJ261" s="556"/>
      <c r="AK261" s="566"/>
    </row>
    <row r="262" spans="1:37">
      <c r="D262" s="1"/>
      <c r="E262" s="348"/>
      <c r="F262" s="1"/>
      <c r="G262" s="1"/>
      <c r="H262" s="1"/>
      <c r="I262" s="1"/>
      <c r="N262" s="1"/>
      <c r="O262" s="1"/>
      <c r="P262" s="1"/>
      <c r="Q262" s="1"/>
      <c r="R262" s="1"/>
      <c r="T262" s="1"/>
      <c r="U262" s="1"/>
      <c r="V262" s="1"/>
      <c r="W262" s="1"/>
      <c r="X262" s="1"/>
      <c r="Y262" s="1"/>
      <c r="Z262" s="1"/>
      <c r="AA262" s="1"/>
    </row>
    <row r="263" spans="1:37">
      <c r="D263" s="1"/>
      <c r="E263" s="348"/>
      <c r="F263" s="1"/>
      <c r="G263" s="1"/>
      <c r="H263" s="1"/>
      <c r="I263" s="1"/>
      <c r="N263" s="1"/>
      <c r="O263" s="1"/>
      <c r="P263" s="1"/>
      <c r="Q263" s="1"/>
      <c r="R263" s="1"/>
      <c r="T263" s="1"/>
      <c r="U263" s="1"/>
      <c r="V263" s="1"/>
      <c r="W263" s="1"/>
      <c r="X263" s="1"/>
      <c r="Y263" s="1"/>
      <c r="Z263" s="1"/>
      <c r="AA263" s="1"/>
    </row>
    <row r="264" spans="1:37">
      <c r="D264" s="1"/>
      <c r="E264" s="348"/>
      <c r="F264" s="1"/>
      <c r="G264" s="1"/>
      <c r="H264" s="1"/>
      <c r="I264" s="1"/>
      <c r="N264" s="1"/>
      <c r="O264" s="1"/>
      <c r="P264" s="1"/>
      <c r="Q264" s="1"/>
      <c r="R264" s="1"/>
      <c r="T264" s="1"/>
      <c r="U264" s="1"/>
      <c r="V264" s="1"/>
      <c r="W264" s="1"/>
      <c r="X264" s="1"/>
      <c r="Y264" s="1"/>
      <c r="Z264" s="1"/>
      <c r="AA264" s="1"/>
    </row>
    <row r="265" spans="1:37">
      <c r="D265" s="1"/>
      <c r="E265" s="348"/>
      <c r="F265" s="1"/>
      <c r="G265" s="1"/>
      <c r="H265" s="1"/>
      <c r="I265" s="1"/>
      <c r="N265" s="1"/>
      <c r="O265" s="1"/>
      <c r="P265" s="1"/>
      <c r="Q265" s="1"/>
      <c r="R265" s="1"/>
      <c r="T265" s="1"/>
      <c r="U265" s="1"/>
      <c r="V265" s="1"/>
      <c r="W265" s="1"/>
      <c r="X265" s="1"/>
      <c r="Y265" s="1"/>
      <c r="Z265" s="1"/>
      <c r="AA265" s="1"/>
    </row>
    <row r="266" spans="1:37" ht="48.75" thickBot="1">
      <c r="A266" s="508" t="s">
        <v>305</v>
      </c>
      <c r="B266" s="38" t="s">
        <v>306</v>
      </c>
      <c r="C266" s="39" t="s">
        <v>308</v>
      </c>
      <c r="D266" s="40" t="s">
        <v>319</v>
      </c>
      <c r="E266" s="40" t="s">
        <v>320</v>
      </c>
      <c r="F266" s="40" t="s">
        <v>321</v>
      </c>
      <c r="G266" s="41" t="s">
        <v>322</v>
      </c>
      <c r="H266" s="41" t="s">
        <v>323</v>
      </c>
      <c r="I266" s="41" t="s">
        <v>324</v>
      </c>
      <c r="J266" s="42" t="s">
        <v>352</v>
      </c>
      <c r="K266" s="42" t="s">
        <v>353</v>
      </c>
      <c r="L266" s="42" t="s">
        <v>354</v>
      </c>
      <c r="M266" s="43" t="s">
        <v>307</v>
      </c>
      <c r="N266" s="43" t="s">
        <v>43</v>
      </c>
      <c r="O266" s="43" t="s">
        <v>325</v>
      </c>
      <c r="P266" s="43" t="s">
        <v>690</v>
      </c>
      <c r="Q266" s="40" t="s">
        <v>691</v>
      </c>
      <c r="R266" s="40" t="s">
        <v>692</v>
      </c>
      <c r="S266" s="41" t="s">
        <v>693</v>
      </c>
      <c r="T266" s="41" t="s">
        <v>694</v>
      </c>
      <c r="U266" s="42" t="s">
        <v>695</v>
      </c>
      <c r="V266" s="42" t="s">
        <v>696</v>
      </c>
      <c r="W266" s="44" t="s">
        <v>309</v>
      </c>
      <c r="X266" s="45" t="s">
        <v>0</v>
      </c>
      <c r="Y266" s="46" t="s">
        <v>697</v>
      </c>
      <c r="Z266" s="46" t="s">
        <v>698</v>
      </c>
      <c r="AA266" s="47" t="s">
        <v>699</v>
      </c>
      <c r="AB266" s="47" t="s">
        <v>700</v>
      </c>
      <c r="AC266" s="48" t="s">
        <v>701</v>
      </c>
      <c r="AD266" s="48" t="s">
        <v>702</v>
      </c>
      <c r="AE266" s="49" t="s">
        <v>314</v>
      </c>
      <c r="AF266" s="49" t="s">
        <v>315</v>
      </c>
      <c r="AG266" s="50" t="s">
        <v>316</v>
      </c>
      <c r="AH266" s="50" t="s">
        <v>317</v>
      </c>
      <c r="AI266" s="51" t="s">
        <v>357</v>
      </c>
      <c r="AJ266" s="51" t="s">
        <v>358</v>
      </c>
      <c r="AK266" s="52" t="s">
        <v>318</v>
      </c>
    </row>
    <row r="267" spans="1:37" ht="12.75" thickBot="1">
      <c r="A267" s="394">
        <f>COUNTIF($A$4:A266,"Lp.")</f>
        <v>6</v>
      </c>
      <c r="B267" s="560" t="s">
        <v>347</v>
      </c>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c r="AK267" s="561"/>
    </row>
    <row r="268" spans="1:37" ht="60">
      <c r="A268" s="396" t="s">
        <v>146</v>
      </c>
      <c r="B268" s="16" t="s">
        <v>38</v>
      </c>
      <c r="C268" s="2" t="s">
        <v>148</v>
      </c>
      <c r="D268" s="61">
        <v>8</v>
      </c>
      <c r="E268" s="106">
        <v>32</v>
      </c>
      <c r="F268" s="61">
        <v>26</v>
      </c>
      <c r="G268" s="9">
        <v>20</v>
      </c>
      <c r="H268" s="10">
        <v>120</v>
      </c>
      <c r="I268" s="9">
        <v>48</v>
      </c>
      <c r="J268" s="62">
        <v>0</v>
      </c>
      <c r="K268" s="349">
        <v>0</v>
      </c>
      <c r="L268" s="62">
        <v>0</v>
      </c>
      <c r="M268" s="5"/>
      <c r="N268" s="5"/>
      <c r="O268" s="2"/>
      <c r="P268" s="2"/>
      <c r="Q268" s="106"/>
      <c r="R268" s="61"/>
      <c r="S268" s="10"/>
      <c r="T268" s="9"/>
      <c r="U268" s="349"/>
      <c r="V268" s="62"/>
      <c r="W268" s="63"/>
      <c r="X268" s="64"/>
      <c r="Y268" s="84">
        <f>ROUND(Q268*W268,2)</f>
        <v>0</v>
      </c>
      <c r="Z268" s="84">
        <f>ROUND(Y268+Y268*X268,2)</f>
        <v>0</v>
      </c>
      <c r="AA268" s="14">
        <f>ROUND(S268*W268,2)</f>
        <v>0</v>
      </c>
      <c r="AB268" s="14">
        <f>ROUND(AA268+AA268*X268,2)</f>
        <v>0</v>
      </c>
      <c r="AC268" s="85">
        <f>ROUND(U268*W268,2)</f>
        <v>0</v>
      </c>
      <c r="AD268" s="85">
        <f>ROUND(AC268+AC268*X268,2)</f>
        <v>0</v>
      </c>
      <c r="AE268" s="84">
        <f>ROUND(F268*W268,2)</f>
        <v>0</v>
      </c>
      <c r="AF268" s="84">
        <f>ROUND(AE268+AE268*X268,2)</f>
        <v>0</v>
      </c>
      <c r="AG268" s="14">
        <f>ROUND(I268*W268,2)</f>
        <v>0</v>
      </c>
      <c r="AH268" s="14">
        <f>ROUND(AG268+AG268*X268,2)</f>
        <v>0</v>
      </c>
      <c r="AI268" s="85">
        <f>ROUND(L268*W268,2)</f>
        <v>0</v>
      </c>
      <c r="AJ268" s="85">
        <f>ROUND(AI268+AI268*X268,2)</f>
        <v>0</v>
      </c>
      <c r="AK268" s="68"/>
    </row>
    <row r="269" spans="1:37" ht="60">
      <c r="A269" s="396" t="s">
        <v>149</v>
      </c>
      <c r="B269" s="16" t="s">
        <v>30</v>
      </c>
      <c r="C269" s="2" t="s">
        <v>18</v>
      </c>
      <c r="D269" s="61">
        <v>80</v>
      </c>
      <c r="E269" s="106">
        <v>300</v>
      </c>
      <c r="F269" s="61">
        <v>240</v>
      </c>
      <c r="G269" s="9">
        <v>2500</v>
      </c>
      <c r="H269" s="10">
        <v>4500</v>
      </c>
      <c r="I269" s="9">
        <v>1800</v>
      </c>
      <c r="J269" s="62">
        <v>800</v>
      </c>
      <c r="K269" s="349">
        <v>1500</v>
      </c>
      <c r="L269" s="62">
        <v>1000</v>
      </c>
      <c r="M269" s="5"/>
      <c r="N269" s="5"/>
      <c r="O269" s="2"/>
      <c r="P269" s="2"/>
      <c r="Q269" s="106"/>
      <c r="R269" s="61"/>
      <c r="S269" s="10"/>
      <c r="T269" s="9"/>
      <c r="U269" s="349"/>
      <c r="V269" s="62"/>
      <c r="W269" s="63"/>
      <c r="X269" s="64"/>
      <c r="Y269" s="84">
        <f>ROUND(Q269*W269,2)</f>
        <v>0</v>
      </c>
      <c r="Z269" s="84">
        <f>ROUND(Y269+Y269*X269,2)</f>
        <v>0</v>
      </c>
      <c r="AA269" s="14">
        <f>ROUND(S269*W269,2)</f>
        <v>0</v>
      </c>
      <c r="AB269" s="14">
        <f>ROUND(AA269+AA269*X269,2)</f>
        <v>0</v>
      </c>
      <c r="AC269" s="85">
        <f>ROUND(U269*W269,2)</f>
        <v>0</v>
      </c>
      <c r="AD269" s="85">
        <f>ROUND(AC269+AC269*X269,2)</f>
        <v>0</v>
      </c>
      <c r="AE269" s="84">
        <f>ROUND(F269*W269,2)</f>
        <v>0</v>
      </c>
      <c r="AF269" s="84">
        <f>ROUND(AE269+AE269*X269,2)</f>
        <v>0</v>
      </c>
      <c r="AG269" s="14">
        <f>ROUND(I269*W269,2)</f>
        <v>0</v>
      </c>
      <c r="AH269" s="14">
        <f>ROUND(AG269+AG269*X269,2)</f>
        <v>0</v>
      </c>
      <c r="AI269" s="85">
        <f>ROUND(L269*W269,2)</f>
        <v>0</v>
      </c>
      <c r="AJ269" s="85">
        <f>ROUND(AI269+AI269*X269,2)</f>
        <v>0</v>
      </c>
      <c r="AK269" s="68"/>
    </row>
    <row r="270" spans="1:37" ht="60">
      <c r="A270" s="396" t="s">
        <v>151</v>
      </c>
      <c r="B270" s="16" t="s">
        <v>12</v>
      </c>
      <c r="C270" s="2" t="s">
        <v>18</v>
      </c>
      <c r="D270" s="61">
        <v>200</v>
      </c>
      <c r="E270" s="106">
        <v>400</v>
      </c>
      <c r="F270" s="61">
        <v>320</v>
      </c>
      <c r="G270" s="9">
        <v>800</v>
      </c>
      <c r="H270" s="10">
        <v>1300</v>
      </c>
      <c r="I270" s="9">
        <v>520</v>
      </c>
      <c r="J270" s="62">
        <v>100</v>
      </c>
      <c r="K270" s="349">
        <v>300</v>
      </c>
      <c r="L270" s="62">
        <v>200</v>
      </c>
      <c r="M270" s="5"/>
      <c r="N270" s="5"/>
      <c r="O270" s="2"/>
      <c r="P270" s="2"/>
      <c r="Q270" s="106"/>
      <c r="R270" s="61"/>
      <c r="S270" s="10"/>
      <c r="T270" s="9"/>
      <c r="U270" s="349"/>
      <c r="V270" s="62"/>
      <c r="W270" s="63"/>
      <c r="X270" s="64"/>
      <c r="Y270" s="84">
        <f>ROUND(Q270*W270,2)</f>
        <v>0</v>
      </c>
      <c r="Z270" s="84">
        <f>ROUND(Y270+Y270*X270,2)</f>
        <v>0</v>
      </c>
      <c r="AA270" s="14">
        <f>ROUND(S270*W270,2)</f>
        <v>0</v>
      </c>
      <c r="AB270" s="14">
        <f>ROUND(AA270+AA270*X270,2)</f>
        <v>0</v>
      </c>
      <c r="AC270" s="85">
        <f>ROUND(U270*W270,2)</f>
        <v>0</v>
      </c>
      <c r="AD270" s="85">
        <f>ROUND(AC270+AC270*X270,2)</f>
        <v>0</v>
      </c>
      <c r="AE270" s="84">
        <f>ROUND(F270*W270,2)</f>
        <v>0</v>
      </c>
      <c r="AF270" s="84">
        <f>ROUND(AE270+AE270*X270,2)</f>
        <v>0</v>
      </c>
      <c r="AG270" s="14">
        <f>ROUND(I270*W270,2)</f>
        <v>0</v>
      </c>
      <c r="AH270" s="14">
        <f>ROUND(AG270+AG270*X270,2)</f>
        <v>0</v>
      </c>
      <c r="AI270" s="85">
        <f>ROUND(L270*W270,2)</f>
        <v>0</v>
      </c>
      <c r="AJ270" s="85">
        <f>ROUND(AI270+AI270*X270,2)</f>
        <v>0</v>
      </c>
      <c r="AK270" s="68"/>
    </row>
    <row r="271" spans="1:37" ht="48.75" thickBot="1">
      <c r="A271" s="396" t="s">
        <v>152</v>
      </c>
      <c r="B271" s="16" t="s">
        <v>126</v>
      </c>
      <c r="C271" s="2" t="s">
        <v>18</v>
      </c>
      <c r="D271" s="61">
        <v>0</v>
      </c>
      <c r="E271" s="106">
        <v>0</v>
      </c>
      <c r="F271" s="61">
        <v>0</v>
      </c>
      <c r="G271" s="9">
        <v>30</v>
      </c>
      <c r="H271" s="10">
        <v>70</v>
      </c>
      <c r="I271" s="9">
        <v>50</v>
      </c>
      <c r="J271" s="62">
        <v>0</v>
      </c>
      <c r="K271" s="349">
        <v>0</v>
      </c>
      <c r="L271" s="62">
        <v>0</v>
      </c>
      <c r="M271" s="5"/>
      <c r="N271" s="5"/>
      <c r="O271" s="2"/>
      <c r="P271" s="2"/>
      <c r="Q271" s="106"/>
      <c r="R271" s="61"/>
      <c r="S271" s="10"/>
      <c r="T271" s="9"/>
      <c r="U271" s="349"/>
      <c r="V271" s="62"/>
      <c r="W271" s="63"/>
      <c r="X271" s="64"/>
      <c r="Y271" s="84">
        <f>ROUND(Q271*W271,2)</f>
        <v>0</v>
      </c>
      <c r="Z271" s="84">
        <f>ROUND(Y271+Y271*X271,2)</f>
        <v>0</v>
      </c>
      <c r="AA271" s="14">
        <f>ROUND(S271*W271,2)</f>
        <v>0</v>
      </c>
      <c r="AB271" s="14">
        <f>ROUND(AA271+AA271*X271,2)</f>
        <v>0</v>
      </c>
      <c r="AC271" s="85">
        <f>ROUND(U271*W271,2)</f>
        <v>0</v>
      </c>
      <c r="AD271" s="85">
        <f>ROUND(AC271+AC271*X271,2)</f>
        <v>0</v>
      </c>
      <c r="AE271" s="84">
        <f>ROUND(F271*W271,2)</f>
        <v>0</v>
      </c>
      <c r="AF271" s="84">
        <f>ROUND(AE271+AE271*X271,2)</f>
        <v>0</v>
      </c>
      <c r="AG271" s="14">
        <f>ROUND(I271*W271,2)</f>
        <v>0</v>
      </c>
      <c r="AH271" s="14">
        <f>ROUND(AG271+AG271*X271,2)</f>
        <v>0</v>
      </c>
      <c r="AI271" s="85">
        <f>ROUND(L271*W271,2)</f>
        <v>0</v>
      </c>
      <c r="AJ271" s="85">
        <f>ROUND(AI271+AI271*X271,2)</f>
        <v>0</v>
      </c>
      <c r="AK271" s="68"/>
    </row>
    <row r="272" spans="1:37" ht="13.5" thickBot="1">
      <c r="B272" s="580" t="s">
        <v>703</v>
      </c>
      <c r="C272" s="580"/>
      <c r="D272" s="580"/>
      <c r="E272" s="580"/>
      <c r="F272" s="580"/>
      <c r="G272" s="580"/>
      <c r="H272" s="580"/>
      <c r="I272" s="580"/>
      <c r="J272" s="580"/>
      <c r="K272" s="580"/>
      <c r="N272" s="1"/>
      <c r="O272" s="1"/>
      <c r="P272" s="1"/>
      <c r="Q272" s="1"/>
      <c r="R272" s="1"/>
      <c r="T272" s="12"/>
      <c r="U272" s="12"/>
      <c r="V272" s="12"/>
      <c r="X272" s="86" t="s">
        <v>331</v>
      </c>
      <c r="Y272" s="89">
        <f>SUM(Y268:Y271)</f>
        <v>0</v>
      </c>
      <c r="Z272" s="89">
        <f t="shared" ref="Z272:AJ272" si="82">SUM(Z268:Z271)</f>
        <v>0</v>
      </c>
      <c r="AA272" s="89">
        <f t="shared" si="82"/>
        <v>0</v>
      </c>
      <c r="AB272" s="89">
        <f t="shared" si="82"/>
        <v>0</v>
      </c>
      <c r="AC272" s="89">
        <f t="shared" si="82"/>
        <v>0</v>
      </c>
      <c r="AD272" s="89">
        <f t="shared" si="82"/>
        <v>0</v>
      </c>
      <c r="AE272" s="89">
        <f t="shared" si="82"/>
        <v>0</v>
      </c>
      <c r="AF272" s="89">
        <f t="shared" si="82"/>
        <v>0</v>
      </c>
      <c r="AG272" s="89">
        <f t="shared" si="82"/>
        <v>0</v>
      </c>
      <c r="AH272" s="89">
        <f t="shared" si="82"/>
        <v>0</v>
      </c>
      <c r="AI272" s="89">
        <f t="shared" si="82"/>
        <v>0</v>
      </c>
      <c r="AJ272" s="90">
        <f t="shared" si="82"/>
        <v>0</v>
      </c>
    </row>
    <row r="273" spans="1:37" ht="13.5" thickBot="1">
      <c r="B273" s="579" t="s">
        <v>704</v>
      </c>
      <c r="C273" s="579"/>
      <c r="D273" s="579"/>
      <c r="E273" s="579"/>
      <c r="F273" s="579"/>
      <c r="G273" s="579"/>
      <c r="H273" s="579"/>
      <c r="I273" s="579"/>
      <c r="J273" s="579"/>
      <c r="K273" s="579"/>
      <c r="N273" s="1"/>
      <c r="O273" s="1"/>
      <c r="P273" s="1"/>
      <c r="Q273" s="1"/>
      <c r="R273" s="1"/>
      <c r="T273" s="12"/>
      <c r="U273" s="12"/>
      <c r="V273" s="12"/>
      <c r="X273" s="1"/>
      <c r="AB273" s="8"/>
      <c r="AC273" s="8"/>
      <c r="AD273" s="8"/>
      <c r="AE273" s="8"/>
      <c r="AF273" s="8"/>
      <c r="AG273" s="8"/>
      <c r="AH273" s="8"/>
      <c r="AI273" s="8"/>
      <c r="AJ273" s="8"/>
    </row>
    <row r="274" spans="1:37" ht="12.75" thickBot="1">
      <c r="D274" s="1"/>
      <c r="E274" s="348"/>
      <c r="F274" s="1"/>
      <c r="G274" s="1"/>
      <c r="H274" s="1"/>
      <c r="I274" s="1"/>
      <c r="N274" s="1"/>
      <c r="O274" s="1"/>
      <c r="P274" s="1"/>
      <c r="Q274" s="1"/>
      <c r="R274" s="1"/>
      <c r="T274" s="573">
        <f>COUNTIF($AC$42:AC274,"PAKIET")</f>
        <v>6</v>
      </c>
      <c r="U274" s="535"/>
      <c r="V274" s="535"/>
      <c r="W274" s="535"/>
      <c r="X274" s="535"/>
      <c r="Y274" s="535"/>
      <c r="Z274" s="535"/>
      <c r="AA274" s="535"/>
      <c r="AB274" s="535"/>
      <c r="AC274" s="574" t="s">
        <v>347</v>
      </c>
      <c r="AD274" s="574"/>
      <c r="AE274" s="574"/>
      <c r="AF274" s="574"/>
      <c r="AG274" s="574"/>
      <c r="AH274" s="574"/>
      <c r="AI274" s="574"/>
      <c r="AJ274" s="574"/>
      <c r="AK274" s="575"/>
    </row>
    <row r="275" spans="1:37">
      <c r="D275" s="1"/>
      <c r="E275" s="348"/>
      <c r="F275" s="1"/>
      <c r="G275" s="1"/>
      <c r="H275" s="1"/>
      <c r="I275" s="1"/>
      <c r="N275" s="1"/>
      <c r="O275" s="1"/>
      <c r="P275" s="1"/>
      <c r="Q275" s="1"/>
      <c r="R275" s="1"/>
      <c r="T275" s="557" t="s">
        <v>332</v>
      </c>
      <c r="U275" s="558"/>
      <c r="V275" s="559"/>
      <c r="W275" s="557" t="s">
        <v>333</v>
      </c>
      <c r="X275" s="558"/>
      <c r="Y275" s="559"/>
      <c r="Z275" s="557" t="s">
        <v>337</v>
      </c>
      <c r="AA275" s="558"/>
      <c r="AB275" s="559"/>
      <c r="AC275" s="557" t="s">
        <v>334</v>
      </c>
      <c r="AD275" s="558"/>
      <c r="AE275" s="559"/>
      <c r="AF275" s="557" t="s">
        <v>335</v>
      </c>
      <c r="AG275" s="558"/>
      <c r="AH275" s="559"/>
      <c r="AI275" s="563" t="s">
        <v>336</v>
      </c>
      <c r="AJ275" s="564"/>
      <c r="AK275" s="565"/>
    </row>
    <row r="276" spans="1:37">
      <c r="D276" s="1"/>
      <c r="E276" s="348"/>
      <c r="F276" s="1"/>
      <c r="G276" s="1"/>
      <c r="H276" s="1"/>
      <c r="I276" s="1"/>
      <c r="N276" s="1"/>
      <c r="O276" s="1"/>
      <c r="P276" s="1"/>
      <c r="Q276" s="1"/>
      <c r="R276" s="1"/>
      <c r="T276" s="35" t="s">
        <v>338</v>
      </c>
      <c r="U276" s="36" t="s">
        <v>247</v>
      </c>
      <c r="V276" s="37" t="s">
        <v>375</v>
      </c>
      <c r="W276" s="35" t="s">
        <v>338</v>
      </c>
      <c r="X276" s="36" t="s">
        <v>247</v>
      </c>
      <c r="Y276" s="37" t="s">
        <v>375</v>
      </c>
      <c r="Z276" s="35" t="s">
        <v>338</v>
      </c>
      <c r="AA276" s="36" t="s">
        <v>247</v>
      </c>
      <c r="AB276" s="37" t="s">
        <v>375</v>
      </c>
      <c r="AC276" s="35" t="s">
        <v>338</v>
      </c>
      <c r="AD276" s="36" t="s">
        <v>247</v>
      </c>
      <c r="AE276" s="37" t="s">
        <v>375</v>
      </c>
      <c r="AF276" s="35" t="s">
        <v>338</v>
      </c>
      <c r="AG276" s="36" t="s">
        <v>247</v>
      </c>
      <c r="AH276" s="37" t="s">
        <v>375</v>
      </c>
      <c r="AI276" s="35" t="s">
        <v>338</v>
      </c>
      <c r="AJ276" s="36" t="s">
        <v>247</v>
      </c>
      <c r="AK276" s="37" t="s">
        <v>375</v>
      </c>
    </row>
    <row r="277" spans="1:37" ht="12.75" thickBot="1">
      <c r="D277" s="1"/>
      <c r="E277" s="348"/>
      <c r="F277" s="1"/>
      <c r="G277" s="1"/>
      <c r="H277" s="1"/>
      <c r="I277" s="1"/>
      <c r="N277" s="1"/>
      <c r="O277" s="1"/>
      <c r="P277" s="1"/>
      <c r="Q277" s="1"/>
      <c r="R277" s="1"/>
      <c r="T277" s="343">
        <f>Y272</f>
        <v>0</v>
      </c>
      <c r="U277" s="344">
        <f>AA272</f>
        <v>0</v>
      </c>
      <c r="V277" s="345">
        <f>AC272</f>
        <v>0</v>
      </c>
      <c r="W277" s="343">
        <f>Z272</f>
        <v>0</v>
      </c>
      <c r="X277" s="344">
        <f>AB272</f>
        <v>0</v>
      </c>
      <c r="Y277" s="345">
        <f>AD272</f>
        <v>0</v>
      </c>
      <c r="Z277" s="343">
        <f>AE272</f>
        <v>0</v>
      </c>
      <c r="AA277" s="344">
        <f>AG272</f>
        <v>0</v>
      </c>
      <c r="AB277" s="345">
        <f>AI272</f>
        <v>0</v>
      </c>
      <c r="AC277" s="343">
        <f>AF272</f>
        <v>0</v>
      </c>
      <c r="AD277" s="344">
        <f>AH272</f>
        <v>0</v>
      </c>
      <c r="AE277" s="345">
        <f>AJ272</f>
        <v>0</v>
      </c>
      <c r="AF277" s="343">
        <f t="shared" ref="AF277:AK277" si="83">T277+Z277</f>
        <v>0</v>
      </c>
      <c r="AG277" s="344">
        <f t="shared" si="83"/>
        <v>0</v>
      </c>
      <c r="AH277" s="345">
        <f t="shared" si="83"/>
        <v>0</v>
      </c>
      <c r="AI277" s="343">
        <f t="shared" si="83"/>
        <v>0</v>
      </c>
      <c r="AJ277" s="344">
        <f t="shared" si="83"/>
        <v>0</v>
      </c>
      <c r="AK277" s="345">
        <f t="shared" si="83"/>
        <v>0</v>
      </c>
    </row>
    <row r="278" spans="1:37" ht="12.75" thickBot="1">
      <c r="D278" s="1"/>
      <c r="E278" s="348"/>
      <c r="F278" s="1"/>
      <c r="G278" s="1"/>
      <c r="H278" s="1"/>
      <c r="I278" s="1"/>
      <c r="N278" s="1"/>
      <c r="O278" s="1"/>
      <c r="P278" s="1"/>
      <c r="Q278" s="1"/>
      <c r="R278" s="1"/>
      <c r="T278" s="562">
        <f>SUM(T277:V277)</f>
        <v>0</v>
      </c>
      <c r="U278" s="556"/>
      <c r="V278" s="556"/>
      <c r="W278" s="556">
        <f>SUM(W277:Y277)</f>
        <v>0</v>
      </c>
      <c r="X278" s="556"/>
      <c r="Y278" s="556"/>
      <c r="Z278" s="556">
        <f>SUM(Z277:AB277)</f>
        <v>0</v>
      </c>
      <c r="AA278" s="556"/>
      <c r="AB278" s="556"/>
      <c r="AC278" s="556">
        <f>SUM(AC277:AE277)</f>
        <v>0</v>
      </c>
      <c r="AD278" s="556"/>
      <c r="AE278" s="556"/>
      <c r="AF278" s="556">
        <f>SUM(AF277:AH277)</f>
        <v>0</v>
      </c>
      <c r="AG278" s="556"/>
      <c r="AH278" s="556"/>
      <c r="AI278" s="556">
        <f>SUM(AI277:AK277)</f>
        <v>0</v>
      </c>
      <c r="AJ278" s="556"/>
      <c r="AK278" s="566"/>
    </row>
    <row r="283" spans="1:37" ht="48.75" thickBot="1">
      <c r="A283" s="508" t="s">
        <v>305</v>
      </c>
      <c r="B283" s="38" t="s">
        <v>306</v>
      </c>
      <c r="C283" s="39" t="s">
        <v>308</v>
      </c>
      <c r="D283" s="40" t="s">
        <v>319</v>
      </c>
      <c r="E283" s="40" t="s">
        <v>320</v>
      </c>
      <c r="F283" s="40" t="s">
        <v>321</v>
      </c>
      <c r="G283" s="41" t="s">
        <v>322</v>
      </c>
      <c r="H283" s="41" t="s">
        <v>323</v>
      </c>
      <c r="I283" s="41" t="s">
        <v>324</v>
      </c>
      <c r="J283" s="42" t="s">
        <v>352</v>
      </c>
      <c r="K283" s="42" t="s">
        <v>353</v>
      </c>
      <c r="L283" s="42" t="s">
        <v>354</v>
      </c>
      <c r="M283" s="43" t="s">
        <v>307</v>
      </c>
      <c r="N283" s="43" t="s">
        <v>43</v>
      </c>
      <c r="O283" s="43" t="s">
        <v>325</v>
      </c>
      <c r="P283" s="43" t="s">
        <v>690</v>
      </c>
      <c r="Q283" s="40" t="s">
        <v>691</v>
      </c>
      <c r="R283" s="40" t="s">
        <v>692</v>
      </c>
      <c r="S283" s="41" t="s">
        <v>693</v>
      </c>
      <c r="T283" s="41" t="s">
        <v>694</v>
      </c>
      <c r="U283" s="42" t="s">
        <v>695</v>
      </c>
      <c r="V283" s="42" t="s">
        <v>696</v>
      </c>
      <c r="W283" s="44" t="s">
        <v>309</v>
      </c>
      <c r="X283" s="45" t="s">
        <v>0</v>
      </c>
      <c r="Y283" s="46" t="s">
        <v>697</v>
      </c>
      <c r="Z283" s="46" t="s">
        <v>698</v>
      </c>
      <c r="AA283" s="47" t="s">
        <v>699</v>
      </c>
      <c r="AB283" s="47" t="s">
        <v>700</v>
      </c>
      <c r="AC283" s="48" t="s">
        <v>701</v>
      </c>
      <c r="AD283" s="48" t="s">
        <v>702</v>
      </c>
      <c r="AE283" s="49" t="s">
        <v>314</v>
      </c>
      <c r="AF283" s="49" t="s">
        <v>315</v>
      </c>
      <c r="AG283" s="50" t="s">
        <v>316</v>
      </c>
      <c r="AH283" s="50" t="s">
        <v>317</v>
      </c>
      <c r="AI283" s="51" t="s">
        <v>357</v>
      </c>
      <c r="AJ283" s="51" t="s">
        <v>358</v>
      </c>
      <c r="AK283" s="52" t="s">
        <v>318</v>
      </c>
    </row>
    <row r="284" spans="1:37" ht="12.75" thickBot="1">
      <c r="A284" s="394">
        <f>COUNTIF($A$4:A283,"Lp.")</f>
        <v>7</v>
      </c>
      <c r="B284" s="560" t="s">
        <v>347</v>
      </c>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c r="AK284" s="561"/>
    </row>
    <row r="285" spans="1:37" s="415" customFormat="1" ht="72">
      <c r="A285" s="509" t="s">
        <v>146</v>
      </c>
      <c r="B285" s="486" t="s">
        <v>655</v>
      </c>
      <c r="C285" s="487"/>
      <c r="D285" s="487"/>
      <c r="E285" s="487"/>
      <c r="F285" s="487"/>
      <c r="G285" s="487"/>
      <c r="H285" s="487"/>
      <c r="I285" s="487"/>
      <c r="J285" s="487"/>
      <c r="K285" s="487"/>
      <c r="L285" s="487"/>
      <c r="M285" s="487"/>
      <c r="N285" s="487"/>
      <c r="O285" s="487"/>
      <c r="P285" s="487"/>
      <c r="Q285" s="487"/>
      <c r="R285" s="487"/>
      <c r="S285" s="487"/>
      <c r="T285" s="487"/>
      <c r="U285" s="487"/>
      <c r="V285" s="487"/>
      <c r="W285" s="488"/>
      <c r="X285" s="487"/>
      <c r="Y285" s="488"/>
      <c r="Z285" s="488"/>
      <c r="AA285" s="488"/>
      <c r="AB285" s="488"/>
      <c r="AC285" s="488"/>
      <c r="AD285" s="488"/>
      <c r="AE285" s="488"/>
      <c r="AF285" s="488"/>
      <c r="AG285" s="488"/>
      <c r="AH285" s="488"/>
      <c r="AI285" s="488"/>
      <c r="AJ285" s="488"/>
      <c r="AK285" s="487"/>
    </row>
    <row r="286" spans="1:37" s="415" customFormat="1">
      <c r="A286" s="510" t="s">
        <v>339</v>
      </c>
      <c r="B286" s="489" t="s">
        <v>656</v>
      </c>
      <c r="C286" s="479" t="s">
        <v>18</v>
      </c>
      <c r="D286" s="490">
        <v>3000</v>
      </c>
      <c r="E286" s="482">
        <v>9000</v>
      </c>
      <c r="F286" s="481">
        <v>7200</v>
      </c>
      <c r="G286" s="483">
        <v>1000</v>
      </c>
      <c r="H286" s="484">
        <v>3000</v>
      </c>
      <c r="I286" s="483">
        <v>1200</v>
      </c>
      <c r="J286" s="506">
        <v>1000</v>
      </c>
      <c r="K286" s="506">
        <v>3000</v>
      </c>
      <c r="L286" s="506">
        <v>1200</v>
      </c>
      <c r="M286" s="479"/>
      <c r="N286" s="479"/>
      <c r="O286" s="479"/>
      <c r="P286" s="479"/>
      <c r="Q286" s="482"/>
      <c r="R286" s="481"/>
      <c r="S286" s="484"/>
      <c r="T286" s="483"/>
      <c r="U286" s="506"/>
      <c r="V286" s="506"/>
      <c r="W286" s="485"/>
      <c r="X286" s="436"/>
      <c r="Y286" s="425">
        <f t="shared" ref="Y286:Y293" si="84">ROUND(Q286*W286,2)</f>
        <v>0</v>
      </c>
      <c r="Z286" s="425">
        <f>ROUND(Y286+Y286*X286,2)</f>
        <v>0</v>
      </c>
      <c r="AA286" s="426">
        <f t="shared" ref="AA286:AA293" si="85">ROUND(S286*W286,2)</f>
        <v>0</v>
      </c>
      <c r="AB286" s="426">
        <f>ROUND(AA286+AA286*X286,2)</f>
        <v>0</v>
      </c>
      <c r="AC286" s="85">
        <f>ROUND(U286*W286,2)</f>
        <v>0</v>
      </c>
      <c r="AD286" s="85">
        <f>ROUND(AC286+AC286*X286,2)</f>
        <v>0</v>
      </c>
      <c r="AE286" s="425">
        <f t="shared" ref="AE286:AE293" si="86">ROUND(R286*W286,2)</f>
        <v>0</v>
      </c>
      <c r="AF286" s="425">
        <f t="shared" ref="AF286:AF293" si="87">ROUND(AE286+AE286*X286,2)</f>
        <v>0</v>
      </c>
      <c r="AG286" s="426">
        <f t="shared" ref="AG286:AG293" si="88">ROUND(T286*W286,2)</f>
        <v>0</v>
      </c>
      <c r="AH286" s="426">
        <f t="shared" ref="AH286:AH293" si="89">ROUND(AG286+AG286*X286,2)</f>
        <v>0</v>
      </c>
      <c r="AI286" s="85">
        <f>ROUND(L286*W286,2)</f>
        <v>0</v>
      </c>
      <c r="AJ286" s="85">
        <f>ROUND(AI286+AI286*X286,2)</f>
        <v>0</v>
      </c>
      <c r="AK286" s="479"/>
    </row>
    <row r="287" spans="1:37" s="415" customFormat="1">
      <c r="A287" s="510" t="s">
        <v>340</v>
      </c>
      <c r="B287" s="491" t="s">
        <v>657</v>
      </c>
      <c r="C287" s="479" t="s">
        <v>18</v>
      </c>
      <c r="D287" s="490">
        <v>4000</v>
      </c>
      <c r="E287" s="482">
        <v>14000</v>
      </c>
      <c r="F287" s="481">
        <v>11200</v>
      </c>
      <c r="G287" s="483">
        <v>2000</v>
      </c>
      <c r="H287" s="484">
        <v>4000</v>
      </c>
      <c r="I287" s="483">
        <v>1600</v>
      </c>
      <c r="J287" s="506">
        <v>2000</v>
      </c>
      <c r="K287" s="506">
        <v>4000</v>
      </c>
      <c r="L287" s="506">
        <v>1600</v>
      </c>
      <c r="M287" s="479"/>
      <c r="N287" s="479"/>
      <c r="O287" s="479"/>
      <c r="P287" s="479"/>
      <c r="Q287" s="482"/>
      <c r="R287" s="481"/>
      <c r="S287" s="484"/>
      <c r="T287" s="483"/>
      <c r="U287" s="506"/>
      <c r="V287" s="506"/>
      <c r="W287" s="485"/>
      <c r="X287" s="436"/>
      <c r="Y287" s="425">
        <f t="shared" si="84"/>
        <v>0</v>
      </c>
      <c r="Z287" s="425">
        <f>ROUND(Y287+Y287*X287,2)</f>
        <v>0</v>
      </c>
      <c r="AA287" s="426">
        <f t="shared" si="85"/>
        <v>0</v>
      </c>
      <c r="AB287" s="426">
        <f>ROUND(AA287+AA287*X287,2)</f>
        <v>0</v>
      </c>
      <c r="AC287" s="85">
        <f t="shared" ref="AC287:AC293" si="90">ROUND(U287*W287,2)</f>
        <v>0</v>
      </c>
      <c r="AD287" s="85">
        <f t="shared" ref="AD287:AD293" si="91">ROUND(AC287+AC287*X287,2)</f>
        <v>0</v>
      </c>
      <c r="AE287" s="425">
        <f t="shared" si="86"/>
        <v>0</v>
      </c>
      <c r="AF287" s="425">
        <f t="shared" si="87"/>
        <v>0</v>
      </c>
      <c r="AG287" s="426">
        <f t="shared" si="88"/>
        <v>0</v>
      </c>
      <c r="AH287" s="426">
        <f t="shared" si="89"/>
        <v>0</v>
      </c>
      <c r="AI287" s="85">
        <f t="shared" ref="AI287:AI293" si="92">ROUND(L287*W287,2)</f>
        <v>0</v>
      </c>
      <c r="AJ287" s="85">
        <f t="shared" ref="AJ287:AJ293" si="93">ROUND(AI287+AI287*X287,2)</f>
        <v>0</v>
      </c>
      <c r="AK287" s="479"/>
    </row>
    <row r="288" spans="1:37" s="415" customFormat="1" ht="72">
      <c r="A288" s="510" t="s">
        <v>149</v>
      </c>
      <c r="B288" s="480" t="s">
        <v>658</v>
      </c>
      <c r="C288" s="479" t="s">
        <v>18</v>
      </c>
      <c r="D288" s="481">
        <v>350</v>
      </c>
      <c r="E288" s="482">
        <v>1300</v>
      </c>
      <c r="F288" s="481">
        <v>1040</v>
      </c>
      <c r="G288" s="483">
        <v>50</v>
      </c>
      <c r="H288" s="484">
        <v>200</v>
      </c>
      <c r="I288" s="483">
        <v>80</v>
      </c>
      <c r="J288" s="506">
        <v>50</v>
      </c>
      <c r="K288" s="506">
        <v>200</v>
      </c>
      <c r="L288" s="506">
        <v>80</v>
      </c>
      <c r="M288" s="479"/>
      <c r="N288" s="479"/>
      <c r="O288" s="479"/>
      <c r="P288" s="479"/>
      <c r="Q288" s="482"/>
      <c r="R288" s="481"/>
      <c r="S288" s="484"/>
      <c r="T288" s="483"/>
      <c r="U288" s="506"/>
      <c r="V288" s="506"/>
      <c r="W288" s="485"/>
      <c r="X288" s="436"/>
      <c r="Y288" s="425">
        <f t="shared" si="84"/>
        <v>0</v>
      </c>
      <c r="Z288" s="425">
        <f t="shared" ref="Z288:Z293" si="94">ROUND(Y288+Y288*X288,2)</f>
        <v>0</v>
      </c>
      <c r="AA288" s="426">
        <f t="shared" si="85"/>
        <v>0</v>
      </c>
      <c r="AB288" s="426">
        <f t="shared" ref="AB288:AB293" si="95">ROUND(AA288+AA288*X288,2)</f>
        <v>0</v>
      </c>
      <c r="AC288" s="85">
        <f t="shared" si="90"/>
        <v>0</v>
      </c>
      <c r="AD288" s="85">
        <f t="shared" si="91"/>
        <v>0</v>
      </c>
      <c r="AE288" s="425">
        <f t="shared" si="86"/>
        <v>0</v>
      </c>
      <c r="AF288" s="425">
        <f t="shared" si="87"/>
        <v>0</v>
      </c>
      <c r="AG288" s="426">
        <f t="shared" si="88"/>
        <v>0</v>
      </c>
      <c r="AH288" s="426">
        <f t="shared" si="89"/>
        <v>0</v>
      </c>
      <c r="AI288" s="85">
        <f t="shared" si="92"/>
        <v>0</v>
      </c>
      <c r="AJ288" s="85">
        <f t="shared" si="93"/>
        <v>0</v>
      </c>
      <c r="AK288" s="479"/>
    </row>
    <row r="289" spans="1:37" s="415" customFormat="1" ht="84">
      <c r="A289" s="510" t="s">
        <v>151</v>
      </c>
      <c r="B289" s="480" t="s">
        <v>659</v>
      </c>
      <c r="C289" s="479" t="s">
        <v>18</v>
      </c>
      <c r="D289" s="481">
        <v>10</v>
      </c>
      <c r="E289" s="482">
        <v>120</v>
      </c>
      <c r="F289" s="481">
        <v>96</v>
      </c>
      <c r="G289" s="483">
        <v>0</v>
      </c>
      <c r="H289" s="484">
        <v>0</v>
      </c>
      <c r="I289" s="483">
        <v>0</v>
      </c>
      <c r="J289" s="506">
        <v>0</v>
      </c>
      <c r="K289" s="506">
        <v>0</v>
      </c>
      <c r="L289" s="506">
        <v>0</v>
      </c>
      <c r="M289" s="479"/>
      <c r="N289" s="479"/>
      <c r="O289" s="479"/>
      <c r="P289" s="479"/>
      <c r="Q289" s="482"/>
      <c r="R289" s="481"/>
      <c r="S289" s="484"/>
      <c r="T289" s="483"/>
      <c r="U289" s="506"/>
      <c r="V289" s="506"/>
      <c r="W289" s="485"/>
      <c r="X289" s="436"/>
      <c r="Y289" s="425">
        <f t="shared" si="84"/>
        <v>0</v>
      </c>
      <c r="Z289" s="425">
        <f t="shared" si="94"/>
        <v>0</v>
      </c>
      <c r="AA289" s="426">
        <f t="shared" si="85"/>
        <v>0</v>
      </c>
      <c r="AB289" s="426">
        <f t="shared" si="95"/>
        <v>0</v>
      </c>
      <c r="AC289" s="85">
        <f t="shared" si="90"/>
        <v>0</v>
      </c>
      <c r="AD289" s="85">
        <f t="shared" si="91"/>
        <v>0</v>
      </c>
      <c r="AE289" s="425">
        <f t="shared" si="86"/>
        <v>0</v>
      </c>
      <c r="AF289" s="425">
        <f t="shared" si="87"/>
        <v>0</v>
      </c>
      <c r="AG289" s="426">
        <f t="shared" si="88"/>
        <v>0</v>
      </c>
      <c r="AH289" s="426">
        <f t="shared" si="89"/>
        <v>0</v>
      </c>
      <c r="AI289" s="85">
        <f t="shared" si="92"/>
        <v>0</v>
      </c>
      <c r="AJ289" s="85">
        <f t="shared" si="93"/>
        <v>0</v>
      </c>
      <c r="AK289" s="479"/>
    </row>
    <row r="290" spans="1:37" s="415" customFormat="1" ht="72">
      <c r="A290" s="510" t="s">
        <v>152</v>
      </c>
      <c r="B290" s="480" t="s">
        <v>660</v>
      </c>
      <c r="C290" s="479" t="s">
        <v>18</v>
      </c>
      <c r="D290" s="481">
        <v>0</v>
      </c>
      <c r="E290" s="482">
        <v>0</v>
      </c>
      <c r="F290" s="481">
        <v>0</v>
      </c>
      <c r="G290" s="483">
        <v>10</v>
      </c>
      <c r="H290" s="484">
        <v>50</v>
      </c>
      <c r="I290" s="483">
        <v>20</v>
      </c>
      <c r="J290" s="506">
        <v>10</v>
      </c>
      <c r="K290" s="506">
        <v>50</v>
      </c>
      <c r="L290" s="506">
        <v>20</v>
      </c>
      <c r="M290" s="479"/>
      <c r="N290" s="479"/>
      <c r="O290" s="479"/>
      <c r="P290" s="479"/>
      <c r="Q290" s="482"/>
      <c r="R290" s="481"/>
      <c r="S290" s="484"/>
      <c r="T290" s="483"/>
      <c r="U290" s="506"/>
      <c r="V290" s="506"/>
      <c r="W290" s="485"/>
      <c r="X290" s="436"/>
      <c r="Y290" s="425">
        <f t="shared" si="84"/>
        <v>0</v>
      </c>
      <c r="Z290" s="425">
        <f t="shared" si="94"/>
        <v>0</v>
      </c>
      <c r="AA290" s="426">
        <f t="shared" si="85"/>
        <v>0</v>
      </c>
      <c r="AB290" s="426">
        <f t="shared" si="95"/>
        <v>0</v>
      </c>
      <c r="AC290" s="85">
        <f t="shared" si="90"/>
        <v>0</v>
      </c>
      <c r="AD290" s="85">
        <f t="shared" si="91"/>
        <v>0</v>
      </c>
      <c r="AE290" s="425">
        <f t="shared" si="86"/>
        <v>0</v>
      </c>
      <c r="AF290" s="425">
        <f t="shared" si="87"/>
        <v>0</v>
      </c>
      <c r="AG290" s="426">
        <f t="shared" si="88"/>
        <v>0</v>
      </c>
      <c r="AH290" s="426">
        <f t="shared" si="89"/>
        <v>0</v>
      </c>
      <c r="AI290" s="85">
        <f t="shared" si="92"/>
        <v>0</v>
      </c>
      <c r="AJ290" s="85">
        <f t="shared" si="93"/>
        <v>0</v>
      </c>
      <c r="AK290" s="479"/>
    </row>
    <row r="291" spans="1:37" s="415" customFormat="1" ht="84">
      <c r="A291" s="510" t="s">
        <v>154</v>
      </c>
      <c r="B291" s="480" t="s">
        <v>661</v>
      </c>
      <c r="C291" s="479" t="s">
        <v>18</v>
      </c>
      <c r="D291" s="481">
        <v>10</v>
      </c>
      <c r="E291" s="482">
        <v>120</v>
      </c>
      <c r="F291" s="481">
        <v>96</v>
      </c>
      <c r="G291" s="483">
        <v>100</v>
      </c>
      <c r="H291" s="484">
        <v>300</v>
      </c>
      <c r="I291" s="483">
        <v>120</v>
      </c>
      <c r="J291" s="506">
        <v>100</v>
      </c>
      <c r="K291" s="506">
        <v>300</v>
      </c>
      <c r="L291" s="506">
        <v>120</v>
      </c>
      <c r="M291" s="479"/>
      <c r="N291" s="479"/>
      <c r="O291" s="479"/>
      <c r="P291" s="479"/>
      <c r="Q291" s="482"/>
      <c r="R291" s="481"/>
      <c r="S291" s="484"/>
      <c r="T291" s="483"/>
      <c r="U291" s="506"/>
      <c r="V291" s="506"/>
      <c r="W291" s="485"/>
      <c r="X291" s="436"/>
      <c r="Y291" s="425">
        <f t="shared" si="84"/>
        <v>0</v>
      </c>
      <c r="Z291" s="425">
        <f t="shared" si="94"/>
        <v>0</v>
      </c>
      <c r="AA291" s="426">
        <f t="shared" si="85"/>
        <v>0</v>
      </c>
      <c r="AB291" s="426">
        <f t="shared" si="95"/>
        <v>0</v>
      </c>
      <c r="AC291" s="85">
        <f t="shared" si="90"/>
        <v>0</v>
      </c>
      <c r="AD291" s="85">
        <f t="shared" si="91"/>
        <v>0</v>
      </c>
      <c r="AE291" s="425">
        <f t="shared" si="86"/>
        <v>0</v>
      </c>
      <c r="AF291" s="425">
        <f t="shared" si="87"/>
        <v>0</v>
      </c>
      <c r="AG291" s="426">
        <f t="shared" si="88"/>
        <v>0</v>
      </c>
      <c r="AH291" s="426">
        <f t="shared" si="89"/>
        <v>0</v>
      </c>
      <c r="AI291" s="85">
        <f t="shared" si="92"/>
        <v>0</v>
      </c>
      <c r="AJ291" s="85">
        <f t="shared" si="93"/>
        <v>0</v>
      </c>
      <c r="AK291" s="479"/>
    </row>
    <row r="292" spans="1:37" s="415" customFormat="1" ht="84">
      <c r="A292" s="510" t="s">
        <v>156</v>
      </c>
      <c r="B292" s="480" t="s">
        <v>662</v>
      </c>
      <c r="C292" s="479" t="s">
        <v>18</v>
      </c>
      <c r="D292" s="481">
        <v>0</v>
      </c>
      <c r="E292" s="482">
        <v>0</v>
      </c>
      <c r="F292" s="481">
        <v>0</v>
      </c>
      <c r="G292" s="483">
        <v>3</v>
      </c>
      <c r="H292" s="484">
        <v>10</v>
      </c>
      <c r="I292" s="483">
        <v>4</v>
      </c>
      <c r="J292" s="506">
        <v>3</v>
      </c>
      <c r="K292" s="506">
        <v>10</v>
      </c>
      <c r="L292" s="506">
        <v>4</v>
      </c>
      <c r="M292" s="479"/>
      <c r="N292" s="479"/>
      <c r="O292" s="479"/>
      <c r="P292" s="479"/>
      <c r="Q292" s="482"/>
      <c r="R292" s="481"/>
      <c r="S292" s="484"/>
      <c r="T292" s="483"/>
      <c r="U292" s="506"/>
      <c r="V292" s="506"/>
      <c r="W292" s="485"/>
      <c r="X292" s="436"/>
      <c r="Y292" s="425">
        <f t="shared" si="84"/>
        <v>0</v>
      </c>
      <c r="Z292" s="425">
        <f t="shared" si="94"/>
        <v>0</v>
      </c>
      <c r="AA292" s="426">
        <f t="shared" si="85"/>
        <v>0</v>
      </c>
      <c r="AB292" s="426">
        <f t="shared" si="95"/>
        <v>0</v>
      </c>
      <c r="AC292" s="85">
        <f t="shared" si="90"/>
        <v>0</v>
      </c>
      <c r="AD292" s="85">
        <f t="shared" si="91"/>
        <v>0</v>
      </c>
      <c r="AE292" s="425">
        <f t="shared" si="86"/>
        <v>0</v>
      </c>
      <c r="AF292" s="425">
        <f t="shared" si="87"/>
        <v>0</v>
      </c>
      <c r="AG292" s="426">
        <f t="shared" si="88"/>
        <v>0</v>
      </c>
      <c r="AH292" s="426">
        <f t="shared" si="89"/>
        <v>0</v>
      </c>
      <c r="AI292" s="85">
        <f t="shared" si="92"/>
        <v>0</v>
      </c>
      <c r="AJ292" s="85">
        <f t="shared" si="93"/>
        <v>0</v>
      </c>
      <c r="AK292" s="479"/>
    </row>
    <row r="293" spans="1:37" s="415" customFormat="1" ht="84">
      <c r="A293" s="510" t="s">
        <v>158</v>
      </c>
      <c r="B293" s="480" t="s">
        <v>663</v>
      </c>
      <c r="C293" s="479" t="s">
        <v>18</v>
      </c>
      <c r="D293" s="481">
        <v>0</v>
      </c>
      <c r="E293" s="482">
        <v>0</v>
      </c>
      <c r="F293" s="481">
        <v>0</v>
      </c>
      <c r="G293" s="483">
        <v>10</v>
      </c>
      <c r="H293" s="484">
        <v>40</v>
      </c>
      <c r="I293" s="483">
        <v>16</v>
      </c>
      <c r="J293" s="506">
        <v>10</v>
      </c>
      <c r="K293" s="506">
        <v>40</v>
      </c>
      <c r="L293" s="506">
        <v>16</v>
      </c>
      <c r="M293" s="479"/>
      <c r="N293" s="479"/>
      <c r="O293" s="479"/>
      <c r="P293" s="479"/>
      <c r="Q293" s="482"/>
      <c r="R293" s="481"/>
      <c r="S293" s="484"/>
      <c r="T293" s="483"/>
      <c r="U293" s="506"/>
      <c r="V293" s="506"/>
      <c r="W293" s="485"/>
      <c r="X293" s="436"/>
      <c r="Y293" s="425">
        <f t="shared" si="84"/>
        <v>0</v>
      </c>
      <c r="Z293" s="425">
        <f t="shared" si="94"/>
        <v>0</v>
      </c>
      <c r="AA293" s="426">
        <f t="shared" si="85"/>
        <v>0</v>
      </c>
      <c r="AB293" s="426">
        <f t="shared" si="95"/>
        <v>0</v>
      </c>
      <c r="AC293" s="85">
        <f t="shared" si="90"/>
        <v>0</v>
      </c>
      <c r="AD293" s="85">
        <f t="shared" si="91"/>
        <v>0</v>
      </c>
      <c r="AE293" s="425">
        <f t="shared" si="86"/>
        <v>0</v>
      </c>
      <c r="AF293" s="425">
        <f t="shared" si="87"/>
        <v>0</v>
      </c>
      <c r="AG293" s="426">
        <f t="shared" si="88"/>
        <v>0</v>
      </c>
      <c r="AH293" s="426">
        <f t="shared" si="89"/>
        <v>0</v>
      </c>
      <c r="AI293" s="85">
        <f t="shared" si="92"/>
        <v>0</v>
      </c>
      <c r="AJ293" s="85">
        <f t="shared" si="93"/>
        <v>0</v>
      </c>
      <c r="AK293" s="479"/>
    </row>
    <row r="294" spans="1:37" s="415" customFormat="1" ht="156">
      <c r="A294" s="510" t="s">
        <v>159</v>
      </c>
      <c r="B294" s="491" t="s">
        <v>664</v>
      </c>
      <c r="C294" s="492"/>
      <c r="D294" s="493"/>
      <c r="E294" s="494"/>
      <c r="F294" s="493"/>
      <c r="G294" s="493"/>
      <c r="H294" s="494"/>
      <c r="I294" s="493"/>
      <c r="J294" s="493"/>
      <c r="K294" s="493"/>
      <c r="L294" s="493"/>
      <c r="M294" s="492"/>
      <c r="N294" s="492"/>
      <c r="O294" s="492"/>
      <c r="P294" s="492"/>
      <c r="Q294" s="493"/>
      <c r="R294" s="493"/>
      <c r="S294" s="493"/>
      <c r="T294" s="493"/>
      <c r="U294" s="507"/>
      <c r="V294" s="507"/>
      <c r="W294" s="495"/>
      <c r="X294" s="496"/>
      <c r="Y294" s="497"/>
      <c r="Z294" s="497"/>
      <c r="AA294" s="497"/>
      <c r="AB294" s="497"/>
      <c r="AC294" s="497"/>
      <c r="AD294" s="497"/>
      <c r="AE294" s="497"/>
      <c r="AF294" s="497"/>
      <c r="AG294" s="497"/>
      <c r="AH294" s="497"/>
      <c r="AI294" s="497"/>
      <c r="AJ294" s="497"/>
      <c r="AK294" s="492"/>
    </row>
    <row r="295" spans="1:37" s="415" customFormat="1">
      <c r="A295" s="510" t="s">
        <v>343</v>
      </c>
      <c r="B295" s="491" t="s">
        <v>665</v>
      </c>
      <c r="C295" s="479" t="s">
        <v>18</v>
      </c>
      <c r="D295" s="481">
        <v>0</v>
      </c>
      <c r="E295" s="482">
        <v>0</v>
      </c>
      <c r="F295" s="481">
        <v>0</v>
      </c>
      <c r="G295" s="483">
        <v>30</v>
      </c>
      <c r="H295" s="484">
        <v>180</v>
      </c>
      <c r="I295" s="483">
        <v>72</v>
      </c>
      <c r="J295" s="506">
        <v>30</v>
      </c>
      <c r="K295" s="506">
        <v>180</v>
      </c>
      <c r="L295" s="506">
        <v>72</v>
      </c>
      <c r="M295" s="479"/>
      <c r="N295" s="479"/>
      <c r="O295" s="479"/>
      <c r="P295" s="479"/>
      <c r="Q295" s="482"/>
      <c r="R295" s="481"/>
      <c r="S295" s="484"/>
      <c r="T295" s="483"/>
      <c r="U295" s="506"/>
      <c r="V295" s="506"/>
      <c r="W295" s="485"/>
      <c r="X295" s="436"/>
      <c r="Y295" s="425">
        <f>ROUND(Q295*W295,2)</f>
        <v>0</v>
      </c>
      <c r="Z295" s="425">
        <f>ROUND(Y295+Y295*X295,2)</f>
        <v>0</v>
      </c>
      <c r="AA295" s="426">
        <f>ROUND(S295*W295,2)</f>
        <v>0</v>
      </c>
      <c r="AB295" s="426">
        <f>ROUND(AA295+AA295*X295,2)</f>
        <v>0</v>
      </c>
      <c r="AC295" s="85">
        <f t="shared" ref="AC295:AC297" si="96">ROUND(U295*W295,2)</f>
        <v>0</v>
      </c>
      <c r="AD295" s="85">
        <f t="shared" ref="AD295:AD297" si="97">ROUND(AC295+AC295*X295,2)</f>
        <v>0</v>
      </c>
      <c r="AE295" s="425">
        <f>ROUND(R295*W295,2)</f>
        <v>0</v>
      </c>
      <c r="AF295" s="425">
        <f>ROUND(AE295+AE295*X295,2)</f>
        <v>0</v>
      </c>
      <c r="AG295" s="426">
        <f>ROUND(T295*W295,2)</f>
        <v>0</v>
      </c>
      <c r="AH295" s="426">
        <f>ROUND(AG295+AG295*X295,2)</f>
        <v>0</v>
      </c>
      <c r="AI295" s="85">
        <f t="shared" ref="AI295:AI297" si="98">ROUND(L295*W295,2)</f>
        <v>0</v>
      </c>
      <c r="AJ295" s="85">
        <f t="shared" ref="AJ295:AJ297" si="99">ROUND(AI295+AI295*X295,2)</f>
        <v>0</v>
      </c>
      <c r="AK295" s="479"/>
    </row>
    <row r="296" spans="1:37" s="415" customFormat="1">
      <c r="A296" s="510" t="s">
        <v>344</v>
      </c>
      <c r="B296" s="491" t="s">
        <v>666</v>
      </c>
      <c r="C296" s="479" t="s">
        <v>18</v>
      </c>
      <c r="D296" s="481">
        <v>0</v>
      </c>
      <c r="E296" s="482">
        <v>0</v>
      </c>
      <c r="F296" s="481">
        <v>0</v>
      </c>
      <c r="G296" s="483">
        <v>10</v>
      </c>
      <c r="H296" s="484">
        <v>100</v>
      </c>
      <c r="I296" s="483">
        <v>40</v>
      </c>
      <c r="J296" s="506">
        <v>10</v>
      </c>
      <c r="K296" s="506">
        <v>100</v>
      </c>
      <c r="L296" s="506">
        <v>40</v>
      </c>
      <c r="M296" s="479"/>
      <c r="N296" s="479"/>
      <c r="O296" s="479"/>
      <c r="P296" s="479"/>
      <c r="Q296" s="482"/>
      <c r="R296" s="481"/>
      <c r="S296" s="484"/>
      <c r="T296" s="483"/>
      <c r="U296" s="506"/>
      <c r="V296" s="506"/>
      <c r="W296" s="485"/>
      <c r="X296" s="436"/>
      <c r="Y296" s="425">
        <f>ROUND(Q296*W296,2)</f>
        <v>0</v>
      </c>
      <c r="Z296" s="425">
        <f>ROUND(Y296+Y296*X296,2)</f>
        <v>0</v>
      </c>
      <c r="AA296" s="426">
        <f>ROUND(S296*W296,2)</f>
        <v>0</v>
      </c>
      <c r="AB296" s="426">
        <f>ROUND(AA296+AA296*X296,2)</f>
        <v>0</v>
      </c>
      <c r="AC296" s="85">
        <f t="shared" si="96"/>
        <v>0</v>
      </c>
      <c r="AD296" s="85">
        <f t="shared" si="97"/>
        <v>0</v>
      </c>
      <c r="AE296" s="425">
        <f>ROUND(R296*W296,2)</f>
        <v>0</v>
      </c>
      <c r="AF296" s="425">
        <f>ROUND(AE296+AE296*X296,2)</f>
        <v>0</v>
      </c>
      <c r="AG296" s="426">
        <f>ROUND(T296*W296,2)</f>
        <v>0</v>
      </c>
      <c r="AH296" s="426">
        <f>ROUND(AG296+AG296*X296,2)</f>
        <v>0</v>
      </c>
      <c r="AI296" s="85">
        <f t="shared" si="98"/>
        <v>0</v>
      </c>
      <c r="AJ296" s="85">
        <f t="shared" si="99"/>
        <v>0</v>
      </c>
      <c r="AK296" s="479"/>
    </row>
    <row r="297" spans="1:37" s="415" customFormat="1" ht="108">
      <c r="A297" s="510" t="s">
        <v>161</v>
      </c>
      <c r="B297" s="480" t="s">
        <v>667</v>
      </c>
      <c r="C297" s="479" t="s">
        <v>18</v>
      </c>
      <c r="D297" s="481">
        <v>20</v>
      </c>
      <c r="E297" s="482">
        <v>120</v>
      </c>
      <c r="F297" s="481">
        <v>96</v>
      </c>
      <c r="G297" s="483">
        <v>10</v>
      </c>
      <c r="H297" s="484">
        <v>100</v>
      </c>
      <c r="I297" s="483">
        <v>40</v>
      </c>
      <c r="J297" s="506">
        <v>10</v>
      </c>
      <c r="K297" s="506">
        <v>100</v>
      </c>
      <c r="L297" s="506">
        <v>40</v>
      </c>
      <c r="M297" s="479"/>
      <c r="N297" s="479"/>
      <c r="O297" s="479"/>
      <c r="P297" s="479"/>
      <c r="Q297" s="482"/>
      <c r="R297" s="481"/>
      <c r="S297" s="484"/>
      <c r="T297" s="483"/>
      <c r="U297" s="506"/>
      <c r="V297" s="506"/>
      <c r="W297" s="485"/>
      <c r="X297" s="436"/>
      <c r="Y297" s="425">
        <f>ROUND(Q297*W297,2)</f>
        <v>0</v>
      </c>
      <c r="Z297" s="425">
        <f>ROUND(Y297+Y297*X297,2)</f>
        <v>0</v>
      </c>
      <c r="AA297" s="426">
        <f>ROUND(S297*W297,2)</f>
        <v>0</v>
      </c>
      <c r="AB297" s="426">
        <f>ROUND(AA297+AA297*X297,2)</f>
        <v>0</v>
      </c>
      <c r="AC297" s="85">
        <f t="shared" si="96"/>
        <v>0</v>
      </c>
      <c r="AD297" s="85">
        <f t="shared" si="97"/>
        <v>0</v>
      </c>
      <c r="AE297" s="425">
        <f>ROUND(R297*W297,2)</f>
        <v>0</v>
      </c>
      <c r="AF297" s="425">
        <f>ROUND(AE297+AE297*X297,2)</f>
        <v>0</v>
      </c>
      <c r="AG297" s="426">
        <f>ROUND(T297*W297,2)</f>
        <v>0</v>
      </c>
      <c r="AH297" s="426">
        <f>ROUND(AG297+AG297*X297,2)</f>
        <v>0</v>
      </c>
      <c r="AI297" s="85">
        <f t="shared" si="98"/>
        <v>0</v>
      </c>
      <c r="AJ297" s="85">
        <f t="shared" si="99"/>
        <v>0</v>
      </c>
      <c r="AK297" s="479"/>
    </row>
    <row r="298" spans="1:37" s="415" customFormat="1" ht="156">
      <c r="A298" s="510" t="s">
        <v>163</v>
      </c>
      <c r="B298" s="491" t="s">
        <v>668</v>
      </c>
      <c r="C298" s="492"/>
      <c r="D298" s="493"/>
      <c r="E298" s="494"/>
      <c r="F298" s="493"/>
      <c r="G298" s="493"/>
      <c r="H298" s="494"/>
      <c r="I298" s="493"/>
      <c r="J298" s="493"/>
      <c r="K298" s="493"/>
      <c r="L298" s="493"/>
      <c r="M298" s="492"/>
      <c r="N298" s="492"/>
      <c r="O298" s="492"/>
      <c r="P298" s="492"/>
      <c r="Q298" s="493"/>
      <c r="R298" s="493"/>
      <c r="S298" s="493"/>
      <c r="T298" s="493"/>
      <c r="U298" s="493"/>
      <c r="V298" s="493"/>
      <c r="W298" s="495"/>
      <c r="X298" s="496"/>
      <c r="Y298" s="497"/>
      <c r="Z298" s="497"/>
      <c r="AA298" s="497"/>
      <c r="AB298" s="497"/>
      <c r="AC298" s="497"/>
      <c r="AD298" s="497"/>
      <c r="AE298" s="497"/>
      <c r="AF298" s="497"/>
      <c r="AG298" s="497"/>
      <c r="AH298" s="497"/>
      <c r="AI298" s="497"/>
      <c r="AJ298" s="497"/>
      <c r="AK298" s="492"/>
    </row>
    <row r="299" spans="1:37" s="415" customFormat="1">
      <c r="A299" s="510" t="s">
        <v>341</v>
      </c>
      <c r="B299" s="491" t="s">
        <v>665</v>
      </c>
      <c r="C299" s="479" t="s">
        <v>18</v>
      </c>
      <c r="D299" s="481">
        <v>0</v>
      </c>
      <c r="E299" s="482">
        <v>0</v>
      </c>
      <c r="F299" s="481">
        <v>0</v>
      </c>
      <c r="G299" s="483">
        <v>10</v>
      </c>
      <c r="H299" s="484">
        <v>50</v>
      </c>
      <c r="I299" s="483">
        <v>20</v>
      </c>
      <c r="J299" s="506">
        <v>10</v>
      </c>
      <c r="K299" s="506">
        <v>50</v>
      </c>
      <c r="L299" s="506">
        <v>20</v>
      </c>
      <c r="M299" s="479"/>
      <c r="N299" s="479"/>
      <c r="O299" s="479"/>
      <c r="P299" s="479"/>
      <c r="Q299" s="482"/>
      <c r="R299" s="481"/>
      <c r="S299" s="484"/>
      <c r="T299" s="483"/>
      <c r="U299" s="506"/>
      <c r="V299" s="506"/>
      <c r="W299" s="485"/>
      <c r="X299" s="436"/>
      <c r="Y299" s="425">
        <f>ROUND(Q299*W299,2)</f>
        <v>0</v>
      </c>
      <c r="Z299" s="425">
        <f>ROUND(Y299+Y299*X299,2)</f>
        <v>0</v>
      </c>
      <c r="AA299" s="426">
        <f>ROUND(S299*W299,2)</f>
        <v>0</v>
      </c>
      <c r="AB299" s="426">
        <f>ROUND(AA299+AA299*X299,2)</f>
        <v>0</v>
      </c>
      <c r="AC299" s="85">
        <f t="shared" ref="AC299:AC300" si="100">ROUND(U299*W299,2)</f>
        <v>0</v>
      </c>
      <c r="AD299" s="85">
        <f t="shared" ref="AD299:AD300" si="101">ROUND(AC299+AC299*X299,2)</f>
        <v>0</v>
      </c>
      <c r="AE299" s="425">
        <f>ROUND(R299*W299,2)</f>
        <v>0</v>
      </c>
      <c r="AF299" s="425">
        <f>ROUND(AE299+AE299*X299,2)</f>
        <v>0</v>
      </c>
      <c r="AG299" s="426">
        <f>ROUND(T299*W299,2)</f>
        <v>0</v>
      </c>
      <c r="AH299" s="426">
        <f>ROUND(AG299+AG299*X299,2)</f>
        <v>0</v>
      </c>
      <c r="AI299" s="85">
        <f t="shared" ref="AI299:AI300" si="102">ROUND(L299*W299,2)</f>
        <v>0</v>
      </c>
      <c r="AJ299" s="85">
        <f t="shared" ref="AJ299:AJ300" si="103">ROUND(AI299+AI299*X299,2)</f>
        <v>0</v>
      </c>
      <c r="AK299" s="479"/>
    </row>
    <row r="300" spans="1:37" s="415" customFormat="1">
      <c r="A300" s="510" t="s">
        <v>342</v>
      </c>
      <c r="B300" s="491" t="s">
        <v>669</v>
      </c>
      <c r="C300" s="479" t="s">
        <v>18</v>
      </c>
      <c r="D300" s="481">
        <v>0</v>
      </c>
      <c r="E300" s="482">
        <v>0</v>
      </c>
      <c r="F300" s="481">
        <v>0</v>
      </c>
      <c r="G300" s="483">
        <v>10</v>
      </c>
      <c r="H300" s="484">
        <v>50</v>
      </c>
      <c r="I300" s="483">
        <v>20</v>
      </c>
      <c r="J300" s="506">
        <v>10</v>
      </c>
      <c r="K300" s="506">
        <v>50</v>
      </c>
      <c r="L300" s="506">
        <v>20</v>
      </c>
      <c r="M300" s="479"/>
      <c r="N300" s="479"/>
      <c r="O300" s="479"/>
      <c r="P300" s="479"/>
      <c r="Q300" s="482"/>
      <c r="R300" s="481"/>
      <c r="S300" s="484"/>
      <c r="T300" s="483"/>
      <c r="U300" s="506"/>
      <c r="V300" s="506"/>
      <c r="W300" s="485"/>
      <c r="X300" s="436"/>
      <c r="Y300" s="425">
        <f>ROUND(Q300*W300,2)</f>
        <v>0</v>
      </c>
      <c r="Z300" s="425">
        <f>ROUND(Y300+Y300*X300,2)</f>
        <v>0</v>
      </c>
      <c r="AA300" s="426">
        <f>ROUND(S300*W300,2)</f>
        <v>0</v>
      </c>
      <c r="AB300" s="426">
        <f>ROUND(AA300+AA300*X300,2)</f>
        <v>0</v>
      </c>
      <c r="AC300" s="85">
        <f t="shared" si="100"/>
        <v>0</v>
      </c>
      <c r="AD300" s="85">
        <f t="shared" si="101"/>
        <v>0</v>
      </c>
      <c r="AE300" s="425">
        <f>ROUND(R300*W300,2)</f>
        <v>0</v>
      </c>
      <c r="AF300" s="425">
        <f>ROUND(AE300+AE300*X300,2)</f>
        <v>0</v>
      </c>
      <c r="AG300" s="426">
        <f>ROUND(T300*W300,2)</f>
        <v>0</v>
      </c>
      <c r="AH300" s="426">
        <f>ROUND(AG300+AG300*X300,2)</f>
        <v>0</v>
      </c>
      <c r="AI300" s="85">
        <f t="shared" si="102"/>
        <v>0</v>
      </c>
      <c r="AJ300" s="85">
        <f t="shared" si="103"/>
        <v>0</v>
      </c>
      <c r="AK300" s="479"/>
    </row>
    <row r="301" spans="1:37" s="415" customFormat="1" ht="84">
      <c r="A301" s="510" t="s">
        <v>165</v>
      </c>
      <c r="B301" s="491" t="s">
        <v>670</v>
      </c>
      <c r="C301" s="492"/>
      <c r="D301" s="493"/>
      <c r="E301" s="494"/>
      <c r="F301" s="493"/>
      <c r="G301" s="493"/>
      <c r="H301" s="494"/>
      <c r="I301" s="493"/>
      <c r="J301" s="493"/>
      <c r="K301" s="493"/>
      <c r="L301" s="493"/>
      <c r="M301" s="492"/>
      <c r="N301" s="492"/>
      <c r="O301" s="492"/>
      <c r="P301" s="492"/>
      <c r="Q301" s="493"/>
      <c r="R301" s="493"/>
      <c r="S301" s="493"/>
      <c r="T301" s="493"/>
      <c r="U301" s="493"/>
      <c r="V301" s="493"/>
      <c r="W301" s="495"/>
      <c r="X301" s="496"/>
      <c r="Y301" s="497"/>
      <c r="Z301" s="497"/>
      <c r="AA301" s="497"/>
      <c r="AB301" s="497"/>
      <c r="AC301" s="497"/>
      <c r="AD301" s="497"/>
      <c r="AE301" s="497"/>
      <c r="AF301" s="497"/>
      <c r="AG301" s="497"/>
      <c r="AH301" s="497"/>
      <c r="AI301" s="497"/>
      <c r="AJ301" s="497"/>
      <c r="AK301" s="492"/>
    </row>
    <row r="302" spans="1:37" s="415" customFormat="1">
      <c r="A302" s="510" t="s">
        <v>671</v>
      </c>
      <c r="B302" s="491" t="s">
        <v>665</v>
      </c>
      <c r="C302" s="479" t="s">
        <v>18</v>
      </c>
      <c r="D302" s="481">
        <v>20</v>
      </c>
      <c r="E302" s="482">
        <v>120</v>
      </c>
      <c r="F302" s="481">
        <v>96</v>
      </c>
      <c r="G302" s="483">
        <v>10</v>
      </c>
      <c r="H302" s="484">
        <v>100</v>
      </c>
      <c r="I302" s="483">
        <v>40</v>
      </c>
      <c r="J302" s="506">
        <v>10</v>
      </c>
      <c r="K302" s="506">
        <v>100</v>
      </c>
      <c r="L302" s="506">
        <v>40</v>
      </c>
      <c r="M302" s="479"/>
      <c r="N302" s="479"/>
      <c r="O302" s="479"/>
      <c r="P302" s="479"/>
      <c r="Q302" s="482"/>
      <c r="R302" s="481"/>
      <c r="S302" s="484"/>
      <c r="T302" s="483"/>
      <c r="U302" s="506"/>
      <c r="V302" s="506"/>
      <c r="W302" s="485"/>
      <c r="X302" s="436"/>
      <c r="Y302" s="425">
        <f t="shared" ref="Y302:Y311" si="104">ROUND(Q302*W302,2)</f>
        <v>0</v>
      </c>
      <c r="Z302" s="425">
        <f t="shared" ref="Z302:Z311" si="105">ROUND(Y302+Y302*X302,2)</f>
        <v>0</v>
      </c>
      <c r="AA302" s="426">
        <f t="shared" ref="AA302:AA311" si="106">ROUND(S302*W302,2)</f>
        <v>0</v>
      </c>
      <c r="AB302" s="426">
        <f t="shared" ref="AB302:AB311" si="107">ROUND(AA302+AA302*X302,2)</f>
        <v>0</v>
      </c>
      <c r="AC302" s="85">
        <f t="shared" ref="AC302:AC305" si="108">ROUND(U302*W302,2)</f>
        <v>0</v>
      </c>
      <c r="AD302" s="85">
        <f t="shared" ref="AD302:AD305" si="109">ROUND(AC302+AC302*X302,2)</f>
        <v>0</v>
      </c>
      <c r="AE302" s="425">
        <f t="shared" ref="AE302:AE311" si="110">ROUND(R302*W302,2)</f>
        <v>0</v>
      </c>
      <c r="AF302" s="425">
        <f t="shared" ref="AF302:AF311" si="111">ROUND(AE302+AE302*X302,2)</f>
        <v>0</v>
      </c>
      <c r="AG302" s="426">
        <f t="shared" ref="AG302:AG311" si="112">ROUND(T302*W302,2)</f>
        <v>0</v>
      </c>
      <c r="AH302" s="426">
        <f t="shared" ref="AH302:AH311" si="113">ROUND(AG302+AG302*X302,2)</f>
        <v>0</v>
      </c>
      <c r="AI302" s="85">
        <f t="shared" ref="AI302:AI311" si="114">ROUND(L302*W302,2)</f>
        <v>0</v>
      </c>
      <c r="AJ302" s="85">
        <f t="shared" ref="AJ302:AJ311" si="115">ROUND(AI302+AI302*X302,2)</f>
        <v>0</v>
      </c>
      <c r="AK302" s="479"/>
    </row>
    <row r="303" spans="1:37" s="415" customFormat="1">
      <c r="A303" s="510" t="s">
        <v>672</v>
      </c>
      <c r="B303" s="491" t="s">
        <v>669</v>
      </c>
      <c r="C303" s="479" t="s">
        <v>18</v>
      </c>
      <c r="D303" s="481">
        <v>10</v>
      </c>
      <c r="E303" s="482">
        <v>120</v>
      </c>
      <c r="F303" s="481">
        <v>96</v>
      </c>
      <c r="G303" s="483">
        <v>10</v>
      </c>
      <c r="H303" s="484">
        <v>100</v>
      </c>
      <c r="I303" s="483">
        <v>40</v>
      </c>
      <c r="J303" s="506">
        <v>10</v>
      </c>
      <c r="K303" s="506">
        <v>100</v>
      </c>
      <c r="L303" s="506">
        <v>40</v>
      </c>
      <c r="M303" s="479"/>
      <c r="N303" s="479"/>
      <c r="O303" s="479"/>
      <c r="P303" s="479"/>
      <c r="Q303" s="482"/>
      <c r="R303" s="481"/>
      <c r="S303" s="484"/>
      <c r="T303" s="483"/>
      <c r="U303" s="506"/>
      <c r="V303" s="506"/>
      <c r="W303" s="485"/>
      <c r="X303" s="436"/>
      <c r="Y303" s="425">
        <f t="shared" si="104"/>
        <v>0</v>
      </c>
      <c r="Z303" s="425">
        <f t="shared" si="105"/>
        <v>0</v>
      </c>
      <c r="AA303" s="426">
        <f t="shared" si="106"/>
        <v>0</v>
      </c>
      <c r="AB303" s="426">
        <f t="shared" si="107"/>
        <v>0</v>
      </c>
      <c r="AC303" s="85">
        <f t="shared" si="108"/>
        <v>0</v>
      </c>
      <c r="AD303" s="85">
        <f t="shared" si="109"/>
        <v>0</v>
      </c>
      <c r="AE303" s="425">
        <f t="shared" si="110"/>
        <v>0</v>
      </c>
      <c r="AF303" s="425">
        <f t="shared" si="111"/>
        <v>0</v>
      </c>
      <c r="AG303" s="426">
        <f t="shared" si="112"/>
        <v>0</v>
      </c>
      <c r="AH303" s="426">
        <f t="shared" si="113"/>
        <v>0</v>
      </c>
      <c r="AI303" s="85">
        <f t="shared" si="114"/>
        <v>0</v>
      </c>
      <c r="AJ303" s="85">
        <f t="shared" si="115"/>
        <v>0</v>
      </c>
      <c r="AK303" s="479"/>
    </row>
    <row r="304" spans="1:37" s="415" customFormat="1" ht="192">
      <c r="A304" s="510" t="s">
        <v>167</v>
      </c>
      <c r="B304" s="480" t="s">
        <v>673</v>
      </c>
      <c r="C304" s="479" t="s">
        <v>18</v>
      </c>
      <c r="D304" s="481">
        <v>10</v>
      </c>
      <c r="E304" s="482">
        <v>200</v>
      </c>
      <c r="F304" s="481">
        <v>160</v>
      </c>
      <c r="G304" s="483">
        <v>10</v>
      </c>
      <c r="H304" s="484">
        <v>100</v>
      </c>
      <c r="I304" s="483">
        <v>40</v>
      </c>
      <c r="J304" s="506">
        <v>10</v>
      </c>
      <c r="K304" s="506">
        <v>100</v>
      </c>
      <c r="L304" s="506">
        <v>40</v>
      </c>
      <c r="M304" s="479"/>
      <c r="N304" s="479"/>
      <c r="O304" s="479"/>
      <c r="P304" s="479"/>
      <c r="Q304" s="482"/>
      <c r="R304" s="481"/>
      <c r="S304" s="484"/>
      <c r="T304" s="483"/>
      <c r="U304" s="506"/>
      <c r="V304" s="506"/>
      <c r="W304" s="485"/>
      <c r="X304" s="436"/>
      <c r="Y304" s="425">
        <f t="shared" si="104"/>
        <v>0</v>
      </c>
      <c r="Z304" s="425">
        <f t="shared" si="105"/>
        <v>0</v>
      </c>
      <c r="AA304" s="426">
        <f t="shared" si="106"/>
        <v>0</v>
      </c>
      <c r="AB304" s="426">
        <f t="shared" si="107"/>
        <v>0</v>
      </c>
      <c r="AC304" s="85">
        <f t="shared" si="108"/>
        <v>0</v>
      </c>
      <c r="AD304" s="85">
        <f t="shared" si="109"/>
        <v>0</v>
      </c>
      <c r="AE304" s="425">
        <f t="shared" si="110"/>
        <v>0</v>
      </c>
      <c r="AF304" s="425">
        <f t="shared" si="111"/>
        <v>0</v>
      </c>
      <c r="AG304" s="426">
        <f t="shared" si="112"/>
        <v>0</v>
      </c>
      <c r="AH304" s="426">
        <f t="shared" si="113"/>
        <v>0</v>
      </c>
      <c r="AI304" s="85">
        <f t="shared" si="114"/>
        <v>0</v>
      </c>
      <c r="AJ304" s="85">
        <f t="shared" si="115"/>
        <v>0</v>
      </c>
      <c r="AK304" s="479"/>
    </row>
    <row r="305" spans="1:37" s="415" customFormat="1" ht="108">
      <c r="A305" s="510" t="s">
        <v>169</v>
      </c>
      <c r="B305" s="480" t="s">
        <v>674</v>
      </c>
      <c r="C305" s="479" t="s">
        <v>18</v>
      </c>
      <c r="D305" s="481">
        <v>10</v>
      </c>
      <c r="E305" s="482">
        <v>120</v>
      </c>
      <c r="F305" s="481">
        <v>96</v>
      </c>
      <c r="G305" s="483">
        <v>0</v>
      </c>
      <c r="H305" s="484">
        <v>0</v>
      </c>
      <c r="I305" s="483">
        <v>0</v>
      </c>
      <c r="J305" s="506">
        <v>0</v>
      </c>
      <c r="K305" s="506">
        <v>0</v>
      </c>
      <c r="L305" s="506">
        <v>0</v>
      </c>
      <c r="M305" s="479"/>
      <c r="N305" s="479"/>
      <c r="O305" s="479"/>
      <c r="P305" s="479"/>
      <c r="Q305" s="482"/>
      <c r="R305" s="481"/>
      <c r="S305" s="484"/>
      <c r="T305" s="483"/>
      <c r="U305" s="506"/>
      <c r="V305" s="506"/>
      <c r="W305" s="498"/>
      <c r="X305" s="436"/>
      <c r="Y305" s="425">
        <f t="shared" si="104"/>
        <v>0</v>
      </c>
      <c r="Z305" s="425">
        <f t="shared" si="105"/>
        <v>0</v>
      </c>
      <c r="AA305" s="426">
        <f t="shared" si="106"/>
        <v>0</v>
      </c>
      <c r="AB305" s="426">
        <f t="shared" si="107"/>
        <v>0</v>
      </c>
      <c r="AC305" s="85">
        <f t="shared" si="108"/>
        <v>0</v>
      </c>
      <c r="AD305" s="85">
        <f t="shared" si="109"/>
        <v>0</v>
      </c>
      <c r="AE305" s="425">
        <f t="shared" si="110"/>
        <v>0</v>
      </c>
      <c r="AF305" s="425">
        <f t="shared" si="111"/>
        <v>0</v>
      </c>
      <c r="AG305" s="426">
        <f t="shared" si="112"/>
        <v>0</v>
      </c>
      <c r="AH305" s="426">
        <f t="shared" si="113"/>
        <v>0</v>
      </c>
      <c r="AI305" s="85">
        <f t="shared" si="114"/>
        <v>0</v>
      </c>
      <c r="AJ305" s="85">
        <f t="shared" si="115"/>
        <v>0</v>
      </c>
      <c r="AK305" s="479"/>
    </row>
    <row r="306" spans="1:37" s="415" customFormat="1" ht="72">
      <c r="A306" s="510" t="s">
        <v>171</v>
      </c>
      <c r="B306" s="499" t="s">
        <v>675</v>
      </c>
      <c r="C306" s="479" t="s">
        <v>18</v>
      </c>
      <c r="D306" s="490">
        <v>10</v>
      </c>
      <c r="E306" s="482">
        <v>40</v>
      </c>
      <c r="F306" s="481">
        <v>32</v>
      </c>
      <c r="G306" s="483">
        <v>0</v>
      </c>
      <c r="H306" s="484">
        <v>0</v>
      </c>
      <c r="I306" s="483">
        <v>0</v>
      </c>
      <c r="J306" s="506">
        <v>0</v>
      </c>
      <c r="K306" s="506">
        <v>0</v>
      </c>
      <c r="L306" s="506">
        <v>0</v>
      </c>
      <c r="M306" s="500"/>
      <c r="N306" s="479"/>
      <c r="O306" s="479"/>
      <c r="P306" s="479"/>
      <c r="Q306" s="482"/>
      <c r="R306" s="481"/>
      <c r="S306" s="484"/>
      <c r="T306" s="483"/>
      <c r="U306" s="506"/>
      <c r="V306" s="506"/>
      <c r="W306" s="498"/>
      <c r="X306" s="436"/>
      <c r="Y306" s="425">
        <f t="shared" si="104"/>
        <v>0</v>
      </c>
      <c r="Z306" s="425">
        <f t="shared" si="105"/>
        <v>0</v>
      </c>
      <c r="AA306" s="426">
        <f t="shared" si="106"/>
        <v>0</v>
      </c>
      <c r="AB306" s="426">
        <f t="shared" si="107"/>
        <v>0</v>
      </c>
      <c r="AC306" s="85">
        <f t="shared" ref="AC306:AC311" si="116">ROUND(U306*W306,2)</f>
        <v>0</v>
      </c>
      <c r="AD306" s="85">
        <f t="shared" ref="AD306:AD311" si="117">ROUND(AC306+AC306*X306,2)</f>
        <v>0</v>
      </c>
      <c r="AE306" s="425">
        <f t="shared" si="110"/>
        <v>0</v>
      </c>
      <c r="AF306" s="425">
        <f t="shared" si="111"/>
        <v>0</v>
      </c>
      <c r="AG306" s="426">
        <f t="shared" si="112"/>
        <v>0</v>
      </c>
      <c r="AH306" s="426">
        <f t="shared" si="113"/>
        <v>0</v>
      </c>
      <c r="AI306" s="85">
        <f t="shared" si="114"/>
        <v>0</v>
      </c>
      <c r="AJ306" s="85">
        <f t="shared" si="115"/>
        <v>0</v>
      </c>
      <c r="AK306" s="479"/>
    </row>
    <row r="307" spans="1:37" s="415" customFormat="1" ht="72">
      <c r="A307" s="510" t="s">
        <v>173</v>
      </c>
      <c r="B307" s="499" t="s">
        <v>676</v>
      </c>
      <c r="C307" s="479" t="s">
        <v>18</v>
      </c>
      <c r="D307" s="490">
        <v>3</v>
      </c>
      <c r="E307" s="482">
        <v>15</v>
      </c>
      <c r="F307" s="481">
        <v>12</v>
      </c>
      <c r="G307" s="483">
        <v>0</v>
      </c>
      <c r="H307" s="484">
        <v>0</v>
      </c>
      <c r="I307" s="483">
        <v>0</v>
      </c>
      <c r="J307" s="506">
        <v>0</v>
      </c>
      <c r="K307" s="506">
        <v>0</v>
      </c>
      <c r="L307" s="506">
        <v>0</v>
      </c>
      <c r="M307" s="500"/>
      <c r="N307" s="479"/>
      <c r="O307" s="479"/>
      <c r="P307" s="479"/>
      <c r="Q307" s="482"/>
      <c r="R307" s="481"/>
      <c r="S307" s="484"/>
      <c r="T307" s="483"/>
      <c r="U307" s="506"/>
      <c r="V307" s="506"/>
      <c r="W307" s="498"/>
      <c r="X307" s="436"/>
      <c r="Y307" s="425">
        <f t="shared" si="104"/>
        <v>0</v>
      </c>
      <c r="Z307" s="425">
        <f t="shared" si="105"/>
        <v>0</v>
      </c>
      <c r="AA307" s="426">
        <f t="shared" si="106"/>
        <v>0</v>
      </c>
      <c r="AB307" s="426">
        <f t="shared" si="107"/>
        <v>0</v>
      </c>
      <c r="AC307" s="85">
        <f t="shared" si="116"/>
        <v>0</v>
      </c>
      <c r="AD307" s="85">
        <f t="shared" si="117"/>
        <v>0</v>
      </c>
      <c r="AE307" s="425">
        <f t="shared" si="110"/>
        <v>0</v>
      </c>
      <c r="AF307" s="425">
        <f t="shared" si="111"/>
        <v>0</v>
      </c>
      <c r="AG307" s="426">
        <f t="shared" si="112"/>
        <v>0</v>
      </c>
      <c r="AH307" s="426">
        <f t="shared" si="113"/>
        <v>0</v>
      </c>
      <c r="AI307" s="85">
        <f t="shared" si="114"/>
        <v>0</v>
      </c>
      <c r="AJ307" s="85">
        <f t="shared" si="115"/>
        <v>0</v>
      </c>
      <c r="AK307" s="479"/>
    </row>
    <row r="308" spans="1:37" s="415" customFormat="1" ht="60">
      <c r="A308" s="510" t="s">
        <v>175</v>
      </c>
      <c r="B308" s="501" t="s">
        <v>677</v>
      </c>
      <c r="C308" s="479" t="s">
        <v>18</v>
      </c>
      <c r="D308" s="490">
        <v>1</v>
      </c>
      <c r="E308" s="482">
        <v>15</v>
      </c>
      <c r="F308" s="481">
        <v>12</v>
      </c>
      <c r="G308" s="483">
        <v>0</v>
      </c>
      <c r="H308" s="484">
        <v>0</v>
      </c>
      <c r="I308" s="483">
        <v>0</v>
      </c>
      <c r="J308" s="506">
        <v>0</v>
      </c>
      <c r="K308" s="506">
        <v>0</v>
      </c>
      <c r="L308" s="506">
        <v>0</v>
      </c>
      <c r="M308" s="479"/>
      <c r="N308" s="479"/>
      <c r="O308" s="479"/>
      <c r="P308" s="479"/>
      <c r="Q308" s="482"/>
      <c r="R308" s="481"/>
      <c r="S308" s="484"/>
      <c r="T308" s="483"/>
      <c r="U308" s="506"/>
      <c r="V308" s="506"/>
      <c r="W308" s="498"/>
      <c r="X308" s="436"/>
      <c r="Y308" s="425">
        <f t="shared" si="104"/>
        <v>0</v>
      </c>
      <c r="Z308" s="425">
        <f t="shared" si="105"/>
        <v>0</v>
      </c>
      <c r="AA308" s="426">
        <f t="shared" si="106"/>
        <v>0</v>
      </c>
      <c r="AB308" s="426">
        <f t="shared" si="107"/>
        <v>0</v>
      </c>
      <c r="AC308" s="85">
        <f t="shared" si="116"/>
        <v>0</v>
      </c>
      <c r="AD308" s="85">
        <f t="shared" si="117"/>
        <v>0</v>
      </c>
      <c r="AE308" s="425">
        <f t="shared" si="110"/>
        <v>0</v>
      </c>
      <c r="AF308" s="425">
        <f t="shared" si="111"/>
        <v>0</v>
      </c>
      <c r="AG308" s="426">
        <f t="shared" si="112"/>
        <v>0</v>
      </c>
      <c r="AH308" s="426">
        <f t="shared" si="113"/>
        <v>0</v>
      </c>
      <c r="AI308" s="85">
        <f t="shared" si="114"/>
        <v>0</v>
      </c>
      <c r="AJ308" s="85">
        <f t="shared" si="115"/>
        <v>0</v>
      </c>
      <c r="AK308" s="479"/>
    </row>
    <row r="309" spans="1:37" s="415" customFormat="1" ht="60">
      <c r="A309" s="510" t="s">
        <v>177</v>
      </c>
      <c r="B309" s="501" t="s">
        <v>678</v>
      </c>
      <c r="C309" s="479" t="s">
        <v>18</v>
      </c>
      <c r="D309" s="490">
        <v>1</v>
      </c>
      <c r="E309" s="482">
        <v>15</v>
      </c>
      <c r="F309" s="481">
        <v>12</v>
      </c>
      <c r="G309" s="483">
        <v>0</v>
      </c>
      <c r="H309" s="484">
        <v>0</v>
      </c>
      <c r="I309" s="483">
        <v>0</v>
      </c>
      <c r="J309" s="506">
        <v>0</v>
      </c>
      <c r="K309" s="506">
        <v>0</v>
      </c>
      <c r="L309" s="506">
        <v>0</v>
      </c>
      <c r="M309" s="479"/>
      <c r="N309" s="479"/>
      <c r="O309" s="479"/>
      <c r="P309" s="479"/>
      <c r="Q309" s="482"/>
      <c r="R309" s="481"/>
      <c r="S309" s="484"/>
      <c r="T309" s="483"/>
      <c r="U309" s="506"/>
      <c r="V309" s="506"/>
      <c r="W309" s="498"/>
      <c r="X309" s="436"/>
      <c r="Y309" s="425">
        <f t="shared" si="104"/>
        <v>0</v>
      </c>
      <c r="Z309" s="425">
        <f t="shared" si="105"/>
        <v>0</v>
      </c>
      <c r="AA309" s="426">
        <f t="shared" si="106"/>
        <v>0</v>
      </c>
      <c r="AB309" s="426">
        <f t="shared" si="107"/>
        <v>0</v>
      </c>
      <c r="AC309" s="85">
        <f t="shared" si="116"/>
        <v>0</v>
      </c>
      <c r="AD309" s="85">
        <f t="shared" si="117"/>
        <v>0</v>
      </c>
      <c r="AE309" s="425">
        <f t="shared" si="110"/>
        <v>0</v>
      </c>
      <c r="AF309" s="425">
        <f t="shared" si="111"/>
        <v>0</v>
      </c>
      <c r="AG309" s="426">
        <f t="shared" si="112"/>
        <v>0</v>
      </c>
      <c r="AH309" s="426">
        <f t="shared" si="113"/>
        <v>0</v>
      </c>
      <c r="AI309" s="85">
        <f t="shared" si="114"/>
        <v>0</v>
      </c>
      <c r="AJ309" s="85">
        <f t="shared" si="115"/>
        <v>0</v>
      </c>
      <c r="AK309" s="479"/>
    </row>
    <row r="310" spans="1:37" s="415" customFormat="1" ht="156">
      <c r="A310" s="510" t="s">
        <v>179</v>
      </c>
      <c r="B310" s="501" t="s">
        <v>679</v>
      </c>
      <c r="C310" s="479" t="s">
        <v>18</v>
      </c>
      <c r="D310" s="490">
        <v>3</v>
      </c>
      <c r="E310" s="482">
        <v>15</v>
      </c>
      <c r="F310" s="481">
        <v>12</v>
      </c>
      <c r="G310" s="483">
        <v>0</v>
      </c>
      <c r="H310" s="484">
        <v>0</v>
      </c>
      <c r="I310" s="483">
        <v>0</v>
      </c>
      <c r="J310" s="506">
        <v>0</v>
      </c>
      <c r="K310" s="506">
        <v>0</v>
      </c>
      <c r="L310" s="506">
        <v>0</v>
      </c>
      <c r="M310" s="479"/>
      <c r="N310" s="479"/>
      <c r="O310" s="479"/>
      <c r="P310" s="479"/>
      <c r="Q310" s="482"/>
      <c r="R310" s="481"/>
      <c r="S310" s="484"/>
      <c r="T310" s="483"/>
      <c r="U310" s="506"/>
      <c r="V310" s="506"/>
      <c r="W310" s="498"/>
      <c r="X310" s="436"/>
      <c r="Y310" s="425">
        <f t="shared" si="104"/>
        <v>0</v>
      </c>
      <c r="Z310" s="425">
        <f t="shared" si="105"/>
        <v>0</v>
      </c>
      <c r="AA310" s="426">
        <f t="shared" si="106"/>
        <v>0</v>
      </c>
      <c r="AB310" s="426">
        <f t="shared" si="107"/>
        <v>0</v>
      </c>
      <c r="AC310" s="85">
        <f t="shared" si="116"/>
        <v>0</v>
      </c>
      <c r="AD310" s="85">
        <f t="shared" si="117"/>
        <v>0</v>
      </c>
      <c r="AE310" s="425">
        <f t="shared" si="110"/>
        <v>0</v>
      </c>
      <c r="AF310" s="425">
        <f t="shared" si="111"/>
        <v>0</v>
      </c>
      <c r="AG310" s="426">
        <f t="shared" si="112"/>
        <v>0</v>
      </c>
      <c r="AH310" s="426">
        <f t="shared" si="113"/>
        <v>0</v>
      </c>
      <c r="AI310" s="85">
        <f t="shared" si="114"/>
        <v>0</v>
      </c>
      <c r="AJ310" s="85">
        <f t="shared" si="115"/>
        <v>0</v>
      </c>
      <c r="AK310" s="479"/>
    </row>
    <row r="311" spans="1:37" s="415" customFormat="1" ht="24.75" thickBot="1">
      <c r="A311" s="510" t="s">
        <v>181</v>
      </c>
      <c r="B311" s="480" t="s">
        <v>680</v>
      </c>
      <c r="C311" s="479" t="s">
        <v>148</v>
      </c>
      <c r="D311" s="490">
        <v>30</v>
      </c>
      <c r="E311" s="502">
        <v>80</v>
      </c>
      <c r="F311" s="503">
        <v>50</v>
      </c>
      <c r="G311" s="483">
        <v>0</v>
      </c>
      <c r="H311" s="484">
        <v>0</v>
      </c>
      <c r="I311" s="483">
        <v>0</v>
      </c>
      <c r="J311" s="506">
        <v>0</v>
      </c>
      <c r="K311" s="506">
        <v>0</v>
      </c>
      <c r="L311" s="506">
        <v>0</v>
      </c>
      <c r="M311" s="479"/>
      <c r="N311" s="479"/>
      <c r="O311" s="479"/>
      <c r="P311" s="479"/>
      <c r="Q311" s="502"/>
      <c r="R311" s="503"/>
      <c r="S311" s="484"/>
      <c r="T311" s="483"/>
      <c r="U311" s="506"/>
      <c r="V311" s="506"/>
      <c r="W311" s="504"/>
      <c r="X311" s="436"/>
      <c r="Y311" s="425">
        <f t="shared" si="104"/>
        <v>0</v>
      </c>
      <c r="Z311" s="425">
        <f t="shared" si="105"/>
        <v>0</v>
      </c>
      <c r="AA311" s="426">
        <f t="shared" si="106"/>
        <v>0</v>
      </c>
      <c r="AB311" s="426">
        <f t="shared" si="107"/>
        <v>0</v>
      </c>
      <c r="AC311" s="85">
        <f t="shared" si="116"/>
        <v>0</v>
      </c>
      <c r="AD311" s="85">
        <f t="shared" si="117"/>
        <v>0</v>
      </c>
      <c r="AE311" s="425">
        <f t="shared" si="110"/>
        <v>0</v>
      </c>
      <c r="AF311" s="425">
        <f t="shared" si="111"/>
        <v>0</v>
      </c>
      <c r="AG311" s="426">
        <f t="shared" si="112"/>
        <v>0</v>
      </c>
      <c r="AH311" s="426">
        <f t="shared" si="113"/>
        <v>0</v>
      </c>
      <c r="AI311" s="85">
        <f t="shared" si="114"/>
        <v>0</v>
      </c>
      <c r="AJ311" s="85">
        <f t="shared" si="115"/>
        <v>0</v>
      </c>
      <c r="AK311" s="479"/>
    </row>
    <row r="312" spans="1:37" ht="13.5" thickBot="1">
      <c r="B312" s="580" t="s">
        <v>703</v>
      </c>
      <c r="C312" s="580"/>
      <c r="D312" s="580"/>
      <c r="E312" s="580"/>
      <c r="F312" s="580"/>
      <c r="G312" s="580"/>
      <c r="H312" s="580"/>
      <c r="I312" s="580"/>
      <c r="J312" s="580"/>
      <c r="K312" s="580"/>
      <c r="T312" s="12"/>
      <c r="U312" s="12"/>
      <c r="V312" s="12"/>
      <c r="X312" s="86" t="s">
        <v>331</v>
      </c>
      <c r="Y312" s="89">
        <f>SUM(Y285:Y311)</f>
        <v>0</v>
      </c>
      <c r="Z312" s="89">
        <f t="shared" ref="Z312:AJ312" si="118">SUM(Z285:Z311)</f>
        <v>0</v>
      </c>
      <c r="AA312" s="89">
        <f t="shared" si="118"/>
        <v>0</v>
      </c>
      <c r="AB312" s="89">
        <f t="shared" si="118"/>
        <v>0</v>
      </c>
      <c r="AC312" s="89">
        <f t="shared" si="118"/>
        <v>0</v>
      </c>
      <c r="AD312" s="89">
        <f t="shared" si="118"/>
        <v>0</v>
      </c>
      <c r="AE312" s="89">
        <f t="shared" si="118"/>
        <v>0</v>
      </c>
      <c r="AF312" s="89">
        <f t="shared" si="118"/>
        <v>0</v>
      </c>
      <c r="AG312" s="89">
        <f t="shared" si="118"/>
        <v>0</v>
      </c>
      <c r="AH312" s="89">
        <f t="shared" si="118"/>
        <v>0</v>
      </c>
      <c r="AI312" s="89">
        <f t="shared" si="118"/>
        <v>0</v>
      </c>
      <c r="AJ312" s="89">
        <f t="shared" si="118"/>
        <v>0</v>
      </c>
    </row>
    <row r="313" spans="1:37" ht="13.5" customHeight="1" thickBot="1">
      <c r="B313" s="579" t="s">
        <v>704</v>
      </c>
      <c r="C313" s="579"/>
      <c r="D313" s="579"/>
      <c r="E313" s="579"/>
      <c r="F313" s="579"/>
      <c r="G313" s="579"/>
      <c r="H313" s="579"/>
      <c r="I313" s="579"/>
      <c r="J313" s="579"/>
      <c r="K313" s="579"/>
      <c r="T313" s="12"/>
      <c r="U313" s="12"/>
      <c r="V313" s="12"/>
      <c r="X313" s="1"/>
      <c r="AB313" s="8"/>
      <c r="AC313" s="8"/>
      <c r="AD313" s="8"/>
      <c r="AE313" s="8"/>
      <c r="AF313" s="8"/>
      <c r="AG313" s="8"/>
      <c r="AH313" s="8"/>
      <c r="AI313" s="8"/>
      <c r="AJ313" s="8"/>
    </row>
    <row r="314" spans="1:37" ht="12.75" thickBot="1">
      <c r="T314" s="573">
        <f>COUNTIF($AC$42:AC314,"PAKIET")</f>
        <v>7</v>
      </c>
      <c r="U314" s="535"/>
      <c r="V314" s="535"/>
      <c r="W314" s="535"/>
      <c r="X314" s="535"/>
      <c r="Y314" s="535"/>
      <c r="Z314" s="535"/>
      <c r="AA314" s="535"/>
      <c r="AB314" s="535"/>
      <c r="AC314" s="574" t="s">
        <v>347</v>
      </c>
      <c r="AD314" s="574"/>
      <c r="AE314" s="574"/>
      <c r="AF314" s="574"/>
      <c r="AG314" s="574"/>
      <c r="AH314" s="574"/>
      <c r="AI314" s="574"/>
      <c r="AJ314" s="574"/>
      <c r="AK314" s="575"/>
    </row>
    <row r="315" spans="1:37">
      <c r="T315" s="557" t="s">
        <v>332</v>
      </c>
      <c r="U315" s="558"/>
      <c r="V315" s="559"/>
      <c r="W315" s="557" t="s">
        <v>333</v>
      </c>
      <c r="X315" s="558"/>
      <c r="Y315" s="559"/>
      <c r="Z315" s="557" t="s">
        <v>337</v>
      </c>
      <c r="AA315" s="558"/>
      <c r="AB315" s="559"/>
      <c r="AC315" s="557" t="s">
        <v>334</v>
      </c>
      <c r="AD315" s="558"/>
      <c r="AE315" s="559"/>
      <c r="AF315" s="557" t="s">
        <v>335</v>
      </c>
      <c r="AG315" s="558"/>
      <c r="AH315" s="559"/>
      <c r="AI315" s="563" t="s">
        <v>336</v>
      </c>
      <c r="AJ315" s="564"/>
      <c r="AK315" s="565"/>
    </row>
    <row r="316" spans="1:37">
      <c r="T316" s="35" t="s">
        <v>338</v>
      </c>
      <c r="U316" s="36" t="s">
        <v>247</v>
      </c>
      <c r="V316" s="37" t="s">
        <v>375</v>
      </c>
      <c r="W316" s="35" t="s">
        <v>338</v>
      </c>
      <c r="X316" s="36" t="s">
        <v>247</v>
      </c>
      <c r="Y316" s="37" t="s">
        <v>375</v>
      </c>
      <c r="Z316" s="35" t="s">
        <v>338</v>
      </c>
      <c r="AA316" s="36" t="s">
        <v>247</v>
      </c>
      <c r="AB316" s="37" t="s">
        <v>375</v>
      </c>
      <c r="AC316" s="35" t="s">
        <v>338</v>
      </c>
      <c r="AD316" s="36" t="s">
        <v>247</v>
      </c>
      <c r="AE316" s="37" t="s">
        <v>375</v>
      </c>
      <c r="AF316" s="35" t="s">
        <v>338</v>
      </c>
      <c r="AG316" s="36" t="s">
        <v>247</v>
      </c>
      <c r="AH316" s="37" t="s">
        <v>375</v>
      </c>
      <c r="AI316" s="35" t="s">
        <v>338</v>
      </c>
      <c r="AJ316" s="36" t="s">
        <v>247</v>
      </c>
      <c r="AK316" s="37" t="s">
        <v>375</v>
      </c>
    </row>
    <row r="317" spans="1:37" ht="12.75" thickBot="1">
      <c r="T317" s="343">
        <f>Y312</f>
        <v>0</v>
      </c>
      <c r="U317" s="344">
        <f>AA312</f>
        <v>0</v>
      </c>
      <c r="V317" s="345">
        <f>AC312</f>
        <v>0</v>
      </c>
      <c r="W317" s="343">
        <f>Z312</f>
        <v>0</v>
      </c>
      <c r="X317" s="344">
        <f>AB312</f>
        <v>0</v>
      </c>
      <c r="Y317" s="345">
        <f>AD312</f>
        <v>0</v>
      </c>
      <c r="Z317" s="343">
        <f>AE312</f>
        <v>0</v>
      </c>
      <c r="AA317" s="344">
        <f>AG312</f>
        <v>0</v>
      </c>
      <c r="AB317" s="345">
        <f>AI312</f>
        <v>0</v>
      </c>
      <c r="AC317" s="343">
        <f>AF312</f>
        <v>0</v>
      </c>
      <c r="AD317" s="344">
        <f>AH312</f>
        <v>0</v>
      </c>
      <c r="AE317" s="345">
        <f>AJ312</f>
        <v>0</v>
      </c>
      <c r="AF317" s="343">
        <f t="shared" ref="AF317" si="119">T317+Z317</f>
        <v>0</v>
      </c>
      <c r="AG317" s="344">
        <f t="shared" ref="AG317" si="120">U317+AA317</f>
        <v>0</v>
      </c>
      <c r="AH317" s="345">
        <f t="shared" ref="AH317" si="121">V317+AB317</f>
        <v>0</v>
      </c>
      <c r="AI317" s="343">
        <f t="shared" ref="AI317" si="122">W317+AC317</f>
        <v>0</v>
      </c>
      <c r="AJ317" s="344">
        <f t="shared" ref="AJ317" si="123">X317+AD317</f>
        <v>0</v>
      </c>
      <c r="AK317" s="345">
        <f t="shared" ref="AK317" si="124">Y317+AE317</f>
        <v>0</v>
      </c>
    </row>
    <row r="318" spans="1:37" ht="12.75" thickBot="1">
      <c r="T318" s="562">
        <f>SUM(T317:V317)</f>
        <v>0</v>
      </c>
      <c r="U318" s="556"/>
      <c r="V318" s="556"/>
      <c r="W318" s="556">
        <f>SUM(W317:Y317)</f>
        <v>0</v>
      </c>
      <c r="X318" s="556"/>
      <c r="Y318" s="556"/>
      <c r="Z318" s="556">
        <f>SUM(Z317:AB317)</f>
        <v>0</v>
      </c>
      <c r="AA318" s="556"/>
      <c r="AB318" s="556"/>
      <c r="AC318" s="556">
        <f>SUM(AC317:AE317)</f>
        <v>0</v>
      </c>
      <c r="AD318" s="556"/>
      <c r="AE318" s="556"/>
      <c r="AF318" s="556">
        <f>SUM(AF317:AH317)</f>
        <v>0</v>
      </c>
      <c r="AG318" s="556"/>
      <c r="AH318" s="556"/>
      <c r="AI318" s="556">
        <f>SUM(AI317:AK317)</f>
        <v>0</v>
      </c>
      <c r="AJ318" s="556"/>
      <c r="AK318" s="566"/>
    </row>
    <row r="323" spans="1:28" ht="48.75" thickBot="1">
      <c r="A323" s="38" t="s">
        <v>305</v>
      </c>
      <c r="B323" s="39" t="s">
        <v>306</v>
      </c>
      <c r="C323" s="39" t="s">
        <v>308</v>
      </c>
      <c r="D323" s="40" t="s">
        <v>319</v>
      </c>
      <c r="E323" s="40" t="s">
        <v>320</v>
      </c>
      <c r="F323" s="40" t="s">
        <v>321</v>
      </c>
      <c r="G323" s="41" t="s">
        <v>322</v>
      </c>
      <c r="H323" s="41" t="s">
        <v>323</v>
      </c>
      <c r="I323" s="41" t="s">
        <v>324</v>
      </c>
      <c r="J323" s="92" t="s">
        <v>307</v>
      </c>
      <c r="K323" s="92" t="s">
        <v>43</v>
      </c>
      <c r="L323" s="92" t="s">
        <v>325</v>
      </c>
      <c r="M323" s="92" t="s">
        <v>326</v>
      </c>
      <c r="N323" s="40" t="s">
        <v>691</v>
      </c>
      <c r="O323" s="40" t="s">
        <v>692</v>
      </c>
      <c r="P323" s="41" t="s">
        <v>693</v>
      </c>
      <c r="Q323" s="41" t="s">
        <v>694</v>
      </c>
      <c r="R323" s="44" t="s">
        <v>309</v>
      </c>
      <c r="S323" s="93" t="s">
        <v>0</v>
      </c>
      <c r="T323" s="46" t="s">
        <v>310</v>
      </c>
      <c r="U323" s="46" t="s">
        <v>311</v>
      </c>
      <c r="V323" s="47" t="s">
        <v>312</v>
      </c>
      <c r="W323" s="47" t="s">
        <v>313</v>
      </c>
      <c r="X323" s="49" t="s">
        <v>314</v>
      </c>
      <c r="Y323" s="49" t="s">
        <v>315</v>
      </c>
      <c r="Z323" s="50" t="s">
        <v>316</v>
      </c>
      <c r="AA323" s="50" t="s">
        <v>317</v>
      </c>
      <c r="AB323" s="52" t="s">
        <v>318</v>
      </c>
    </row>
    <row r="324" spans="1:28" ht="12.75" thickBot="1">
      <c r="A324" s="394">
        <f>COUNTIF($A$4:A323,"Lp.")</f>
        <v>8</v>
      </c>
      <c r="B324" s="560" t="s">
        <v>347</v>
      </c>
      <c r="C324" s="560"/>
      <c r="D324" s="560"/>
      <c r="E324" s="560"/>
      <c r="F324" s="560"/>
      <c r="G324" s="560"/>
      <c r="H324" s="560"/>
      <c r="I324" s="560"/>
      <c r="J324" s="560"/>
      <c r="K324" s="560"/>
      <c r="L324" s="560"/>
      <c r="M324" s="560"/>
      <c r="N324" s="560"/>
      <c r="O324" s="560"/>
      <c r="P324" s="560"/>
      <c r="Q324" s="560"/>
      <c r="R324" s="560"/>
      <c r="S324" s="560"/>
      <c r="T324" s="560"/>
      <c r="U324" s="560"/>
      <c r="V324" s="560"/>
      <c r="W324" s="560"/>
      <c r="X324" s="560"/>
      <c r="Y324" s="560"/>
      <c r="Z324" s="560"/>
      <c r="AA324" s="560"/>
      <c r="AB324" s="561"/>
    </row>
    <row r="325" spans="1:28" s="415" customFormat="1" ht="24">
      <c r="A325" s="511" t="s">
        <v>146</v>
      </c>
      <c r="B325" s="416" t="s">
        <v>645</v>
      </c>
      <c r="C325" s="417" t="s">
        <v>18</v>
      </c>
      <c r="D325" s="418">
        <v>1000</v>
      </c>
      <c r="E325" s="419">
        <v>2800</v>
      </c>
      <c r="F325" s="418">
        <v>1000</v>
      </c>
      <c r="G325" s="420">
        <f>H325/2</f>
        <v>750</v>
      </c>
      <c r="H325" s="421">
        <v>1500</v>
      </c>
      <c r="I325" s="420">
        <v>600</v>
      </c>
      <c r="J325" s="422"/>
      <c r="K325" s="422"/>
      <c r="L325" s="422"/>
      <c r="M325" s="422"/>
      <c r="N325" s="418"/>
      <c r="O325" s="418"/>
      <c r="P325" s="420"/>
      <c r="Q325" s="420"/>
      <c r="R325" s="423"/>
      <c r="S325" s="424"/>
      <c r="T325" s="425">
        <f>ROUND(N325*R325,2)</f>
        <v>0</v>
      </c>
      <c r="U325" s="425">
        <f>ROUND(T325+T325*S325,2)</f>
        <v>0</v>
      </c>
      <c r="V325" s="426">
        <f>ROUND(P325*R325,2)</f>
        <v>0</v>
      </c>
      <c r="W325" s="426">
        <f>ROUND(V325+V325*S325,2)</f>
        <v>0</v>
      </c>
      <c r="X325" s="425">
        <f>ROUND(O325*R325,2)</f>
        <v>0</v>
      </c>
      <c r="Y325" s="425">
        <f>ROUND(X325+X325*S325,2)</f>
        <v>0</v>
      </c>
      <c r="Z325" s="426">
        <f>ROUND(Q325*R325,2)</f>
        <v>0</v>
      </c>
      <c r="AA325" s="426">
        <f>ROUND(Z325+Z325*S325,2)</f>
        <v>0</v>
      </c>
      <c r="AB325" s="427"/>
    </row>
    <row r="326" spans="1:28" s="415" customFormat="1" ht="24">
      <c r="A326" s="512" t="s">
        <v>149</v>
      </c>
      <c r="B326" s="428" t="s">
        <v>646</v>
      </c>
      <c r="C326" s="429" t="s">
        <v>18</v>
      </c>
      <c r="D326" s="430">
        <v>0</v>
      </c>
      <c r="E326" s="431">
        <v>0</v>
      </c>
      <c r="F326" s="430">
        <v>0</v>
      </c>
      <c r="G326" s="432">
        <f>H326/2</f>
        <v>3250</v>
      </c>
      <c r="H326" s="433">
        <v>6500</v>
      </c>
      <c r="I326" s="432">
        <v>2600</v>
      </c>
      <c r="J326" s="434"/>
      <c r="K326" s="434"/>
      <c r="L326" s="434"/>
      <c r="M326" s="434"/>
      <c r="N326" s="430"/>
      <c r="O326" s="430"/>
      <c r="P326" s="432"/>
      <c r="Q326" s="432"/>
      <c r="R326" s="435"/>
      <c r="S326" s="436"/>
      <c r="T326" s="437">
        <f>ROUND(N326*R326,2)</f>
        <v>0</v>
      </c>
      <c r="U326" s="437">
        <f>T326*S326+T326</f>
        <v>0</v>
      </c>
      <c r="V326" s="438">
        <f>ROUND(P326*R326,2)</f>
        <v>0</v>
      </c>
      <c r="W326" s="438">
        <f>ROUND(V326+V326*S326,2)</f>
        <v>0</v>
      </c>
      <c r="X326" s="437">
        <f>ROUND(O326*R326,2)</f>
        <v>0</v>
      </c>
      <c r="Y326" s="437">
        <f>ROUND(X326+X326*S326,2)</f>
        <v>0</v>
      </c>
      <c r="Z326" s="438">
        <f>ROUND(Q326*R326,2)</f>
        <v>0</v>
      </c>
      <c r="AA326" s="438">
        <f>ROUND(Z326+Z326*S326,2)</f>
        <v>0</v>
      </c>
      <c r="AB326" s="439"/>
    </row>
    <row r="327" spans="1:28" s="415" customFormat="1" ht="24.75" thickBot="1">
      <c r="A327" s="512" t="s">
        <v>151</v>
      </c>
      <c r="B327" s="428" t="s">
        <v>647</v>
      </c>
      <c r="C327" s="429" t="s">
        <v>18</v>
      </c>
      <c r="D327" s="430">
        <v>0</v>
      </c>
      <c r="E327" s="431">
        <v>0</v>
      </c>
      <c r="F327" s="430">
        <v>0</v>
      </c>
      <c r="G327" s="432">
        <f>H327/2</f>
        <v>500</v>
      </c>
      <c r="H327" s="433">
        <v>1000</v>
      </c>
      <c r="I327" s="432">
        <v>400</v>
      </c>
      <c r="J327" s="434"/>
      <c r="K327" s="434"/>
      <c r="L327" s="434"/>
      <c r="M327" s="434"/>
      <c r="N327" s="430"/>
      <c r="O327" s="430"/>
      <c r="P327" s="432"/>
      <c r="Q327" s="432"/>
      <c r="R327" s="435"/>
      <c r="S327" s="440"/>
      <c r="T327" s="441">
        <f>ROUND(N327*R327,2)</f>
        <v>0</v>
      </c>
      <c r="U327" s="441">
        <f>T327*S327+T327</f>
        <v>0</v>
      </c>
      <c r="V327" s="442">
        <f>ROUND(P327*R327,2)</f>
        <v>0</v>
      </c>
      <c r="W327" s="442">
        <f>ROUND(V327+V327*S327,2)</f>
        <v>0</v>
      </c>
      <c r="X327" s="441">
        <f>ROUND(O327*R327,2)</f>
        <v>0</v>
      </c>
      <c r="Y327" s="441">
        <f>ROUND(X327+X327*S327,2)</f>
        <v>0</v>
      </c>
      <c r="Z327" s="442">
        <f>ROUND(Q327*R327,2)</f>
        <v>0</v>
      </c>
      <c r="AA327" s="442">
        <f>ROUND(Z327+Z327*S327,2)</f>
        <v>0</v>
      </c>
      <c r="AB327" s="439"/>
    </row>
    <row r="328" spans="1:28" s="415" customFormat="1" ht="13.5" thickBot="1">
      <c r="A328" s="513"/>
      <c r="B328" s="580" t="s">
        <v>703</v>
      </c>
      <c r="C328" s="580"/>
      <c r="D328" s="580"/>
      <c r="E328" s="580"/>
      <c r="F328" s="580"/>
      <c r="G328" s="580"/>
      <c r="H328" s="580"/>
      <c r="I328" s="580"/>
      <c r="J328" s="580"/>
      <c r="K328" s="580"/>
      <c r="L328" s="444"/>
      <c r="M328" s="444"/>
      <c r="N328" s="445"/>
      <c r="O328" s="445"/>
      <c r="P328" s="445"/>
      <c r="Q328" s="445"/>
      <c r="R328" s="447"/>
      <c r="S328" s="448" t="s">
        <v>331</v>
      </c>
      <c r="T328" s="449">
        <f t="shared" ref="T328:AA328" si="125">SUM(T325:T327)</f>
        <v>0</v>
      </c>
      <c r="U328" s="450">
        <f t="shared" si="125"/>
        <v>0</v>
      </c>
      <c r="V328" s="449">
        <f t="shared" si="125"/>
        <v>0</v>
      </c>
      <c r="W328" s="449">
        <f t="shared" si="125"/>
        <v>0</v>
      </c>
      <c r="X328" s="449">
        <f t="shared" si="125"/>
        <v>0</v>
      </c>
      <c r="Y328" s="449">
        <f t="shared" si="125"/>
        <v>0</v>
      </c>
      <c r="Z328" s="449">
        <f t="shared" si="125"/>
        <v>0</v>
      </c>
      <c r="AA328" s="451">
        <f t="shared" si="125"/>
        <v>0</v>
      </c>
    </row>
    <row r="329" spans="1:28" s="415" customFormat="1" ht="13.5" thickBot="1">
      <c r="A329" s="513"/>
      <c r="B329" s="579" t="s">
        <v>704</v>
      </c>
      <c r="C329" s="579"/>
      <c r="D329" s="579"/>
      <c r="E329" s="579"/>
      <c r="F329" s="579"/>
      <c r="G329" s="579"/>
      <c r="H329" s="579"/>
      <c r="I329" s="579"/>
      <c r="J329" s="579"/>
      <c r="K329" s="579"/>
      <c r="L329" s="444"/>
      <c r="M329" s="444"/>
      <c r="N329" s="445"/>
      <c r="O329" s="445"/>
      <c r="P329" s="445"/>
      <c r="Q329" s="445"/>
      <c r="R329" s="447"/>
      <c r="S329" s="452"/>
      <c r="T329" s="453"/>
      <c r="U329" s="454"/>
      <c r="V329" s="453"/>
      <c r="W329" s="453"/>
      <c r="X329" s="453"/>
      <c r="Y329" s="453"/>
      <c r="Z329" s="453"/>
      <c r="AA329" s="453"/>
    </row>
    <row r="330" spans="1:28" s="415" customFormat="1" ht="12.75" thickBot="1">
      <c r="A330" s="513"/>
      <c r="B330" s="443"/>
      <c r="C330" s="444"/>
      <c r="D330" s="445"/>
      <c r="E330" s="446"/>
      <c r="F330" s="445"/>
      <c r="G330" s="445"/>
      <c r="H330" s="446"/>
      <c r="I330" s="445"/>
      <c r="P330" s="534">
        <f>COUNTIF($V$13:V330,"PAKIET")+$T$314</f>
        <v>8</v>
      </c>
      <c r="Q330" s="535"/>
      <c r="R330" s="535"/>
      <c r="S330" s="535"/>
      <c r="T330" s="535"/>
      <c r="U330" s="535"/>
      <c r="V330" s="536" t="s">
        <v>347</v>
      </c>
      <c r="W330" s="536"/>
      <c r="X330" s="536"/>
      <c r="Y330" s="536"/>
      <c r="Z330" s="536"/>
      <c r="AA330" s="537"/>
    </row>
    <row r="331" spans="1:28" s="415" customFormat="1">
      <c r="A331" s="513"/>
      <c r="B331" s="443"/>
      <c r="C331" s="444"/>
      <c r="D331" s="445"/>
      <c r="E331" s="446"/>
      <c r="F331" s="445"/>
      <c r="G331" s="445"/>
      <c r="H331" s="446"/>
      <c r="I331" s="445"/>
      <c r="P331" s="538" t="s">
        <v>332</v>
      </c>
      <c r="Q331" s="539"/>
      <c r="R331" s="538" t="s">
        <v>333</v>
      </c>
      <c r="S331" s="539"/>
      <c r="T331" s="540" t="s">
        <v>337</v>
      </c>
      <c r="U331" s="541"/>
      <c r="V331" s="540" t="s">
        <v>334</v>
      </c>
      <c r="W331" s="541"/>
      <c r="X331" s="540" t="s">
        <v>335</v>
      </c>
      <c r="Y331" s="541"/>
      <c r="Z331" s="542" t="s">
        <v>336</v>
      </c>
      <c r="AA331" s="543"/>
    </row>
    <row r="332" spans="1:28" s="415" customFormat="1">
      <c r="A332" s="513"/>
      <c r="B332" s="443"/>
      <c r="C332" s="444"/>
      <c r="D332" s="445"/>
      <c r="E332" s="446"/>
      <c r="F332" s="445"/>
      <c r="G332" s="445"/>
      <c r="H332" s="446"/>
      <c r="I332" s="445"/>
      <c r="P332" s="455" t="s">
        <v>338</v>
      </c>
      <c r="Q332" s="456" t="s">
        <v>247</v>
      </c>
      <c r="R332" s="457" t="s">
        <v>338</v>
      </c>
      <c r="S332" s="456" t="s">
        <v>247</v>
      </c>
      <c r="T332" s="457" t="s">
        <v>338</v>
      </c>
      <c r="U332" s="458" t="s">
        <v>247</v>
      </c>
      <c r="V332" s="457" t="s">
        <v>338</v>
      </c>
      <c r="W332" s="458" t="s">
        <v>247</v>
      </c>
      <c r="X332" s="457" t="s">
        <v>338</v>
      </c>
      <c r="Y332" s="458" t="s">
        <v>247</v>
      </c>
      <c r="Z332" s="457" t="s">
        <v>338</v>
      </c>
      <c r="AA332" s="458" t="s">
        <v>247</v>
      </c>
    </row>
    <row r="333" spans="1:28" s="415" customFormat="1" ht="12.75" thickBot="1">
      <c r="A333" s="513"/>
      <c r="B333" s="443"/>
      <c r="C333" s="444"/>
      <c r="D333" s="445"/>
      <c r="E333" s="446"/>
      <c r="F333" s="445"/>
      <c r="G333" s="445"/>
      <c r="H333" s="446"/>
      <c r="I333" s="445"/>
      <c r="P333" s="459">
        <f>T328</f>
        <v>0</v>
      </c>
      <c r="Q333" s="460">
        <f>V328</f>
        <v>0</v>
      </c>
      <c r="R333" s="459">
        <f>U328</f>
        <v>0</v>
      </c>
      <c r="S333" s="460">
        <f>W328</f>
        <v>0</v>
      </c>
      <c r="T333" s="459">
        <f>X328</f>
        <v>0</v>
      </c>
      <c r="U333" s="460">
        <f>Z328</f>
        <v>0</v>
      </c>
      <c r="V333" s="459">
        <f>Y328</f>
        <v>0</v>
      </c>
      <c r="W333" s="460">
        <f>AA328</f>
        <v>0</v>
      </c>
      <c r="X333" s="459">
        <f>P333+T333</f>
        <v>0</v>
      </c>
      <c r="Y333" s="460">
        <f>Q333+U333</f>
        <v>0</v>
      </c>
      <c r="Z333" s="459">
        <f>R333+V333</f>
        <v>0</v>
      </c>
      <c r="AA333" s="460">
        <f>S333+W333</f>
        <v>0</v>
      </c>
    </row>
    <row r="334" spans="1:28" s="415" customFormat="1" ht="12.75" thickBot="1">
      <c r="A334" s="513"/>
      <c r="B334" s="443"/>
      <c r="C334" s="444"/>
      <c r="D334" s="445"/>
      <c r="E334" s="446"/>
      <c r="F334" s="445"/>
      <c r="G334" s="445"/>
      <c r="H334" s="446"/>
      <c r="I334" s="445"/>
      <c r="P334" s="530">
        <f>SUM(P333:Q333)</f>
        <v>0</v>
      </c>
      <c r="Q334" s="529"/>
      <c r="R334" s="528">
        <f>SUM(R333:S333)</f>
        <v>0</v>
      </c>
      <c r="S334" s="529"/>
      <c r="T334" s="528">
        <f>SUM(T333:U333)</f>
        <v>0</v>
      </c>
      <c r="U334" s="529"/>
      <c r="V334" s="528">
        <f>SUM(V333:W333)</f>
        <v>0</v>
      </c>
      <c r="W334" s="529"/>
      <c r="X334" s="528">
        <f>SUM(X333:Y333)</f>
        <v>0</v>
      </c>
      <c r="Y334" s="529"/>
      <c r="Z334" s="528">
        <f>SUM(Z333:AA333)</f>
        <v>0</v>
      </c>
      <c r="AA334" s="529"/>
    </row>
    <row r="335" spans="1:28" s="415" customFormat="1">
      <c r="A335" s="513"/>
      <c r="B335" s="443"/>
      <c r="C335" s="444"/>
      <c r="D335" s="445"/>
      <c r="E335" s="446"/>
      <c r="F335" s="445"/>
      <c r="G335" s="445"/>
      <c r="H335" s="446"/>
      <c r="I335" s="445"/>
      <c r="J335" s="444"/>
      <c r="K335" s="444"/>
      <c r="L335" s="444"/>
      <c r="M335" s="444"/>
      <c r="N335" s="445"/>
      <c r="O335" s="445"/>
      <c r="P335" s="445"/>
      <c r="Q335" s="445"/>
      <c r="R335" s="447"/>
      <c r="S335" s="452"/>
      <c r="T335" s="453"/>
      <c r="U335" s="454"/>
      <c r="V335" s="453"/>
      <c r="W335" s="453"/>
      <c r="X335" s="453"/>
      <c r="Y335" s="453"/>
      <c r="Z335" s="453"/>
      <c r="AA335" s="453"/>
    </row>
    <row r="336" spans="1:28" s="415" customFormat="1">
      <c r="A336" s="513"/>
      <c r="B336" s="443"/>
      <c r="C336" s="444"/>
      <c r="D336" s="445"/>
      <c r="E336" s="446"/>
      <c r="F336" s="445"/>
      <c r="G336" s="445"/>
      <c r="H336" s="446"/>
      <c r="I336" s="445"/>
      <c r="J336" s="444"/>
      <c r="K336" s="444"/>
      <c r="L336" s="444"/>
      <c r="M336" s="444"/>
      <c r="N336" s="445"/>
      <c r="O336" s="445"/>
      <c r="P336" s="445"/>
      <c r="Q336" s="445"/>
      <c r="R336" s="447"/>
      <c r="S336" s="452"/>
      <c r="T336" s="453"/>
      <c r="U336" s="454"/>
      <c r="V336" s="453"/>
      <c r="W336" s="453"/>
      <c r="X336" s="453"/>
      <c r="Y336" s="453"/>
      <c r="Z336" s="453"/>
      <c r="AA336" s="453"/>
    </row>
    <row r="337" spans="1:28" s="415" customFormat="1">
      <c r="A337" s="513"/>
      <c r="B337" s="443"/>
      <c r="C337" s="444"/>
      <c r="D337" s="445"/>
      <c r="E337" s="446"/>
      <c r="F337" s="445"/>
      <c r="G337" s="445"/>
      <c r="H337" s="446"/>
      <c r="I337" s="445"/>
      <c r="J337" s="444"/>
      <c r="K337" s="444"/>
      <c r="L337" s="444"/>
      <c r="M337" s="444"/>
      <c r="N337" s="445"/>
      <c r="O337" s="445"/>
      <c r="P337" s="445"/>
      <c r="Q337" s="445"/>
      <c r="R337" s="447"/>
      <c r="S337" s="452"/>
      <c r="T337" s="453"/>
      <c r="U337" s="454"/>
      <c r="V337" s="453"/>
      <c r="W337" s="453"/>
      <c r="X337" s="453"/>
      <c r="Y337" s="453"/>
      <c r="Z337" s="453"/>
      <c r="AA337" s="453"/>
    </row>
    <row r="338" spans="1:28" s="415" customFormat="1">
      <c r="A338" s="513"/>
      <c r="B338" s="443"/>
      <c r="C338" s="444"/>
      <c r="D338" s="445"/>
      <c r="E338" s="446"/>
      <c r="F338" s="445"/>
      <c r="G338" s="445"/>
      <c r="H338" s="446"/>
      <c r="I338" s="445"/>
      <c r="J338" s="444"/>
      <c r="K338" s="444"/>
      <c r="L338" s="444"/>
      <c r="M338" s="444"/>
      <c r="N338" s="445"/>
      <c r="O338" s="445"/>
      <c r="P338" s="445"/>
      <c r="Q338" s="445"/>
      <c r="R338" s="447"/>
      <c r="S338" s="452"/>
      <c r="T338" s="453"/>
      <c r="U338" s="454"/>
      <c r="V338" s="453"/>
      <c r="W338" s="453"/>
      <c r="X338" s="453"/>
      <c r="Y338" s="453"/>
      <c r="Z338" s="453"/>
      <c r="AA338" s="453"/>
    </row>
    <row r="339" spans="1:28" ht="48.75" thickBot="1">
      <c r="A339" s="38" t="s">
        <v>305</v>
      </c>
      <c r="B339" s="39" t="s">
        <v>306</v>
      </c>
      <c r="C339" s="39" t="s">
        <v>308</v>
      </c>
      <c r="D339" s="40" t="s">
        <v>319</v>
      </c>
      <c r="E339" s="40" t="s">
        <v>320</v>
      </c>
      <c r="F339" s="40" t="s">
        <v>321</v>
      </c>
      <c r="G339" s="41" t="s">
        <v>322</v>
      </c>
      <c r="H339" s="41" t="s">
        <v>323</v>
      </c>
      <c r="I339" s="41" t="s">
        <v>324</v>
      </c>
      <c r="J339" s="92" t="s">
        <v>307</v>
      </c>
      <c r="K339" s="92" t="s">
        <v>43</v>
      </c>
      <c r="L339" s="92" t="s">
        <v>325</v>
      </c>
      <c r="M339" s="92" t="s">
        <v>326</v>
      </c>
      <c r="N339" s="40" t="s">
        <v>691</v>
      </c>
      <c r="O339" s="40" t="s">
        <v>692</v>
      </c>
      <c r="P339" s="41" t="s">
        <v>693</v>
      </c>
      <c r="Q339" s="41" t="s">
        <v>694</v>
      </c>
      <c r="R339" s="44" t="s">
        <v>309</v>
      </c>
      <c r="S339" s="93" t="s">
        <v>0</v>
      </c>
      <c r="T339" s="46" t="s">
        <v>310</v>
      </c>
      <c r="U339" s="46" t="s">
        <v>311</v>
      </c>
      <c r="V339" s="47" t="s">
        <v>312</v>
      </c>
      <c r="W339" s="47" t="s">
        <v>313</v>
      </c>
      <c r="X339" s="49" t="s">
        <v>314</v>
      </c>
      <c r="Y339" s="49" t="s">
        <v>315</v>
      </c>
      <c r="Z339" s="50" t="s">
        <v>316</v>
      </c>
      <c r="AA339" s="50" t="s">
        <v>317</v>
      </c>
      <c r="AB339" s="52" t="s">
        <v>318</v>
      </c>
    </row>
    <row r="340" spans="1:28" ht="12.75" thickBot="1">
      <c r="A340" s="394">
        <f>COUNTIF($A$4:A339,"Lp.")</f>
        <v>9</v>
      </c>
      <c r="B340" s="560" t="s">
        <v>347</v>
      </c>
      <c r="C340" s="560"/>
      <c r="D340" s="560"/>
      <c r="E340" s="560"/>
      <c r="F340" s="560"/>
      <c r="G340" s="560"/>
      <c r="H340" s="560"/>
      <c r="I340" s="560"/>
      <c r="J340" s="560"/>
      <c r="K340" s="560"/>
      <c r="L340" s="560"/>
      <c r="M340" s="560"/>
      <c r="N340" s="560"/>
      <c r="O340" s="560"/>
      <c r="P340" s="560"/>
      <c r="Q340" s="560"/>
      <c r="R340" s="560"/>
      <c r="S340" s="560"/>
      <c r="T340" s="560"/>
      <c r="U340" s="560"/>
      <c r="V340" s="560"/>
      <c r="W340" s="560"/>
      <c r="X340" s="560"/>
      <c r="Y340" s="560"/>
      <c r="Z340" s="560"/>
      <c r="AA340" s="560"/>
      <c r="AB340" s="561"/>
    </row>
    <row r="341" spans="1:28" s="415" customFormat="1">
      <c r="A341" s="511" t="s">
        <v>146</v>
      </c>
      <c r="B341" s="461" t="s">
        <v>648</v>
      </c>
      <c r="C341" s="417" t="s">
        <v>148</v>
      </c>
      <c r="D341" s="462">
        <v>10</v>
      </c>
      <c r="E341" s="463">
        <v>100</v>
      </c>
      <c r="F341" s="462">
        <v>80</v>
      </c>
      <c r="G341" s="420">
        <v>3000</v>
      </c>
      <c r="H341" s="421">
        <v>7200</v>
      </c>
      <c r="I341" s="420">
        <v>2880</v>
      </c>
      <c r="J341" s="422"/>
      <c r="K341" s="422"/>
      <c r="L341" s="422"/>
      <c r="M341" s="422"/>
      <c r="N341" s="463"/>
      <c r="O341" s="462"/>
      <c r="P341" s="421"/>
      <c r="Q341" s="420"/>
      <c r="R341" s="464"/>
      <c r="S341" s="424"/>
      <c r="T341" s="425">
        <f>ROUND(N341*R341,2)</f>
        <v>0</v>
      </c>
      <c r="U341" s="425">
        <f>ROUND(T341+T341*S341,2)</f>
        <v>0</v>
      </c>
      <c r="V341" s="426">
        <f>ROUND(P341*R341,2)</f>
        <v>0</v>
      </c>
      <c r="W341" s="426">
        <f>ROUND(V341+V341*S341,2)</f>
        <v>0</v>
      </c>
      <c r="X341" s="425">
        <f>ROUND(O341*R341,2)</f>
        <v>0</v>
      </c>
      <c r="Y341" s="425">
        <f>ROUND(X341+X341*S341,2)</f>
        <v>0</v>
      </c>
      <c r="Z341" s="426">
        <f>ROUND(Q341*R341,2)</f>
        <v>0</v>
      </c>
      <c r="AA341" s="426">
        <f>ROUND(Z341+Z341*S341,2)</f>
        <v>0</v>
      </c>
      <c r="AB341" s="427"/>
    </row>
    <row r="342" spans="1:28" s="415" customFormat="1">
      <c r="A342" s="512" t="s">
        <v>149</v>
      </c>
      <c r="B342" s="465" t="s">
        <v>649</v>
      </c>
      <c r="C342" s="429" t="s">
        <v>148</v>
      </c>
      <c r="D342" s="430">
        <v>300</v>
      </c>
      <c r="E342" s="431">
        <v>900</v>
      </c>
      <c r="F342" s="430">
        <v>720</v>
      </c>
      <c r="G342" s="432">
        <v>40000</v>
      </c>
      <c r="H342" s="433">
        <v>85000</v>
      </c>
      <c r="I342" s="432">
        <v>34000</v>
      </c>
      <c r="J342" s="434"/>
      <c r="K342" s="434"/>
      <c r="L342" s="434"/>
      <c r="M342" s="434"/>
      <c r="N342" s="431"/>
      <c r="O342" s="430"/>
      <c r="P342" s="433"/>
      <c r="Q342" s="432"/>
      <c r="R342" s="466"/>
      <c r="S342" s="436"/>
      <c r="T342" s="425">
        <f t="shared" ref="T342:T347" si="126">ROUND(N342*R342,2)</f>
        <v>0</v>
      </c>
      <c r="U342" s="425">
        <f t="shared" ref="U342:U347" si="127">ROUND(T342+T342*S342,2)</f>
        <v>0</v>
      </c>
      <c r="V342" s="426">
        <f t="shared" ref="V342:V347" si="128">ROUND(P342*R342,2)</f>
        <v>0</v>
      </c>
      <c r="W342" s="426">
        <f t="shared" ref="W342:W347" si="129">ROUND(V342+V342*S342,2)</f>
        <v>0</v>
      </c>
      <c r="X342" s="425">
        <f t="shared" ref="X342:X347" si="130">ROUND(O342*R342,2)</f>
        <v>0</v>
      </c>
      <c r="Y342" s="425">
        <f t="shared" ref="Y342:Y347" si="131">ROUND(X342+X342*S342,2)</f>
        <v>0</v>
      </c>
      <c r="Z342" s="426">
        <f t="shared" ref="Z342:Z347" si="132">ROUND(Q342*R342,2)</f>
        <v>0</v>
      </c>
      <c r="AA342" s="426">
        <f t="shared" ref="AA342:AA347" si="133">ROUND(Z342+Z342*S342,2)</f>
        <v>0</v>
      </c>
      <c r="AB342" s="439"/>
    </row>
    <row r="343" spans="1:28" s="415" customFormat="1">
      <c r="A343" s="512" t="s">
        <v>151</v>
      </c>
      <c r="B343" s="428" t="s">
        <v>650</v>
      </c>
      <c r="C343" s="429" t="s">
        <v>148</v>
      </c>
      <c r="D343" s="430">
        <v>0</v>
      </c>
      <c r="E343" s="431">
        <v>0</v>
      </c>
      <c r="F343" s="430">
        <v>0</v>
      </c>
      <c r="G343" s="432">
        <v>6000</v>
      </c>
      <c r="H343" s="433">
        <v>12000</v>
      </c>
      <c r="I343" s="432">
        <v>4800</v>
      </c>
      <c r="J343" s="434"/>
      <c r="K343" s="434"/>
      <c r="L343" s="434"/>
      <c r="M343" s="434"/>
      <c r="N343" s="431"/>
      <c r="O343" s="430"/>
      <c r="P343" s="433"/>
      <c r="Q343" s="432"/>
      <c r="R343" s="466"/>
      <c r="S343" s="436"/>
      <c r="T343" s="425">
        <f t="shared" si="126"/>
        <v>0</v>
      </c>
      <c r="U343" s="425">
        <f t="shared" si="127"/>
        <v>0</v>
      </c>
      <c r="V343" s="426">
        <f t="shared" si="128"/>
        <v>0</v>
      </c>
      <c r="W343" s="426">
        <f t="shared" si="129"/>
        <v>0</v>
      </c>
      <c r="X343" s="425">
        <f t="shared" si="130"/>
        <v>0</v>
      </c>
      <c r="Y343" s="425">
        <f t="shared" si="131"/>
        <v>0</v>
      </c>
      <c r="Z343" s="426">
        <f t="shared" si="132"/>
        <v>0</v>
      </c>
      <c r="AA343" s="426">
        <f t="shared" si="133"/>
        <v>0</v>
      </c>
      <c r="AB343" s="439"/>
    </row>
    <row r="344" spans="1:28" s="415" customFormat="1" ht="36">
      <c r="A344" s="512" t="s">
        <v>152</v>
      </c>
      <c r="B344" s="467" t="s">
        <v>651</v>
      </c>
      <c r="C344" s="429" t="s">
        <v>148</v>
      </c>
      <c r="D344" s="430">
        <v>350</v>
      </c>
      <c r="E344" s="431">
        <v>700</v>
      </c>
      <c r="F344" s="430">
        <v>560</v>
      </c>
      <c r="G344" s="432">
        <v>500</v>
      </c>
      <c r="H344" s="433">
        <v>1000</v>
      </c>
      <c r="I344" s="432">
        <v>400</v>
      </c>
      <c r="J344" s="434"/>
      <c r="K344" s="434"/>
      <c r="L344" s="434"/>
      <c r="M344" s="434"/>
      <c r="N344" s="431"/>
      <c r="O344" s="430"/>
      <c r="P344" s="433"/>
      <c r="Q344" s="432"/>
      <c r="R344" s="466"/>
      <c r="S344" s="436"/>
      <c r="T344" s="425">
        <f t="shared" si="126"/>
        <v>0</v>
      </c>
      <c r="U344" s="425">
        <f t="shared" si="127"/>
        <v>0</v>
      </c>
      <c r="V344" s="426">
        <f t="shared" si="128"/>
        <v>0</v>
      </c>
      <c r="W344" s="426">
        <f t="shared" si="129"/>
        <v>0</v>
      </c>
      <c r="X344" s="425">
        <f t="shared" si="130"/>
        <v>0</v>
      </c>
      <c r="Y344" s="425">
        <f t="shared" si="131"/>
        <v>0</v>
      </c>
      <c r="Z344" s="426">
        <f t="shared" si="132"/>
        <v>0</v>
      </c>
      <c r="AA344" s="426">
        <f t="shared" si="133"/>
        <v>0</v>
      </c>
      <c r="AB344" s="439"/>
    </row>
    <row r="345" spans="1:28" s="415" customFormat="1" ht="36">
      <c r="A345" s="512" t="s">
        <v>154</v>
      </c>
      <c r="B345" s="467" t="s">
        <v>652</v>
      </c>
      <c r="C345" s="505" t="s">
        <v>148</v>
      </c>
      <c r="D345" s="430">
        <v>5</v>
      </c>
      <c r="E345" s="431">
        <v>20</v>
      </c>
      <c r="F345" s="430">
        <v>16</v>
      </c>
      <c r="G345" s="432">
        <v>20</v>
      </c>
      <c r="H345" s="433">
        <v>80</v>
      </c>
      <c r="I345" s="432">
        <v>32</v>
      </c>
      <c r="J345" s="434"/>
      <c r="K345" s="434"/>
      <c r="L345" s="434"/>
      <c r="M345" s="434"/>
      <c r="N345" s="431"/>
      <c r="O345" s="430"/>
      <c r="P345" s="433"/>
      <c r="Q345" s="432"/>
      <c r="R345" s="466"/>
      <c r="S345" s="436"/>
      <c r="T345" s="425">
        <f t="shared" si="126"/>
        <v>0</v>
      </c>
      <c r="U345" s="425">
        <f t="shared" si="127"/>
        <v>0</v>
      </c>
      <c r="V345" s="426">
        <f t="shared" si="128"/>
        <v>0</v>
      </c>
      <c r="W345" s="426">
        <f t="shared" si="129"/>
        <v>0</v>
      </c>
      <c r="X345" s="425">
        <f t="shared" si="130"/>
        <v>0</v>
      </c>
      <c r="Y345" s="425">
        <f t="shared" si="131"/>
        <v>0</v>
      </c>
      <c r="Z345" s="426">
        <f t="shared" si="132"/>
        <v>0</v>
      </c>
      <c r="AA345" s="426">
        <f t="shared" si="133"/>
        <v>0</v>
      </c>
      <c r="AB345" s="439"/>
    </row>
    <row r="346" spans="1:28" s="415" customFormat="1">
      <c r="A346" s="512" t="s">
        <v>156</v>
      </c>
      <c r="B346" s="428" t="s">
        <v>653</v>
      </c>
      <c r="C346" s="505" t="s">
        <v>148</v>
      </c>
      <c r="D346" s="430">
        <v>0</v>
      </c>
      <c r="E346" s="431">
        <v>0</v>
      </c>
      <c r="F346" s="430">
        <v>0</v>
      </c>
      <c r="G346" s="432">
        <v>1000</v>
      </c>
      <c r="H346" s="433">
        <v>2000</v>
      </c>
      <c r="I346" s="432">
        <v>800</v>
      </c>
      <c r="J346" s="434"/>
      <c r="K346" s="434"/>
      <c r="L346" s="434"/>
      <c r="M346" s="434"/>
      <c r="N346" s="431"/>
      <c r="O346" s="430"/>
      <c r="P346" s="433"/>
      <c r="Q346" s="432"/>
      <c r="R346" s="466"/>
      <c r="S346" s="436"/>
      <c r="T346" s="425">
        <f t="shared" si="126"/>
        <v>0</v>
      </c>
      <c r="U346" s="425">
        <f t="shared" si="127"/>
        <v>0</v>
      </c>
      <c r="V346" s="426">
        <f t="shared" si="128"/>
        <v>0</v>
      </c>
      <c r="W346" s="426">
        <f t="shared" si="129"/>
        <v>0</v>
      </c>
      <c r="X346" s="425">
        <f t="shared" si="130"/>
        <v>0</v>
      </c>
      <c r="Y346" s="425">
        <f t="shared" si="131"/>
        <v>0</v>
      </c>
      <c r="Z346" s="426">
        <f t="shared" si="132"/>
        <v>0</v>
      </c>
      <c r="AA346" s="426">
        <f t="shared" si="133"/>
        <v>0</v>
      </c>
      <c r="AB346" s="439"/>
    </row>
    <row r="347" spans="1:28" s="415" customFormat="1" ht="24.75" thickBot="1">
      <c r="A347" s="512" t="s">
        <v>158</v>
      </c>
      <c r="B347" s="428" t="s">
        <v>654</v>
      </c>
      <c r="C347" s="429" t="s">
        <v>148</v>
      </c>
      <c r="D347" s="430">
        <v>0</v>
      </c>
      <c r="E347" s="431">
        <v>0</v>
      </c>
      <c r="F347" s="430">
        <v>0</v>
      </c>
      <c r="G347" s="432">
        <v>700</v>
      </c>
      <c r="H347" s="433">
        <v>1500</v>
      </c>
      <c r="I347" s="432">
        <v>600</v>
      </c>
      <c r="J347" s="434"/>
      <c r="K347" s="434"/>
      <c r="L347" s="434"/>
      <c r="M347" s="434"/>
      <c r="N347" s="431"/>
      <c r="O347" s="430"/>
      <c r="P347" s="433"/>
      <c r="Q347" s="432"/>
      <c r="R347" s="466"/>
      <c r="S347" s="436"/>
      <c r="T347" s="425">
        <f t="shared" si="126"/>
        <v>0</v>
      </c>
      <c r="U347" s="425">
        <f t="shared" si="127"/>
        <v>0</v>
      </c>
      <c r="V347" s="426">
        <f t="shared" si="128"/>
        <v>0</v>
      </c>
      <c r="W347" s="426">
        <f t="shared" si="129"/>
        <v>0</v>
      </c>
      <c r="X347" s="425">
        <f t="shared" si="130"/>
        <v>0</v>
      </c>
      <c r="Y347" s="425">
        <f t="shared" si="131"/>
        <v>0</v>
      </c>
      <c r="Z347" s="426">
        <f t="shared" si="132"/>
        <v>0</v>
      </c>
      <c r="AA347" s="426">
        <f t="shared" si="133"/>
        <v>0</v>
      </c>
      <c r="AB347" s="439"/>
    </row>
    <row r="348" spans="1:28" s="415" customFormat="1" ht="13.5" thickBot="1">
      <c r="A348" s="514"/>
      <c r="B348" s="580" t="s">
        <v>703</v>
      </c>
      <c r="C348" s="580"/>
      <c r="D348" s="580"/>
      <c r="E348" s="580"/>
      <c r="F348" s="580"/>
      <c r="G348" s="580"/>
      <c r="H348" s="580"/>
      <c r="I348" s="580"/>
      <c r="J348" s="580"/>
      <c r="K348" s="580"/>
      <c r="N348" s="468"/>
      <c r="O348" s="468"/>
      <c r="P348" s="445"/>
      <c r="Q348" s="445"/>
      <c r="R348" s="447"/>
      <c r="S348" s="448" t="s">
        <v>331</v>
      </c>
      <c r="T348" s="449">
        <f>SUM(T341:T347)</f>
        <v>0</v>
      </c>
      <c r="U348" s="449">
        <f t="shared" ref="U348:AA348" si="134">SUM(U341:U347)</f>
        <v>0</v>
      </c>
      <c r="V348" s="449">
        <f t="shared" si="134"/>
        <v>0</v>
      </c>
      <c r="W348" s="449">
        <f t="shared" si="134"/>
        <v>0</v>
      </c>
      <c r="X348" s="449">
        <f t="shared" si="134"/>
        <v>0</v>
      </c>
      <c r="Y348" s="449">
        <f t="shared" si="134"/>
        <v>0</v>
      </c>
      <c r="Z348" s="449">
        <f t="shared" si="134"/>
        <v>0</v>
      </c>
      <c r="AA348" s="451">
        <f t="shared" si="134"/>
        <v>0</v>
      </c>
    </row>
    <row r="349" spans="1:28" s="415" customFormat="1" ht="13.5" thickBot="1">
      <c r="A349" s="514"/>
      <c r="B349" s="579" t="s">
        <v>704</v>
      </c>
      <c r="C349" s="579"/>
      <c r="D349" s="579"/>
      <c r="E349" s="579"/>
      <c r="F349" s="579"/>
      <c r="G349" s="579"/>
      <c r="H349" s="579"/>
      <c r="I349" s="579"/>
      <c r="J349" s="579"/>
      <c r="K349" s="579"/>
      <c r="N349" s="468"/>
      <c r="O349" s="468"/>
      <c r="P349" s="445"/>
      <c r="Q349" s="445"/>
      <c r="R349" s="447"/>
      <c r="S349" s="452"/>
      <c r="T349" s="453"/>
      <c r="U349" s="454"/>
      <c r="V349" s="453"/>
      <c r="W349" s="453"/>
      <c r="X349" s="453"/>
      <c r="Y349" s="453"/>
      <c r="Z349" s="453"/>
      <c r="AA349" s="453"/>
    </row>
    <row r="350" spans="1:28" s="415" customFormat="1" ht="12.75" thickBot="1">
      <c r="A350" s="514"/>
      <c r="D350" s="468"/>
      <c r="E350" s="469"/>
      <c r="F350" s="468"/>
      <c r="G350" s="468"/>
      <c r="H350" s="469"/>
      <c r="I350" s="468"/>
      <c r="N350" s="468"/>
      <c r="O350" s="468"/>
      <c r="P350" s="534">
        <f>COUNTIF($V$13:V350,"PAKIET")+$T$314</f>
        <v>9</v>
      </c>
      <c r="Q350" s="535"/>
      <c r="R350" s="535"/>
      <c r="S350" s="535"/>
      <c r="T350" s="535"/>
      <c r="U350" s="535"/>
      <c r="V350" s="536" t="s">
        <v>347</v>
      </c>
      <c r="W350" s="536"/>
      <c r="X350" s="536"/>
      <c r="Y350" s="536"/>
      <c r="Z350" s="536"/>
      <c r="AA350" s="537"/>
    </row>
    <row r="351" spans="1:28" s="415" customFormat="1">
      <c r="A351" s="514"/>
      <c r="D351" s="468"/>
      <c r="E351" s="469"/>
      <c r="F351" s="468"/>
      <c r="G351" s="468"/>
      <c r="H351" s="469"/>
      <c r="I351" s="468"/>
      <c r="N351" s="468"/>
      <c r="O351" s="468"/>
      <c r="P351" s="538" t="s">
        <v>332</v>
      </c>
      <c r="Q351" s="539"/>
      <c r="R351" s="538" t="s">
        <v>333</v>
      </c>
      <c r="S351" s="539"/>
      <c r="T351" s="540" t="s">
        <v>337</v>
      </c>
      <c r="U351" s="541"/>
      <c r="V351" s="540" t="s">
        <v>334</v>
      </c>
      <c r="W351" s="541"/>
      <c r="X351" s="540" t="s">
        <v>335</v>
      </c>
      <c r="Y351" s="541"/>
      <c r="Z351" s="542" t="s">
        <v>336</v>
      </c>
      <c r="AA351" s="543"/>
    </row>
    <row r="352" spans="1:28" s="415" customFormat="1">
      <c r="A352" s="514"/>
      <c r="D352" s="468"/>
      <c r="E352" s="469"/>
      <c r="F352" s="468"/>
      <c r="G352" s="468"/>
      <c r="H352" s="469"/>
      <c r="I352" s="468"/>
      <c r="N352" s="468"/>
      <c r="O352" s="468"/>
      <c r="P352" s="455" t="s">
        <v>338</v>
      </c>
      <c r="Q352" s="456" t="s">
        <v>247</v>
      </c>
      <c r="R352" s="457" t="s">
        <v>338</v>
      </c>
      <c r="S352" s="456" t="s">
        <v>247</v>
      </c>
      <c r="T352" s="457" t="s">
        <v>338</v>
      </c>
      <c r="U352" s="458" t="s">
        <v>247</v>
      </c>
      <c r="V352" s="457" t="s">
        <v>338</v>
      </c>
      <c r="W352" s="458" t="s">
        <v>247</v>
      </c>
      <c r="X352" s="457" t="s">
        <v>338</v>
      </c>
      <c r="Y352" s="458" t="s">
        <v>247</v>
      </c>
      <c r="Z352" s="457" t="s">
        <v>338</v>
      </c>
      <c r="AA352" s="458" t="s">
        <v>247</v>
      </c>
    </row>
    <row r="353" spans="1:28" s="415" customFormat="1" ht="12.75" thickBot="1">
      <c r="A353" s="514"/>
      <c r="D353" s="468"/>
      <c r="E353" s="469"/>
      <c r="F353" s="468"/>
      <c r="G353" s="468"/>
      <c r="H353" s="469"/>
      <c r="I353" s="468"/>
      <c r="N353" s="468"/>
      <c r="O353" s="468"/>
      <c r="P353" s="459">
        <f>T348</f>
        <v>0</v>
      </c>
      <c r="Q353" s="460">
        <f>V348</f>
        <v>0</v>
      </c>
      <c r="R353" s="470">
        <f>U348</f>
        <v>0</v>
      </c>
      <c r="S353" s="460">
        <f>W348</f>
        <v>0</v>
      </c>
      <c r="T353" s="470">
        <f>X348</f>
        <v>0</v>
      </c>
      <c r="U353" s="471">
        <f>Z348</f>
        <v>0</v>
      </c>
      <c r="V353" s="470">
        <f>Y348</f>
        <v>0</v>
      </c>
      <c r="W353" s="471">
        <f>AA348</f>
        <v>0</v>
      </c>
      <c r="X353" s="470">
        <f>P353+T353</f>
        <v>0</v>
      </c>
      <c r="Y353" s="471">
        <f>Q353+U353</f>
        <v>0</v>
      </c>
      <c r="Z353" s="470">
        <f>R353+V353</f>
        <v>0</v>
      </c>
      <c r="AA353" s="471">
        <f>S353+W353</f>
        <v>0</v>
      </c>
    </row>
    <row r="354" spans="1:28" s="415" customFormat="1" ht="12.75" thickBot="1">
      <c r="A354" s="514"/>
      <c r="D354" s="468"/>
      <c r="E354" s="469"/>
      <c r="F354" s="468"/>
      <c r="G354" s="468"/>
      <c r="H354" s="469"/>
      <c r="I354" s="468"/>
      <c r="N354" s="468"/>
      <c r="O354" s="468"/>
      <c r="P354" s="530">
        <f>SUM(P353:Q353)</f>
        <v>0</v>
      </c>
      <c r="Q354" s="529"/>
      <c r="R354" s="528">
        <f>SUM(R353:S353)</f>
        <v>0</v>
      </c>
      <c r="S354" s="529"/>
      <c r="T354" s="531">
        <f>SUM(T353:U353)</f>
        <v>0</v>
      </c>
      <c r="U354" s="532"/>
      <c r="V354" s="531">
        <f>SUM(V353:W353)</f>
        <v>0</v>
      </c>
      <c r="W354" s="532"/>
      <c r="X354" s="531">
        <f>SUM(X353:Y353)</f>
        <v>0</v>
      </c>
      <c r="Y354" s="532"/>
      <c r="Z354" s="531">
        <f>SUM(Z353:AA353)</f>
        <v>0</v>
      </c>
      <c r="AA354" s="533"/>
    </row>
    <row r="355" spans="1:28" s="415" customFormat="1">
      <c r="A355" s="514"/>
      <c r="D355" s="468"/>
      <c r="E355" s="469"/>
      <c r="F355" s="468"/>
      <c r="G355" s="468"/>
      <c r="H355" s="469"/>
      <c r="I355" s="468"/>
      <c r="N355" s="468"/>
      <c r="O355" s="468"/>
      <c r="P355" s="468"/>
      <c r="Q355" s="468"/>
      <c r="R355" s="472"/>
      <c r="T355" s="473"/>
      <c r="U355" s="473"/>
      <c r="V355" s="473"/>
      <c r="W355" s="473"/>
      <c r="X355" s="473"/>
      <c r="Y355" s="473"/>
      <c r="Z355" s="473"/>
      <c r="AA355" s="473"/>
    </row>
    <row r="356" spans="1:28" s="415" customFormat="1">
      <c r="A356" s="514"/>
      <c r="D356" s="468"/>
      <c r="E356" s="469"/>
      <c r="F356" s="468"/>
      <c r="G356" s="468"/>
      <c r="H356" s="469"/>
      <c r="I356" s="468"/>
      <c r="N356" s="468"/>
      <c r="O356" s="468"/>
      <c r="P356" s="468"/>
      <c r="Q356" s="468"/>
      <c r="R356" s="472"/>
      <c r="T356" s="473"/>
      <c r="U356" s="473"/>
      <c r="V356" s="473"/>
      <c r="W356" s="473"/>
      <c r="X356" s="473"/>
      <c r="Y356" s="473"/>
      <c r="Z356" s="473"/>
      <c r="AA356" s="473"/>
    </row>
    <row r="357" spans="1:28" s="415" customFormat="1">
      <c r="A357" s="514"/>
      <c r="D357" s="468"/>
      <c r="E357" s="469"/>
      <c r="F357" s="468"/>
      <c r="G357" s="468"/>
      <c r="H357" s="469"/>
      <c r="I357" s="468"/>
      <c r="N357" s="468"/>
      <c r="O357" s="468"/>
      <c r="P357" s="468"/>
      <c r="Q357" s="468"/>
      <c r="R357" s="472"/>
      <c r="T357" s="473"/>
      <c r="U357" s="473"/>
      <c r="V357" s="473"/>
      <c r="W357" s="473"/>
      <c r="X357" s="473"/>
      <c r="Y357" s="473"/>
      <c r="Z357" s="473"/>
      <c r="AA357" s="473"/>
    </row>
    <row r="358" spans="1:28" s="415" customFormat="1">
      <c r="A358" s="514"/>
      <c r="D358" s="468"/>
      <c r="E358" s="469"/>
      <c r="F358" s="468"/>
      <c r="G358" s="468"/>
      <c r="H358" s="469"/>
      <c r="I358" s="468"/>
      <c r="N358" s="468"/>
      <c r="O358" s="468"/>
      <c r="P358" s="468"/>
      <c r="Q358" s="468"/>
      <c r="R358" s="472"/>
      <c r="T358" s="473"/>
      <c r="U358" s="473"/>
      <c r="V358" s="473"/>
      <c r="W358" s="473"/>
      <c r="X358" s="473"/>
      <c r="Y358" s="473"/>
      <c r="Z358" s="473"/>
      <c r="AA358" s="473"/>
    </row>
    <row r="359" spans="1:28" ht="48.75" thickBot="1">
      <c r="A359" s="38" t="s">
        <v>305</v>
      </c>
      <c r="B359" s="39" t="s">
        <v>306</v>
      </c>
      <c r="C359" s="39" t="s">
        <v>308</v>
      </c>
      <c r="D359" s="40" t="s">
        <v>319</v>
      </c>
      <c r="E359" s="40" t="s">
        <v>320</v>
      </c>
      <c r="F359" s="40" t="s">
        <v>321</v>
      </c>
      <c r="G359" s="41" t="s">
        <v>322</v>
      </c>
      <c r="H359" s="41" t="s">
        <v>323</v>
      </c>
      <c r="I359" s="41" t="s">
        <v>324</v>
      </c>
      <c r="J359" s="92" t="s">
        <v>307</v>
      </c>
      <c r="K359" s="92" t="s">
        <v>43</v>
      </c>
      <c r="L359" s="92" t="s">
        <v>325</v>
      </c>
      <c r="M359" s="92" t="s">
        <v>326</v>
      </c>
      <c r="N359" s="40" t="s">
        <v>691</v>
      </c>
      <c r="O359" s="40" t="s">
        <v>692</v>
      </c>
      <c r="P359" s="41" t="s">
        <v>693</v>
      </c>
      <c r="Q359" s="41" t="s">
        <v>694</v>
      </c>
      <c r="R359" s="44" t="s">
        <v>309</v>
      </c>
      <c r="S359" s="93" t="s">
        <v>0</v>
      </c>
      <c r="T359" s="46" t="s">
        <v>310</v>
      </c>
      <c r="U359" s="46" t="s">
        <v>311</v>
      </c>
      <c r="V359" s="47" t="s">
        <v>312</v>
      </c>
      <c r="W359" s="47" t="s">
        <v>313</v>
      </c>
      <c r="X359" s="49" t="s">
        <v>314</v>
      </c>
      <c r="Y359" s="49" t="s">
        <v>315</v>
      </c>
      <c r="Z359" s="50" t="s">
        <v>316</v>
      </c>
      <c r="AA359" s="50" t="s">
        <v>317</v>
      </c>
      <c r="AB359" s="52" t="s">
        <v>318</v>
      </c>
    </row>
    <row r="360" spans="1:28" ht="12.75" thickBot="1">
      <c r="A360" s="394">
        <f>COUNTIF($A$4:A359,"Lp.")</f>
        <v>10</v>
      </c>
      <c r="B360" s="560" t="s">
        <v>347</v>
      </c>
      <c r="C360" s="560"/>
      <c r="D360" s="560"/>
      <c r="E360" s="560"/>
      <c r="F360" s="560"/>
      <c r="G360" s="560"/>
      <c r="H360" s="560"/>
      <c r="I360" s="560"/>
      <c r="J360" s="560"/>
      <c r="K360" s="560"/>
      <c r="L360" s="560"/>
      <c r="M360" s="560"/>
      <c r="N360" s="560"/>
      <c r="O360" s="560"/>
      <c r="P360" s="560"/>
      <c r="Q360" s="560"/>
      <c r="R360" s="560"/>
      <c r="S360" s="560"/>
      <c r="T360" s="560"/>
      <c r="U360" s="560"/>
      <c r="V360" s="560"/>
      <c r="W360" s="560"/>
      <c r="X360" s="560"/>
      <c r="Y360" s="560"/>
      <c r="Z360" s="560"/>
      <c r="AA360" s="560"/>
      <c r="AB360" s="561"/>
    </row>
    <row r="361" spans="1:28" s="415" customFormat="1" ht="295.5" customHeight="1">
      <c r="A361" s="511" t="s">
        <v>146</v>
      </c>
      <c r="B361" s="474" t="s">
        <v>716</v>
      </c>
      <c r="C361" s="417" t="s">
        <v>148</v>
      </c>
      <c r="D361" s="462">
        <v>5</v>
      </c>
      <c r="E361" s="463">
        <v>20</v>
      </c>
      <c r="F361" s="462">
        <v>16</v>
      </c>
      <c r="G361" s="420">
        <v>3000</v>
      </c>
      <c r="H361" s="421">
        <v>6500</v>
      </c>
      <c r="I361" s="420">
        <v>2600</v>
      </c>
      <c r="J361" s="422"/>
      <c r="K361" s="422"/>
      <c r="L361" s="422"/>
      <c r="M361" s="422"/>
      <c r="N361" s="463"/>
      <c r="O361" s="462"/>
      <c r="P361" s="421"/>
      <c r="Q361" s="420"/>
      <c r="R361" s="475"/>
      <c r="S361" s="424"/>
      <c r="T361" s="425">
        <f>ROUND(N361*R361,2)</f>
        <v>0</v>
      </c>
      <c r="U361" s="425">
        <f>ROUND(T361+T361*S361,2)</f>
        <v>0</v>
      </c>
      <c r="V361" s="426">
        <f>ROUND(P361*R361,2)</f>
        <v>0</v>
      </c>
      <c r="W361" s="426">
        <f>ROUND(V361+V361*S361,2)</f>
        <v>0</v>
      </c>
      <c r="X361" s="425">
        <f>ROUND(O361*R361,2)</f>
        <v>0</v>
      </c>
      <c r="Y361" s="425">
        <f>ROUND(X361+X361*S361,2)</f>
        <v>0</v>
      </c>
      <c r="Z361" s="426">
        <f>ROUND(Q361*R361,2)</f>
        <v>0</v>
      </c>
      <c r="AA361" s="426">
        <f>ROUND(Z361+Z361*S361,2)</f>
        <v>0</v>
      </c>
      <c r="AB361" s="476"/>
    </row>
    <row r="362" spans="1:28" s="415" customFormat="1" ht="309" customHeight="1">
      <c r="A362" s="512" t="s">
        <v>149</v>
      </c>
      <c r="B362" s="477" t="s">
        <v>719</v>
      </c>
      <c r="C362" s="429" t="s">
        <v>148</v>
      </c>
      <c r="D362" s="430">
        <v>5</v>
      </c>
      <c r="E362" s="431">
        <v>15</v>
      </c>
      <c r="F362" s="430">
        <v>12</v>
      </c>
      <c r="G362" s="432">
        <v>5000</v>
      </c>
      <c r="H362" s="433">
        <v>10000</v>
      </c>
      <c r="I362" s="432">
        <v>4000</v>
      </c>
      <c r="J362" s="434"/>
      <c r="K362" s="434"/>
      <c r="L362" s="434"/>
      <c r="M362" s="434"/>
      <c r="N362" s="431"/>
      <c r="O362" s="430"/>
      <c r="P362" s="433"/>
      <c r="Q362" s="432"/>
      <c r="R362" s="478"/>
      <c r="S362" s="436"/>
      <c r="T362" s="425">
        <f>ROUND(N362*R362,2)</f>
        <v>0</v>
      </c>
      <c r="U362" s="425">
        <f>ROUND(T362+T362*S362,2)</f>
        <v>0</v>
      </c>
      <c r="V362" s="426">
        <f>ROUND(P362*R362,2)</f>
        <v>0</v>
      </c>
      <c r="W362" s="426">
        <f>ROUND(V362+V362*S362,2)</f>
        <v>0</v>
      </c>
      <c r="X362" s="425">
        <f>ROUND(O362*R362,2)</f>
        <v>0</v>
      </c>
      <c r="Y362" s="425">
        <f>ROUND(X362+X362*S362,2)</f>
        <v>0</v>
      </c>
      <c r="Z362" s="426">
        <f>ROUND(Q362*R362,2)</f>
        <v>0</v>
      </c>
      <c r="AA362" s="426">
        <f>ROUND(Z362+Z362*S362,2)</f>
        <v>0</v>
      </c>
      <c r="AB362" s="479"/>
    </row>
    <row r="363" spans="1:28" s="415" customFormat="1" ht="84">
      <c r="A363" s="520" t="s">
        <v>151</v>
      </c>
      <c r="B363" s="480" t="s">
        <v>717</v>
      </c>
      <c r="C363" s="518" t="s">
        <v>707</v>
      </c>
      <c r="D363" s="481">
        <v>1</v>
      </c>
      <c r="E363" s="482">
        <v>15</v>
      </c>
      <c r="F363" s="481">
        <v>12</v>
      </c>
      <c r="G363" s="483">
        <f>H363/2</f>
        <v>8750</v>
      </c>
      <c r="H363" s="484">
        <v>17500</v>
      </c>
      <c r="I363" s="483">
        <v>7000</v>
      </c>
      <c r="J363" s="479"/>
      <c r="K363" s="479"/>
      <c r="L363" s="479"/>
      <c r="M363" s="479"/>
      <c r="N363" s="482"/>
      <c r="O363" s="481"/>
      <c r="P363" s="484"/>
      <c r="Q363" s="483"/>
      <c r="R363" s="485"/>
      <c r="S363" s="436"/>
      <c r="T363" s="425">
        <f>ROUND(N363*R363,2)</f>
        <v>0</v>
      </c>
      <c r="U363" s="425">
        <f>ROUND(T363+T363*S363,2)</f>
        <v>0</v>
      </c>
      <c r="V363" s="426">
        <f>ROUND(P363*R363,2)</f>
        <v>0</v>
      </c>
      <c r="W363" s="426">
        <f>ROUND(V363+V363*S363,2)</f>
        <v>0</v>
      </c>
      <c r="X363" s="425">
        <f>ROUND(O363*R363,2)</f>
        <v>0</v>
      </c>
      <c r="Y363" s="425">
        <f>ROUND(X363+X363*S363,2)</f>
        <v>0</v>
      </c>
      <c r="Z363" s="426">
        <f>ROUND(Q363*R363,2)</f>
        <v>0</v>
      </c>
      <c r="AA363" s="426">
        <f>ROUND(Z363+Z363*S363,2)</f>
        <v>0</v>
      </c>
      <c r="AB363" s="479"/>
    </row>
    <row r="364" spans="1:28" s="415" customFormat="1" ht="84.75" thickBot="1">
      <c r="A364" s="520" t="s">
        <v>152</v>
      </c>
      <c r="B364" s="480" t="s">
        <v>718</v>
      </c>
      <c r="C364" s="518" t="s">
        <v>707</v>
      </c>
      <c r="D364" s="481">
        <v>1</v>
      </c>
      <c r="E364" s="482">
        <v>15</v>
      </c>
      <c r="F364" s="481">
        <v>12</v>
      </c>
      <c r="G364" s="483">
        <f>H364/2</f>
        <v>10000</v>
      </c>
      <c r="H364" s="484">
        <v>20000</v>
      </c>
      <c r="I364" s="483">
        <v>8000</v>
      </c>
      <c r="J364" s="479"/>
      <c r="K364" s="479"/>
      <c r="L364" s="479"/>
      <c r="M364" s="479"/>
      <c r="N364" s="482"/>
      <c r="O364" s="481"/>
      <c r="P364" s="484"/>
      <c r="Q364" s="483"/>
      <c r="R364" s="485"/>
      <c r="S364" s="436"/>
      <c r="T364" s="425">
        <f>ROUND(N364*R364,2)</f>
        <v>0</v>
      </c>
      <c r="U364" s="425">
        <f>ROUND(T364+T364*S364,2)</f>
        <v>0</v>
      </c>
      <c r="V364" s="426">
        <f>ROUND(P364*R364,2)</f>
        <v>0</v>
      </c>
      <c r="W364" s="426">
        <f>ROUND(V364+V364*S364,2)</f>
        <v>0</v>
      </c>
      <c r="X364" s="425">
        <f>ROUND(O364*R364,2)</f>
        <v>0</v>
      </c>
      <c r="Y364" s="425">
        <f>ROUND(X364+X364*S364,2)</f>
        <v>0</v>
      </c>
      <c r="Z364" s="426">
        <f>ROUND(Q364*R364,2)</f>
        <v>0</v>
      </c>
      <c r="AA364" s="426">
        <f>ROUND(Z364+Z364*S364,2)</f>
        <v>0</v>
      </c>
      <c r="AB364" s="479"/>
    </row>
    <row r="365" spans="1:28" s="415" customFormat="1" ht="13.5" thickBot="1">
      <c r="A365" s="514"/>
      <c r="B365" s="580" t="s">
        <v>703</v>
      </c>
      <c r="C365" s="580"/>
      <c r="D365" s="580"/>
      <c r="E365" s="580"/>
      <c r="F365" s="580"/>
      <c r="G365" s="580"/>
      <c r="H365" s="580"/>
      <c r="I365" s="580"/>
      <c r="J365" s="580"/>
      <c r="K365" s="580"/>
      <c r="N365" s="468"/>
      <c r="O365" s="468"/>
      <c r="P365" s="445"/>
      <c r="Q365" s="445"/>
      <c r="R365" s="447"/>
      <c r="S365" s="448" t="s">
        <v>331</v>
      </c>
      <c r="T365" s="449">
        <f>SUM(T361:T364)</f>
        <v>0</v>
      </c>
      <c r="U365" s="449">
        <f t="shared" ref="U365:AA365" si="135">SUM(U361:U364)</f>
        <v>0</v>
      </c>
      <c r="V365" s="449">
        <f t="shared" si="135"/>
        <v>0</v>
      </c>
      <c r="W365" s="449">
        <f t="shared" si="135"/>
        <v>0</v>
      </c>
      <c r="X365" s="449">
        <f t="shared" si="135"/>
        <v>0</v>
      </c>
      <c r="Y365" s="449">
        <f t="shared" si="135"/>
        <v>0</v>
      </c>
      <c r="Z365" s="449">
        <f t="shared" si="135"/>
        <v>0</v>
      </c>
      <c r="AA365" s="451">
        <f t="shared" si="135"/>
        <v>0</v>
      </c>
    </row>
    <row r="366" spans="1:28" s="415" customFormat="1" ht="13.5" thickBot="1">
      <c r="A366" s="514"/>
      <c r="B366" s="579" t="s">
        <v>704</v>
      </c>
      <c r="C366" s="579"/>
      <c r="D366" s="579"/>
      <c r="E366" s="579"/>
      <c r="F366" s="579"/>
      <c r="G366" s="579"/>
      <c r="H366" s="579"/>
      <c r="I366" s="579"/>
      <c r="J366" s="579"/>
      <c r="K366" s="579"/>
      <c r="N366" s="468"/>
      <c r="O366" s="468"/>
      <c r="P366" s="445"/>
      <c r="Q366" s="445"/>
      <c r="R366" s="447"/>
      <c r="S366" s="452"/>
      <c r="T366" s="453"/>
      <c r="U366" s="454"/>
      <c r="V366" s="453"/>
      <c r="W366" s="453"/>
      <c r="X366" s="453"/>
      <c r="Y366" s="453"/>
      <c r="Z366" s="453"/>
      <c r="AA366" s="453"/>
    </row>
    <row r="367" spans="1:28" s="415" customFormat="1" ht="12.75" thickBot="1">
      <c r="A367" s="514"/>
      <c r="D367" s="468"/>
      <c r="E367" s="469"/>
      <c r="F367" s="468"/>
      <c r="G367" s="468"/>
      <c r="H367" s="469"/>
      <c r="I367" s="468"/>
      <c r="N367" s="468"/>
      <c r="O367" s="468"/>
      <c r="P367" s="534">
        <f>COUNTIF($V$13:V367,"PAKIET")+$T$314</f>
        <v>10</v>
      </c>
      <c r="Q367" s="535"/>
      <c r="R367" s="535"/>
      <c r="S367" s="535"/>
      <c r="T367" s="535"/>
      <c r="U367" s="535"/>
      <c r="V367" s="536" t="s">
        <v>347</v>
      </c>
      <c r="W367" s="536"/>
      <c r="X367" s="536"/>
      <c r="Y367" s="536"/>
      <c r="Z367" s="536"/>
      <c r="AA367" s="537"/>
    </row>
    <row r="368" spans="1:28" s="415" customFormat="1">
      <c r="A368" s="514"/>
      <c r="D368" s="468"/>
      <c r="E368" s="469"/>
      <c r="F368" s="468"/>
      <c r="G368" s="468"/>
      <c r="H368" s="469"/>
      <c r="I368" s="468"/>
      <c r="N368" s="468"/>
      <c r="O368" s="468"/>
      <c r="P368" s="538" t="s">
        <v>332</v>
      </c>
      <c r="Q368" s="539"/>
      <c r="R368" s="538" t="s">
        <v>333</v>
      </c>
      <c r="S368" s="539"/>
      <c r="T368" s="540" t="s">
        <v>337</v>
      </c>
      <c r="U368" s="541"/>
      <c r="V368" s="540" t="s">
        <v>334</v>
      </c>
      <c r="W368" s="541"/>
      <c r="X368" s="540" t="s">
        <v>335</v>
      </c>
      <c r="Y368" s="541"/>
      <c r="Z368" s="542" t="s">
        <v>336</v>
      </c>
      <c r="AA368" s="543"/>
    </row>
    <row r="369" spans="1:28" s="415" customFormat="1">
      <c r="A369" s="514"/>
      <c r="D369" s="468"/>
      <c r="E369" s="469"/>
      <c r="F369" s="468"/>
      <c r="G369" s="468"/>
      <c r="H369" s="469"/>
      <c r="I369" s="468"/>
      <c r="N369" s="468"/>
      <c r="O369" s="468"/>
      <c r="P369" s="455" t="s">
        <v>338</v>
      </c>
      <c r="Q369" s="456" t="s">
        <v>247</v>
      </c>
      <c r="R369" s="457" t="s">
        <v>338</v>
      </c>
      <c r="S369" s="456" t="s">
        <v>247</v>
      </c>
      <c r="T369" s="457" t="s">
        <v>338</v>
      </c>
      <c r="U369" s="458" t="s">
        <v>247</v>
      </c>
      <c r="V369" s="457" t="s">
        <v>338</v>
      </c>
      <c r="W369" s="458" t="s">
        <v>247</v>
      </c>
      <c r="X369" s="457" t="s">
        <v>338</v>
      </c>
      <c r="Y369" s="458" t="s">
        <v>247</v>
      </c>
      <c r="Z369" s="457" t="s">
        <v>338</v>
      </c>
      <c r="AA369" s="458" t="s">
        <v>247</v>
      </c>
    </row>
    <row r="370" spans="1:28" s="415" customFormat="1" ht="12.75" thickBot="1">
      <c r="A370" s="514"/>
      <c r="D370" s="468"/>
      <c r="E370" s="469"/>
      <c r="F370" s="468"/>
      <c r="G370" s="468"/>
      <c r="H370" s="469"/>
      <c r="I370" s="468"/>
      <c r="N370" s="468"/>
      <c r="O370" s="468"/>
      <c r="P370" s="459">
        <f>T365</f>
        <v>0</v>
      </c>
      <c r="Q370" s="460">
        <f>V365</f>
        <v>0</v>
      </c>
      <c r="R370" s="470">
        <f>U365</f>
        <v>0</v>
      </c>
      <c r="S370" s="460">
        <f>W365</f>
        <v>0</v>
      </c>
      <c r="T370" s="470">
        <f>X365</f>
        <v>0</v>
      </c>
      <c r="U370" s="471">
        <f>Z365</f>
        <v>0</v>
      </c>
      <c r="V370" s="470">
        <f>Y365</f>
        <v>0</v>
      </c>
      <c r="W370" s="471">
        <f>AA365</f>
        <v>0</v>
      </c>
      <c r="X370" s="470">
        <f>P370+T370</f>
        <v>0</v>
      </c>
      <c r="Y370" s="471">
        <f>Q370+U370</f>
        <v>0</v>
      </c>
      <c r="Z370" s="470">
        <f>R370+V370</f>
        <v>0</v>
      </c>
      <c r="AA370" s="471">
        <f>S370+W370</f>
        <v>0</v>
      </c>
    </row>
    <row r="371" spans="1:28" s="415" customFormat="1" ht="12.75" thickBot="1">
      <c r="A371" s="514"/>
      <c r="D371" s="468"/>
      <c r="E371" s="469"/>
      <c r="F371" s="468"/>
      <c r="G371" s="468"/>
      <c r="H371" s="469"/>
      <c r="I371" s="468"/>
      <c r="N371" s="468"/>
      <c r="O371" s="468"/>
      <c r="P371" s="530">
        <f>SUM(P370:Q370)</f>
        <v>0</v>
      </c>
      <c r="Q371" s="529"/>
      <c r="R371" s="528">
        <f>SUM(R370:S370)</f>
        <v>0</v>
      </c>
      <c r="S371" s="529"/>
      <c r="T371" s="531">
        <f>SUM(T370:U370)</f>
        <v>0</v>
      </c>
      <c r="U371" s="532"/>
      <c r="V371" s="531">
        <f>SUM(V370:W370)</f>
        <v>0</v>
      </c>
      <c r="W371" s="532"/>
      <c r="X371" s="531">
        <f>SUM(X370:Y370)</f>
        <v>0</v>
      </c>
      <c r="Y371" s="532"/>
      <c r="Z371" s="531">
        <f>SUM(Z370:AA370)</f>
        <v>0</v>
      </c>
      <c r="AA371" s="533"/>
    </row>
    <row r="372" spans="1:28" s="415" customFormat="1">
      <c r="A372" s="514"/>
      <c r="D372" s="468"/>
      <c r="E372" s="469"/>
      <c r="F372" s="468"/>
      <c r="G372" s="468"/>
      <c r="H372" s="469"/>
      <c r="I372" s="468"/>
      <c r="N372" s="468"/>
      <c r="O372" s="468"/>
      <c r="P372" s="468"/>
      <c r="Q372" s="468"/>
      <c r="R372" s="472"/>
      <c r="T372" s="473"/>
      <c r="U372" s="473"/>
      <c r="V372" s="473"/>
      <c r="W372" s="473"/>
      <c r="X372" s="473"/>
      <c r="Y372" s="473"/>
      <c r="Z372" s="473"/>
      <c r="AA372" s="473"/>
    </row>
    <row r="373" spans="1:28" s="415" customFormat="1">
      <c r="A373" s="514"/>
      <c r="D373" s="468"/>
      <c r="E373" s="469"/>
      <c r="F373" s="468"/>
      <c r="G373" s="468"/>
      <c r="H373" s="469"/>
      <c r="I373" s="468"/>
      <c r="N373" s="468"/>
      <c r="O373" s="468"/>
      <c r="P373" s="468"/>
      <c r="Q373" s="468"/>
      <c r="R373" s="472"/>
      <c r="T373" s="473"/>
      <c r="U373" s="473"/>
      <c r="V373" s="473"/>
      <c r="W373" s="473"/>
      <c r="X373" s="473"/>
      <c r="Y373" s="473"/>
      <c r="Z373" s="473"/>
      <c r="AA373" s="473"/>
    </row>
    <row r="374" spans="1:28" s="415" customFormat="1">
      <c r="A374" s="514"/>
      <c r="D374" s="468"/>
      <c r="E374" s="469"/>
      <c r="F374" s="468"/>
      <c r="G374" s="468"/>
      <c r="H374" s="469"/>
      <c r="I374" s="468"/>
      <c r="N374" s="468"/>
      <c r="O374" s="468"/>
      <c r="P374" s="468"/>
      <c r="Q374" s="468"/>
      <c r="R374" s="472"/>
      <c r="T374" s="473"/>
      <c r="U374" s="473"/>
      <c r="V374" s="473"/>
      <c r="W374" s="473"/>
      <c r="X374" s="473"/>
      <c r="Y374" s="473"/>
      <c r="Z374" s="473"/>
      <c r="AA374" s="473"/>
    </row>
    <row r="375" spans="1:28" s="415" customFormat="1">
      <c r="A375" s="514"/>
      <c r="D375" s="468"/>
      <c r="E375" s="469"/>
      <c r="F375" s="468"/>
      <c r="G375" s="468"/>
      <c r="H375" s="469"/>
      <c r="I375" s="468"/>
      <c r="N375" s="468"/>
      <c r="O375" s="468"/>
      <c r="P375" s="468"/>
      <c r="Q375" s="468"/>
      <c r="R375" s="472"/>
      <c r="T375" s="473"/>
      <c r="U375" s="473"/>
      <c r="V375" s="473"/>
      <c r="W375" s="473"/>
      <c r="X375" s="473"/>
      <c r="Y375" s="473"/>
      <c r="Z375" s="473"/>
      <c r="AA375" s="473"/>
    </row>
    <row r="376" spans="1:28" ht="48.75" thickBot="1">
      <c r="A376" s="38" t="s">
        <v>305</v>
      </c>
      <c r="B376" s="39" t="s">
        <v>306</v>
      </c>
      <c r="C376" s="39" t="s">
        <v>308</v>
      </c>
      <c r="D376" s="40" t="s">
        <v>319</v>
      </c>
      <c r="E376" s="40" t="s">
        <v>320</v>
      </c>
      <c r="F376" s="40" t="s">
        <v>321</v>
      </c>
      <c r="G376" s="41" t="s">
        <v>322</v>
      </c>
      <c r="H376" s="41" t="s">
        <v>323</v>
      </c>
      <c r="I376" s="41" t="s">
        <v>324</v>
      </c>
      <c r="J376" s="92" t="s">
        <v>307</v>
      </c>
      <c r="K376" s="92" t="s">
        <v>43</v>
      </c>
      <c r="L376" s="92" t="s">
        <v>325</v>
      </c>
      <c r="M376" s="92" t="s">
        <v>326</v>
      </c>
      <c r="N376" s="40" t="s">
        <v>691</v>
      </c>
      <c r="O376" s="40" t="s">
        <v>692</v>
      </c>
      <c r="P376" s="41" t="s">
        <v>693</v>
      </c>
      <c r="Q376" s="41" t="s">
        <v>694</v>
      </c>
      <c r="R376" s="44" t="s">
        <v>309</v>
      </c>
      <c r="S376" s="93" t="s">
        <v>0</v>
      </c>
      <c r="T376" s="46" t="s">
        <v>310</v>
      </c>
      <c r="U376" s="46" t="s">
        <v>311</v>
      </c>
      <c r="V376" s="47" t="s">
        <v>312</v>
      </c>
      <c r="W376" s="47" t="s">
        <v>313</v>
      </c>
      <c r="X376" s="49" t="s">
        <v>314</v>
      </c>
      <c r="Y376" s="49" t="s">
        <v>315</v>
      </c>
      <c r="Z376" s="50" t="s">
        <v>316</v>
      </c>
      <c r="AA376" s="50" t="s">
        <v>317</v>
      </c>
      <c r="AB376" s="52" t="s">
        <v>318</v>
      </c>
    </row>
    <row r="377" spans="1:28" ht="12.75" thickBot="1">
      <c r="A377" s="394">
        <f>COUNTIF($A$4:A376,"Lp.")</f>
        <v>11</v>
      </c>
      <c r="B377" s="560" t="s">
        <v>347</v>
      </c>
      <c r="C377" s="560"/>
      <c r="D377" s="560"/>
      <c r="E377" s="560"/>
      <c r="F377" s="560"/>
      <c r="G377" s="560"/>
      <c r="H377" s="560"/>
      <c r="I377" s="560"/>
      <c r="J377" s="560"/>
      <c r="K377" s="560"/>
      <c r="L377" s="560"/>
      <c r="M377" s="560"/>
      <c r="N377" s="560"/>
      <c r="O377" s="560"/>
      <c r="P377" s="560"/>
      <c r="Q377" s="560"/>
      <c r="R377" s="560"/>
      <c r="S377" s="560"/>
      <c r="T377" s="560"/>
      <c r="U377" s="560"/>
      <c r="V377" s="560"/>
      <c r="W377" s="560"/>
      <c r="X377" s="560"/>
      <c r="Y377" s="560"/>
      <c r="Z377" s="560"/>
      <c r="AA377" s="560"/>
      <c r="AB377" s="561"/>
    </row>
    <row r="378" spans="1:28" ht="48">
      <c r="A378" s="397" t="s">
        <v>146</v>
      </c>
      <c r="B378" s="94" t="s">
        <v>147</v>
      </c>
      <c r="C378" s="95" t="s">
        <v>148</v>
      </c>
      <c r="D378" s="96">
        <v>4</v>
      </c>
      <c r="E378" s="97">
        <v>40</v>
      </c>
      <c r="F378" s="96">
        <v>40</v>
      </c>
      <c r="G378" s="98">
        <v>100</v>
      </c>
      <c r="H378" s="99">
        <v>200</v>
      </c>
      <c r="I378" s="98">
        <v>80</v>
      </c>
      <c r="J378" s="100"/>
      <c r="K378" s="95"/>
      <c r="L378" s="95"/>
      <c r="M378" s="95"/>
      <c r="N378" s="97"/>
      <c r="O378" s="96"/>
      <c r="P378" s="99"/>
      <c r="Q378" s="98"/>
      <c r="R378" s="101"/>
      <c r="S378" s="102"/>
      <c r="T378" s="103">
        <f t="shared" ref="T378:T406" si="136">ROUND(N378*R378,2)</f>
        <v>0</v>
      </c>
      <c r="U378" s="103">
        <f t="shared" ref="U378:U406" si="137">ROUND(T378+T378*S378,2)</f>
        <v>0</v>
      </c>
      <c r="V378" s="104">
        <f t="shared" ref="V378:V406" si="138">ROUND(P378*R378,2)</f>
        <v>0</v>
      </c>
      <c r="W378" s="104">
        <f t="shared" ref="W378:W406" si="139">ROUND(V378+V378*S378,2)</f>
        <v>0</v>
      </c>
      <c r="X378" s="103">
        <f t="shared" ref="X378:X406" si="140">ROUND(O378*R378,2)</f>
        <v>0</v>
      </c>
      <c r="Y378" s="103">
        <f t="shared" ref="Y378:Y406" si="141">ROUND(X378+X378*S378,2)</f>
        <v>0</v>
      </c>
      <c r="Z378" s="104">
        <f t="shared" ref="Z378:Z406" si="142">ROUND(Q378*R378,2)</f>
        <v>0</v>
      </c>
      <c r="AA378" s="104">
        <f t="shared" ref="AA378:AA406" si="143">ROUND(Z378+Z378*S378,2)</f>
        <v>0</v>
      </c>
      <c r="AB378" s="95"/>
    </row>
    <row r="379" spans="1:28" ht="48">
      <c r="A379" s="398" t="s">
        <v>149</v>
      </c>
      <c r="B379" s="105" t="s">
        <v>150</v>
      </c>
      <c r="C379" s="2" t="s">
        <v>148</v>
      </c>
      <c r="D379" s="61">
        <v>2</v>
      </c>
      <c r="E379" s="106">
        <v>8</v>
      </c>
      <c r="F379" s="61">
        <v>8</v>
      </c>
      <c r="G379" s="9">
        <v>60</v>
      </c>
      <c r="H379" s="10">
        <v>120</v>
      </c>
      <c r="I379" s="9">
        <v>48</v>
      </c>
      <c r="J379" s="5"/>
      <c r="K379" s="2"/>
      <c r="L379" s="2"/>
      <c r="M379" s="2"/>
      <c r="N379" s="106"/>
      <c r="O379" s="61"/>
      <c r="P379" s="10"/>
      <c r="Q379" s="9"/>
      <c r="R379" s="107"/>
      <c r="S379" s="6"/>
      <c r="T379" s="103">
        <f t="shared" si="136"/>
        <v>0</v>
      </c>
      <c r="U379" s="103">
        <f t="shared" si="137"/>
        <v>0</v>
      </c>
      <c r="V379" s="104">
        <f t="shared" si="138"/>
        <v>0</v>
      </c>
      <c r="W379" s="104">
        <f t="shared" si="139"/>
        <v>0</v>
      </c>
      <c r="X379" s="103">
        <f t="shared" si="140"/>
        <v>0</v>
      </c>
      <c r="Y379" s="103">
        <f t="shared" si="141"/>
        <v>0</v>
      </c>
      <c r="Z379" s="104">
        <f t="shared" si="142"/>
        <v>0</v>
      </c>
      <c r="AA379" s="104">
        <f t="shared" si="143"/>
        <v>0</v>
      </c>
      <c r="AB379" s="2"/>
    </row>
    <row r="380" spans="1:28" ht="84">
      <c r="A380" s="398" t="s">
        <v>151</v>
      </c>
      <c r="B380" s="105" t="s">
        <v>184</v>
      </c>
      <c r="C380" s="2" t="s">
        <v>148</v>
      </c>
      <c r="D380" s="61">
        <v>0</v>
      </c>
      <c r="E380" s="106">
        <v>0</v>
      </c>
      <c r="F380" s="61">
        <v>0</v>
      </c>
      <c r="G380" s="9">
        <v>10</v>
      </c>
      <c r="H380" s="10">
        <v>100</v>
      </c>
      <c r="I380" s="9">
        <v>40</v>
      </c>
      <c r="J380" s="5"/>
      <c r="K380" s="2"/>
      <c r="L380" s="2"/>
      <c r="M380" s="2"/>
      <c r="N380" s="106"/>
      <c r="O380" s="61"/>
      <c r="P380" s="10"/>
      <c r="Q380" s="9"/>
      <c r="R380" s="107"/>
      <c r="S380" s="6"/>
      <c r="T380" s="103">
        <f t="shared" si="136"/>
        <v>0</v>
      </c>
      <c r="U380" s="103">
        <f t="shared" si="137"/>
        <v>0</v>
      </c>
      <c r="V380" s="104">
        <f t="shared" si="138"/>
        <v>0</v>
      </c>
      <c r="W380" s="104">
        <f t="shared" si="139"/>
        <v>0</v>
      </c>
      <c r="X380" s="103">
        <f t="shared" si="140"/>
        <v>0</v>
      </c>
      <c r="Y380" s="103">
        <f t="shared" si="141"/>
        <v>0</v>
      </c>
      <c r="Z380" s="104">
        <f t="shared" si="142"/>
        <v>0</v>
      </c>
      <c r="AA380" s="104">
        <f t="shared" si="143"/>
        <v>0</v>
      </c>
      <c r="AB380" s="2"/>
    </row>
    <row r="381" spans="1:28" ht="36">
      <c r="A381" s="398" t="s">
        <v>152</v>
      </c>
      <c r="B381" s="108" t="s">
        <v>22</v>
      </c>
      <c r="C381" s="2" t="s">
        <v>18</v>
      </c>
      <c r="D381" s="109">
        <v>1</v>
      </c>
      <c r="E381" s="110">
        <v>12</v>
      </c>
      <c r="F381" s="109">
        <v>8</v>
      </c>
      <c r="G381" s="9">
        <v>1</v>
      </c>
      <c r="H381" s="111">
        <v>15</v>
      </c>
      <c r="I381" s="112">
        <v>10</v>
      </c>
      <c r="J381" s="113"/>
      <c r="K381" s="113"/>
      <c r="L381" s="113"/>
      <c r="M381" s="113"/>
      <c r="N381" s="110"/>
      <c r="O381" s="109"/>
      <c r="P381" s="111"/>
      <c r="Q381" s="112"/>
      <c r="R381" s="114"/>
      <c r="S381" s="6"/>
      <c r="T381" s="103">
        <f t="shared" si="136"/>
        <v>0</v>
      </c>
      <c r="U381" s="103">
        <f t="shared" si="137"/>
        <v>0</v>
      </c>
      <c r="V381" s="104">
        <f t="shared" si="138"/>
        <v>0</v>
      </c>
      <c r="W381" s="104">
        <f t="shared" si="139"/>
        <v>0</v>
      </c>
      <c r="X381" s="103">
        <f t="shared" si="140"/>
        <v>0</v>
      </c>
      <c r="Y381" s="103">
        <f t="shared" si="141"/>
        <v>0</v>
      </c>
      <c r="Z381" s="104">
        <f t="shared" si="142"/>
        <v>0</v>
      </c>
      <c r="AA381" s="104">
        <f t="shared" si="143"/>
        <v>0</v>
      </c>
      <c r="AB381" s="2"/>
    </row>
    <row r="382" spans="1:28" ht="36">
      <c r="A382" s="398" t="s">
        <v>154</v>
      </c>
      <c r="B382" s="108" t="s">
        <v>23</v>
      </c>
      <c r="C382" s="2" t="s">
        <v>18</v>
      </c>
      <c r="D382" s="109">
        <v>1</v>
      </c>
      <c r="E382" s="110">
        <v>8</v>
      </c>
      <c r="F382" s="109">
        <v>6</v>
      </c>
      <c r="G382" s="9">
        <v>1</v>
      </c>
      <c r="H382" s="111">
        <v>10</v>
      </c>
      <c r="I382" s="112">
        <v>10</v>
      </c>
      <c r="J382" s="113"/>
      <c r="K382" s="113"/>
      <c r="L382" s="113"/>
      <c r="M382" s="113"/>
      <c r="N382" s="110"/>
      <c r="O382" s="109"/>
      <c r="P382" s="111"/>
      <c r="Q382" s="112"/>
      <c r="R382" s="114"/>
      <c r="S382" s="6"/>
      <c r="T382" s="103">
        <f t="shared" si="136"/>
        <v>0</v>
      </c>
      <c r="U382" s="103">
        <f t="shared" si="137"/>
        <v>0</v>
      </c>
      <c r="V382" s="104">
        <f t="shared" si="138"/>
        <v>0</v>
      </c>
      <c r="W382" s="104">
        <f t="shared" si="139"/>
        <v>0</v>
      </c>
      <c r="X382" s="103">
        <f t="shared" si="140"/>
        <v>0</v>
      </c>
      <c r="Y382" s="103">
        <f t="shared" si="141"/>
        <v>0</v>
      </c>
      <c r="Z382" s="104">
        <f t="shared" si="142"/>
        <v>0</v>
      </c>
      <c r="AA382" s="104">
        <f t="shared" si="143"/>
        <v>0</v>
      </c>
      <c r="AB382" s="2"/>
    </row>
    <row r="383" spans="1:28" ht="36">
      <c r="A383" s="398" t="s">
        <v>156</v>
      </c>
      <c r="B383" s="108" t="s">
        <v>24</v>
      </c>
      <c r="C383" s="2" t="s">
        <v>18</v>
      </c>
      <c r="D383" s="109">
        <v>1</v>
      </c>
      <c r="E383" s="110">
        <v>16</v>
      </c>
      <c r="F383" s="109">
        <v>12</v>
      </c>
      <c r="G383" s="9">
        <v>1</v>
      </c>
      <c r="H383" s="111">
        <v>20</v>
      </c>
      <c r="I383" s="112">
        <v>15</v>
      </c>
      <c r="J383" s="113"/>
      <c r="K383" s="113"/>
      <c r="L383" s="113"/>
      <c r="M383" s="113"/>
      <c r="N383" s="110"/>
      <c r="O383" s="109"/>
      <c r="P383" s="111"/>
      <c r="Q383" s="112"/>
      <c r="R383" s="114"/>
      <c r="S383" s="6"/>
      <c r="T383" s="103">
        <f t="shared" si="136"/>
        <v>0</v>
      </c>
      <c r="U383" s="103">
        <f t="shared" si="137"/>
        <v>0</v>
      </c>
      <c r="V383" s="104">
        <f t="shared" si="138"/>
        <v>0</v>
      </c>
      <c r="W383" s="104">
        <f t="shared" si="139"/>
        <v>0</v>
      </c>
      <c r="X383" s="103">
        <f t="shared" si="140"/>
        <v>0</v>
      </c>
      <c r="Y383" s="103">
        <f t="shared" si="141"/>
        <v>0</v>
      </c>
      <c r="Z383" s="104">
        <f t="shared" si="142"/>
        <v>0</v>
      </c>
      <c r="AA383" s="104">
        <f t="shared" si="143"/>
        <v>0</v>
      </c>
      <c r="AB383" s="2"/>
    </row>
    <row r="384" spans="1:28" ht="36">
      <c r="A384" s="398" t="s">
        <v>158</v>
      </c>
      <c r="B384" s="108" t="s">
        <v>25</v>
      </c>
      <c r="C384" s="2" t="s">
        <v>18</v>
      </c>
      <c r="D384" s="109">
        <v>1</v>
      </c>
      <c r="E384" s="110">
        <v>8</v>
      </c>
      <c r="F384" s="109">
        <v>6</v>
      </c>
      <c r="G384" s="9">
        <v>1</v>
      </c>
      <c r="H384" s="111">
        <v>10</v>
      </c>
      <c r="I384" s="112">
        <v>8</v>
      </c>
      <c r="J384" s="113"/>
      <c r="K384" s="113"/>
      <c r="L384" s="113"/>
      <c r="M384" s="113"/>
      <c r="N384" s="110"/>
      <c r="O384" s="109"/>
      <c r="P384" s="111"/>
      <c r="Q384" s="112"/>
      <c r="R384" s="114"/>
      <c r="S384" s="6"/>
      <c r="T384" s="103">
        <f t="shared" si="136"/>
        <v>0</v>
      </c>
      <c r="U384" s="103">
        <f t="shared" si="137"/>
        <v>0</v>
      </c>
      <c r="V384" s="104">
        <f t="shared" si="138"/>
        <v>0</v>
      </c>
      <c r="W384" s="104">
        <f t="shared" si="139"/>
        <v>0</v>
      </c>
      <c r="X384" s="103">
        <f t="shared" si="140"/>
        <v>0</v>
      </c>
      <c r="Y384" s="103">
        <f t="shared" si="141"/>
        <v>0</v>
      </c>
      <c r="Z384" s="104">
        <f t="shared" si="142"/>
        <v>0</v>
      </c>
      <c r="AA384" s="104">
        <f t="shared" si="143"/>
        <v>0</v>
      </c>
      <c r="AB384" s="2"/>
    </row>
    <row r="385" spans="1:28" ht="48">
      <c r="A385" s="398" t="s">
        <v>159</v>
      </c>
      <c r="B385" s="105" t="s">
        <v>153</v>
      </c>
      <c r="C385" s="2" t="s">
        <v>18</v>
      </c>
      <c r="D385" s="61">
        <v>0</v>
      </c>
      <c r="E385" s="106">
        <v>0</v>
      </c>
      <c r="F385" s="61">
        <v>0</v>
      </c>
      <c r="G385" s="9">
        <v>10</v>
      </c>
      <c r="H385" s="10">
        <v>30</v>
      </c>
      <c r="I385" s="9">
        <v>12</v>
      </c>
      <c r="J385" s="5"/>
      <c r="K385" s="2"/>
      <c r="L385" s="2"/>
      <c r="M385" s="2"/>
      <c r="N385" s="106"/>
      <c r="O385" s="61"/>
      <c r="P385" s="10"/>
      <c r="Q385" s="9"/>
      <c r="R385" s="107"/>
      <c r="S385" s="6"/>
      <c r="T385" s="103">
        <f t="shared" si="136"/>
        <v>0</v>
      </c>
      <c r="U385" s="103">
        <f t="shared" si="137"/>
        <v>0</v>
      </c>
      <c r="V385" s="104">
        <f t="shared" si="138"/>
        <v>0</v>
      </c>
      <c r="W385" s="104">
        <f t="shared" si="139"/>
        <v>0</v>
      </c>
      <c r="X385" s="103">
        <f t="shared" si="140"/>
        <v>0</v>
      </c>
      <c r="Y385" s="103">
        <f t="shared" si="141"/>
        <v>0</v>
      </c>
      <c r="Z385" s="104">
        <f t="shared" si="142"/>
        <v>0</v>
      </c>
      <c r="AA385" s="104">
        <f t="shared" si="143"/>
        <v>0</v>
      </c>
      <c r="AB385" s="2"/>
    </row>
    <row r="386" spans="1:28" ht="48">
      <c r="A386" s="398" t="s">
        <v>161</v>
      </c>
      <c r="B386" s="105" t="s">
        <v>155</v>
      </c>
      <c r="C386" s="2" t="s">
        <v>18</v>
      </c>
      <c r="D386" s="61">
        <v>0</v>
      </c>
      <c r="E386" s="106">
        <v>0</v>
      </c>
      <c r="F386" s="61">
        <v>0</v>
      </c>
      <c r="G386" s="9">
        <v>20</v>
      </c>
      <c r="H386" s="10">
        <v>60</v>
      </c>
      <c r="I386" s="9">
        <v>24</v>
      </c>
      <c r="J386" s="5"/>
      <c r="K386" s="2"/>
      <c r="L386" s="2"/>
      <c r="M386" s="2"/>
      <c r="N386" s="106"/>
      <c r="O386" s="61"/>
      <c r="P386" s="10"/>
      <c r="Q386" s="9"/>
      <c r="R386" s="107"/>
      <c r="S386" s="6"/>
      <c r="T386" s="103">
        <f t="shared" si="136"/>
        <v>0</v>
      </c>
      <c r="U386" s="103">
        <f t="shared" si="137"/>
        <v>0</v>
      </c>
      <c r="V386" s="104">
        <f t="shared" si="138"/>
        <v>0</v>
      </c>
      <c r="W386" s="104">
        <f t="shared" si="139"/>
        <v>0</v>
      </c>
      <c r="X386" s="103">
        <f t="shared" si="140"/>
        <v>0</v>
      </c>
      <c r="Y386" s="103">
        <f t="shared" si="141"/>
        <v>0</v>
      </c>
      <c r="Z386" s="104">
        <f t="shared" si="142"/>
        <v>0</v>
      </c>
      <c r="AA386" s="104">
        <f t="shared" si="143"/>
        <v>0</v>
      </c>
      <c r="AB386" s="2"/>
    </row>
    <row r="387" spans="1:28" ht="48">
      <c r="A387" s="398" t="s">
        <v>163</v>
      </c>
      <c r="B387" s="105" t="s">
        <v>157</v>
      </c>
      <c r="C387" s="2" t="s">
        <v>18</v>
      </c>
      <c r="D387" s="61">
        <v>3</v>
      </c>
      <c r="E387" s="106">
        <v>12</v>
      </c>
      <c r="F387" s="61">
        <v>8</v>
      </c>
      <c r="G387" s="9">
        <v>15</v>
      </c>
      <c r="H387" s="10">
        <v>45</v>
      </c>
      <c r="I387" s="9">
        <v>18</v>
      </c>
      <c r="J387" s="5"/>
      <c r="K387" s="2"/>
      <c r="L387" s="2"/>
      <c r="M387" s="2"/>
      <c r="N387" s="106"/>
      <c r="O387" s="61"/>
      <c r="P387" s="10"/>
      <c r="Q387" s="9"/>
      <c r="R387" s="107"/>
      <c r="S387" s="6"/>
      <c r="T387" s="103">
        <f t="shared" si="136"/>
        <v>0</v>
      </c>
      <c r="U387" s="103">
        <f t="shared" si="137"/>
        <v>0</v>
      </c>
      <c r="V387" s="104">
        <f t="shared" si="138"/>
        <v>0</v>
      </c>
      <c r="W387" s="104">
        <f t="shared" si="139"/>
        <v>0</v>
      </c>
      <c r="X387" s="103">
        <f t="shared" si="140"/>
        <v>0</v>
      </c>
      <c r="Y387" s="103">
        <f t="shared" si="141"/>
        <v>0</v>
      </c>
      <c r="Z387" s="104">
        <f t="shared" si="142"/>
        <v>0</v>
      </c>
      <c r="AA387" s="104">
        <f t="shared" si="143"/>
        <v>0</v>
      </c>
      <c r="AB387" s="2"/>
    </row>
    <row r="388" spans="1:28">
      <c r="A388" s="398" t="s">
        <v>165</v>
      </c>
      <c r="B388" s="105" t="s">
        <v>185</v>
      </c>
      <c r="C388" s="2" t="s">
        <v>18</v>
      </c>
      <c r="D388" s="109">
        <v>4</v>
      </c>
      <c r="E388" s="110">
        <v>16</v>
      </c>
      <c r="F388" s="109">
        <v>8</v>
      </c>
      <c r="G388" s="9">
        <v>30</v>
      </c>
      <c r="H388" s="10">
        <v>90</v>
      </c>
      <c r="I388" s="9">
        <v>36</v>
      </c>
      <c r="J388" s="5"/>
      <c r="K388" s="2"/>
      <c r="L388" s="2"/>
      <c r="M388" s="2"/>
      <c r="N388" s="110"/>
      <c r="O388" s="109"/>
      <c r="P388" s="10"/>
      <c r="Q388" s="9"/>
      <c r="R388" s="107"/>
      <c r="S388" s="6"/>
      <c r="T388" s="103">
        <f t="shared" si="136"/>
        <v>0</v>
      </c>
      <c r="U388" s="103">
        <f t="shared" si="137"/>
        <v>0</v>
      </c>
      <c r="V388" s="104">
        <f t="shared" si="138"/>
        <v>0</v>
      </c>
      <c r="W388" s="104">
        <f t="shared" si="139"/>
        <v>0</v>
      </c>
      <c r="X388" s="103">
        <f t="shared" si="140"/>
        <v>0</v>
      </c>
      <c r="Y388" s="103">
        <f t="shared" si="141"/>
        <v>0</v>
      </c>
      <c r="Z388" s="104">
        <f t="shared" si="142"/>
        <v>0</v>
      </c>
      <c r="AA388" s="104">
        <f t="shared" si="143"/>
        <v>0</v>
      </c>
      <c r="AB388" s="2"/>
    </row>
    <row r="389" spans="1:28" ht="24">
      <c r="A389" s="519" t="s">
        <v>167</v>
      </c>
      <c r="B389" s="527" t="s">
        <v>196</v>
      </c>
      <c r="C389" s="2" t="s">
        <v>148</v>
      </c>
      <c r="D389" s="109">
        <v>0</v>
      </c>
      <c r="E389" s="110">
        <v>0</v>
      </c>
      <c r="F389" s="109">
        <v>0</v>
      </c>
      <c r="G389" s="9">
        <v>0</v>
      </c>
      <c r="H389" s="10">
        <v>0</v>
      </c>
      <c r="I389" s="9">
        <v>0</v>
      </c>
      <c r="J389" s="5" t="s">
        <v>720</v>
      </c>
      <c r="K389" s="5" t="s">
        <v>720</v>
      </c>
      <c r="L389" s="5" t="s">
        <v>720</v>
      </c>
      <c r="M389" s="2">
        <v>0</v>
      </c>
      <c r="N389" s="110">
        <v>0</v>
      </c>
      <c r="O389" s="109">
        <v>0</v>
      </c>
      <c r="P389" s="10">
        <v>0</v>
      </c>
      <c r="Q389" s="9">
        <v>0</v>
      </c>
      <c r="R389" s="522">
        <v>0</v>
      </c>
      <c r="S389" s="523">
        <v>0</v>
      </c>
      <c r="T389" s="524">
        <f t="shared" si="136"/>
        <v>0</v>
      </c>
      <c r="U389" s="524">
        <f t="shared" si="137"/>
        <v>0</v>
      </c>
      <c r="V389" s="525">
        <f t="shared" si="138"/>
        <v>0</v>
      </c>
      <c r="W389" s="525">
        <f t="shared" si="139"/>
        <v>0</v>
      </c>
      <c r="X389" s="524">
        <f t="shared" si="140"/>
        <v>0</v>
      </c>
      <c r="Y389" s="524">
        <f t="shared" si="141"/>
        <v>0</v>
      </c>
      <c r="Z389" s="525">
        <f t="shared" si="142"/>
        <v>0</v>
      </c>
      <c r="AA389" s="525">
        <f t="shared" si="143"/>
        <v>0</v>
      </c>
      <c r="AB389" s="5" t="s">
        <v>720</v>
      </c>
    </row>
    <row r="390" spans="1:28" ht="24">
      <c r="A390" s="519" t="s">
        <v>169</v>
      </c>
      <c r="B390" s="527" t="s">
        <v>160</v>
      </c>
      <c r="C390" s="2" t="s">
        <v>148</v>
      </c>
      <c r="D390" s="109">
        <v>0</v>
      </c>
      <c r="E390" s="110">
        <v>0</v>
      </c>
      <c r="F390" s="109">
        <v>0</v>
      </c>
      <c r="G390" s="9">
        <v>0</v>
      </c>
      <c r="H390" s="10">
        <v>0</v>
      </c>
      <c r="I390" s="9">
        <v>0</v>
      </c>
      <c r="J390" s="5" t="s">
        <v>720</v>
      </c>
      <c r="K390" s="5" t="s">
        <v>720</v>
      </c>
      <c r="L390" s="5" t="s">
        <v>720</v>
      </c>
      <c r="M390" s="2">
        <v>0</v>
      </c>
      <c r="N390" s="110">
        <v>0</v>
      </c>
      <c r="O390" s="109">
        <v>0</v>
      </c>
      <c r="P390" s="10">
        <v>0</v>
      </c>
      <c r="Q390" s="9">
        <v>0</v>
      </c>
      <c r="R390" s="522">
        <v>0</v>
      </c>
      <c r="S390" s="523">
        <v>0</v>
      </c>
      <c r="T390" s="524">
        <f t="shared" si="136"/>
        <v>0</v>
      </c>
      <c r="U390" s="524">
        <f t="shared" si="137"/>
        <v>0</v>
      </c>
      <c r="V390" s="525">
        <f t="shared" si="138"/>
        <v>0</v>
      </c>
      <c r="W390" s="525">
        <f t="shared" si="139"/>
        <v>0</v>
      </c>
      <c r="X390" s="524">
        <f t="shared" si="140"/>
        <v>0</v>
      </c>
      <c r="Y390" s="524">
        <f t="shared" si="141"/>
        <v>0</v>
      </c>
      <c r="Z390" s="525">
        <f t="shared" si="142"/>
        <v>0</v>
      </c>
      <c r="AA390" s="525">
        <f t="shared" si="143"/>
        <v>0</v>
      </c>
      <c r="AB390" s="5" t="s">
        <v>720</v>
      </c>
    </row>
    <row r="391" spans="1:28" ht="24">
      <c r="A391" s="398" t="s">
        <v>171</v>
      </c>
      <c r="B391" s="105" t="s">
        <v>162</v>
      </c>
      <c r="C391" s="2" t="s">
        <v>148</v>
      </c>
      <c r="D391" s="61">
        <v>0</v>
      </c>
      <c r="E391" s="106">
        <v>0</v>
      </c>
      <c r="F391" s="61">
        <v>0</v>
      </c>
      <c r="G391" s="9">
        <v>40</v>
      </c>
      <c r="H391" s="10">
        <v>120</v>
      </c>
      <c r="I391" s="9">
        <v>48</v>
      </c>
      <c r="J391" s="5"/>
      <c r="K391" s="2"/>
      <c r="L391" s="2"/>
      <c r="M391" s="2"/>
      <c r="N391" s="106"/>
      <c r="O391" s="61"/>
      <c r="P391" s="10"/>
      <c r="Q391" s="9"/>
      <c r="R391" s="107"/>
      <c r="S391" s="6"/>
      <c r="T391" s="103">
        <f t="shared" si="136"/>
        <v>0</v>
      </c>
      <c r="U391" s="103">
        <f t="shared" si="137"/>
        <v>0</v>
      </c>
      <c r="V391" s="104">
        <f t="shared" si="138"/>
        <v>0</v>
      </c>
      <c r="W391" s="104">
        <f t="shared" si="139"/>
        <v>0</v>
      </c>
      <c r="X391" s="103">
        <f t="shared" si="140"/>
        <v>0</v>
      </c>
      <c r="Y391" s="103">
        <f t="shared" si="141"/>
        <v>0</v>
      </c>
      <c r="Z391" s="104">
        <f t="shared" si="142"/>
        <v>0</v>
      </c>
      <c r="AA391" s="104">
        <f t="shared" si="143"/>
        <v>0</v>
      </c>
      <c r="AB391" s="2"/>
    </row>
    <row r="392" spans="1:28" ht="36">
      <c r="A392" s="398" t="s">
        <v>173</v>
      </c>
      <c r="B392" s="105" t="s">
        <v>164</v>
      </c>
      <c r="C392" s="2" t="s">
        <v>18</v>
      </c>
      <c r="D392" s="61">
        <v>0</v>
      </c>
      <c r="E392" s="106">
        <v>0</v>
      </c>
      <c r="F392" s="61">
        <v>0</v>
      </c>
      <c r="G392" s="9">
        <v>200</v>
      </c>
      <c r="H392" s="10">
        <v>600</v>
      </c>
      <c r="I392" s="9">
        <v>240</v>
      </c>
      <c r="J392" s="5"/>
      <c r="K392" s="2"/>
      <c r="L392" s="2"/>
      <c r="M392" s="2"/>
      <c r="N392" s="106"/>
      <c r="O392" s="61"/>
      <c r="P392" s="10"/>
      <c r="Q392" s="9"/>
      <c r="R392" s="107"/>
      <c r="S392" s="6"/>
      <c r="T392" s="103">
        <f t="shared" si="136"/>
        <v>0</v>
      </c>
      <c r="U392" s="103">
        <f t="shared" si="137"/>
        <v>0</v>
      </c>
      <c r="V392" s="104">
        <f t="shared" si="138"/>
        <v>0</v>
      </c>
      <c r="W392" s="104">
        <f t="shared" si="139"/>
        <v>0</v>
      </c>
      <c r="X392" s="103">
        <f t="shared" si="140"/>
        <v>0</v>
      </c>
      <c r="Y392" s="103">
        <f t="shared" si="141"/>
        <v>0</v>
      </c>
      <c r="Z392" s="104">
        <f t="shared" si="142"/>
        <v>0</v>
      </c>
      <c r="AA392" s="104">
        <f t="shared" si="143"/>
        <v>0</v>
      </c>
      <c r="AB392" s="2"/>
    </row>
    <row r="393" spans="1:28" ht="60">
      <c r="A393" s="398" t="s">
        <v>175</v>
      </c>
      <c r="B393" s="105" t="s">
        <v>166</v>
      </c>
      <c r="C393" s="2" t="s">
        <v>18</v>
      </c>
      <c r="D393" s="61">
        <v>1</v>
      </c>
      <c r="E393" s="106">
        <v>8</v>
      </c>
      <c r="F393" s="61">
        <v>6</v>
      </c>
      <c r="G393" s="9">
        <v>10</v>
      </c>
      <c r="H393" s="10">
        <v>60</v>
      </c>
      <c r="I393" s="9">
        <v>24</v>
      </c>
      <c r="J393" s="5"/>
      <c r="K393" s="5"/>
      <c r="L393" s="2"/>
      <c r="M393" s="2"/>
      <c r="N393" s="106"/>
      <c r="O393" s="61"/>
      <c r="P393" s="10"/>
      <c r="Q393" s="9"/>
      <c r="R393" s="107"/>
      <c r="S393" s="6"/>
      <c r="T393" s="103">
        <f t="shared" si="136"/>
        <v>0</v>
      </c>
      <c r="U393" s="103">
        <f t="shared" si="137"/>
        <v>0</v>
      </c>
      <c r="V393" s="104">
        <f t="shared" si="138"/>
        <v>0</v>
      </c>
      <c r="W393" s="104">
        <f t="shared" si="139"/>
        <v>0</v>
      </c>
      <c r="X393" s="103">
        <f t="shared" si="140"/>
        <v>0</v>
      </c>
      <c r="Y393" s="103">
        <f t="shared" si="141"/>
        <v>0</v>
      </c>
      <c r="Z393" s="104">
        <f t="shared" si="142"/>
        <v>0</v>
      </c>
      <c r="AA393" s="104">
        <f t="shared" si="143"/>
        <v>0</v>
      </c>
      <c r="AB393" s="2"/>
    </row>
    <row r="394" spans="1:28" ht="60">
      <c r="A394" s="398" t="s">
        <v>177</v>
      </c>
      <c r="B394" s="105" t="s">
        <v>168</v>
      </c>
      <c r="C394" s="2" t="s">
        <v>18</v>
      </c>
      <c r="D394" s="61">
        <v>1</v>
      </c>
      <c r="E394" s="106">
        <v>8</v>
      </c>
      <c r="F394" s="61">
        <v>6</v>
      </c>
      <c r="G394" s="9">
        <v>30</v>
      </c>
      <c r="H394" s="10">
        <v>80</v>
      </c>
      <c r="I394" s="9">
        <v>32</v>
      </c>
      <c r="J394" s="5"/>
      <c r="K394" s="5"/>
      <c r="L394" s="2"/>
      <c r="M394" s="2"/>
      <c r="N394" s="106"/>
      <c r="O394" s="61"/>
      <c r="P394" s="10"/>
      <c r="Q394" s="9"/>
      <c r="R394" s="107"/>
      <c r="S394" s="6"/>
      <c r="T394" s="103">
        <f t="shared" si="136"/>
        <v>0</v>
      </c>
      <c r="U394" s="103">
        <f t="shared" si="137"/>
        <v>0</v>
      </c>
      <c r="V394" s="104">
        <f t="shared" si="138"/>
        <v>0</v>
      </c>
      <c r="W394" s="104">
        <f t="shared" si="139"/>
        <v>0</v>
      </c>
      <c r="X394" s="103">
        <f t="shared" si="140"/>
        <v>0</v>
      </c>
      <c r="Y394" s="103">
        <f t="shared" si="141"/>
        <v>0</v>
      </c>
      <c r="Z394" s="104">
        <f t="shared" si="142"/>
        <v>0</v>
      </c>
      <c r="AA394" s="104">
        <f t="shared" si="143"/>
        <v>0</v>
      </c>
      <c r="AB394" s="2"/>
    </row>
    <row r="395" spans="1:28" ht="36">
      <c r="A395" s="519" t="s">
        <v>179</v>
      </c>
      <c r="B395" s="527" t="s">
        <v>170</v>
      </c>
      <c r="C395" s="2" t="s">
        <v>148</v>
      </c>
      <c r="D395" s="109">
        <v>0</v>
      </c>
      <c r="E395" s="110">
        <v>0</v>
      </c>
      <c r="F395" s="109">
        <v>0</v>
      </c>
      <c r="G395" s="9">
        <v>0</v>
      </c>
      <c r="H395" s="10">
        <v>0</v>
      </c>
      <c r="I395" s="9">
        <v>0</v>
      </c>
      <c r="J395" s="5" t="s">
        <v>720</v>
      </c>
      <c r="K395" s="5" t="s">
        <v>720</v>
      </c>
      <c r="L395" s="5" t="s">
        <v>720</v>
      </c>
      <c r="M395" s="2">
        <v>0</v>
      </c>
      <c r="N395" s="110">
        <v>0</v>
      </c>
      <c r="O395" s="109">
        <v>0</v>
      </c>
      <c r="P395" s="10">
        <v>0</v>
      </c>
      <c r="Q395" s="9">
        <v>0</v>
      </c>
      <c r="R395" s="522">
        <v>0</v>
      </c>
      <c r="S395" s="523">
        <v>0</v>
      </c>
      <c r="T395" s="524">
        <f t="shared" ref="T395:T397" si="144">ROUND(N395*R395,2)</f>
        <v>0</v>
      </c>
      <c r="U395" s="524">
        <f t="shared" ref="U395:U397" si="145">ROUND(T395+T395*S395,2)</f>
        <v>0</v>
      </c>
      <c r="V395" s="525">
        <f t="shared" ref="V395:V397" si="146">ROUND(P395*R395,2)</f>
        <v>0</v>
      </c>
      <c r="W395" s="525">
        <f t="shared" ref="W395:W397" si="147">ROUND(V395+V395*S395,2)</f>
        <v>0</v>
      </c>
      <c r="X395" s="524">
        <f t="shared" ref="X395:X397" si="148">ROUND(O395*R395,2)</f>
        <v>0</v>
      </c>
      <c r="Y395" s="524">
        <f t="shared" ref="Y395:Y397" si="149">ROUND(X395+X395*S395,2)</f>
        <v>0</v>
      </c>
      <c r="Z395" s="525">
        <f t="shared" ref="Z395:Z397" si="150">ROUND(Q395*R395,2)</f>
        <v>0</v>
      </c>
      <c r="AA395" s="525">
        <f t="shared" ref="AA395:AA397" si="151">ROUND(Z395+Z395*S395,2)</f>
        <v>0</v>
      </c>
      <c r="AB395" s="5" t="s">
        <v>720</v>
      </c>
    </row>
    <row r="396" spans="1:28" ht="36">
      <c r="A396" s="519" t="s">
        <v>181</v>
      </c>
      <c r="B396" s="527" t="s">
        <v>172</v>
      </c>
      <c r="C396" s="2" t="s">
        <v>18</v>
      </c>
      <c r="D396" s="109">
        <v>0</v>
      </c>
      <c r="E396" s="110">
        <v>0</v>
      </c>
      <c r="F396" s="109">
        <v>0</v>
      </c>
      <c r="G396" s="9">
        <v>0</v>
      </c>
      <c r="H396" s="10">
        <v>0</v>
      </c>
      <c r="I396" s="9">
        <v>0</v>
      </c>
      <c r="J396" s="5" t="s">
        <v>720</v>
      </c>
      <c r="K396" s="5" t="s">
        <v>720</v>
      </c>
      <c r="L396" s="5" t="s">
        <v>720</v>
      </c>
      <c r="M396" s="2">
        <v>0</v>
      </c>
      <c r="N396" s="110">
        <v>0</v>
      </c>
      <c r="O396" s="109">
        <v>0</v>
      </c>
      <c r="P396" s="10">
        <v>0</v>
      </c>
      <c r="Q396" s="9">
        <v>0</v>
      </c>
      <c r="R396" s="522">
        <v>0</v>
      </c>
      <c r="S396" s="523">
        <v>0</v>
      </c>
      <c r="T396" s="524">
        <f t="shared" si="144"/>
        <v>0</v>
      </c>
      <c r="U396" s="524">
        <f t="shared" si="145"/>
        <v>0</v>
      </c>
      <c r="V396" s="525">
        <f t="shared" si="146"/>
        <v>0</v>
      </c>
      <c r="W396" s="525">
        <f t="shared" si="147"/>
        <v>0</v>
      </c>
      <c r="X396" s="524">
        <f t="shared" si="148"/>
        <v>0</v>
      </c>
      <c r="Y396" s="524">
        <f t="shared" si="149"/>
        <v>0</v>
      </c>
      <c r="Z396" s="525">
        <f t="shared" si="150"/>
        <v>0</v>
      </c>
      <c r="AA396" s="525">
        <f t="shared" si="151"/>
        <v>0</v>
      </c>
      <c r="AB396" s="5" t="s">
        <v>720</v>
      </c>
    </row>
    <row r="397" spans="1:28" ht="48">
      <c r="A397" s="519" t="s">
        <v>186</v>
      </c>
      <c r="B397" s="527" t="s">
        <v>174</v>
      </c>
      <c r="C397" s="2" t="s">
        <v>18</v>
      </c>
      <c r="D397" s="109">
        <v>0</v>
      </c>
      <c r="E397" s="110">
        <v>0</v>
      </c>
      <c r="F397" s="109">
        <v>0</v>
      </c>
      <c r="G397" s="9">
        <v>0</v>
      </c>
      <c r="H397" s="10">
        <v>0</v>
      </c>
      <c r="I397" s="9">
        <v>0</v>
      </c>
      <c r="J397" s="5" t="s">
        <v>720</v>
      </c>
      <c r="K397" s="5" t="s">
        <v>720</v>
      </c>
      <c r="L397" s="5" t="s">
        <v>720</v>
      </c>
      <c r="M397" s="2">
        <v>0</v>
      </c>
      <c r="N397" s="110">
        <v>0</v>
      </c>
      <c r="O397" s="109">
        <v>0</v>
      </c>
      <c r="P397" s="10">
        <v>0</v>
      </c>
      <c r="Q397" s="9">
        <v>0</v>
      </c>
      <c r="R397" s="522">
        <v>0</v>
      </c>
      <c r="S397" s="523">
        <v>0</v>
      </c>
      <c r="T397" s="524">
        <f t="shared" si="144"/>
        <v>0</v>
      </c>
      <c r="U397" s="524">
        <f t="shared" si="145"/>
        <v>0</v>
      </c>
      <c r="V397" s="525">
        <f t="shared" si="146"/>
        <v>0</v>
      </c>
      <c r="W397" s="525">
        <f t="shared" si="147"/>
        <v>0</v>
      </c>
      <c r="X397" s="524">
        <f t="shared" si="148"/>
        <v>0</v>
      </c>
      <c r="Y397" s="524">
        <f t="shared" si="149"/>
        <v>0</v>
      </c>
      <c r="Z397" s="525">
        <f t="shared" si="150"/>
        <v>0</v>
      </c>
      <c r="AA397" s="525">
        <f t="shared" si="151"/>
        <v>0</v>
      </c>
      <c r="AB397" s="5" t="s">
        <v>720</v>
      </c>
    </row>
    <row r="398" spans="1:28" ht="72">
      <c r="A398" s="398" t="s">
        <v>188</v>
      </c>
      <c r="B398" s="105" t="s">
        <v>176</v>
      </c>
      <c r="C398" s="2" t="s">
        <v>18</v>
      </c>
      <c r="D398" s="61">
        <v>0</v>
      </c>
      <c r="E398" s="106">
        <v>0</v>
      </c>
      <c r="F398" s="61">
        <v>0</v>
      </c>
      <c r="G398" s="9">
        <v>5</v>
      </c>
      <c r="H398" s="10">
        <v>60</v>
      </c>
      <c r="I398" s="9">
        <v>24</v>
      </c>
      <c r="J398" s="5"/>
      <c r="K398" s="2"/>
      <c r="L398" s="2"/>
      <c r="M398" s="2"/>
      <c r="N398" s="106"/>
      <c r="O398" s="61"/>
      <c r="P398" s="10"/>
      <c r="Q398" s="9"/>
      <c r="R398" s="107"/>
      <c r="S398" s="6"/>
      <c r="T398" s="103">
        <f t="shared" si="136"/>
        <v>0</v>
      </c>
      <c r="U398" s="103">
        <f t="shared" si="137"/>
        <v>0</v>
      </c>
      <c r="V398" s="104">
        <f t="shared" si="138"/>
        <v>0</v>
      </c>
      <c r="W398" s="104">
        <f t="shared" si="139"/>
        <v>0</v>
      </c>
      <c r="X398" s="103">
        <f t="shared" si="140"/>
        <v>0</v>
      </c>
      <c r="Y398" s="103">
        <f t="shared" si="141"/>
        <v>0</v>
      </c>
      <c r="Z398" s="104">
        <f t="shared" si="142"/>
        <v>0</v>
      </c>
      <c r="AA398" s="104">
        <f t="shared" si="143"/>
        <v>0</v>
      </c>
      <c r="AB398" s="2"/>
    </row>
    <row r="399" spans="1:28" ht="72">
      <c r="A399" s="398" t="s">
        <v>190</v>
      </c>
      <c r="B399" s="105" t="s">
        <v>178</v>
      </c>
      <c r="C399" s="2" t="s">
        <v>18</v>
      </c>
      <c r="D399" s="61">
        <v>0</v>
      </c>
      <c r="E399" s="106">
        <v>0</v>
      </c>
      <c r="F399" s="61">
        <v>0</v>
      </c>
      <c r="G399" s="9">
        <v>3</v>
      </c>
      <c r="H399" s="10">
        <v>15</v>
      </c>
      <c r="I399" s="9">
        <v>6</v>
      </c>
      <c r="J399" s="5"/>
      <c r="K399" s="2"/>
      <c r="L399" s="2"/>
      <c r="M399" s="2"/>
      <c r="N399" s="106"/>
      <c r="O399" s="61"/>
      <c r="P399" s="10"/>
      <c r="Q399" s="9"/>
      <c r="R399" s="107"/>
      <c r="S399" s="6"/>
      <c r="T399" s="103">
        <f t="shared" si="136"/>
        <v>0</v>
      </c>
      <c r="U399" s="103">
        <f t="shared" si="137"/>
        <v>0</v>
      </c>
      <c r="V399" s="104">
        <f t="shared" si="138"/>
        <v>0</v>
      </c>
      <c r="W399" s="104">
        <f t="shared" si="139"/>
        <v>0</v>
      </c>
      <c r="X399" s="103">
        <f t="shared" si="140"/>
        <v>0</v>
      </c>
      <c r="Y399" s="103">
        <f t="shared" si="141"/>
        <v>0</v>
      </c>
      <c r="Z399" s="104">
        <f t="shared" si="142"/>
        <v>0</v>
      </c>
      <c r="AA399" s="104">
        <f t="shared" si="143"/>
        <v>0</v>
      </c>
      <c r="AB399" s="2"/>
    </row>
    <row r="400" spans="1:28" ht="192">
      <c r="A400" s="398" t="s">
        <v>192</v>
      </c>
      <c r="B400" s="105" t="s">
        <v>180</v>
      </c>
      <c r="C400" s="2" t="s">
        <v>18</v>
      </c>
      <c r="D400" s="61">
        <v>0</v>
      </c>
      <c r="E400" s="106">
        <v>0</v>
      </c>
      <c r="F400" s="61">
        <v>0</v>
      </c>
      <c r="G400" s="9">
        <v>200</v>
      </c>
      <c r="H400" s="10">
        <v>600</v>
      </c>
      <c r="I400" s="9">
        <v>240</v>
      </c>
      <c r="J400" s="5"/>
      <c r="K400" s="2"/>
      <c r="L400" s="2"/>
      <c r="M400" s="2"/>
      <c r="N400" s="106"/>
      <c r="O400" s="61"/>
      <c r="P400" s="10"/>
      <c r="Q400" s="9"/>
      <c r="R400" s="107"/>
      <c r="S400" s="6"/>
      <c r="T400" s="103">
        <f t="shared" si="136"/>
        <v>0</v>
      </c>
      <c r="U400" s="103">
        <f t="shared" si="137"/>
        <v>0</v>
      </c>
      <c r="V400" s="104">
        <f t="shared" si="138"/>
        <v>0</v>
      </c>
      <c r="W400" s="104">
        <f t="shared" si="139"/>
        <v>0</v>
      </c>
      <c r="X400" s="103">
        <f t="shared" si="140"/>
        <v>0</v>
      </c>
      <c r="Y400" s="103">
        <f t="shared" si="141"/>
        <v>0</v>
      </c>
      <c r="Z400" s="104">
        <f t="shared" si="142"/>
        <v>0</v>
      </c>
      <c r="AA400" s="104">
        <f t="shared" si="143"/>
        <v>0</v>
      </c>
      <c r="AB400" s="2"/>
    </row>
    <row r="401" spans="1:28" ht="144">
      <c r="A401" s="398" t="s">
        <v>194</v>
      </c>
      <c r="B401" s="105" t="s">
        <v>182</v>
      </c>
      <c r="C401" s="2" t="s">
        <v>18</v>
      </c>
      <c r="D401" s="61">
        <v>0</v>
      </c>
      <c r="E401" s="106">
        <v>0</v>
      </c>
      <c r="F401" s="61">
        <v>0</v>
      </c>
      <c r="G401" s="9">
        <v>300</v>
      </c>
      <c r="H401" s="10">
        <v>1000</v>
      </c>
      <c r="I401" s="9">
        <v>400</v>
      </c>
      <c r="J401" s="5"/>
      <c r="K401" s="2"/>
      <c r="L401" s="2"/>
      <c r="M401" s="2"/>
      <c r="N401" s="106"/>
      <c r="O401" s="61"/>
      <c r="P401" s="10"/>
      <c r="Q401" s="9"/>
      <c r="R401" s="107"/>
      <c r="S401" s="6"/>
      <c r="T401" s="103">
        <f t="shared" si="136"/>
        <v>0</v>
      </c>
      <c r="U401" s="103">
        <f t="shared" si="137"/>
        <v>0</v>
      </c>
      <c r="V401" s="104">
        <f t="shared" si="138"/>
        <v>0</v>
      </c>
      <c r="W401" s="104">
        <f t="shared" si="139"/>
        <v>0</v>
      </c>
      <c r="X401" s="103">
        <f t="shared" si="140"/>
        <v>0</v>
      </c>
      <c r="Y401" s="103">
        <f t="shared" si="141"/>
        <v>0</v>
      </c>
      <c r="Z401" s="104">
        <f t="shared" si="142"/>
        <v>0</v>
      </c>
      <c r="AA401" s="104">
        <f t="shared" si="143"/>
        <v>0</v>
      </c>
      <c r="AB401" s="2"/>
    </row>
    <row r="402" spans="1:28" ht="132">
      <c r="A402" s="398" t="s">
        <v>197</v>
      </c>
      <c r="B402" s="105" t="s">
        <v>187</v>
      </c>
      <c r="C402" s="2" t="s">
        <v>18</v>
      </c>
      <c r="D402" s="61">
        <v>0</v>
      </c>
      <c r="E402" s="106">
        <v>0</v>
      </c>
      <c r="F402" s="61">
        <v>0</v>
      </c>
      <c r="G402" s="9">
        <v>100</v>
      </c>
      <c r="H402" s="10">
        <v>450</v>
      </c>
      <c r="I402" s="9">
        <v>180</v>
      </c>
      <c r="J402" s="5"/>
      <c r="K402" s="2"/>
      <c r="L402" s="2"/>
      <c r="M402" s="2"/>
      <c r="N402" s="106"/>
      <c r="O402" s="61"/>
      <c r="P402" s="10"/>
      <c r="Q402" s="9"/>
      <c r="R402" s="107"/>
      <c r="S402" s="6"/>
      <c r="T402" s="103">
        <f t="shared" si="136"/>
        <v>0</v>
      </c>
      <c r="U402" s="103">
        <f t="shared" si="137"/>
        <v>0</v>
      </c>
      <c r="V402" s="104">
        <f t="shared" si="138"/>
        <v>0</v>
      </c>
      <c r="W402" s="104">
        <f t="shared" si="139"/>
        <v>0</v>
      </c>
      <c r="X402" s="103">
        <f t="shared" si="140"/>
        <v>0</v>
      </c>
      <c r="Y402" s="103">
        <f t="shared" si="141"/>
        <v>0</v>
      </c>
      <c r="Z402" s="104">
        <f t="shared" si="142"/>
        <v>0</v>
      </c>
      <c r="AA402" s="104">
        <f t="shared" si="143"/>
        <v>0</v>
      </c>
      <c r="AB402" s="2"/>
    </row>
    <row r="403" spans="1:28" ht="156">
      <c r="A403" s="398" t="s">
        <v>198</v>
      </c>
      <c r="B403" s="105" t="s">
        <v>189</v>
      </c>
      <c r="C403" s="2" t="s">
        <v>18</v>
      </c>
      <c r="D403" s="61">
        <v>0</v>
      </c>
      <c r="E403" s="106">
        <v>0</v>
      </c>
      <c r="F403" s="61">
        <v>0</v>
      </c>
      <c r="G403" s="9">
        <v>50</v>
      </c>
      <c r="H403" s="10">
        <v>300</v>
      </c>
      <c r="I403" s="9">
        <v>120</v>
      </c>
      <c r="J403" s="5"/>
      <c r="K403" s="2"/>
      <c r="L403" s="2"/>
      <c r="M403" s="2"/>
      <c r="N403" s="106"/>
      <c r="O403" s="61"/>
      <c r="P403" s="10"/>
      <c r="Q403" s="9"/>
      <c r="R403" s="107"/>
      <c r="S403" s="6"/>
      <c r="T403" s="103">
        <f t="shared" si="136"/>
        <v>0</v>
      </c>
      <c r="U403" s="103">
        <f t="shared" si="137"/>
        <v>0</v>
      </c>
      <c r="V403" s="104">
        <f t="shared" si="138"/>
        <v>0</v>
      </c>
      <c r="W403" s="104">
        <f t="shared" si="139"/>
        <v>0</v>
      </c>
      <c r="X403" s="103">
        <f t="shared" si="140"/>
        <v>0</v>
      </c>
      <c r="Y403" s="103">
        <f t="shared" si="141"/>
        <v>0</v>
      </c>
      <c r="Z403" s="104">
        <f t="shared" si="142"/>
        <v>0</v>
      </c>
      <c r="AA403" s="104">
        <f t="shared" si="143"/>
        <v>0</v>
      </c>
      <c r="AB403" s="2"/>
    </row>
    <row r="404" spans="1:28" ht="120">
      <c r="A404" s="398" t="s">
        <v>199</v>
      </c>
      <c r="B404" s="105" t="s">
        <v>191</v>
      </c>
      <c r="C404" s="2" t="s">
        <v>18</v>
      </c>
      <c r="D404" s="61">
        <v>0</v>
      </c>
      <c r="E404" s="106">
        <v>0</v>
      </c>
      <c r="F404" s="61">
        <v>0</v>
      </c>
      <c r="G404" s="9">
        <v>50</v>
      </c>
      <c r="H404" s="10">
        <v>300</v>
      </c>
      <c r="I404" s="9">
        <v>120</v>
      </c>
      <c r="J404" s="5"/>
      <c r="K404" s="2"/>
      <c r="L404" s="2"/>
      <c r="M404" s="2"/>
      <c r="N404" s="106"/>
      <c r="O404" s="61"/>
      <c r="P404" s="10"/>
      <c r="Q404" s="9"/>
      <c r="R404" s="107"/>
      <c r="S404" s="6"/>
      <c r="T404" s="103">
        <f t="shared" si="136"/>
        <v>0</v>
      </c>
      <c r="U404" s="103">
        <f t="shared" si="137"/>
        <v>0</v>
      </c>
      <c r="V404" s="104">
        <f t="shared" si="138"/>
        <v>0</v>
      </c>
      <c r="W404" s="104">
        <f t="shared" si="139"/>
        <v>0</v>
      </c>
      <c r="X404" s="103">
        <f t="shared" si="140"/>
        <v>0</v>
      </c>
      <c r="Y404" s="103">
        <f t="shared" si="141"/>
        <v>0</v>
      </c>
      <c r="Z404" s="104">
        <f t="shared" si="142"/>
        <v>0</v>
      </c>
      <c r="AA404" s="104">
        <f t="shared" si="143"/>
        <v>0</v>
      </c>
      <c r="AB404" s="2"/>
    </row>
    <row r="405" spans="1:28" ht="168">
      <c r="A405" s="398" t="s">
        <v>200</v>
      </c>
      <c r="B405" s="105" t="s">
        <v>193</v>
      </c>
      <c r="C405" s="2" t="s">
        <v>18</v>
      </c>
      <c r="D405" s="61">
        <v>0</v>
      </c>
      <c r="E405" s="106">
        <v>0</v>
      </c>
      <c r="F405" s="61">
        <v>0</v>
      </c>
      <c r="G405" s="9">
        <v>50</v>
      </c>
      <c r="H405" s="10">
        <v>300</v>
      </c>
      <c r="I405" s="9">
        <v>120</v>
      </c>
      <c r="J405" s="5"/>
      <c r="K405" s="2"/>
      <c r="L405" s="2"/>
      <c r="M405" s="2"/>
      <c r="N405" s="106"/>
      <c r="O405" s="61"/>
      <c r="P405" s="10"/>
      <c r="Q405" s="9"/>
      <c r="R405" s="107"/>
      <c r="S405" s="6"/>
      <c r="T405" s="103">
        <f t="shared" si="136"/>
        <v>0</v>
      </c>
      <c r="U405" s="103">
        <f t="shared" si="137"/>
        <v>0</v>
      </c>
      <c r="V405" s="104">
        <f t="shared" si="138"/>
        <v>0</v>
      </c>
      <c r="W405" s="104">
        <f t="shared" si="139"/>
        <v>0</v>
      </c>
      <c r="X405" s="103">
        <f t="shared" si="140"/>
        <v>0</v>
      </c>
      <c r="Y405" s="103">
        <f t="shared" si="141"/>
        <v>0</v>
      </c>
      <c r="Z405" s="104">
        <f t="shared" si="142"/>
        <v>0</v>
      </c>
      <c r="AA405" s="104">
        <f t="shared" si="143"/>
        <v>0</v>
      </c>
      <c r="AB405" s="2"/>
    </row>
    <row r="406" spans="1:28" ht="72">
      <c r="A406" s="398" t="s">
        <v>201</v>
      </c>
      <c r="B406" s="105" t="s">
        <v>195</v>
      </c>
      <c r="C406" s="2" t="s">
        <v>18</v>
      </c>
      <c r="D406" s="61">
        <v>0</v>
      </c>
      <c r="E406" s="106">
        <v>0</v>
      </c>
      <c r="F406" s="61">
        <v>0</v>
      </c>
      <c r="G406" s="9">
        <v>5</v>
      </c>
      <c r="H406" s="10">
        <v>50</v>
      </c>
      <c r="I406" s="9">
        <v>20</v>
      </c>
      <c r="J406" s="5"/>
      <c r="K406" s="2"/>
      <c r="L406" s="2"/>
      <c r="M406" s="2"/>
      <c r="N406" s="106"/>
      <c r="O406" s="61"/>
      <c r="P406" s="10"/>
      <c r="Q406" s="9"/>
      <c r="R406" s="107"/>
      <c r="S406" s="6"/>
      <c r="T406" s="103">
        <f t="shared" si="136"/>
        <v>0</v>
      </c>
      <c r="U406" s="103">
        <f t="shared" si="137"/>
        <v>0</v>
      </c>
      <c r="V406" s="104">
        <f t="shared" si="138"/>
        <v>0</v>
      </c>
      <c r="W406" s="104">
        <f t="shared" si="139"/>
        <v>0</v>
      </c>
      <c r="X406" s="103">
        <f t="shared" si="140"/>
        <v>0</v>
      </c>
      <c r="Y406" s="103">
        <f t="shared" si="141"/>
        <v>0</v>
      </c>
      <c r="Z406" s="104">
        <f t="shared" si="142"/>
        <v>0</v>
      </c>
      <c r="AA406" s="104">
        <f t="shared" si="143"/>
        <v>0</v>
      </c>
      <c r="AB406" s="2"/>
    </row>
    <row r="407" spans="1:28" ht="24">
      <c r="A407" s="519" t="s">
        <v>202</v>
      </c>
      <c r="B407" s="526" t="s">
        <v>77</v>
      </c>
      <c r="C407" s="2" t="s">
        <v>148</v>
      </c>
      <c r="D407" s="109">
        <v>0</v>
      </c>
      <c r="E407" s="110">
        <v>0</v>
      </c>
      <c r="F407" s="109">
        <v>0</v>
      </c>
      <c r="G407" s="9">
        <v>0</v>
      </c>
      <c r="H407" s="10">
        <v>0</v>
      </c>
      <c r="I407" s="9">
        <v>0</v>
      </c>
      <c r="J407" s="5" t="s">
        <v>720</v>
      </c>
      <c r="K407" s="5" t="s">
        <v>720</v>
      </c>
      <c r="L407" s="5" t="s">
        <v>720</v>
      </c>
      <c r="M407" s="2">
        <v>0</v>
      </c>
      <c r="N407" s="110">
        <v>0</v>
      </c>
      <c r="O407" s="109">
        <v>0</v>
      </c>
      <c r="P407" s="10">
        <v>0</v>
      </c>
      <c r="Q407" s="9">
        <v>0</v>
      </c>
      <c r="R407" s="522">
        <v>0</v>
      </c>
      <c r="S407" s="523">
        <v>0</v>
      </c>
      <c r="T407" s="524">
        <f t="shared" ref="T407:T417" si="152">ROUND(N407*R407,2)</f>
        <v>0</v>
      </c>
      <c r="U407" s="524">
        <f t="shared" ref="U407:U417" si="153">ROUND(T407+T407*S407,2)</f>
        <v>0</v>
      </c>
      <c r="V407" s="525">
        <f t="shared" ref="V407:V417" si="154">ROUND(P407*R407,2)</f>
        <v>0</v>
      </c>
      <c r="W407" s="525">
        <f t="shared" ref="W407:W417" si="155">ROUND(V407+V407*S407,2)</f>
        <v>0</v>
      </c>
      <c r="X407" s="524">
        <f t="shared" ref="X407:X417" si="156">ROUND(O407*R407,2)</f>
        <v>0</v>
      </c>
      <c r="Y407" s="524">
        <f t="shared" ref="Y407:Y417" si="157">ROUND(X407+X407*S407,2)</f>
        <v>0</v>
      </c>
      <c r="Z407" s="525">
        <f t="shared" ref="Z407:Z417" si="158">ROUND(Q407*R407,2)</f>
        <v>0</v>
      </c>
      <c r="AA407" s="525">
        <f t="shared" ref="AA407:AA417" si="159">ROUND(Z407+Z407*S407,2)</f>
        <v>0</v>
      </c>
      <c r="AB407" s="5" t="s">
        <v>720</v>
      </c>
    </row>
    <row r="408" spans="1:28" ht="24">
      <c r="A408" s="519" t="s">
        <v>203</v>
      </c>
      <c r="B408" s="526" t="s">
        <v>78</v>
      </c>
      <c r="C408" s="2" t="s">
        <v>148</v>
      </c>
      <c r="D408" s="109">
        <v>0</v>
      </c>
      <c r="E408" s="110">
        <v>0</v>
      </c>
      <c r="F408" s="109">
        <v>0</v>
      </c>
      <c r="G408" s="9">
        <v>0</v>
      </c>
      <c r="H408" s="10">
        <v>0</v>
      </c>
      <c r="I408" s="9">
        <v>0</v>
      </c>
      <c r="J408" s="5" t="s">
        <v>720</v>
      </c>
      <c r="K408" s="5" t="s">
        <v>720</v>
      </c>
      <c r="L408" s="5" t="s">
        <v>720</v>
      </c>
      <c r="M408" s="2">
        <v>0</v>
      </c>
      <c r="N408" s="110">
        <v>0</v>
      </c>
      <c r="O408" s="109">
        <v>0</v>
      </c>
      <c r="P408" s="10">
        <v>0</v>
      </c>
      <c r="Q408" s="9">
        <v>0</v>
      </c>
      <c r="R408" s="522">
        <v>0</v>
      </c>
      <c r="S408" s="523">
        <v>0</v>
      </c>
      <c r="T408" s="524">
        <f t="shared" si="152"/>
        <v>0</v>
      </c>
      <c r="U408" s="524">
        <f t="shared" si="153"/>
        <v>0</v>
      </c>
      <c r="V408" s="525">
        <f t="shared" si="154"/>
        <v>0</v>
      </c>
      <c r="W408" s="525">
        <f t="shared" si="155"/>
        <v>0</v>
      </c>
      <c r="X408" s="524">
        <f t="shared" si="156"/>
        <v>0</v>
      </c>
      <c r="Y408" s="524">
        <f t="shared" si="157"/>
        <v>0</v>
      </c>
      <c r="Z408" s="525">
        <f t="shared" si="158"/>
        <v>0</v>
      </c>
      <c r="AA408" s="525">
        <f t="shared" si="159"/>
        <v>0</v>
      </c>
      <c r="AB408" s="5" t="s">
        <v>720</v>
      </c>
    </row>
    <row r="409" spans="1:28" ht="24">
      <c r="A409" s="519" t="s">
        <v>204</v>
      </c>
      <c r="B409" s="526" t="s">
        <v>79</v>
      </c>
      <c r="C409" s="113" t="s">
        <v>148</v>
      </c>
      <c r="D409" s="109">
        <v>0</v>
      </c>
      <c r="E409" s="110">
        <v>0</v>
      </c>
      <c r="F409" s="109">
        <v>0</v>
      </c>
      <c r="G409" s="9">
        <v>0</v>
      </c>
      <c r="H409" s="10">
        <v>0</v>
      </c>
      <c r="I409" s="9">
        <v>0</v>
      </c>
      <c r="J409" s="5" t="s">
        <v>720</v>
      </c>
      <c r="K409" s="5" t="s">
        <v>720</v>
      </c>
      <c r="L409" s="5" t="s">
        <v>720</v>
      </c>
      <c r="M409" s="2">
        <v>0</v>
      </c>
      <c r="N409" s="110">
        <v>0</v>
      </c>
      <c r="O409" s="109">
        <v>0</v>
      </c>
      <c r="P409" s="10">
        <v>0</v>
      </c>
      <c r="Q409" s="9">
        <v>0</v>
      </c>
      <c r="R409" s="522">
        <v>0</v>
      </c>
      <c r="S409" s="523">
        <v>0</v>
      </c>
      <c r="T409" s="524">
        <f t="shared" si="152"/>
        <v>0</v>
      </c>
      <c r="U409" s="524">
        <f t="shared" si="153"/>
        <v>0</v>
      </c>
      <c r="V409" s="525">
        <f t="shared" si="154"/>
        <v>0</v>
      </c>
      <c r="W409" s="525">
        <f t="shared" si="155"/>
        <v>0</v>
      </c>
      <c r="X409" s="524">
        <f t="shared" si="156"/>
        <v>0</v>
      </c>
      <c r="Y409" s="524">
        <f t="shared" si="157"/>
        <v>0</v>
      </c>
      <c r="Z409" s="525">
        <f t="shared" si="158"/>
        <v>0</v>
      </c>
      <c r="AA409" s="525">
        <f t="shared" si="159"/>
        <v>0</v>
      </c>
      <c r="AB409" s="5" t="s">
        <v>720</v>
      </c>
    </row>
    <row r="410" spans="1:28" ht="24">
      <c r="A410" s="519" t="s">
        <v>205</v>
      </c>
      <c r="B410" s="526" t="s">
        <v>80</v>
      </c>
      <c r="C410" s="113" t="s">
        <v>148</v>
      </c>
      <c r="D410" s="109">
        <v>0</v>
      </c>
      <c r="E410" s="110">
        <v>0</v>
      </c>
      <c r="F410" s="109">
        <v>0</v>
      </c>
      <c r="G410" s="9">
        <v>0</v>
      </c>
      <c r="H410" s="10">
        <v>0</v>
      </c>
      <c r="I410" s="9">
        <v>0</v>
      </c>
      <c r="J410" s="5" t="s">
        <v>720</v>
      </c>
      <c r="K410" s="5" t="s">
        <v>720</v>
      </c>
      <c r="L410" s="5" t="s">
        <v>720</v>
      </c>
      <c r="M410" s="2">
        <v>0</v>
      </c>
      <c r="N410" s="110">
        <v>0</v>
      </c>
      <c r="O410" s="109">
        <v>0</v>
      </c>
      <c r="P410" s="10">
        <v>0</v>
      </c>
      <c r="Q410" s="9">
        <v>0</v>
      </c>
      <c r="R410" s="522">
        <v>0</v>
      </c>
      <c r="S410" s="523">
        <v>0</v>
      </c>
      <c r="T410" s="524">
        <f t="shared" si="152"/>
        <v>0</v>
      </c>
      <c r="U410" s="524">
        <f t="shared" si="153"/>
        <v>0</v>
      </c>
      <c r="V410" s="525">
        <f t="shared" si="154"/>
        <v>0</v>
      </c>
      <c r="W410" s="525">
        <f t="shared" si="155"/>
        <v>0</v>
      </c>
      <c r="X410" s="524">
        <f t="shared" si="156"/>
        <v>0</v>
      </c>
      <c r="Y410" s="524">
        <f t="shared" si="157"/>
        <v>0</v>
      </c>
      <c r="Z410" s="525">
        <f t="shared" si="158"/>
        <v>0</v>
      </c>
      <c r="AA410" s="525">
        <f t="shared" si="159"/>
        <v>0</v>
      </c>
      <c r="AB410" s="5" t="s">
        <v>720</v>
      </c>
    </row>
    <row r="411" spans="1:28" ht="24">
      <c r="A411" s="519" t="s">
        <v>206</v>
      </c>
      <c r="B411" s="526" t="s">
        <v>81</v>
      </c>
      <c r="C411" s="113" t="s">
        <v>148</v>
      </c>
      <c r="D411" s="109">
        <v>0</v>
      </c>
      <c r="E411" s="110">
        <v>0</v>
      </c>
      <c r="F411" s="109">
        <v>0</v>
      </c>
      <c r="G411" s="9">
        <v>0</v>
      </c>
      <c r="H411" s="10">
        <v>0</v>
      </c>
      <c r="I411" s="9">
        <v>0</v>
      </c>
      <c r="J411" s="5" t="s">
        <v>720</v>
      </c>
      <c r="K411" s="5" t="s">
        <v>720</v>
      </c>
      <c r="L411" s="5" t="s">
        <v>720</v>
      </c>
      <c r="M411" s="2">
        <v>0</v>
      </c>
      <c r="N411" s="110">
        <v>0</v>
      </c>
      <c r="O411" s="109">
        <v>0</v>
      </c>
      <c r="P411" s="10">
        <v>0</v>
      </c>
      <c r="Q411" s="9">
        <v>0</v>
      </c>
      <c r="R411" s="522">
        <v>0</v>
      </c>
      <c r="S411" s="523">
        <v>0</v>
      </c>
      <c r="T411" s="524">
        <f t="shared" si="152"/>
        <v>0</v>
      </c>
      <c r="U411" s="524">
        <f t="shared" si="153"/>
        <v>0</v>
      </c>
      <c r="V411" s="525">
        <f t="shared" si="154"/>
        <v>0</v>
      </c>
      <c r="W411" s="525">
        <f t="shared" si="155"/>
        <v>0</v>
      </c>
      <c r="X411" s="524">
        <f t="shared" si="156"/>
        <v>0</v>
      </c>
      <c r="Y411" s="524">
        <f t="shared" si="157"/>
        <v>0</v>
      </c>
      <c r="Z411" s="525">
        <f t="shared" si="158"/>
        <v>0</v>
      </c>
      <c r="AA411" s="525">
        <f t="shared" si="159"/>
        <v>0</v>
      </c>
      <c r="AB411" s="5" t="s">
        <v>720</v>
      </c>
    </row>
    <row r="412" spans="1:28" ht="24">
      <c r="A412" s="519" t="s">
        <v>207</v>
      </c>
      <c r="B412" s="526" t="s">
        <v>82</v>
      </c>
      <c r="C412" s="113" t="s">
        <v>148</v>
      </c>
      <c r="D412" s="109">
        <v>0</v>
      </c>
      <c r="E412" s="110">
        <v>0</v>
      </c>
      <c r="F412" s="109">
        <v>0</v>
      </c>
      <c r="G412" s="9">
        <v>0</v>
      </c>
      <c r="H412" s="10">
        <v>0</v>
      </c>
      <c r="I412" s="9">
        <v>0</v>
      </c>
      <c r="J412" s="5" t="s">
        <v>720</v>
      </c>
      <c r="K412" s="5" t="s">
        <v>720</v>
      </c>
      <c r="L412" s="5" t="s">
        <v>720</v>
      </c>
      <c r="M412" s="2">
        <v>0</v>
      </c>
      <c r="N412" s="110">
        <v>0</v>
      </c>
      <c r="O412" s="109">
        <v>0</v>
      </c>
      <c r="P412" s="10">
        <v>0</v>
      </c>
      <c r="Q412" s="9">
        <v>0</v>
      </c>
      <c r="R412" s="522">
        <v>0</v>
      </c>
      <c r="S412" s="523">
        <v>0</v>
      </c>
      <c r="T412" s="524">
        <f t="shared" si="152"/>
        <v>0</v>
      </c>
      <c r="U412" s="524">
        <f t="shared" si="153"/>
        <v>0</v>
      </c>
      <c r="V412" s="525">
        <f t="shared" si="154"/>
        <v>0</v>
      </c>
      <c r="W412" s="525">
        <f t="shared" si="155"/>
        <v>0</v>
      </c>
      <c r="X412" s="524">
        <f t="shared" si="156"/>
        <v>0</v>
      </c>
      <c r="Y412" s="524">
        <f t="shared" si="157"/>
        <v>0</v>
      </c>
      <c r="Z412" s="525">
        <f t="shared" si="158"/>
        <v>0</v>
      </c>
      <c r="AA412" s="525">
        <f t="shared" si="159"/>
        <v>0</v>
      </c>
      <c r="AB412" s="5" t="s">
        <v>720</v>
      </c>
    </row>
    <row r="413" spans="1:28" ht="24">
      <c r="A413" s="519" t="s">
        <v>208</v>
      </c>
      <c r="B413" s="526" t="s">
        <v>83</v>
      </c>
      <c r="C413" s="113" t="s">
        <v>148</v>
      </c>
      <c r="D413" s="109">
        <v>0</v>
      </c>
      <c r="E413" s="110">
        <v>0</v>
      </c>
      <c r="F413" s="109">
        <v>0</v>
      </c>
      <c r="G413" s="9">
        <v>0</v>
      </c>
      <c r="H413" s="10">
        <v>0</v>
      </c>
      <c r="I413" s="9">
        <v>0</v>
      </c>
      <c r="J413" s="5" t="s">
        <v>720</v>
      </c>
      <c r="K413" s="5" t="s">
        <v>720</v>
      </c>
      <c r="L413" s="5" t="s">
        <v>720</v>
      </c>
      <c r="M413" s="2">
        <v>0</v>
      </c>
      <c r="N413" s="110">
        <v>0</v>
      </c>
      <c r="O413" s="109">
        <v>0</v>
      </c>
      <c r="P413" s="10">
        <v>0</v>
      </c>
      <c r="Q413" s="9">
        <v>0</v>
      </c>
      <c r="R413" s="522">
        <v>0</v>
      </c>
      <c r="S413" s="523">
        <v>0</v>
      </c>
      <c r="T413" s="524">
        <f t="shared" si="152"/>
        <v>0</v>
      </c>
      <c r="U413" s="524">
        <f t="shared" si="153"/>
        <v>0</v>
      </c>
      <c r="V413" s="525">
        <f t="shared" si="154"/>
        <v>0</v>
      </c>
      <c r="W413" s="525">
        <f t="shared" si="155"/>
        <v>0</v>
      </c>
      <c r="X413" s="524">
        <f t="shared" si="156"/>
        <v>0</v>
      </c>
      <c r="Y413" s="524">
        <f t="shared" si="157"/>
        <v>0</v>
      </c>
      <c r="Z413" s="525">
        <f t="shared" si="158"/>
        <v>0</v>
      </c>
      <c r="AA413" s="525">
        <f t="shared" si="159"/>
        <v>0</v>
      </c>
      <c r="AB413" s="5" t="s">
        <v>720</v>
      </c>
    </row>
    <row r="414" spans="1:28" ht="24">
      <c r="A414" s="519" t="s">
        <v>209</v>
      </c>
      <c r="B414" s="526" t="s">
        <v>84</v>
      </c>
      <c r="C414" s="113" t="s">
        <v>148</v>
      </c>
      <c r="D414" s="109">
        <v>0</v>
      </c>
      <c r="E414" s="110">
        <v>0</v>
      </c>
      <c r="F414" s="109">
        <v>0</v>
      </c>
      <c r="G414" s="9">
        <v>0</v>
      </c>
      <c r="H414" s="10">
        <v>0</v>
      </c>
      <c r="I414" s="9">
        <v>0</v>
      </c>
      <c r="J414" s="5" t="s">
        <v>720</v>
      </c>
      <c r="K414" s="5" t="s">
        <v>720</v>
      </c>
      <c r="L414" s="5" t="s">
        <v>720</v>
      </c>
      <c r="M414" s="2">
        <v>0</v>
      </c>
      <c r="N414" s="110">
        <v>0</v>
      </c>
      <c r="O414" s="109">
        <v>0</v>
      </c>
      <c r="P414" s="10">
        <v>0</v>
      </c>
      <c r="Q414" s="9">
        <v>0</v>
      </c>
      <c r="R414" s="522">
        <v>0</v>
      </c>
      <c r="S414" s="523">
        <v>0</v>
      </c>
      <c r="T414" s="524">
        <f t="shared" si="152"/>
        <v>0</v>
      </c>
      <c r="U414" s="524">
        <f t="shared" si="153"/>
        <v>0</v>
      </c>
      <c r="V414" s="525">
        <f t="shared" si="154"/>
        <v>0</v>
      </c>
      <c r="W414" s="525">
        <f t="shared" si="155"/>
        <v>0</v>
      </c>
      <c r="X414" s="524">
        <f t="shared" si="156"/>
        <v>0</v>
      </c>
      <c r="Y414" s="524">
        <f t="shared" si="157"/>
        <v>0</v>
      </c>
      <c r="Z414" s="525">
        <f t="shared" si="158"/>
        <v>0</v>
      </c>
      <c r="AA414" s="525">
        <f t="shared" si="159"/>
        <v>0</v>
      </c>
      <c r="AB414" s="5" t="s">
        <v>720</v>
      </c>
    </row>
    <row r="415" spans="1:28" ht="24">
      <c r="A415" s="519" t="s">
        <v>210</v>
      </c>
      <c r="B415" s="526" t="s">
        <v>85</v>
      </c>
      <c r="C415" s="113" t="s">
        <v>148</v>
      </c>
      <c r="D415" s="109">
        <v>0</v>
      </c>
      <c r="E415" s="110">
        <v>0</v>
      </c>
      <c r="F415" s="109">
        <v>0</v>
      </c>
      <c r="G415" s="9">
        <v>0</v>
      </c>
      <c r="H415" s="10">
        <v>0</v>
      </c>
      <c r="I415" s="9">
        <v>0</v>
      </c>
      <c r="J415" s="5" t="s">
        <v>720</v>
      </c>
      <c r="K415" s="5" t="s">
        <v>720</v>
      </c>
      <c r="L415" s="5" t="s">
        <v>720</v>
      </c>
      <c r="M415" s="2">
        <v>0</v>
      </c>
      <c r="N415" s="110">
        <v>0</v>
      </c>
      <c r="O415" s="109">
        <v>0</v>
      </c>
      <c r="P415" s="10">
        <v>0</v>
      </c>
      <c r="Q415" s="9">
        <v>0</v>
      </c>
      <c r="R415" s="522">
        <v>0</v>
      </c>
      <c r="S415" s="523">
        <v>0</v>
      </c>
      <c r="T415" s="524">
        <f t="shared" si="152"/>
        <v>0</v>
      </c>
      <c r="U415" s="524">
        <f t="shared" si="153"/>
        <v>0</v>
      </c>
      <c r="V415" s="525">
        <f t="shared" si="154"/>
        <v>0</v>
      </c>
      <c r="W415" s="525">
        <f t="shared" si="155"/>
        <v>0</v>
      </c>
      <c r="X415" s="524">
        <f t="shared" si="156"/>
        <v>0</v>
      </c>
      <c r="Y415" s="524">
        <f t="shared" si="157"/>
        <v>0</v>
      </c>
      <c r="Z415" s="525">
        <f t="shared" si="158"/>
        <v>0</v>
      </c>
      <c r="AA415" s="525">
        <f t="shared" si="159"/>
        <v>0</v>
      </c>
      <c r="AB415" s="5" t="s">
        <v>720</v>
      </c>
    </row>
    <row r="416" spans="1:28" ht="24">
      <c r="A416" s="519" t="s">
        <v>211</v>
      </c>
      <c r="B416" s="526" t="s">
        <v>87</v>
      </c>
      <c r="C416" s="113" t="s">
        <v>148</v>
      </c>
      <c r="D416" s="109">
        <v>0</v>
      </c>
      <c r="E416" s="110">
        <v>0</v>
      </c>
      <c r="F416" s="109">
        <v>0</v>
      </c>
      <c r="G416" s="9">
        <v>0</v>
      </c>
      <c r="H416" s="10">
        <v>0</v>
      </c>
      <c r="I416" s="9">
        <v>0</v>
      </c>
      <c r="J416" s="5" t="s">
        <v>720</v>
      </c>
      <c r="K416" s="5" t="s">
        <v>720</v>
      </c>
      <c r="L416" s="5" t="s">
        <v>720</v>
      </c>
      <c r="M416" s="2">
        <v>0</v>
      </c>
      <c r="N416" s="110">
        <v>0</v>
      </c>
      <c r="O416" s="109">
        <v>0</v>
      </c>
      <c r="P416" s="10">
        <v>0</v>
      </c>
      <c r="Q416" s="9">
        <v>0</v>
      </c>
      <c r="R416" s="522">
        <v>0</v>
      </c>
      <c r="S416" s="523">
        <v>0</v>
      </c>
      <c r="T416" s="524">
        <f t="shared" si="152"/>
        <v>0</v>
      </c>
      <c r="U416" s="524">
        <f t="shared" si="153"/>
        <v>0</v>
      </c>
      <c r="V416" s="525">
        <f t="shared" si="154"/>
        <v>0</v>
      </c>
      <c r="W416" s="525">
        <f t="shared" si="155"/>
        <v>0</v>
      </c>
      <c r="X416" s="524">
        <f t="shared" si="156"/>
        <v>0</v>
      </c>
      <c r="Y416" s="524">
        <f t="shared" si="157"/>
        <v>0</v>
      </c>
      <c r="Z416" s="525">
        <f t="shared" si="158"/>
        <v>0</v>
      </c>
      <c r="AA416" s="525">
        <f t="shared" si="159"/>
        <v>0</v>
      </c>
      <c r="AB416" s="5" t="s">
        <v>720</v>
      </c>
    </row>
    <row r="417" spans="1:28" ht="24.75" thickBot="1">
      <c r="A417" s="519" t="s">
        <v>212</v>
      </c>
      <c r="B417" s="526" t="s">
        <v>86</v>
      </c>
      <c r="C417" s="113" t="s">
        <v>148</v>
      </c>
      <c r="D417" s="109">
        <v>0</v>
      </c>
      <c r="E417" s="110">
        <v>0</v>
      </c>
      <c r="F417" s="109">
        <v>0</v>
      </c>
      <c r="G417" s="9">
        <v>0</v>
      </c>
      <c r="H417" s="10">
        <v>0</v>
      </c>
      <c r="I417" s="9">
        <v>0</v>
      </c>
      <c r="J417" s="5" t="s">
        <v>720</v>
      </c>
      <c r="K417" s="5" t="s">
        <v>720</v>
      </c>
      <c r="L417" s="5" t="s">
        <v>720</v>
      </c>
      <c r="M417" s="2">
        <v>0</v>
      </c>
      <c r="N417" s="110">
        <v>0</v>
      </c>
      <c r="O417" s="109">
        <v>0</v>
      </c>
      <c r="P417" s="10">
        <v>0</v>
      </c>
      <c r="Q417" s="9">
        <v>0</v>
      </c>
      <c r="R417" s="522">
        <v>0</v>
      </c>
      <c r="S417" s="523">
        <v>0</v>
      </c>
      <c r="T417" s="524">
        <f t="shared" si="152"/>
        <v>0</v>
      </c>
      <c r="U417" s="524">
        <f t="shared" si="153"/>
        <v>0</v>
      </c>
      <c r="V417" s="525">
        <f t="shared" si="154"/>
        <v>0</v>
      </c>
      <c r="W417" s="525">
        <f t="shared" si="155"/>
        <v>0</v>
      </c>
      <c r="X417" s="524">
        <f t="shared" si="156"/>
        <v>0</v>
      </c>
      <c r="Y417" s="524">
        <f t="shared" si="157"/>
        <v>0</v>
      </c>
      <c r="Z417" s="525">
        <f t="shared" si="158"/>
        <v>0</v>
      </c>
      <c r="AA417" s="525">
        <f t="shared" si="159"/>
        <v>0</v>
      </c>
      <c r="AB417" s="5" t="s">
        <v>720</v>
      </c>
    </row>
    <row r="418" spans="1:28" ht="13.5" thickBot="1">
      <c r="B418" s="580" t="s">
        <v>703</v>
      </c>
      <c r="C418" s="580"/>
      <c r="D418" s="580"/>
      <c r="E418" s="580"/>
      <c r="F418" s="580"/>
      <c r="G418" s="580"/>
      <c r="H418" s="580"/>
      <c r="I418" s="580"/>
      <c r="J418" s="580"/>
      <c r="K418" s="580"/>
      <c r="P418" s="116"/>
      <c r="Q418" s="116"/>
      <c r="R418" s="117"/>
      <c r="S418" s="118" t="s">
        <v>331</v>
      </c>
      <c r="T418" s="119">
        <f>SUM(T378:T417)</f>
        <v>0</v>
      </c>
      <c r="U418" s="119">
        <f t="shared" ref="U418:AA418" si="160">SUM(U378:U417)</f>
        <v>0</v>
      </c>
      <c r="V418" s="119">
        <f t="shared" si="160"/>
        <v>0</v>
      </c>
      <c r="W418" s="119">
        <f t="shared" si="160"/>
        <v>0</v>
      </c>
      <c r="X418" s="119">
        <f t="shared" si="160"/>
        <v>0</v>
      </c>
      <c r="Y418" s="119">
        <f t="shared" si="160"/>
        <v>0</v>
      </c>
      <c r="Z418" s="119">
        <f t="shared" si="160"/>
        <v>0</v>
      </c>
      <c r="AA418" s="120">
        <f t="shared" si="160"/>
        <v>0</v>
      </c>
    </row>
    <row r="419" spans="1:28" ht="13.5" thickBot="1">
      <c r="B419" s="579" t="s">
        <v>704</v>
      </c>
      <c r="C419" s="579"/>
      <c r="D419" s="579"/>
      <c r="E419" s="579"/>
      <c r="F419" s="579"/>
      <c r="G419" s="579"/>
      <c r="H419" s="579"/>
      <c r="I419" s="579"/>
      <c r="J419" s="579"/>
      <c r="K419" s="579"/>
      <c r="P419" s="116"/>
      <c r="Q419" s="116"/>
      <c r="R419" s="117"/>
      <c r="S419" s="121"/>
      <c r="T419" s="122"/>
      <c r="U419" s="123"/>
      <c r="V419" s="122"/>
      <c r="W419" s="122"/>
      <c r="X419" s="122"/>
      <c r="Y419" s="122"/>
      <c r="Z419" s="122"/>
      <c r="AA419" s="122"/>
    </row>
    <row r="420" spans="1:28" ht="12.75" thickBot="1">
      <c r="P420" s="534">
        <f>COUNTIF($V$13:V420,"PAKIET")+$T$314</f>
        <v>11</v>
      </c>
      <c r="Q420" s="535"/>
      <c r="R420" s="535"/>
      <c r="S420" s="535"/>
      <c r="T420" s="535"/>
      <c r="U420" s="535"/>
      <c r="V420" s="536" t="s">
        <v>347</v>
      </c>
      <c r="W420" s="536"/>
      <c r="X420" s="536"/>
      <c r="Y420" s="536"/>
      <c r="Z420" s="536"/>
      <c r="AA420" s="537"/>
    </row>
    <row r="421" spans="1:28">
      <c r="P421" s="567" t="s">
        <v>332</v>
      </c>
      <c r="Q421" s="568"/>
      <c r="R421" s="567" t="s">
        <v>333</v>
      </c>
      <c r="S421" s="568"/>
      <c r="T421" s="569" t="s">
        <v>337</v>
      </c>
      <c r="U421" s="570"/>
      <c r="V421" s="569" t="s">
        <v>334</v>
      </c>
      <c r="W421" s="570"/>
      <c r="X421" s="569" t="s">
        <v>335</v>
      </c>
      <c r="Y421" s="570"/>
      <c r="Z421" s="571" t="s">
        <v>336</v>
      </c>
      <c r="AA421" s="572"/>
    </row>
    <row r="422" spans="1:28">
      <c r="P422" s="35" t="s">
        <v>338</v>
      </c>
      <c r="Q422" s="36" t="s">
        <v>247</v>
      </c>
      <c r="R422" s="124" t="s">
        <v>338</v>
      </c>
      <c r="S422" s="36" t="s">
        <v>247</v>
      </c>
      <c r="T422" s="124" t="s">
        <v>338</v>
      </c>
      <c r="U422" s="125" t="s">
        <v>247</v>
      </c>
      <c r="V422" s="124" t="s">
        <v>338</v>
      </c>
      <c r="W422" s="125" t="s">
        <v>247</v>
      </c>
      <c r="X422" s="124" t="s">
        <v>338</v>
      </c>
      <c r="Y422" s="125" t="s">
        <v>247</v>
      </c>
      <c r="Z422" s="124" t="s">
        <v>338</v>
      </c>
      <c r="AA422" s="125" t="s">
        <v>247</v>
      </c>
    </row>
    <row r="423" spans="1:28" ht="12.75" thickBot="1">
      <c r="P423" s="126">
        <f>T418</f>
        <v>0</v>
      </c>
      <c r="Q423" s="127">
        <f>V418</f>
        <v>0</v>
      </c>
      <c r="R423" s="128">
        <f>U418</f>
        <v>0</v>
      </c>
      <c r="S423" s="127">
        <f>W418</f>
        <v>0</v>
      </c>
      <c r="T423" s="128">
        <f>X418</f>
        <v>0</v>
      </c>
      <c r="U423" s="129">
        <f>Z418</f>
        <v>0</v>
      </c>
      <c r="V423" s="128">
        <f>Y418</f>
        <v>0</v>
      </c>
      <c r="W423" s="129">
        <f>AA418</f>
        <v>0</v>
      </c>
      <c r="X423" s="128">
        <f>P423+T423</f>
        <v>0</v>
      </c>
      <c r="Y423" s="129">
        <f>Q423+U423</f>
        <v>0</v>
      </c>
      <c r="Z423" s="128">
        <f>R423+V423</f>
        <v>0</v>
      </c>
      <c r="AA423" s="129">
        <f>S423+W423</f>
        <v>0</v>
      </c>
    </row>
    <row r="424" spans="1:28" ht="12.75" thickBot="1">
      <c r="P424" s="576">
        <f>SUM(P423:Q423)</f>
        <v>0</v>
      </c>
      <c r="Q424" s="577"/>
      <c r="R424" s="578">
        <f>SUM(R423:S423)</f>
        <v>0</v>
      </c>
      <c r="S424" s="577"/>
      <c r="T424" s="554">
        <f>SUM(T423:U423)</f>
        <v>0</v>
      </c>
      <c r="U424" s="555"/>
      <c r="V424" s="554">
        <f>SUM(V423:W423)</f>
        <v>0</v>
      </c>
      <c r="W424" s="555"/>
      <c r="X424" s="554">
        <f>SUM(X423:Y423)</f>
        <v>0</v>
      </c>
      <c r="Y424" s="555"/>
      <c r="Z424" s="554">
        <f>SUM(Z423:AA423)</f>
        <v>0</v>
      </c>
      <c r="AA424" s="555"/>
    </row>
    <row r="425" spans="1:28">
      <c r="B425" s="130"/>
    </row>
    <row r="426" spans="1:28">
      <c r="B426" s="130"/>
    </row>
    <row r="427" spans="1:28">
      <c r="B427" s="130"/>
    </row>
    <row r="428" spans="1:28">
      <c r="B428" s="130"/>
    </row>
    <row r="429" spans="1:28" ht="48.75" thickBot="1">
      <c r="A429" s="38" t="s">
        <v>305</v>
      </c>
      <c r="B429" s="39" t="s">
        <v>306</v>
      </c>
      <c r="C429" s="39" t="s">
        <v>308</v>
      </c>
      <c r="D429" s="40" t="s">
        <v>319</v>
      </c>
      <c r="E429" s="40" t="s">
        <v>320</v>
      </c>
      <c r="F429" s="40" t="s">
        <v>321</v>
      </c>
      <c r="G429" s="41" t="s">
        <v>322</v>
      </c>
      <c r="H429" s="41" t="s">
        <v>323</v>
      </c>
      <c r="I429" s="41" t="s">
        <v>324</v>
      </c>
      <c r="J429" s="92" t="s">
        <v>307</v>
      </c>
      <c r="K429" s="92" t="s">
        <v>43</v>
      </c>
      <c r="L429" s="92" t="s">
        <v>325</v>
      </c>
      <c r="M429" s="92" t="s">
        <v>326</v>
      </c>
      <c r="N429" s="40" t="s">
        <v>691</v>
      </c>
      <c r="O429" s="40" t="s">
        <v>692</v>
      </c>
      <c r="P429" s="41" t="s">
        <v>693</v>
      </c>
      <c r="Q429" s="41" t="s">
        <v>694</v>
      </c>
      <c r="R429" s="44" t="s">
        <v>309</v>
      </c>
      <c r="S429" s="93" t="s">
        <v>0</v>
      </c>
      <c r="T429" s="46" t="s">
        <v>310</v>
      </c>
      <c r="U429" s="46" t="s">
        <v>311</v>
      </c>
      <c r="V429" s="47" t="s">
        <v>312</v>
      </c>
      <c r="W429" s="47" t="s">
        <v>313</v>
      </c>
      <c r="X429" s="49" t="s">
        <v>314</v>
      </c>
      <c r="Y429" s="49" t="s">
        <v>315</v>
      </c>
      <c r="Z429" s="50" t="s">
        <v>316</v>
      </c>
      <c r="AA429" s="50" t="s">
        <v>317</v>
      </c>
      <c r="AB429" s="52" t="s">
        <v>318</v>
      </c>
    </row>
    <row r="430" spans="1:28" ht="12.75" thickBot="1">
      <c r="A430" s="394">
        <f>COUNTIF($A$4:A429,"Lp.")</f>
        <v>12</v>
      </c>
      <c r="B430" s="560" t="s">
        <v>347</v>
      </c>
      <c r="C430" s="560"/>
      <c r="D430" s="560"/>
      <c r="E430" s="560"/>
      <c r="F430" s="560"/>
      <c r="G430" s="560"/>
      <c r="H430" s="560"/>
      <c r="I430" s="560"/>
      <c r="J430" s="560"/>
      <c r="K430" s="560"/>
      <c r="L430" s="560"/>
      <c r="M430" s="560"/>
      <c r="N430" s="560"/>
      <c r="O430" s="560"/>
      <c r="P430" s="560"/>
      <c r="Q430" s="560"/>
      <c r="R430" s="560"/>
      <c r="S430" s="560"/>
      <c r="T430" s="560"/>
      <c r="U430" s="560"/>
      <c r="V430" s="560"/>
      <c r="W430" s="560"/>
      <c r="X430" s="560"/>
      <c r="Y430" s="560"/>
      <c r="Z430" s="560"/>
      <c r="AA430" s="560"/>
      <c r="AB430" s="561"/>
    </row>
    <row r="431" spans="1:28" ht="48">
      <c r="A431" s="399" t="s">
        <v>146</v>
      </c>
      <c r="B431" s="131" t="s">
        <v>215</v>
      </c>
      <c r="C431" s="132" t="s">
        <v>18</v>
      </c>
      <c r="D431" s="133">
        <v>0</v>
      </c>
      <c r="E431" s="134">
        <v>0</v>
      </c>
      <c r="F431" s="133">
        <v>0</v>
      </c>
      <c r="G431" s="112">
        <v>1200</v>
      </c>
      <c r="H431" s="111">
        <v>3200</v>
      </c>
      <c r="I431" s="112">
        <v>1280</v>
      </c>
      <c r="J431" s="135"/>
      <c r="K431" s="135"/>
      <c r="L431" s="135"/>
      <c r="M431" s="135"/>
      <c r="N431" s="134"/>
      <c r="O431" s="133"/>
      <c r="P431" s="111"/>
      <c r="Q431" s="112"/>
      <c r="R431" s="136"/>
      <c r="S431" s="3"/>
      <c r="T431" s="103">
        <f t="shared" ref="T431:T436" si="161">ROUND(N431*R431,2)</f>
        <v>0</v>
      </c>
      <c r="U431" s="103">
        <f t="shared" ref="U431:U436" si="162">ROUND(T431+T431*S431,2)</f>
        <v>0</v>
      </c>
      <c r="V431" s="104">
        <f t="shared" ref="V431:V436" si="163">ROUND(P431*R431,2)</f>
        <v>0</v>
      </c>
      <c r="W431" s="104">
        <f t="shared" ref="W431:W436" si="164">ROUND(V431+V431*S431,2)</f>
        <v>0</v>
      </c>
      <c r="X431" s="103">
        <f t="shared" ref="X431:X436" si="165">ROUND(O431*R431,2)</f>
        <v>0</v>
      </c>
      <c r="Y431" s="103">
        <f t="shared" ref="Y431:Y436" si="166">ROUND(X431+X431*S431,2)</f>
        <v>0</v>
      </c>
      <c r="Z431" s="104">
        <f t="shared" ref="Z431:Z436" si="167">ROUND(Q431*R431,2)</f>
        <v>0</v>
      </c>
      <c r="AA431" s="104">
        <f t="shared" ref="AA431:AA436" si="168">ROUND(Z431+Z431*S431,2)</f>
        <v>0</v>
      </c>
      <c r="AB431" s="137"/>
    </row>
    <row r="432" spans="1:28" ht="48">
      <c r="A432" s="399" t="s">
        <v>149</v>
      </c>
      <c r="B432" s="138" t="s">
        <v>213</v>
      </c>
      <c r="C432" s="132" t="s">
        <v>18</v>
      </c>
      <c r="D432" s="109">
        <v>400</v>
      </c>
      <c r="E432" s="110">
        <v>880</v>
      </c>
      <c r="F432" s="109">
        <v>704</v>
      </c>
      <c r="G432" s="112">
        <v>3000</v>
      </c>
      <c r="H432" s="111">
        <v>7000</v>
      </c>
      <c r="I432" s="112">
        <v>2800</v>
      </c>
      <c r="J432" s="135"/>
      <c r="K432" s="135"/>
      <c r="L432" s="135"/>
      <c r="M432" s="135"/>
      <c r="N432" s="110"/>
      <c r="O432" s="109"/>
      <c r="P432" s="111"/>
      <c r="Q432" s="112"/>
      <c r="R432" s="136"/>
      <c r="S432" s="3"/>
      <c r="T432" s="103">
        <f t="shared" si="161"/>
        <v>0</v>
      </c>
      <c r="U432" s="103">
        <f t="shared" si="162"/>
        <v>0</v>
      </c>
      <c r="V432" s="104">
        <f t="shared" si="163"/>
        <v>0</v>
      </c>
      <c r="W432" s="104">
        <f t="shared" si="164"/>
        <v>0</v>
      </c>
      <c r="X432" s="103">
        <f t="shared" si="165"/>
        <v>0</v>
      </c>
      <c r="Y432" s="103">
        <f t="shared" si="166"/>
        <v>0</v>
      </c>
      <c r="Z432" s="104">
        <f t="shared" si="167"/>
        <v>0</v>
      </c>
      <c r="AA432" s="104">
        <f t="shared" si="168"/>
        <v>0</v>
      </c>
      <c r="AB432" s="137"/>
    </row>
    <row r="433" spans="1:28" ht="48">
      <c r="A433" s="399" t="s">
        <v>151</v>
      </c>
      <c r="B433" s="139" t="s">
        <v>214</v>
      </c>
      <c r="C433" s="132" t="s">
        <v>18</v>
      </c>
      <c r="D433" s="109">
        <v>800</v>
      </c>
      <c r="E433" s="110">
        <v>2000</v>
      </c>
      <c r="F433" s="109">
        <v>1600</v>
      </c>
      <c r="G433" s="112">
        <v>10000</v>
      </c>
      <c r="H433" s="111">
        <v>20000</v>
      </c>
      <c r="I433" s="112">
        <v>8000</v>
      </c>
      <c r="J433" s="135"/>
      <c r="K433" s="135"/>
      <c r="L433" s="135"/>
      <c r="M433" s="135"/>
      <c r="N433" s="110"/>
      <c r="O433" s="109"/>
      <c r="P433" s="111"/>
      <c r="Q433" s="112"/>
      <c r="R433" s="136"/>
      <c r="S433" s="3"/>
      <c r="T433" s="103">
        <f t="shared" si="161"/>
        <v>0</v>
      </c>
      <c r="U433" s="103">
        <f t="shared" si="162"/>
        <v>0</v>
      </c>
      <c r="V433" s="104">
        <f t="shared" si="163"/>
        <v>0</v>
      </c>
      <c r="W433" s="104">
        <f t="shared" si="164"/>
        <v>0</v>
      </c>
      <c r="X433" s="103">
        <f t="shared" si="165"/>
        <v>0</v>
      </c>
      <c r="Y433" s="103">
        <f t="shared" si="166"/>
        <v>0</v>
      </c>
      <c r="Z433" s="104">
        <f t="shared" si="167"/>
        <v>0</v>
      </c>
      <c r="AA433" s="104">
        <f t="shared" si="168"/>
        <v>0</v>
      </c>
      <c r="AB433" s="137"/>
    </row>
    <row r="434" spans="1:28" ht="36">
      <c r="A434" s="399" t="s">
        <v>152</v>
      </c>
      <c r="B434" s="140" t="s">
        <v>348</v>
      </c>
      <c r="C434" s="132" t="s">
        <v>18</v>
      </c>
      <c r="D434" s="109">
        <v>9600</v>
      </c>
      <c r="E434" s="110">
        <v>28000</v>
      </c>
      <c r="F434" s="109">
        <v>22400</v>
      </c>
      <c r="G434" s="112">
        <v>12000</v>
      </c>
      <c r="H434" s="111">
        <v>36000</v>
      </c>
      <c r="I434" s="112">
        <v>14400</v>
      </c>
      <c r="J434" s="135"/>
      <c r="K434" s="135"/>
      <c r="L434" s="135"/>
      <c r="M434" s="135"/>
      <c r="N434" s="110"/>
      <c r="O434" s="109"/>
      <c r="P434" s="111"/>
      <c r="Q434" s="112"/>
      <c r="R434" s="136"/>
      <c r="S434" s="3"/>
      <c r="T434" s="103">
        <f t="shared" si="161"/>
        <v>0</v>
      </c>
      <c r="U434" s="103">
        <f t="shared" si="162"/>
        <v>0</v>
      </c>
      <c r="V434" s="104">
        <f t="shared" si="163"/>
        <v>0</v>
      </c>
      <c r="W434" s="104">
        <f t="shared" si="164"/>
        <v>0</v>
      </c>
      <c r="X434" s="103">
        <f t="shared" si="165"/>
        <v>0</v>
      </c>
      <c r="Y434" s="103">
        <f t="shared" si="166"/>
        <v>0</v>
      </c>
      <c r="Z434" s="104">
        <f t="shared" si="167"/>
        <v>0</v>
      </c>
      <c r="AA434" s="104">
        <f t="shared" si="168"/>
        <v>0</v>
      </c>
      <c r="AB434" s="137"/>
    </row>
    <row r="435" spans="1:28" ht="24">
      <c r="A435" s="399" t="s">
        <v>154</v>
      </c>
      <c r="B435" s="140" t="s">
        <v>349</v>
      </c>
      <c r="C435" s="132" t="s">
        <v>18</v>
      </c>
      <c r="D435" s="109">
        <v>1600</v>
      </c>
      <c r="E435" s="110">
        <v>4800</v>
      </c>
      <c r="F435" s="109">
        <v>3840</v>
      </c>
      <c r="G435" s="112">
        <v>10000</v>
      </c>
      <c r="H435" s="111">
        <v>25000</v>
      </c>
      <c r="I435" s="112">
        <v>10000</v>
      </c>
      <c r="J435" s="135"/>
      <c r="K435" s="135"/>
      <c r="L435" s="135"/>
      <c r="M435" s="135"/>
      <c r="N435" s="110"/>
      <c r="O435" s="109"/>
      <c r="P435" s="111"/>
      <c r="Q435" s="112"/>
      <c r="R435" s="136"/>
      <c r="S435" s="3"/>
      <c r="T435" s="103">
        <f t="shared" si="161"/>
        <v>0</v>
      </c>
      <c r="U435" s="103">
        <f t="shared" si="162"/>
        <v>0</v>
      </c>
      <c r="V435" s="104">
        <f t="shared" si="163"/>
        <v>0</v>
      </c>
      <c r="W435" s="104">
        <f t="shared" si="164"/>
        <v>0</v>
      </c>
      <c r="X435" s="103">
        <f t="shared" si="165"/>
        <v>0</v>
      </c>
      <c r="Y435" s="103">
        <f t="shared" si="166"/>
        <v>0</v>
      </c>
      <c r="Z435" s="104">
        <f t="shared" si="167"/>
        <v>0</v>
      </c>
      <c r="AA435" s="104">
        <f t="shared" si="168"/>
        <v>0</v>
      </c>
      <c r="AB435" s="137"/>
    </row>
    <row r="436" spans="1:28" ht="24.75" thickBot="1">
      <c r="A436" s="399" t="s">
        <v>156</v>
      </c>
      <c r="B436" s="140" t="s">
        <v>350</v>
      </c>
      <c r="C436" s="132" t="s">
        <v>18</v>
      </c>
      <c r="D436" s="109">
        <v>0</v>
      </c>
      <c r="E436" s="110">
        <v>0</v>
      </c>
      <c r="F436" s="109">
        <v>0</v>
      </c>
      <c r="G436" s="112">
        <v>600</v>
      </c>
      <c r="H436" s="111">
        <v>2500</v>
      </c>
      <c r="I436" s="112">
        <v>1000</v>
      </c>
      <c r="J436" s="135"/>
      <c r="K436" s="135"/>
      <c r="L436" s="135"/>
      <c r="M436" s="135"/>
      <c r="N436" s="110"/>
      <c r="O436" s="109"/>
      <c r="P436" s="111"/>
      <c r="Q436" s="112"/>
      <c r="R436" s="136"/>
      <c r="S436" s="3"/>
      <c r="T436" s="103">
        <f t="shared" si="161"/>
        <v>0</v>
      </c>
      <c r="U436" s="103">
        <f t="shared" si="162"/>
        <v>0</v>
      </c>
      <c r="V436" s="104">
        <f t="shared" si="163"/>
        <v>0</v>
      </c>
      <c r="W436" s="104">
        <f t="shared" si="164"/>
        <v>0</v>
      </c>
      <c r="X436" s="103">
        <f t="shared" si="165"/>
        <v>0</v>
      </c>
      <c r="Y436" s="103">
        <f t="shared" si="166"/>
        <v>0</v>
      </c>
      <c r="Z436" s="104">
        <f t="shared" si="167"/>
        <v>0</v>
      </c>
      <c r="AA436" s="104">
        <f t="shared" si="168"/>
        <v>0</v>
      </c>
      <c r="AB436" s="137"/>
    </row>
    <row r="437" spans="1:28" ht="13.5" thickBot="1">
      <c r="B437" s="580" t="s">
        <v>703</v>
      </c>
      <c r="C437" s="580"/>
      <c r="D437" s="580"/>
      <c r="E437" s="580"/>
      <c r="F437" s="580"/>
      <c r="G437" s="580"/>
      <c r="H437" s="580"/>
      <c r="I437" s="580"/>
      <c r="J437" s="580"/>
      <c r="K437" s="580"/>
      <c r="P437" s="116"/>
      <c r="Q437" s="116"/>
      <c r="R437" s="117"/>
      <c r="S437" s="118" t="s">
        <v>331</v>
      </c>
      <c r="T437" s="119">
        <f>SUM(T431:T436)</f>
        <v>0</v>
      </c>
      <c r="U437" s="119">
        <f t="shared" ref="U437:AA437" si="169">SUM(U431:U436)</f>
        <v>0</v>
      </c>
      <c r="V437" s="119">
        <f t="shared" si="169"/>
        <v>0</v>
      </c>
      <c r="W437" s="119">
        <f t="shared" si="169"/>
        <v>0</v>
      </c>
      <c r="X437" s="119">
        <f t="shared" si="169"/>
        <v>0</v>
      </c>
      <c r="Y437" s="119">
        <f t="shared" si="169"/>
        <v>0</v>
      </c>
      <c r="Z437" s="119">
        <f t="shared" si="169"/>
        <v>0</v>
      </c>
      <c r="AA437" s="119">
        <f t="shared" si="169"/>
        <v>0</v>
      </c>
    </row>
    <row r="438" spans="1:28" ht="13.5" thickBot="1">
      <c r="B438" s="579" t="s">
        <v>704</v>
      </c>
      <c r="C438" s="579"/>
      <c r="D438" s="579"/>
      <c r="E438" s="579"/>
      <c r="F438" s="579"/>
      <c r="G438" s="579"/>
      <c r="H438" s="579"/>
      <c r="I438" s="579"/>
      <c r="J438" s="579"/>
      <c r="K438" s="579"/>
      <c r="P438" s="116"/>
      <c r="Q438" s="116"/>
      <c r="R438" s="117"/>
      <c r="S438" s="121"/>
      <c r="T438" s="122"/>
      <c r="U438" s="123"/>
      <c r="V438" s="122"/>
      <c r="W438" s="122"/>
      <c r="X438" s="122"/>
      <c r="Y438" s="122"/>
      <c r="Z438" s="122"/>
      <c r="AA438" s="122"/>
    </row>
    <row r="439" spans="1:28" ht="12.75" thickBot="1">
      <c r="P439" s="534">
        <f>COUNTIF($V$13:V439,"PAKIET")+$T$314</f>
        <v>12</v>
      </c>
      <c r="Q439" s="535"/>
      <c r="R439" s="535"/>
      <c r="S439" s="535"/>
      <c r="T439" s="535"/>
      <c r="U439" s="535"/>
      <c r="V439" s="536" t="s">
        <v>347</v>
      </c>
      <c r="W439" s="536"/>
      <c r="X439" s="536"/>
      <c r="Y439" s="536"/>
      <c r="Z439" s="536"/>
      <c r="AA439" s="537"/>
    </row>
    <row r="440" spans="1:28">
      <c r="P440" s="567" t="s">
        <v>332</v>
      </c>
      <c r="Q440" s="568"/>
      <c r="R440" s="567" t="s">
        <v>333</v>
      </c>
      <c r="S440" s="568"/>
      <c r="T440" s="569" t="s">
        <v>337</v>
      </c>
      <c r="U440" s="570"/>
      <c r="V440" s="569" t="s">
        <v>334</v>
      </c>
      <c r="W440" s="570"/>
      <c r="X440" s="569" t="s">
        <v>335</v>
      </c>
      <c r="Y440" s="570"/>
      <c r="Z440" s="571" t="s">
        <v>336</v>
      </c>
      <c r="AA440" s="572"/>
    </row>
    <row r="441" spans="1:28">
      <c r="P441" s="35" t="s">
        <v>338</v>
      </c>
      <c r="Q441" s="36" t="s">
        <v>247</v>
      </c>
      <c r="R441" s="124" t="s">
        <v>338</v>
      </c>
      <c r="S441" s="36" t="s">
        <v>247</v>
      </c>
      <c r="T441" s="124" t="s">
        <v>338</v>
      </c>
      <c r="U441" s="125" t="s">
        <v>247</v>
      </c>
      <c r="V441" s="124" t="s">
        <v>338</v>
      </c>
      <c r="W441" s="125" t="s">
        <v>247</v>
      </c>
      <c r="X441" s="124" t="s">
        <v>338</v>
      </c>
      <c r="Y441" s="125" t="s">
        <v>247</v>
      </c>
      <c r="Z441" s="124" t="s">
        <v>338</v>
      </c>
      <c r="AA441" s="125" t="s">
        <v>247</v>
      </c>
    </row>
    <row r="442" spans="1:28" ht="12.75" thickBot="1">
      <c r="P442" s="126">
        <f>T437</f>
        <v>0</v>
      </c>
      <c r="Q442" s="127">
        <f>V437</f>
        <v>0</v>
      </c>
      <c r="R442" s="128">
        <f>U437</f>
        <v>0</v>
      </c>
      <c r="S442" s="127">
        <f>W437</f>
        <v>0</v>
      </c>
      <c r="T442" s="128">
        <f>X437</f>
        <v>0</v>
      </c>
      <c r="U442" s="129">
        <f>Z437</f>
        <v>0</v>
      </c>
      <c r="V442" s="128">
        <f>Y437</f>
        <v>0</v>
      </c>
      <c r="W442" s="129">
        <f>AA437</f>
        <v>0</v>
      </c>
      <c r="X442" s="128">
        <f>P442+T442</f>
        <v>0</v>
      </c>
      <c r="Y442" s="129">
        <f>Q442+U442</f>
        <v>0</v>
      </c>
      <c r="Z442" s="128">
        <f>R442+V442</f>
        <v>0</v>
      </c>
      <c r="AA442" s="129">
        <f>S442+W442</f>
        <v>0</v>
      </c>
    </row>
    <row r="443" spans="1:28" ht="12.75" thickBot="1">
      <c r="P443" s="576">
        <f>SUM(P442:Q442)</f>
        <v>0</v>
      </c>
      <c r="Q443" s="577"/>
      <c r="R443" s="578">
        <f>SUM(R442:S442)</f>
        <v>0</v>
      </c>
      <c r="S443" s="577"/>
      <c r="T443" s="554">
        <f>SUM(T442:U442)</f>
        <v>0</v>
      </c>
      <c r="U443" s="555"/>
      <c r="V443" s="554">
        <f>SUM(V442:W442)</f>
        <v>0</v>
      </c>
      <c r="W443" s="555"/>
      <c r="X443" s="554">
        <f>SUM(X442:Y442)</f>
        <v>0</v>
      </c>
      <c r="Y443" s="555"/>
      <c r="Z443" s="554">
        <f>SUM(Z442:AA442)</f>
        <v>0</v>
      </c>
      <c r="AA443" s="555"/>
    </row>
    <row r="448" spans="1:28" ht="48.75" thickBot="1">
      <c r="A448" s="38" t="s">
        <v>305</v>
      </c>
      <c r="B448" s="39" t="s">
        <v>306</v>
      </c>
      <c r="C448" s="39" t="s">
        <v>308</v>
      </c>
      <c r="D448" s="40" t="s">
        <v>319</v>
      </c>
      <c r="E448" s="40" t="s">
        <v>320</v>
      </c>
      <c r="F448" s="40" t="s">
        <v>321</v>
      </c>
      <c r="G448" s="41" t="s">
        <v>322</v>
      </c>
      <c r="H448" s="41" t="s">
        <v>323</v>
      </c>
      <c r="I448" s="41" t="s">
        <v>324</v>
      </c>
      <c r="J448" s="92" t="s">
        <v>307</v>
      </c>
      <c r="K448" s="92" t="s">
        <v>43</v>
      </c>
      <c r="L448" s="92" t="s">
        <v>325</v>
      </c>
      <c r="M448" s="92" t="s">
        <v>326</v>
      </c>
      <c r="N448" s="40" t="s">
        <v>691</v>
      </c>
      <c r="O448" s="40" t="s">
        <v>692</v>
      </c>
      <c r="P448" s="41" t="s">
        <v>693</v>
      </c>
      <c r="Q448" s="41" t="s">
        <v>694</v>
      </c>
      <c r="R448" s="44" t="s">
        <v>309</v>
      </c>
      <c r="S448" s="93" t="s">
        <v>0</v>
      </c>
      <c r="T448" s="46" t="s">
        <v>310</v>
      </c>
      <c r="U448" s="46" t="s">
        <v>311</v>
      </c>
      <c r="V448" s="47" t="s">
        <v>312</v>
      </c>
      <c r="W448" s="47" t="s">
        <v>313</v>
      </c>
      <c r="X448" s="49" t="s">
        <v>314</v>
      </c>
      <c r="Y448" s="49" t="s">
        <v>315</v>
      </c>
      <c r="Z448" s="50" t="s">
        <v>316</v>
      </c>
      <c r="AA448" s="50" t="s">
        <v>317</v>
      </c>
      <c r="AB448" s="52" t="s">
        <v>318</v>
      </c>
    </row>
    <row r="449" spans="1:28" ht="12.75" thickBot="1">
      <c r="A449" s="394">
        <f>COUNTIF($A$4:A448,"Lp.")</f>
        <v>13</v>
      </c>
      <c r="B449" s="560" t="s">
        <v>347</v>
      </c>
      <c r="C449" s="560"/>
      <c r="D449" s="560"/>
      <c r="E449" s="560"/>
      <c r="F449" s="560"/>
      <c r="G449" s="560"/>
      <c r="H449" s="560"/>
      <c r="I449" s="560"/>
      <c r="J449" s="560"/>
      <c r="K449" s="560"/>
      <c r="L449" s="560"/>
      <c r="M449" s="560"/>
      <c r="N449" s="560"/>
      <c r="O449" s="560"/>
      <c r="P449" s="560"/>
      <c r="Q449" s="560"/>
      <c r="R449" s="560"/>
      <c r="S449" s="560"/>
      <c r="T449" s="560"/>
      <c r="U449" s="560"/>
      <c r="V449" s="560"/>
      <c r="W449" s="560"/>
      <c r="X449" s="560"/>
      <c r="Y449" s="560"/>
      <c r="Z449" s="560"/>
      <c r="AA449" s="560"/>
      <c r="AB449" s="561"/>
    </row>
    <row r="450" spans="1:28" ht="144">
      <c r="A450" s="400" t="s">
        <v>146</v>
      </c>
      <c r="B450" s="131" t="s">
        <v>216</v>
      </c>
      <c r="C450" s="95" t="s">
        <v>18</v>
      </c>
      <c r="D450" s="96">
        <v>0</v>
      </c>
      <c r="E450" s="97">
        <v>0</v>
      </c>
      <c r="F450" s="96">
        <v>0</v>
      </c>
      <c r="G450" s="98">
        <v>15000</v>
      </c>
      <c r="H450" s="99">
        <v>37200</v>
      </c>
      <c r="I450" s="98">
        <v>14880</v>
      </c>
      <c r="J450" s="95"/>
      <c r="K450" s="95"/>
      <c r="L450" s="95"/>
      <c r="M450" s="95"/>
      <c r="N450" s="97"/>
      <c r="O450" s="96"/>
      <c r="P450" s="99"/>
      <c r="Q450" s="98"/>
      <c r="R450" s="141"/>
      <c r="S450" s="102"/>
      <c r="T450" s="103">
        <f t="shared" ref="T450:T456" si="170">ROUND(N450*R450,2)</f>
        <v>0</v>
      </c>
      <c r="U450" s="103">
        <f t="shared" ref="U450:U456" si="171">ROUND(T450+T450*S450,2)</f>
        <v>0</v>
      </c>
      <c r="V450" s="104">
        <f t="shared" ref="V450:V456" si="172">ROUND(P450*R450,2)</f>
        <v>0</v>
      </c>
      <c r="W450" s="104">
        <f t="shared" ref="W450:W456" si="173">ROUND(V450+V450*S450,2)</f>
        <v>0</v>
      </c>
      <c r="X450" s="103">
        <f t="shared" ref="X450:X456" si="174">ROUND(O450*R450,2)</f>
        <v>0</v>
      </c>
      <c r="Y450" s="103">
        <f t="shared" ref="Y450:Y456" si="175">ROUND(X450+X450*S450,2)</f>
        <v>0</v>
      </c>
      <c r="Z450" s="104">
        <f t="shared" ref="Z450:Z456" si="176">ROUND(Q450*R450,2)</f>
        <v>0</v>
      </c>
      <c r="AA450" s="104">
        <f t="shared" ref="AA450:AA456" si="177">ROUND(Z450+Z450*S450,2)</f>
        <v>0</v>
      </c>
      <c r="AB450" s="95"/>
    </row>
    <row r="451" spans="1:28" ht="144">
      <c r="A451" s="401" t="s">
        <v>149</v>
      </c>
      <c r="B451" s="138" t="s">
        <v>217</v>
      </c>
      <c r="C451" s="2" t="s">
        <v>18</v>
      </c>
      <c r="D451" s="61">
        <v>0</v>
      </c>
      <c r="E451" s="106">
        <v>0</v>
      </c>
      <c r="F451" s="61">
        <v>0</v>
      </c>
      <c r="G451" s="9">
        <v>12000</v>
      </c>
      <c r="H451" s="10">
        <v>30000</v>
      </c>
      <c r="I451" s="9">
        <v>12000</v>
      </c>
      <c r="J451" s="2"/>
      <c r="K451" s="2"/>
      <c r="L451" s="2"/>
      <c r="M451" s="2"/>
      <c r="N451" s="106"/>
      <c r="O451" s="61"/>
      <c r="P451" s="10"/>
      <c r="Q451" s="9"/>
      <c r="R451" s="142"/>
      <c r="S451" s="6"/>
      <c r="T451" s="103">
        <f t="shared" si="170"/>
        <v>0</v>
      </c>
      <c r="U451" s="103">
        <f t="shared" si="171"/>
        <v>0</v>
      </c>
      <c r="V451" s="104">
        <f t="shared" si="172"/>
        <v>0</v>
      </c>
      <c r="W451" s="104">
        <f t="shared" si="173"/>
        <v>0</v>
      </c>
      <c r="X451" s="103">
        <f t="shared" si="174"/>
        <v>0</v>
      </c>
      <c r="Y451" s="103">
        <f t="shared" si="175"/>
        <v>0</v>
      </c>
      <c r="Z451" s="104">
        <f t="shared" si="176"/>
        <v>0</v>
      </c>
      <c r="AA451" s="104">
        <f t="shared" si="177"/>
        <v>0</v>
      </c>
      <c r="AB451" s="2"/>
    </row>
    <row r="452" spans="1:28" ht="144">
      <c r="A452" s="400" t="s">
        <v>151</v>
      </c>
      <c r="B452" s="138" t="s">
        <v>222</v>
      </c>
      <c r="C452" s="2" t="s">
        <v>18</v>
      </c>
      <c r="D452" s="143">
        <v>16000</v>
      </c>
      <c r="E452" s="144">
        <v>44000</v>
      </c>
      <c r="F452" s="143">
        <v>35200</v>
      </c>
      <c r="G452" s="145">
        <v>0</v>
      </c>
      <c r="H452" s="10">
        <v>0</v>
      </c>
      <c r="I452" s="9">
        <v>0</v>
      </c>
      <c r="J452" s="2"/>
      <c r="K452" s="2"/>
      <c r="L452" s="2"/>
      <c r="M452" s="2"/>
      <c r="N452" s="144"/>
      <c r="O452" s="143"/>
      <c r="P452" s="10"/>
      <c r="Q452" s="9"/>
      <c r="R452" s="142"/>
      <c r="S452" s="6"/>
      <c r="T452" s="103">
        <f t="shared" si="170"/>
        <v>0</v>
      </c>
      <c r="U452" s="103">
        <f t="shared" si="171"/>
        <v>0</v>
      </c>
      <c r="V452" s="104">
        <f t="shared" si="172"/>
        <v>0</v>
      </c>
      <c r="W452" s="104">
        <f t="shared" si="173"/>
        <v>0</v>
      </c>
      <c r="X452" s="103">
        <f t="shared" si="174"/>
        <v>0</v>
      </c>
      <c r="Y452" s="103">
        <f t="shared" si="175"/>
        <v>0</v>
      </c>
      <c r="Z452" s="104">
        <f t="shared" si="176"/>
        <v>0</v>
      </c>
      <c r="AA452" s="104">
        <f t="shared" si="177"/>
        <v>0</v>
      </c>
      <c r="AB452" s="2"/>
    </row>
    <row r="453" spans="1:28" ht="144">
      <c r="A453" s="401" t="s">
        <v>152</v>
      </c>
      <c r="B453" s="138" t="s">
        <v>221</v>
      </c>
      <c r="C453" s="2" t="s">
        <v>18</v>
      </c>
      <c r="D453" s="143">
        <v>8000</v>
      </c>
      <c r="E453" s="144">
        <v>36000</v>
      </c>
      <c r="F453" s="143">
        <v>28800</v>
      </c>
      <c r="G453" s="145">
        <v>20000</v>
      </c>
      <c r="H453" s="10">
        <v>45000</v>
      </c>
      <c r="I453" s="9">
        <v>18000</v>
      </c>
      <c r="J453" s="2"/>
      <c r="K453" s="2"/>
      <c r="L453" s="2"/>
      <c r="M453" s="2"/>
      <c r="N453" s="144"/>
      <c r="O453" s="143"/>
      <c r="P453" s="10"/>
      <c r="Q453" s="9"/>
      <c r="R453" s="142"/>
      <c r="S453" s="6"/>
      <c r="T453" s="103">
        <f t="shared" si="170"/>
        <v>0</v>
      </c>
      <c r="U453" s="103">
        <f t="shared" si="171"/>
        <v>0</v>
      </c>
      <c r="V453" s="104">
        <f t="shared" si="172"/>
        <v>0</v>
      </c>
      <c r="W453" s="104">
        <f t="shared" si="173"/>
        <v>0</v>
      </c>
      <c r="X453" s="103">
        <f t="shared" si="174"/>
        <v>0</v>
      </c>
      <c r="Y453" s="103">
        <f t="shared" si="175"/>
        <v>0</v>
      </c>
      <c r="Z453" s="104">
        <f t="shared" si="176"/>
        <v>0</v>
      </c>
      <c r="AA453" s="104">
        <f t="shared" si="177"/>
        <v>0</v>
      </c>
      <c r="AB453" s="2"/>
    </row>
    <row r="454" spans="1:28" ht="144">
      <c r="A454" s="400" t="s">
        <v>154</v>
      </c>
      <c r="B454" s="138" t="s">
        <v>218</v>
      </c>
      <c r="C454" s="2" t="s">
        <v>18</v>
      </c>
      <c r="D454" s="143">
        <v>8000</v>
      </c>
      <c r="E454" s="144">
        <v>26400</v>
      </c>
      <c r="F454" s="143">
        <v>21120</v>
      </c>
      <c r="G454" s="145">
        <v>15000</v>
      </c>
      <c r="H454" s="10">
        <v>33000</v>
      </c>
      <c r="I454" s="9">
        <v>13200</v>
      </c>
      <c r="J454" s="2"/>
      <c r="K454" s="2"/>
      <c r="L454" s="2"/>
      <c r="M454" s="2"/>
      <c r="N454" s="144"/>
      <c r="O454" s="143"/>
      <c r="P454" s="10"/>
      <c r="Q454" s="9"/>
      <c r="R454" s="142"/>
      <c r="S454" s="6"/>
      <c r="T454" s="103">
        <f t="shared" si="170"/>
        <v>0</v>
      </c>
      <c r="U454" s="103">
        <f t="shared" si="171"/>
        <v>0</v>
      </c>
      <c r="V454" s="104">
        <f t="shared" si="172"/>
        <v>0</v>
      </c>
      <c r="W454" s="104">
        <f t="shared" si="173"/>
        <v>0</v>
      </c>
      <c r="X454" s="103">
        <f t="shared" si="174"/>
        <v>0</v>
      </c>
      <c r="Y454" s="103">
        <f t="shared" si="175"/>
        <v>0</v>
      </c>
      <c r="Z454" s="104">
        <f t="shared" si="176"/>
        <v>0</v>
      </c>
      <c r="AA454" s="104">
        <f t="shared" si="177"/>
        <v>0</v>
      </c>
      <c r="AB454" s="2"/>
    </row>
    <row r="455" spans="1:28" ht="144">
      <c r="A455" s="401" t="s">
        <v>156</v>
      </c>
      <c r="B455" s="138" t="s">
        <v>219</v>
      </c>
      <c r="C455" s="2" t="s">
        <v>18</v>
      </c>
      <c r="D455" s="143">
        <v>4800</v>
      </c>
      <c r="E455" s="144">
        <v>16000</v>
      </c>
      <c r="F455" s="143">
        <v>12800</v>
      </c>
      <c r="G455" s="145">
        <v>15000</v>
      </c>
      <c r="H455" s="10">
        <v>35000</v>
      </c>
      <c r="I455" s="9">
        <v>14000</v>
      </c>
      <c r="J455" s="2"/>
      <c r="K455" s="2"/>
      <c r="L455" s="2"/>
      <c r="M455" s="2"/>
      <c r="N455" s="144"/>
      <c r="O455" s="143"/>
      <c r="P455" s="10"/>
      <c r="Q455" s="9"/>
      <c r="R455" s="142"/>
      <c r="S455" s="6"/>
      <c r="T455" s="103">
        <f t="shared" si="170"/>
        <v>0</v>
      </c>
      <c r="U455" s="103">
        <f t="shared" si="171"/>
        <v>0</v>
      </c>
      <c r="V455" s="104">
        <f t="shared" si="172"/>
        <v>0</v>
      </c>
      <c r="W455" s="104">
        <f t="shared" si="173"/>
        <v>0</v>
      </c>
      <c r="X455" s="103">
        <f t="shared" si="174"/>
        <v>0</v>
      </c>
      <c r="Y455" s="103">
        <f t="shared" si="175"/>
        <v>0</v>
      </c>
      <c r="Z455" s="104">
        <f t="shared" si="176"/>
        <v>0</v>
      </c>
      <c r="AA455" s="104">
        <f t="shared" si="177"/>
        <v>0</v>
      </c>
      <c r="AB455" s="2"/>
    </row>
    <row r="456" spans="1:28" ht="144.75" thickBot="1">
      <c r="A456" s="400" t="s">
        <v>158</v>
      </c>
      <c r="B456" s="138" t="s">
        <v>220</v>
      </c>
      <c r="C456" s="2" t="s">
        <v>18</v>
      </c>
      <c r="D456" s="143">
        <v>0</v>
      </c>
      <c r="E456" s="144">
        <v>0</v>
      </c>
      <c r="F456" s="143">
        <v>0</v>
      </c>
      <c r="G456" s="145">
        <v>3000</v>
      </c>
      <c r="H456" s="10">
        <v>10000</v>
      </c>
      <c r="I456" s="9">
        <v>4000</v>
      </c>
      <c r="J456" s="2"/>
      <c r="K456" s="2"/>
      <c r="L456" s="2"/>
      <c r="M456" s="2"/>
      <c r="N456" s="144"/>
      <c r="O456" s="143"/>
      <c r="P456" s="10"/>
      <c r="Q456" s="9"/>
      <c r="R456" s="142"/>
      <c r="S456" s="6"/>
      <c r="T456" s="103">
        <f t="shared" si="170"/>
        <v>0</v>
      </c>
      <c r="U456" s="103">
        <f t="shared" si="171"/>
        <v>0</v>
      </c>
      <c r="V456" s="104">
        <f t="shared" si="172"/>
        <v>0</v>
      </c>
      <c r="W456" s="104">
        <f t="shared" si="173"/>
        <v>0</v>
      </c>
      <c r="X456" s="103">
        <f t="shared" si="174"/>
        <v>0</v>
      </c>
      <c r="Y456" s="103">
        <f t="shared" si="175"/>
        <v>0</v>
      </c>
      <c r="Z456" s="104">
        <f t="shared" si="176"/>
        <v>0</v>
      </c>
      <c r="AA456" s="104">
        <f t="shared" si="177"/>
        <v>0</v>
      </c>
      <c r="AB456" s="2"/>
    </row>
    <row r="457" spans="1:28" ht="13.5" thickBot="1">
      <c r="B457" s="580" t="s">
        <v>703</v>
      </c>
      <c r="C457" s="580"/>
      <c r="D457" s="580"/>
      <c r="E457" s="580"/>
      <c r="F457" s="580"/>
      <c r="G457" s="580"/>
      <c r="H457" s="580"/>
      <c r="I457" s="580"/>
      <c r="J457" s="580"/>
      <c r="K457" s="580"/>
      <c r="P457" s="116"/>
      <c r="Q457" s="116"/>
      <c r="R457" s="117"/>
      <c r="S457" s="118" t="s">
        <v>331</v>
      </c>
      <c r="T457" s="119">
        <f>SUM(T450:T456)</f>
        <v>0</v>
      </c>
      <c r="U457" s="119">
        <f t="shared" ref="U457:AA457" si="178">SUM(U450:U456)</f>
        <v>0</v>
      </c>
      <c r="V457" s="119">
        <f t="shared" si="178"/>
        <v>0</v>
      </c>
      <c r="W457" s="119">
        <f t="shared" si="178"/>
        <v>0</v>
      </c>
      <c r="X457" s="119">
        <f t="shared" si="178"/>
        <v>0</v>
      </c>
      <c r="Y457" s="119">
        <f t="shared" si="178"/>
        <v>0</v>
      </c>
      <c r="Z457" s="119">
        <f t="shared" si="178"/>
        <v>0</v>
      </c>
      <c r="AA457" s="119">
        <f t="shared" si="178"/>
        <v>0</v>
      </c>
    </row>
    <row r="458" spans="1:28" ht="13.5" thickBot="1">
      <c r="B458" s="579" t="s">
        <v>704</v>
      </c>
      <c r="C458" s="579"/>
      <c r="D458" s="579"/>
      <c r="E458" s="579"/>
      <c r="F458" s="579"/>
      <c r="G458" s="579"/>
      <c r="H458" s="579"/>
      <c r="I458" s="579"/>
      <c r="J458" s="579"/>
      <c r="K458" s="579"/>
      <c r="P458" s="116"/>
      <c r="Q458" s="116"/>
      <c r="R458" s="117"/>
      <c r="S458" s="121"/>
      <c r="T458" s="122"/>
      <c r="U458" s="123"/>
      <c r="V458" s="122"/>
      <c r="W458" s="122"/>
      <c r="X458" s="122"/>
      <c r="Y458" s="122"/>
      <c r="Z458" s="122"/>
      <c r="AA458" s="122"/>
    </row>
    <row r="459" spans="1:28" ht="12.75" thickBot="1">
      <c r="P459" s="534">
        <f>COUNTIF($V$13:V459,"PAKIET")+$T$314</f>
        <v>13</v>
      </c>
      <c r="Q459" s="535"/>
      <c r="R459" s="535"/>
      <c r="S459" s="535"/>
      <c r="T459" s="535"/>
      <c r="U459" s="535"/>
      <c r="V459" s="536" t="s">
        <v>347</v>
      </c>
      <c r="W459" s="536"/>
      <c r="X459" s="536"/>
      <c r="Y459" s="536"/>
      <c r="Z459" s="536"/>
      <c r="AA459" s="537"/>
    </row>
    <row r="460" spans="1:28">
      <c r="P460" s="567" t="s">
        <v>332</v>
      </c>
      <c r="Q460" s="568"/>
      <c r="R460" s="567" t="s">
        <v>333</v>
      </c>
      <c r="S460" s="568"/>
      <c r="T460" s="569" t="s">
        <v>337</v>
      </c>
      <c r="U460" s="570"/>
      <c r="V460" s="569" t="s">
        <v>334</v>
      </c>
      <c r="W460" s="570"/>
      <c r="X460" s="569" t="s">
        <v>335</v>
      </c>
      <c r="Y460" s="570"/>
      <c r="Z460" s="571" t="s">
        <v>336</v>
      </c>
      <c r="AA460" s="572"/>
    </row>
    <row r="461" spans="1:28">
      <c r="P461" s="35" t="s">
        <v>338</v>
      </c>
      <c r="Q461" s="36" t="s">
        <v>247</v>
      </c>
      <c r="R461" s="124" t="s">
        <v>338</v>
      </c>
      <c r="S461" s="36" t="s">
        <v>247</v>
      </c>
      <c r="T461" s="124" t="s">
        <v>338</v>
      </c>
      <c r="U461" s="125" t="s">
        <v>247</v>
      </c>
      <c r="V461" s="124" t="s">
        <v>338</v>
      </c>
      <c r="W461" s="125" t="s">
        <v>247</v>
      </c>
      <c r="X461" s="124" t="s">
        <v>338</v>
      </c>
      <c r="Y461" s="125" t="s">
        <v>247</v>
      </c>
      <c r="Z461" s="124" t="s">
        <v>338</v>
      </c>
      <c r="AA461" s="125" t="s">
        <v>247</v>
      </c>
    </row>
    <row r="462" spans="1:28" ht="12.75" thickBot="1">
      <c r="P462" s="126">
        <f>T457</f>
        <v>0</v>
      </c>
      <c r="Q462" s="127">
        <f>V457</f>
        <v>0</v>
      </c>
      <c r="R462" s="128">
        <f>U457</f>
        <v>0</v>
      </c>
      <c r="S462" s="127">
        <f>W457</f>
        <v>0</v>
      </c>
      <c r="T462" s="128">
        <f>X457</f>
        <v>0</v>
      </c>
      <c r="U462" s="129">
        <f>Z457</f>
        <v>0</v>
      </c>
      <c r="V462" s="128">
        <f>Y457</f>
        <v>0</v>
      </c>
      <c r="W462" s="129">
        <f>AA457</f>
        <v>0</v>
      </c>
      <c r="X462" s="128">
        <f>P462+T462</f>
        <v>0</v>
      </c>
      <c r="Y462" s="129">
        <f>Q462+U462</f>
        <v>0</v>
      </c>
      <c r="Z462" s="128">
        <f>R462+V462</f>
        <v>0</v>
      </c>
      <c r="AA462" s="129">
        <f>S462+W462</f>
        <v>0</v>
      </c>
    </row>
    <row r="463" spans="1:28" ht="12.75" thickBot="1">
      <c r="P463" s="576">
        <f>SUM(P462:Q462)</f>
        <v>0</v>
      </c>
      <c r="Q463" s="577"/>
      <c r="R463" s="578">
        <f>SUM(R462:S462)</f>
        <v>0</v>
      </c>
      <c r="S463" s="577"/>
      <c r="T463" s="554">
        <f>SUM(T462:U462)</f>
        <v>0</v>
      </c>
      <c r="U463" s="555"/>
      <c r="V463" s="554">
        <f>SUM(V462:W462)</f>
        <v>0</v>
      </c>
      <c r="W463" s="555"/>
      <c r="X463" s="554">
        <f>SUM(X462:Y462)</f>
        <v>0</v>
      </c>
      <c r="Y463" s="555"/>
      <c r="Z463" s="554">
        <f>SUM(Z462:AA462)</f>
        <v>0</v>
      </c>
      <c r="AA463" s="555"/>
    </row>
    <row r="468" spans="1:28" ht="48.75" thickBot="1">
      <c r="A468" s="38" t="s">
        <v>305</v>
      </c>
      <c r="B468" s="39" t="s">
        <v>306</v>
      </c>
      <c r="C468" s="39" t="s">
        <v>308</v>
      </c>
      <c r="D468" s="40" t="s">
        <v>319</v>
      </c>
      <c r="E468" s="40" t="s">
        <v>320</v>
      </c>
      <c r="F468" s="40" t="s">
        <v>321</v>
      </c>
      <c r="G468" s="41" t="s">
        <v>322</v>
      </c>
      <c r="H468" s="41" t="s">
        <v>323</v>
      </c>
      <c r="I468" s="41" t="s">
        <v>324</v>
      </c>
      <c r="J468" s="92" t="s">
        <v>307</v>
      </c>
      <c r="K468" s="92" t="s">
        <v>43</v>
      </c>
      <c r="L468" s="92" t="s">
        <v>325</v>
      </c>
      <c r="M468" s="92" t="s">
        <v>326</v>
      </c>
      <c r="N468" s="40" t="s">
        <v>691</v>
      </c>
      <c r="O468" s="40" t="s">
        <v>692</v>
      </c>
      <c r="P468" s="41" t="s">
        <v>693</v>
      </c>
      <c r="Q468" s="41" t="s">
        <v>694</v>
      </c>
      <c r="R468" s="44" t="s">
        <v>309</v>
      </c>
      <c r="S468" s="93" t="s">
        <v>0</v>
      </c>
      <c r="T468" s="46" t="s">
        <v>310</v>
      </c>
      <c r="U468" s="46" t="s">
        <v>311</v>
      </c>
      <c r="V468" s="47" t="s">
        <v>312</v>
      </c>
      <c r="W468" s="47" t="s">
        <v>313</v>
      </c>
      <c r="X468" s="49" t="s">
        <v>314</v>
      </c>
      <c r="Y468" s="49" t="s">
        <v>315</v>
      </c>
      <c r="Z468" s="50" t="s">
        <v>316</v>
      </c>
      <c r="AA468" s="50" t="s">
        <v>317</v>
      </c>
      <c r="AB468" s="52" t="s">
        <v>318</v>
      </c>
    </row>
    <row r="469" spans="1:28" ht="12.75" thickBot="1">
      <c r="A469" s="394">
        <f>COUNTIF($A$4:A468,"Lp.")</f>
        <v>14</v>
      </c>
      <c r="B469" s="560" t="s">
        <v>347</v>
      </c>
      <c r="C469" s="560"/>
      <c r="D469" s="560"/>
      <c r="E469" s="560"/>
      <c r="F469" s="560"/>
      <c r="G469" s="560"/>
      <c r="H469" s="560"/>
      <c r="I469" s="560"/>
      <c r="J469" s="560"/>
      <c r="K469" s="560"/>
      <c r="L469" s="560"/>
      <c r="M469" s="560"/>
      <c r="N469" s="560"/>
      <c r="O469" s="560"/>
      <c r="P469" s="560"/>
      <c r="Q469" s="560"/>
      <c r="R469" s="560"/>
      <c r="S469" s="560"/>
      <c r="T469" s="560"/>
      <c r="U469" s="560"/>
      <c r="V469" s="560"/>
      <c r="W469" s="560"/>
      <c r="X469" s="560"/>
      <c r="Y469" s="560"/>
      <c r="Z469" s="560"/>
      <c r="AA469" s="560"/>
      <c r="AB469" s="561"/>
    </row>
    <row r="470" spans="1:28" ht="48">
      <c r="A470" s="402" t="s">
        <v>146</v>
      </c>
      <c r="B470" s="147" t="s">
        <v>10</v>
      </c>
      <c r="C470" s="95" t="s">
        <v>18</v>
      </c>
      <c r="D470" s="148">
        <v>80</v>
      </c>
      <c r="E470" s="149">
        <v>280</v>
      </c>
      <c r="F470" s="148">
        <v>224</v>
      </c>
      <c r="G470" s="98">
        <v>3</v>
      </c>
      <c r="H470" s="99">
        <v>20</v>
      </c>
      <c r="I470" s="98">
        <v>20</v>
      </c>
      <c r="J470" s="100"/>
      <c r="K470" s="95"/>
      <c r="L470" s="95"/>
      <c r="M470" s="95"/>
      <c r="N470" s="149"/>
      <c r="O470" s="148"/>
      <c r="P470" s="99"/>
      <c r="Q470" s="98"/>
      <c r="R470" s="150"/>
      <c r="S470" s="102"/>
      <c r="T470" s="103">
        <f>ROUND(N470*R470,2)</f>
        <v>0</v>
      </c>
      <c r="U470" s="103">
        <f>ROUND(T470+T470*S470,2)</f>
        <v>0</v>
      </c>
      <c r="V470" s="104">
        <f>ROUND(P470*R470,2)</f>
        <v>0</v>
      </c>
      <c r="W470" s="104">
        <f>ROUND(V470+V470*S470,2)</f>
        <v>0</v>
      </c>
      <c r="X470" s="103">
        <f>ROUND(O470*R470,2)</f>
        <v>0</v>
      </c>
      <c r="Y470" s="103">
        <f>ROUND(X470+X470*S470,2)</f>
        <v>0</v>
      </c>
      <c r="Z470" s="104">
        <f>ROUND(Q470*R470,2)</f>
        <v>0</v>
      </c>
      <c r="AA470" s="104">
        <f>ROUND(Z470+Z470*S470,2)</f>
        <v>0</v>
      </c>
      <c r="AB470" s="95"/>
    </row>
    <row r="471" spans="1:28" ht="48">
      <c r="A471" s="403" t="s">
        <v>149</v>
      </c>
      <c r="B471" s="151" t="s">
        <v>11</v>
      </c>
      <c r="C471" s="2" t="s">
        <v>18</v>
      </c>
      <c r="D471" s="143">
        <v>8</v>
      </c>
      <c r="E471" s="144">
        <v>40</v>
      </c>
      <c r="F471" s="143">
        <v>32</v>
      </c>
      <c r="G471" s="9">
        <v>3</v>
      </c>
      <c r="H471" s="10">
        <v>20</v>
      </c>
      <c r="I471" s="9">
        <v>20</v>
      </c>
      <c r="J471" s="5"/>
      <c r="K471" s="2"/>
      <c r="L471" s="2"/>
      <c r="M471" s="2"/>
      <c r="N471" s="144"/>
      <c r="O471" s="143"/>
      <c r="P471" s="10"/>
      <c r="Q471" s="9"/>
      <c r="R471" s="152"/>
      <c r="S471" s="6"/>
      <c r="T471" s="103">
        <f>ROUND(N471*R471,2)</f>
        <v>0</v>
      </c>
      <c r="U471" s="103">
        <f>ROUND(T471+T471*S471,2)</f>
        <v>0</v>
      </c>
      <c r="V471" s="104">
        <f>ROUND(P471*R471,2)</f>
        <v>0</v>
      </c>
      <c r="W471" s="104">
        <f>ROUND(V471+V471*S471,2)</f>
        <v>0</v>
      </c>
      <c r="X471" s="103">
        <f>ROUND(O471*R471,2)</f>
        <v>0</v>
      </c>
      <c r="Y471" s="103">
        <f>ROUND(X471+X471*S471,2)</f>
        <v>0</v>
      </c>
      <c r="Z471" s="104">
        <f>ROUND(Q471*R471,2)</f>
        <v>0</v>
      </c>
      <c r="AA471" s="104">
        <f>ROUND(Z471+Z471*S471,2)</f>
        <v>0</v>
      </c>
      <c r="AB471" s="2"/>
    </row>
    <row r="472" spans="1:28" ht="48.75" thickBot="1">
      <c r="A472" s="403" t="s">
        <v>151</v>
      </c>
      <c r="B472" s="151" t="s">
        <v>223</v>
      </c>
      <c r="C472" s="2" t="s">
        <v>18</v>
      </c>
      <c r="D472" s="61">
        <v>0</v>
      </c>
      <c r="E472" s="106">
        <v>0</v>
      </c>
      <c r="F472" s="61">
        <v>0</v>
      </c>
      <c r="G472" s="9">
        <v>20</v>
      </c>
      <c r="H472" s="10">
        <v>100</v>
      </c>
      <c r="I472" s="9">
        <v>20</v>
      </c>
      <c r="J472" s="2"/>
      <c r="K472" s="2"/>
      <c r="L472" s="2"/>
      <c r="M472" s="2"/>
      <c r="N472" s="106"/>
      <c r="O472" s="61"/>
      <c r="P472" s="10"/>
      <c r="Q472" s="9"/>
      <c r="R472" s="142"/>
      <c r="S472" s="6"/>
      <c r="T472" s="103">
        <f>ROUND(N472*R472,2)</f>
        <v>0</v>
      </c>
      <c r="U472" s="103">
        <f>ROUND(T472+T472*S472,2)</f>
        <v>0</v>
      </c>
      <c r="V472" s="104">
        <f>ROUND(P472*R472,2)</f>
        <v>0</v>
      </c>
      <c r="W472" s="104">
        <f>ROUND(V472+V472*S472,2)</f>
        <v>0</v>
      </c>
      <c r="X472" s="103">
        <f>ROUND(O472*R472,2)</f>
        <v>0</v>
      </c>
      <c r="Y472" s="103">
        <f>ROUND(X472+X472*S472,2)</f>
        <v>0</v>
      </c>
      <c r="Z472" s="104">
        <f>ROUND(Q472*R472,2)</f>
        <v>0</v>
      </c>
      <c r="AA472" s="104">
        <f>ROUND(Z472+Z472*S472,2)</f>
        <v>0</v>
      </c>
      <c r="AB472" s="2"/>
    </row>
    <row r="473" spans="1:28" ht="13.5" thickBot="1">
      <c r="B473" s="580" t="s">
        <v>703</v>
      </c>
      <c r="C473" s="580"/>
      <c r="D473" s="580"/>
      <c r="E473" s="580"/>
      <c r="F473" s="580"/>
      <c r="G473" s="580"/>
      <c r="H473" s="580"/>
      <c r="I473" s="580"/>
      <c r="J473" s="580"/>
      <c r="K473" s="580"/>
      <c r="P473" s="116"/>
      <c r="Q473" s="116"/>
      <c r="R473" s="117"/>
      <c r="S473" s="118" t="s">
        <v>331</v>
      </c>
      <c r="T473" s="119">
        <f>SUM(T470:T472)</f>
        <v>0</v>
      </c>
      <c r="U473" s="119">
        <f t="shared" ref="U473:AA473" si="179">SUM(U470:U472)</f>
        <v>0</v>
      </c>
      <c r="V473" s="119">
        <f t="shared" si="179"/>
        <v>0</v>
      </c>
      <c r="W473" s="119">
        <f t="shared" si="179"/>
        <v>0</v>
      </c>
      <c r="X473" s="119">
        <f t="shared" si="179"/>
        <v>0</v>
      </c>
      <c r="Y473" s="119">
        <f t="shared" si="179"/>
        <v>0</v>
      </c>
      <c r="Z473" s="119">
        <f t="shared" si="179"/>
        <v>0</v>
      </c>
      <c r="AA473" s="119">
        <f t="shared" si="179"/>
        <v>0</v>
      </c>
    </row>
    <row r="474" spans="1:28" ht="13.5" customHeight="1" thickBot="1">
      <c r="B474" s="579" t="s">
        <v>704</v>
      </c>
      <c r="C474" s="579"/>
      <c r="D474" s="579"/>
      <c r="E474" s="579"/>
      <c r="F474" s="579"/>
      <c r="G474" s="579"/>
      <c r="H474" s="579"/>
      <c r="I474" s="579"/>
      <c r="J474" s="579"/>
      <c r="K474" s="579"/>
      <c r="P474" s="116"/>
      <c r="Q474" s="116"/>
      <c r="R474" s="117"/>
      <c r="S474" s="121"/>
      <c r="T474" s="122"/>
      <c r="U474" s="123"/>
      <c r="V474" s="122"/>
      <c r="W474" s="122"/>
      <c r="X474" s="122"/>
      <c r="Y474" s="122"/>
      <c r="Z474" s="122"/>
      <c r="AA474" s="122"/>
    </row>
    <row r="475" spans="1:28" ht="12.75" thickBot="1">
      <c r="P475" s="534">
        <f>COUNTIF($V$13:V475,"PAKIET")+$T$314</f>
        <v>14</v>
      </c>
      <c r="Q475" s="535"/>
      <c r="R475" s="535"/>
      <c r="S475" s="535"/>
      <c r="T475" s="535"/>
      <c r="U475" s="535"/>
      <c r="V475" s="536" t="s">
        <v>347</v>
      </c>
      <c r="W475" s="536"/>
      <c r="X475" s="536"/>
      <c r="Y475" s="536"/>
      <c r="Z475" s="536"/>
      <c r="AA475" s="537"/>
    </row>
    <row r="476" spans="1:28">
      <c r="P476" s="567" t="s">
        <v>332</v>
      </c>
      <c r="Q476" s="568"/>
      <c r="R476" s="567" t="s">
        <v>333</v>
      </c>
      <c r="S476" s="568"/>
      <c r="T476" s="569" t="s">
        <v>337</v>
      </c>
      <c r="U476" s="570"/>
      <c r="V476" s="569" t="s">
        <v>334</v>
      </c>
      <c r="W476" s="570"/>
      <c r="X476" s="569" t="s">
        <v>335</v>
      </c>
      <c r="Y476" s="570"/>
      <c r="Z476" s="571" t="s">
        <v>336</v>
      </c>
      <c r="AA476" s="572"/>
    </row>
    <row r="477" spans="1:28">
      <c r="P477" s="35" t="s">
        <v>338</v>
      </c>
      <c r="Q477" s="36" t="s">
        <v>247</v>
      </c>
      <c r="R477" s="124" t="s">
        <v>338</v>
      </c>
      <c r="S477" s="36" t="s">
        <v>247</v>
      </c>
      <c r="T477" s="124" t="s">
        <v>338</v>
      </c>
      <c r="U477" s="125" t="s">
        <v>247</v>
      </c>
      <c r="V477" s="124" t="s">
        <v>338</v>
      </c>
      <c r="W477" s="125" t="s">
        <v>247</v>
      </c>
      <c r="X477" s="124" t="s">
        <v>338</v>
      </c>
      <c r="Y477" s="125" t="s">
        <v>247</v>
      </c>
      <c r="Z477" s="124" t="s">
        <v>338</v>
      </c>
      <c r="AA477" s="125" t="s">
        <v>247</v>
      </c>
    </row>
    <row r="478" spans="1:28" ht="12.75" thickBot="1">
      <c r="P478" s="126">
        <f>T473</f>
        <v>0</v>
      </c>
      <c r="Q478" s="127">
        <f>V473</f>
        <v>0</v>
      </c>
      <c r="R478" s="128">
        <f>U473</f>
        <v>0</v>
      </c>
      <c r="S478" s="127">
        <f>W473</f>
        <v>0</v>
      </c>
      <c r="T478" s="128">
        <f>X473</f>
        <v>0</v>
      </c>
      <c r="U478" s="129">
        <f>Z473</f>
        <v>0</v>
      </c>
      <c r="V478" s="128">
        <f>Y473</f>
        <v>0</v>
      </c>
      <c r="W478" s="129">
        <f>AA473</f>
        <v>0</v>
      </c>
      <c r="X478" s="128">
        <f>P478+T478</f>
        <v>0</v>
      </c>
      <c r="Y478" s="129">
        <f>Q478+U478</f>
        <v>0</v>
      </c>
      <c r="Z478" s="128">
        <f>R478+V478</f>
        <v>0</v>
      </c>
      <c r="AA478" s="129">
        <f>S478+W478</f>
        <v>0</v>
      </c>
    </row>
    <row r="479" spans="1:28" ht="12.75" thickBot="1">
      <c r="P479" s="576">
        <f>SUM(P478:Q478)</f>
        <v>0</v>
      </c>
      <c r="Q479" s="577"/>
      <c r="R479" s="578">
        <f>SUM(R478:S478)</f>
        <v>0</v>
      </c>
      <c r="S479" s="577"/>
      <c r="T479" s="554">
        <f>SUM(T478:U478)</f>
        <v>0</v>
      </c>
      <c r="U479" s="555"/>
      <c r="V479" s="554">
        <f>SUM(V478:W478)</f>
        <v>0</v>
      </c>
      <c r="W479" s="555"/>
      <c r="X479" s="554">
        <f>SUM(X478:Y478)</f>
        <v>0</v>
      </c>
      <c r="Y479" s="555"/>
      <c r="Z479" s="554">
        <f>SUM(Z478:AA478)</f>
        <v>0</v>
      </c>
      <c r="AA479" s="555"/>
    </row>
    <row r="484" spans="1:28" ht="48.75" thickBot="1">
      <c r="A484" s="38" t="s">
        <v>305</v>
      </c>
      <c r="B484" s="39" t="s">
        <v>306</v>
      </c>
      <c r="C484" s="39" t="s">
        <v>308</v>
      </c>
      <c r="D484" s="40" t="s">
        <v>319</v>
      </c>
      <c r="E484" s="40" t="s">
        <v>320</v>
      </c>
      <c r="F484" s="40" t="s">
        <v>321</v>
      </c>
      <c r="G484" s="41" t="s">
        <v>322</v>
      </c>
      <c r="H484" s="41" t="s">
        <v>323</v>
      </c>
      <c r="I484" s="41" t="s">
        <v>324</v>
      </c>
      <c r="J484" s="92" t="s">
        <v>307</v>
      </c>
      <c r="K484" s="92" t="s">
        <v>43</v>
      </c>
      <c r="L484" s="92" t="s">
        <v>325</v>
      </c>
      <c r="M484" s="92" t="s">
        <v>326</v>
      </c>
      <c r="N484" s="40" t="s">
        <v>691</v>
      </c>
      <c r="O484" s="40" t="s">
        <v>692</v>
      </c>
      <c r="P484" s="41" t="s">
        <v>693</v>
      </c>
      <c r="Q484" s="41" t="s">
        <v>694</v>
      </c>
      <c r="R484" s="44" t="s">
        <v>309</v>
      </c>
      <c r="S484" s="93" t="s">
        <v>0</v>
      </c>
      <c r="T484" s="46" t="s">
        <v>310</v>
      </c>
      <c r="U484" s="46" t="s">
        <v>311</v>
      </c>
      <c r="V484" s="47" t="s">
        <v>312</v>
      </c>
      <c r="W484" s="47" t="s">
        <v>313</v>
      </c>
      <c r="X484" s="49" t="s">
        <v>314</v>
      </c>
      <c r="Y484" s="49" t="s">
        <v>315</v>
      </c>
      <c r="Z484" s="50" t="s">
        <v>316</v>
      </c>
      <c r="AA484" s="50" t="s">
        <v>317</v>
      </c>
      <c r="AB484" s="52" t="s">
        <v>318</v>
      </c>
    </row>
    <row r="485" spans="1:28" ht="12.75" thickBot="1">
      <c r="A485" s="394">
        <f>COUNTIF($A$4:A484,"Lp.")</f>
        <v>15</v>
      </c>
      <c r="B485" s="560" t="s">
        <v>347</v>
      </c>
      <c r="C485" s="560"/>
      <c r="D485" s="560"/>
      <c r="E485" s="560"/>
      <c r="F485" s="560"/>
      <c r="G485" s="560"/>
      <c r="H485" s="560"/>
      <c r="I485" s="560"/>
      <c r="J485" s="560"/>
      <c r="K485" s="560"/>
      <c r="L485" s="560"/>
      <c r="M485" s="560"/>
      <c r="N485" s="560"/>
      <c r="O485" s="560"/>
      <c r="P485" s="560"/>
      <c r="Q485" s="560"/>
      <c r="R485" s="560"/>
      <c r="S485" s="560"/>
      <c r="T485" s="560"/>
      <c r="U485" s="560"/>
      <c r="V485" s="560"/>
      <c r="W485" s="560"/>
      <c r="X485" s="560"/>
      <c r="Y485" s="560"/>
      <c r="Z485" s="560"/>
      <c r="AA485" s="560"/>
      <c r="AB485" s="561"/>
    </row>
    <row r="486" spans="1:28" ht="120">
      <c r="A486" s="404" t="s">
        <v>146</v>
      </c>
      <c r="B486" s="153" t="s">
        <v>6</v>
      </c>
      <c r="C486" s="154" t="s">
        <v>148</v>
      </c>
      <c r="D486" s="155">
        <v>8</v>
      </c>
      <c r="E486" s="156">
        <v>24</v>
      </c>
      <c r="F486" s="155">
        <v>19</v>
      </c>
      <c r="G486" s="9">
        <v>10</v>
      </c>
      <c r="H486" s="10">
        <v>60</v>
      </c>
      <c r="I486" s="9">
        <v>24</v>
      </c>
      <c r="J486" s="5"/>
      <c r="K486" s="2"/>
      <c r="L486" s="2"/>
      <c r="M486" s="2"/>
      <c r="N486" s="156"/>
      <c r="O486" s="155"/>
      <c r="P486" s="10"/>
      <c r="Q486" s="9"/>
      <c r="R486" s="157"/>
      <c r="S486" s="6"/>
      <c r="T486" s="103">
        <f>ROUND(N486*R486,2)</f>
        <v>0</v>
      </c>
      <c r="U486" s="103">
        <f>ROUND(T486+T486*S486,2)</f>
        <v>0</v>
      </c>
      <c r="V486" s="104">
        <f>ROUND(P486*R486,2)</f>
        <v>0</v>
      </c>
      <c r="W486" s="104">
        <f>ROUND(V486+V486*S486,2)</f>
        <v>0</v>
      </c>
      <c r="X486" s="103">
        <f>ROUND(O486*R486,2)</f>
        <v>0</v>
      </c>
      <c r="Y486" s="103">
        <f>ROUND(X486+X486*S486,2)</f>
        <v>0</v>
      </c>
      <c r="Z486" s="104">
        <f>ROUND(Q486*R486,2)</f>
        <v>0</v>
      </c>
      <c r="AA486" s="104">
        <f>ROUND(Z486+Z486*S486,2)</f>
        <v>0</v>
      </c>
      <c r="AB486" s="2"/>
    </row>
    <row r="487" spans="1:28" ht="120">
      <c r="A487" s="404" t="s">
        <v>149</v>
      </c>
      <c r="B487" s="153" t="s">
        <v>7</v>
      </c>
      <c r="C487" s="158" t="s">
        <v>148</v>
      </c>
      <c r="D487" s="133">
        <v>8</v>
      </c>
      <c r="E487" s="156">
        <v>56</v>
      </c>
      <c r="F487" s="155">
        <v>45</v>
      </c>
      <c r="G487" s="9">
        <v>10</v>
      </c>
      <c r="H487" s="10">
        <v>60</v>
      </c>
      <c r="I487" s="9">
        <v>24</v>
      </c>
      <c r="J487" s="5"/>
      <c r="K487" s="2"/>
      <c r="L487" s="2"/>
      <c r="M487" s="2"/>
      <c r="N487" s="156"/>
      <c r="O487" s="155"/>
      <c r="P487" s="10"/>
      <c r="Q487" s="9"/>
      <c r="R487" s="157"/>
      <c r="S487" s="6"/>
      <c r="T487" s="103">
        <f>ROUND(N487*R487,2)</f>
        <v>0</v>
      </c>
      <c r="U487" s="103">
        <f>ROUND(T487+T487*S487,2)</f>
        <v>0</v>
      </c>
      <c r="V487" s="104">
        <f>ROUND(P487*R487,2)</f>
        <v>0</v>
      </c>
      <c r="W487" s="104">
        <f>ROUND(V487+V487*S487,2)</f>
        <v>0</v>
      </c>
      <c r="X487" s="103">
        <f>ROUND(O487*R487,2)</f>
        <v>0</v>
      </c>
      <c r="Y487" s="103">
        <f>ROUND(X487+X487*S487,2)</f>
        <v>0</v>
      </c>
      <c r="Z487" s="104">
        <f>ROUND(Q487*R487,2)</f>
        <v>0</v>
      </c>
      <c r="AA487" s="104">
        <f>ROUND(Z487+Z487*S487,2)</f>
        <v>0</v>
      </c>
      <c r="AB487" s="2"/>
    </row>
    <row r="488" spans="1:28" ht="120">
      <c r="A488" s="404" t="s">
        <v>151</v>
      </c>
      <c r="B488" s="153" t="s">
        <v>26</v>
      </c>
      <c r="C488" s="158" t="s">
        <v>148</v>
      </c>
      <c r="D488" s="133">
        <v>8</v>
      </c>
      <c r="E488" s="156">
        <v>80</v>
      </c>
      <c r="F488" s="155">
        <v>64</v>
      </c>
      <c r="G488" s="9">
        <v>10</v>
      </c>
      <c r="H488" s="10">
        <v>60</v>
      </c>
      <c r="I488" s="9">
        <v>24</v>
      </c>
      <c r="J488" s="5"/>
      <c r="K488" s="2"/>
      <c r="L488" s="2"/>
      <c r="M488" s="2"/>
      <c r="N488" s="156"/>
      <c r="O488" s="155"/>
      <c r="P488" s="10"/>
      <c r="Q488" s="9"/>
      <c r="R488" s="157"/>
      <c r="S488" s="6"/>
      <c r="T488" s="103">
        <f>ROUND(N488*R488,2)</f>
        <v>0</v>
      </c>
      <c r="U488" s="103">
        <f>ROUND(T488+T488*S488,2)</f>
        <v>0</v>
      </c>
      <c r="V488" s="104">
        <f>ROUND(P488*R488,2)</f>
        <v>0</v>
      </c>
      <c r="W488" s="104">
        <f>ROUND(V488+V488*S488,2)</f>
        <v>0</v>
      </c>
      <c r="X488" s="103">
        <f>ROUND(O488*R488,2)</f>
        <v>0</v>
      </c>
      <c r="Y488" s="103">
        <f>ROUND(X488+X488*S488,2)</f>
        <v>0</v>
      </c>
      <c r="Z488" s="104">
        <f>ROUND(Q488*R488,2)</f>
        <v>0</v>
      </c>
      <c r="AA488" s="104">
        <f>ROUND(Z488+Z488*S488,2)</f>
        <v>0</v>
      </c>
      <c r="AB488" s="2"/>
    </row>
    <row r="489" spans="1:28" ht="108.75" thickBot="1">
      <c r="A489" s="404" t="s">
        <v>152</v>
      </c>
      <c r="B489" s="153" t="s">
        <v>224</v>
      </c>
      <c r="C489" s="2" t="s">
        <v>148</v>
      </c>
      <c r="D489" s="61">
        <v>0</v>
      </c>
      <c r="E489" s="156">
        <v>0</v>
      </c>
      <c r="F489" s="155">
        <v>0</v>
      </c>
      <c r="G489" s="9">
        <v>10</v>
      </c>
      <c r="H489" s="10">
        <v>60</v>
      </c>
      <c r="I489" s="9">
        <v>24</v>
      </c>
      <c r="J489" s="5"/>
      <c r="K489" s="2"/>
      <c r="L489" s="2"/>
      <c r="M489" s="2"/>
      <c r="N489" s="156"/>
      <c r="O489" s="155"/>
      <c r="P489" s="10"/>
      <c r="Q489" s="9"/>
      <c r="R489" s="142"/>
      <c r="S489" s="6"/>
      <c r="T489" s="103">
        <f>ROUND(N489*R489,2)</f>
        <v>0</v>
      </c>
      <c r="U489" s="103">
        <f>ROUND(T489+T489*S489,2)</f>
        <v>0</v>
      </c>
      <c r="V489" s="104">
        <f>ROUND(P489*R489,2)</f>
        <v>0</v>
      </c>
      <c r="W489" s="104">
        <f>ROUND(V489+V489*S489,2)</f>
        <v>0</v>
      </c>
      <c r="X489" s="103">
        <f>ROUND(O489*R489,2)</f>
        <v>0</v>
      </c>
      <c r="Y489" s="103">
        <f>ROUND(X489+X489*S489,2)</f>
        <v>0</v>
      </c>
      <c r="Z489" s="104">
        <f>ROUND(Q489*R489,2)</f>
        <v>0</v>
      </c>
      <c r="AA489" s="104">
        <f>ROUND(Z489+Z489*S489,2)</f>
        <v>0</v>
      </c>
      <c r="AB489" s="2"/>
    </row>
    <row r="490" spans="1:28" ht="13.5" thickBot="1">
      <c r="B490" s="580" t="s">
        <v>703</v>
      </c>
      <c r="C490" s="580"/>
      <c r="D490" s="580"/>
      <c r="E490" s="580"/>
      <c r="F490" s="580"/>
      <c r="G490" s="580"/>
      <c r="H490" s="580"/>
      <c r="I490" s="580"/>
      <c r="J490" s="580"/>
      <c r="K490" s="580"/>
      <c r="P490" s="116"/>
      <c r="Q490" s="116"/>
      <c r="R490" s="117"/>
      <c r="S490" s="118" t="s">
        <v>331</v>
      </c>
      <c r="T490" s="119">
        <f>SUM(T486:T489)</f>
        <v>0</v>
      </c>
      <c r="U490" s="119">
        <f t="shared" ref="U490:AA490" si="180">SUM(U486:U489)</f>
        <v>0</v>
      </c>
      <c r="V490" s="119">
        <f t="shared" si="180"/>
        <v>0</v>
      </c>
      <c r="W490" s="119">
        <f t="shared" si="180"/>
        <v>0</v>
      </c>
      <c r="X490" s="119">
        <f t="shared" si="180"/>
        <v>0</v>
      </c>
      <c r="Y490" s="119">
        <f t="shared" si="180"/>
        <v>0</v>
      </c>
      <c r="Z490" s="119">
        <f t="shared" si="180"/>
        <v>0</v>
      </c>
      <c r="AA490" s="119">
        <f t="shared" si="180"/>
        <v>0</v>
      </c>
    </row>
    <row r="491" spans="1:28" ht="13.5" thickBot="1">
      <c r="B491" s="579" t="s">
        <v>704</v>
      </c>
      <c r="C491" s="579"/>
      <c r="D491" s="579"/>
      <c r="E491" s="579"/>
      <c r="F491" s="579"/>
      <c r="G491" s="579"/>
      <c r="H491" s="579"/>
      <c r="I491" s="579"/>
      <c r="J491" s="579"/>
      <c r="K491" s="579"/>
      <c r="P491" s="116"/>
      <c r="Q491" s="116"/>
      <c r="R491" s="117"/>
      <c r="S491" s="121"/>
      <c r="T491" s="122"/>
      <c r="U491" s="123"/>
      <c r="V491" s="122"/>
      <c r="W491" s="122"/>
      <c r="X491" s="122"/>
      <c r="Y491" s="122"/>
      <c r="Z491" s="122"/>
      <c r="AA491" s="122"/>
    </row>
    <row r="492" spans="1:28" ht="12.75" thickBot="1">
      <c r="P492" s="534">
        <f>COUNTIF($V$13:V492,"PAKIET")+$T$314</f>
        <v>15</v>
      </c>
      <c r="Q492" s="535"/>
      <c r="R492" s="535"/>
      <c r="S492" s="535"/>
      <c r="T492" s="535"/>
      <c r="U492" s="535"/>
      <c r="V492" s="536" t="s">
        <v>347</v>
      </c>
      <c r="W492" s="536"/>
      <c r="X492" s="536"/>
      <c r="Y492" s="536"/>
      <c r="Z492" s="536"/>
      <c r="AA492" s="537"/>
    </row>
    <row r="493" spans="1:28">
      <c r="P493" s="567" t="s">
        <v>332</v>
      </c>
      <c r="Q493" s="568"/>
      <c r="R493" s="567" t="s">
        <v>333</v>
      </c>
      <c r="S493" s="568"/>
      <c r="T493" s="569" t="s">
        <v>337</v>
      </c>
      <c r="U493" s="570"/>
      <c r="V493" s="569" t="s">
        <v>334</v>
      </c>
      <c r="W493" s="570"/>
      <c r="X493" s="569" t="s">
        <v>335</v>
      </c>
      <c r="Y493" s="570"/>
      <c r="Z493" s="571" t="s">
        <v>336</v>
      </c>
      <c r="AA493" s="572"/>
    </row>
    <row r="494" spans="1:28">
      <c r="P494" s="35" t="s">
        <v>338</v>
      </c>
      <c r="Q494" s="36" t="s">
        <v>247</v>
      </c>
      <c r="R494" s="124" t="s">
        <v>338</v>
      </c>
      <c r="S494" s="36" t="s">
        <v>247</v>
      </c>
      <c r="T494" s="124" t="s">
        <v>338</v>
      </c>
      <c r="U494" s="125" t="s">
        <v>247</v>
      </c>
      <c r="V494" s="124" t="s">
        <v>338</v>
      </c>
      <c r="W494" s="125" t="s">
        <v>247</v>
      </c>
      <c r="X494" s="124" t="s">
        <v>338</v>
      </c>
      <c r="Y494" s="125" t="s">
        <v>247</v>
      </c>
      <c r="Z494" s="124" t="s">
        <v>338</v>
      </c>
      <c r="AA494" s="125" t="s">
        <v>247</v>
      </c>
    </row>
    <row r="495" spans="1:28" ht="12.75" thickBot="1">
      <c r="P495" s="126">
        <f>T490</f>
        <v>0</v>
      </c>
      <c r="Q495" s="127">
        <f>V490</f>
        <v>0</v>
      </c>
      <c r="R495" s="128">
        <f>U490</f>
        <v>0</v>
      </c>
      <c r="S495" s="127">
        <f>W490</f>
        <v>0</v>
      </c>
      <c r="T495" s="128">
        <f>X490</f>
        <v>0</v>
      </c>
      <c r="U495" s="129">
        <f>Z490</f>
        <v>0</v>
      </c>
      <c r="V495" s="128">
        <f>Y490</f>
        <v>0</v>
      </c>
      <c r="W495" s="129">
        <f>AA490</f>
        <v>0</v>
      </c>
      <c r="X495" s="128">
        <f>P495+T495</f>
        <v>0</v>
      </c>
      <c r="Y495" s="129">
        <f>Q495+U495</f>
        <v>0</v>
      </c>
      <c r="Z495" s="128">
        <f>R495+V495</f>
        <v>0</v>
      </c>
      <c r="AA495" s="129">
        <f>S495+W495</f>
        <v>0</v>
      </c>
    </row>
    <row r="496" spans="1:28" ht="12.75" thickBot="1">
      <c r="P496" s="576">
        <f>SUM(P495:Q495)</f>
        <v>0</v>
      </c>
      <c r="Q496" s="577"/>
      <c r="R496" s="578">
        <f>SUM(R495:S495)</f>
        <v>0</v>
      </c>
      <c r="S496" s="577"/>
      <c r="T496" s="554">
        <f>SUM(T495:U495)</f>
        <v>0</v>
      </c>
      <c r="U496" s="555"/>
      <c r="V496" s="554">
        <f>SUM(V495:W495)</f>
        <v>0</v>
      </c>
      <c r="W496" s="555"/>
      <c r="X496" s="554">
        <f>SUM(X495:Y495)</f>
        <v>0</v>
      </c>
      <c r="Y496" s="555"/>
      <c r="Z496" s="554">
        <f>SUM(Z495:AA495)</f>
        <v>0</v>
      </c>
      <c r="AA496" s="555"/>
    </row>
    <row r="501" spans="1:28" ht="48.75" thickBot="1">
      <c r="A501" s="38" t="s">
        <v>305</v>
      </c>
      <c r="B501" s="39" t="s">
        <v>306</v>
      </c>
      <c r="C501" s="39" t="s">
        <v>308</v>
      </c>
      <c r="D501" s="40" t="s">
        <v>319</v>
      </c>
      <c r="E501" s="40" t="s">
        <v>320</v>
      </c>
      <c r="F501" s="40" t="s">
        <v>321</v>
      </c>
      <c r="G501" s="41" t="s">
        <v>322</v>
      </c>
      <c r="H501" s="41" t="s">
        <v>323</v>
      </c>
      <c r="I501" s="41" t="s">
        <v>324</v>
      </c>
      <c r="J501" s="92" t="s">
        <v>307</v>
      </c>
      <c r="K501" s="92" t="s">
        <v>43</v>
      </c>
      <c r="L501" s="92" t="s">
        <v>325</v>
      </c>
      <c r="M501" s="92" t="s">
        <v>326</v>
      </c>
      <c r="N501" s="40" t="s">
        <v>691</v>
      </c>
      <c r="O501" s="40" t="s">
        <v>692</v>
      </c>
      <c r="P501" s="41" t="s">
        <v>693</v>
      </c>
      <c r="Q501" s="41" t="s">
        <v>694</v>
      </c>
      <c r="R501" s="44" t="s">
        <v>309</v>
      </c>
      <c r="S501" s="93" t="s">
        <v>0</v>
      </c>
      <c r="T501" s="46" t="s">
        <v>310</v>
      </c>
      <c r="U501" s="46" t="s">
        <v>311</v>
      </c>
      <c r="V501" s="47" t="s">
        <v>312</v>
      </c>
      <c r="W501" s="47" t="s">
        <v>313</v>
      </c>
      <c r="X501" s="49" t="s">
        <v>314</v>
      </c>
      <c r="Y501" s="49" t="s">
        <v>315</v>
      </c>
      <c r="Z501" s="50" t="s">
        <v>316</v>
      </c>
      <c r="AA501" s="50" t="s">
        <v>317</v>
      </c>
      <c r="AB501" s="52" t="s">
        <v>318</v>
      </c>
    </row>
    <row r="502" spans="1:28" ht="12.75" thickBot="1">
      <c r="A502" s="394">
        <f>COUNTIF($A$4:A501,"Lp.")</f>
        <v>16</v>
      </c>
      <c r="B502" s="560" t="s">
        <v>347</v>
      </c>
      <c r="C502" s="560"/>
      <c r="D502" s="560"/>
      <c r="E502" s="560"/>
      <c r="F502" s="560"/>
      <c r="G502" s="560"/>
      <c r="H502" s="560"/>
      <c r="I502" s="560"/>
      <c r="J502" s="560"/>
      <c r="K502" s="560"/>
      <c r="L502" s="560"/>
      <c r="M502" s="560"/>
      <c r="N502" s="560"/>
      <c r="O502" s="560"/>
      <c r="P502" s="560"/>
      <c r="Q502" s="560"/>
      <c r="R502" s="560"/>
      <c r="S502" s="560"/>
      <c r="T502" s="560"/>
      <c r="U502" s="560"/>
      <c r="V502" s="560"/>
      <c r="W502" s="560"/>
      <c r="X502" s="560"/>
      <c r="Y502" s="560"/>
      <c r="Z502" s="560"/>
      <c r="AA502" s="560"/>
      <c r="AB502" s="561"/>
    </row>
    <row r="503" spans="1:28" ht="84">
      <c r="A503" s="399" t="s">
        <v>146</v>
      </c>
      <c r="B503" s="159" t="s">
        <v>106</v>
      </c>
      <c r="C503" s="135" t="s">
        <v>18</v>
      </c>
      <c r="D503" s="109">
        <v>24</v>
      </c>
      <c r="E503" s="110">
        <v>104</v>
      </c>
      <c r="F503" s="109">
        <v>83</v>
      </c>
      <c r="G503" s="160">
        <v>100</v>
      </c>
      <c r="H503" s="10">
        <v>300</v>
      </c>
      <c r="I503" s="9">
        <v>120</v>
      </c>
      <c r="J503" s="2"/>
      <c r="K503" s="2"/>
      <c r="L503" s="2"/>
      <c r="M503" s="2"/>
      <c r="N503" s="110"/>
      <c r="O503" s="109"/>
      <c r="P503" s="10"/>
      <c r="Q503" s="9"/>
      <c r="R503" s="115"/>
      <c r="S503" s="6"/>
      <c r="T503" s="103">
        <f>ROUND(N503*R503,2)</f>
        <v>0</v>
      </c>
      <c r="U503" s="103">
        <f>ROUND(T503+T503*S503,2)</f>
        <v>0</v>
      </c>
      <c r="V503" s="104">
        <f>ROUND(P503*R503,2)</f>
        <v>0</v>
      </c>
      <c r="W503" s="104">
        <f>ROUND(V503+V503*S503,2)</f>
        <v>0</v>
      </c>
      <c r="X503" s="103">
        <f>ROUND(O503*R503,2)</f>
        <v>0</v>
      </c>
      <c r="Y503" s="103">
        <f>ROUND(X503+X503*S503,2)</f>
        <v>0</v>
      </c>
      <c r="Z503" s="104">
        <f>ROUND(Q503*R503,2)</f>
        <v>0</v>
      </c>
      <c r="AA503" s="104">
        <f>ROUND(Z503+Z503*S503,2)</f>
        <v>0</v>
      </c>
      <c r="AB503" s="2"/>
    </row>
    <row r="504" spans="1:28" ht="72">
      <c r="A504" s="399" t="s">
        <v>149</v>
      </c>
      <c r="B504" s="161" t="s">
        <v>107</v>
      </c>
      <c r="C504" s="135" t="s">
        <v>18</v>
      </c>
      <c r="D504" s="109">
        <v>8</v>
      </c>
      <c r="E504" s="110">
        <v>40</v>
      </c>
      <c r="F504" s="109">
        <v>32</v>
      </c>
      <c r="G504" s="160">
        <v>5</v>
      </c>
      <c r="H504" s="10">
        <v>30</v>
      </c>
      <c r="I504" s="9">
        <v>30</v>
      </c>
      <c r="J504" s="2"/>
      <c r="K504" s="2"/>
      <c r="L504" s="2"/>
      <c r="M504" s="2"/>
      <c r="N504" s="110"/>
      <c r="O504" s="109"/>
      <c r="P504" s="10"/>
      <c r="Q504" s="9"/>
      <c r="R504" s="115"/>
      <c r="S504" s="6"/>
      <c r="T504" s="103">
        <f>ROUND(N504*R504,2)</f>
        <v>0</v>
      </c>
      <c r="U504" s="103">
        <f>ROUND(T504+T504*S504,2)</f>
        <v>0</v>
      </c>
      <c r="V504" s="104">
        <f>ROUND(P504*R504,2)</f>
        <v>0</v>
      </c>
      <c r="W504" s="104">
        <f>ROUND(V504+V504*S504,2)</f>
        <v>0</v>
      </c>
      <c r="X504" s="103">
        <f>ROUND(O504*R504,2)</f>
        <v>0</v>
      </c>
      <c r="Y504" s="103">
        <f>ROUND(X504+X504*S504,2)</f>
        <v>0</v>
      </c>
      <c r="Z504" s="104">
        <f>ROUND(Q504*R504,2)</f>
        <v>0</v>
      </c>
      <c r="AA504" s="104">
        <f>ROUND(Z504+Z504*S504,2)</f>
        <v>0</v>
      </c>
      <c r="AB504" s="2"/>
    </row>
    <row r="505" spans="1:28" ht="84">
      <c r="A505" s="399" t="s">
        <v>151</v>
      </c>
      <c r="B505" s="159" t="s">
        <v>108</v>
      </c>
      <c r="C505" s="135" t="s">
        <v>18</v>
      </c>
      <c r="D505" s="109">
        <v>48</v>
      </c>
      <c r="E505" s="110">
        <v>280</v>
      </c>
      <c r="F505" s="109">
        <v>224</v>
      </c>
      <c r="G505" s="160">
        <v>5</v>
      </c>
      <c r="H505" s="10">
        <v>30</v>
      </c>
      <c r="I505" s="9">
        <v>30</v>
      </c>
      <c r="J505" s="2"/>
      <c r="K505" s="2"/>
      <c r="L505" s="2"/>
      <c r="M505" s="2"/>
      <c r="N505" s="110"/>
      <c r="O505" s="109"/>
      <c r="P505" s="10"/>
      <c r="Q505" s="9"/>
      <c r="R505" s="115"/>
      <c r="S505" s="6"/>
      <c r="T505" s="103">
        <f>ROUND(N505*R505,2)</f>
        <v>0</v>
      </c>
      <c r="U505" s="103">
        <f>ROUND(T505+T505*S505,2)</f>
        <v>0</v>
      </c>
      <c r="V505" s="104">
        <f>ROUND(P505*R505,2)</f>
        <v>0</v>
      </c>
      <c r="W505" s="104">
        <f>ROUND(V505+V505*S505,2)</f>
        <v>0</v>
      </c>
      <c r="X505" s="103">
        <f>ROUND(O505*R505,2)</f>
        <v>0</v>
      </c>
      <c r="Y505" s="103">
        <f>ROUND(X505+X505*S505,2)</f>
        <v>0</v>
      </c>
      <c r="Z505" s="104">
        <f>ROUND(Q505*R505,2)</f>
        <v>0</v>
      </c>
      <c r="AA505" s="104">
        <f>ROUND(Z505+Z505*S505,2)</f>
        <v>0</v>
      </c>
      <c r="AB505" s="2"/>
    </row>
    <row r="506" spans="1:28" ht="84">
      <c r="A506" s="399" t="s">
        <v>152</v>
      </c>
      <c r="B506" s="159" t="s">
        <v>109</v>
      </c>
      <c r="C506" s="135" t="s">
        <v>18</v>
      </c>
      <c r="D506" s="109">
        <v>80</v>
      </c>
      <c r="E506" s="110">
        <v>400</v>
      </c>
      <c r="F506" s="109">
        <v>320</v>
      </c>
      <c r="G506" s="160">
        <v>200</v>
      </c>
      <c r="H506" s="10">
        <v>500</v>
      </c>
      <c r="I506" s="9">
        <v>200</v>
      </c>
      <c r="J506" s="2"/>
      <c r="K506" s="2"/>
      <c r="L506" s="2"/>
      <c r="M506" s="2"/>
      <c r="N506" s="110"/>
      <c r="O506" s="109"/>
      <c r="P506" s="10"/>
      <c r="Q506" s="9"/>
      <c r="R506" s="115"/>
      <c r="S506" s="6"/>
      <c r="T506" s="103">
        <f>ROUND(N506*R506,2)</f>
        <v>0</v>
      </c>
      <c r="U506" s="103">
        <f>ROUND(T506+T506*S506,2)</f>
        <v>0</v>
      </c>
      <c r="V506" s="104">
        <f>ROUND(P506*R506,2)</f>
        <v>0</v>
      </c>
      <c r="W506" s="104">
        <f>ROUND(V506+V506*S506,2)</f>
        <v>0</v>
      </c>
      <c r="X506" s="103">
        <f>ROUND(O506*R506,2)</f>
        <v>0</v>
      </c>
      <c r="Y506" s="103">
        <f>ROUND(X506+X506*S506,2)</f>
        <v>0</v>
      </c>
      <c r="Z506" s="104">
        <f>ROUND(Q506*R506,2)</f>
        <v>0</v>
      </c>
      <c r="AA506" s="104">
        <f>ROUND(Z506+Z506*S506,2)</f>
        <v>0</v>
      </c>
      <c r="AB506" s="2"/>
    </row>
    <row r="507" spans="1:28" ht="72.75" thickBot="1">
      <c r="A507" s="399" t="s">
        <v>154</v>
      </c>
      <c r="B507" s="159" t="s">
        <v>225</v>
      </c>
      <c r="C507" s="135" t="s">
        <v>18</v>
      </c>
      <c r="D507" s="109">
        <v>0</v>
      </c>
      <c r="E507" s="110">
        <v>0</v>
      </c>
      <c r="F507" s="109">
        <v>0</v>
      </c>
      <c r="G507" s="160">
        <v>30</v>
      </c>
      <c r="H507" s="10">
        <v>180</v>
      </c>
      <c r="I507" s="9">
        <v>72</v>
      </c>
      <c r="J507" s="2"/>
      <c r="K507" s="2"/>
      <c r="L507" s="2"/>
      <c r="M507" s="2"/>
      <c r="N507" s="110"/>
      <c r="O507" s="109"/>
      <c r="P507" s="10"/>
      <c r="Q507" s="9"/>
      <c r="R507" s="115"/>
      <c r="S507" s="6"/>
      <c r="T507" s="103">
        <f>ROUND(N507*R507,2)</f>
        <v>0</v>
      </c>
      <c r="U507" s="103">
        <f>ROUND(T507+T507*S507,2)</f>
        <v>0</v>
      </c>
      <c r="V507" s="104">
        <f>ROUND(P507*R507,2)</f>
        <v>0</v>
      </c>
      <c r="W507" s="104">
        <f>ROUND(V507+V507*S507,2)</f>
        <v>0</v>
      </c>
      <c r="X507" s="103">
        <f>ROUND(O507*R507,2)</f>
        <v>0</v>
      </c>
      <c r="Y507" s="103">
        <f>ROUND(X507+X507*S507,2)</f>
        <v>0</v>
      </c>
      <c r="Z507" s="104">
        <f>ROUND(Q507*R507,2)</f>
        <v>0</v>
      </c>
      <c r="AA507" s="104">
        <f>ROUND(Z507+Z507*S507,2)</f>
        <v>0</v>
      </c>
      <c r="AB507" s="2"/>
    </row>
    <row r="508" spans="1:28" ht="13.5" thickBot="1">
      <c r="B508" s="580" t="s">
        <v>703</v>
      </c>
      <c r="C508" s="580"/>
      <c r="D508" s="580"/>
      <c r="E508" s="580"/>
      <c r="F508" s="580"/>
      <c r="G508" s="580"/>
      <c r="H508" s="580"/>
      <c r="I508" s="580"/>
      <c r="J508" s="580"/>
      <c r="K508" s="580"/>
      <c r="P508" s="116"/>
      <c r="Q508" s="116"/>
      <c r="R508" s="117"/>
      <c r="S508" s="118" t="s">
        <v>331</v>
      </c>
      <c r="T508" s="119">
        <f>SUM(T503:T507)</f>
        <v>0</v>
      </c>
      <c r="U508" s="119">
        <f t="shared" ref="U508:AA508" si="181">SUM(U503:U507)</f>
        <v>0</v>
      </c>
      <c r="V508" s="119">
        <f t="shared" si="181"/>
        <v>0</v>
      </c>
      <c r="W508" s="119">
        <f t="shared" si="181"/>
        <v>0</v>
      </c>
      <c r="X508" s="119">
        <f t="shared" si="181"/>
        <v>0</v>
      </c>
      <c r="Y508" s="119">
        <f t="shared" si="181"/>
        <v>0</v>
      </c>
      <c r="Z508" s="119">
        <f t="shared" si="181"/>
        <v>0</v>
      </c>
      <c r="AA508" s="119">
        <f t="shared" si="181"/>
        <v>0</v>
      </c>
    </row>
    <row r="509" spans="1:28" ht="13.5" thickBot="1">
      <c r="B509" s="579" t="s">
        <v>704</v>
      </c>
      <c r="C509" s="579"/>
      <c r="D509" s="579"/>
      <c r="E509" s="579"/>
      <c r="F509" s="579"/>
      <c r="G509" s="579"/>
      <c r="H509" s="579"/>
      <c r="I509" s="579"/>
      <c r="J509" s="579"/>
      <c r="K509" s="579"/>
      <c r="P509" s="116"/>
      <c r="Q509" s="116"/>
      <c r="R509" s="117"/>
      <c r="S509" s="121"/>
      <c r="T509" s="122"/>
      <c r="U509" s="123"/>
      <c r="V509" s="122"/>
      <c r="W509" s="122"/>
      <c r="X509" s="122"/>
      <c r="Y509" s="122"/>
      <c r="Z509" s="122"/>
      <c r="AA509" s="122"/>
    </row>
    <row r="510" spans="1:28" ht="12.75" thickBot="1">
      <c r="P510" s="534">
        <f>COUNTIF($V$13:V510,"PAKIET")+$T$314</f>
        <v>16</v>
      </c>
      <c r="Q510" s="535"/>
      <c r="R510" s="535"/>
      <c r="S510" s="535"/>
      <c r="T510" s="535"/>
      <c r="U510" s="535"/>
      <c r="V510" s="536" t="s">
        <v>347</v>
      </c>
      <c r="W510" s="536"/>
      <c r="X510" s="536"/>
      <c r="Y510" s="536"/>
      <c r="Z510" s="536"/>
      <c r="AA510" s="537"/>
    </row>
    <row r="511" spans="1:28">
      <c r="P511" s="567" t="s">
        <v>332</v>
      </c>
      <c r="Q511" s="568"/>
      <c r="R511" s="567" t="s">
        <v>333</v>
      </c>
      <c r="S511" s="568"/>
      <c r="T511" s="569" t="s">
        <v>337</v>
      </c>
      <c r="U511" s="570"/>
      <c r="V511" s="569" t="s">
        <v>334</v>
      </c>
      <c r="W511" s="570"/>
      <c r="X511" s="569" t="s">
        <v>335</v>
      </c>
      <c r="Y511" s="570"/>
      <c r="Z511" s="571" t="s">
        <v>336</v>
      </c>
      <c r="AA511" s="572"/>
    </row>
    <row r="512" spans="1:28">
      <c r="P512" s="35" t="s">
        <v>338</v>
      </c>
      <c r="Q512" s="36" t="s">
        <v>247</v>
      </c>
      <c r="R512" s="124" t="s">
        <v>338</v>
      </c>
      <c r="S512" s="36" t="s">
        <v>247</v>
      </c>
      <c r="T512" s="124" t="s">
        <v>338</v>
      </c>
      <c r="U512" s="125" t="s">
        <v>247</v>
      </c>
      <c r="V512" s="124" t="s">
        <v>338</v>
      </c>
      <c r="W512" s="125" t="s">
        <v>247</v>
      </c>
      <c r="X512" s="124" t="s">
        <v>338</v>
      </c>
      <c r="Y512" s="125" t="s">
        <v>247</v>
      </c>
      <c r="Z512" s="124" t="s">
        <v>338</v>
      </c>
      <c r="AA512" s="125" t="s">
        <v>247</v>
      </c>
    </row>
    <row r="513" spans="1:28" ht="12.75" thickBot="1">
      <c r="P513" s="126">
        <f>T508</f>
        <v>0</v>
      </c>
      <c r="Q513" s="127">
        <f>V508</f>
        <v>0</v>
      </c>
      <c r="R513" s="128">
        <f>U508</f>
        <v>0</v>
      </c>
      <c r="S513" s="127">
        <f>W508</f>
        <v>0</v>
      </c>
      <c r="T513" s="128">
        <f>X508</f>
        <v>0</v>
      </c>
      <c r="U513" s="129">
        <f>Z508</f>
        <v>0</v>
      </c>
      <c r="V513" s="128">
        <f>Y508</f>
        <v>0</v>
      </c>
      <c r="W513" s="129">
        <f>AA508</f>
        <v>0</v>
      </c>
      <c r="X513" s="128">
        <f>P513+T513</f>
        <v>0</v>
      </c>
      <c r="Y513" s="129">
        <f>Q513+U513</f>
        <v>0</v>
      </c>
      <c r="Z513" s="128">
        <f>R513+V513</f>
        <v>0</v>
      </c>
      <c r="AA513" s="129">
        <f>S513+W513</f>
        <v>0</v>
      </c>
    </row>
    <row r="514" spans="1:28" ht="12.75" thickBot="1">
      <c r="P514" s="576">
        <f>SUM(P513:Q513)</f>
        <v>0</v>
      </c>
      <c r="Q514" s="577"/>
      <c r="R514" s="578">
        <f>SUM(R513:S513)</f>
        <v>0</v>
      </c>
      <c r="S514" s="577"/>
      <c r="T514" s="554">
        <f>SUM(T513:U513)</f>
        <v>0</v>
      </c>
      <c r="U514" s="555"/>
      <c r="V514" s="554">
        <f>SUM(V513:W513)</f>
        <v>0</v>
      </c>
      <c r="W514" s="555"/>
      <c r="X514" s="554">
        <f>SUM(X513:Y513)</f>
        <v>0</v>
      </c>
      <c r="Y514" s="555"/>
      <c r="Z514" s="554">
        <f>SUM(Z513:AA513)</f>
        <v>0</v>
      </c>
      <c r="AA514" s="555"/>
    </row>
    <row r="519" spans="1:28" ht="48.75" thickBot="1">
      <c r="A519" s="38" t="s">
        <v>305</v>
      </c>
      <c r="B519" s="39" t="s">
        <v>306</v>
      </c>
      <c r="C519" s="39" t="s">
        <v>308</v>
      </c>
      <c r="D519" s="40" t="s">
        <v>319</v>
      </c>
      <c r="E519" s="40" t="s">
        <v>320</v>
      </c>
      <c r="F519" s="40" t="s">
        <v>321</v>
      </c>
      <c r="G519" s="41" t="s">
        <v>322</v>
      </c>
      <c r="H519" s="41" t="s">
        <v>323</v>
      </c>
      <c r="I519" s="41" t="s">
        <v>324</v>
      </c>
      <c r="J519" s="92" t="s">
        <v>307</v>
      </c>
      <c r="K519" s="92" t="s">
        <v>43</v>
      </c>
      <c r="L519" s="92" t="s">
        <v>325</v>
      </c>
      <c r="M519" s="92" t="s">
        <v>326</v>
      </c>
      <c r="N519" s="40" t="s">
        <v>691</v>
      </c>
      <c r="O519" s="40" t="s">
        <v>692</v>
      </c>
      <c r="P519" s="41" t="s">
        <v>693</v>
      </c>
      <c r="Q519" s="41" t="s">
        <v>694</v>
      </c>
      <c r="R519" s="44" t="s">
        <v>309</v>
      </c>
      <c r="S519" s="93" t="s">
        <v>0</v>
      </c>
      <c r="T519" s="46" t="s">
        <v>310</v>
      </c>
      <c r="U519" s="46" t="s">
        <v>311</v>
      </c>
      <c r="V519" s="47" t="s">
        <v>312</v>
      </c>
      <c r="W519" s="47" t="s">
        <v>313</v>
      </c>
      <c r="X519" s="49" t="s">
        <v>314</v>
      </c>
      <c r="Y519" s="49" t="s">
        <v>315</v>
      </c>
      <c r="Z519" s="50" t="s">
        <v>316</v>
      </c>
      <c r="AA519" s="50" t="s">
        <v>317</v>
      </c>
      <c r="AB519" s="52" t="s">
        <v>318</v>
      </c>
    </row>
    <row r="520" spans="1:28" ht="12.75" thickBot="1">
      <c r="A520" s="394">
        <f>COUNTIF($A$4:A519,"Lp.")</f>
        <v>17</v>
      </c>
      <c r="B520" s="560" t="s">
        <v>347</v>
      </c>
      <c r="C520" s="560"/>
      <c r="D520" s="560"/>
      <c r="E520" s="560"/>
      <c r="F520" s="560"/>
      <c r="G520" s="560"/>
      <c r="H520" s="560"/>
      <c r="I520" s="560"/>
      <c r="J520" s="560"/>
      <c r="K520" s="560"/>
      <c r="L520" s="560"/>
      <c r="M520" s="560"/>
      <c r="N520" s="560"/>
      <c r="O520" s="560"/>
      <c r="P520" s="560"/>
      <c r="Q520" s="560"/>
      <c r="R520" s="560"/>
      <c r="S520" s="560"/>
      <c r="T520" s="560"/>
      <c r="U520" s="560"/>
      <c r="V520" s="560"/>
      <c r="W520" s="560"/>
      <c r="X520" s="560"/>
      <c r="Y520" s="560"/>
      <c r="Z520" s="560"/>
      <c r="AA520" s="560"/>
      <c r="AB520" s="561"/>
    </row>
    <row r="521" spans="1:28" ht="72">
      <c r="A521" s="405" t="s">
        <v>146</v>
      </c>
      <c r="B521" s="162" t="s">
        <v>110</v>
      </c>
      <c r="C521" s="163" t="s">
        <v>148</v>
      </c>
      <c r="D521" s="164">
        <v>40</v>
      </c>
      <c r="E521" s="165">
        <v>144</v>
      </c>
      <c r="F521" s="164">
        <v>115</v>
      </c>
      <c r="G521" s="98">
        <v>40</v>
      </c>
      <c r="H521" s="99">
        <v>130</v>
      </c>
      <c r="I521" s="98">
        <v>52</v>
      </c>
      <c r="J521" s="95"/>
      <c r="K521" s="95"/>
      <c r="L521" s="95"/>
      <c r="M521" s="95"/>
      <c r="N521" s="165"/>
      <c r="O521" s="164"/>
      <c r="P521" s="99"/>
      <c r="Q521" s="98"/>
      <c r="R521" s="166"/>
      <c r="S521" s="167"/>
      <c r="T521" s="103">
        <f t="shared" ref="T521:T537" si="182">ROUND(N521*R521,2)</f>
        <v>0</v>
      </c>
      <c r="U521" s="103">
        <f t="shared" ref="U521:U537" si="183">ROUND(T521+T521*S521,2)</f>
        <v>0</v>
      </c>
      <c r="V521" s="104">
        <f t="shared" ref="V521:V537" si="184">ROUND(P521*R521,2)</f>
        <v>0</v>
      </c>
      <c r="W521" s="104">
        <f t="shared" ref="W521:W537" si="185">ROUND(V521+V521*S521,2)</f>
        <v>0</v>
      </c>
      <c r="X521" s="103">
        <f t="shared" ref="X521:X537" si="186">ROUND(O521*R521,2)</f>
        <v>0</v>
      </c>
      <c r="Y521" s="103">
        <f t="shared" ref="Y521:Y537" si="187">ROUND(X521+X521*S521,2)</f>
        <v>0</v>
      </c>
      <c r="Z521" s="104">
        <f t="shared" ref="Z521:Z537" si="188">ROUND(Q521*R521,2)</f>
        <v>0</v>
      </c>
      <c r="AA521" s="104">
        <f t="shared" ref="AA521:AA537" si="189">ROUND(Z521+Z521*S521,2)</f>
        <v>0</v>
      </c>
      <c r="AB521" s="168"/>
    </row>
    <row r="522" spans="1:28" ht="72">
      <c r="A522" s="399" t="s">
        <v>149</v>
      </c>
      <c r="B522" s="161" t="s">
        <v>111</v>
      </c>
      <c r="C522" s="169" t="s">
        <v>148</v>
      </c>
      <c r="D522" s="109">
        <v>48</v>
      </c>
      <c r="E522" s="110">
        <v>240</v>
      </c>
      <c r="F522" s="109">
        <v>192</v>
      </c>
      <c r="G522" s="9">
        <v>60</v>
      </c>
      <c r="H522" s="10">
        <v>250</v>
      </c>
      <c r="I522" s="9">
        <v>100</v>
      </c>
      <c r="J522" s="2"/>
      <c r="K522" s="2"/>
      <c r="L522" s="2"/>
      <c r="M522" s="2"/>
      <c r="N522" s="110"/>
      <c r="O522" s="109"/>
      <c r="P522" s="10"/>
      <c r="Q522" s="9"/>
      <c r="R522" s="170"/>
      <c r="S522" s="171"/>
      <c r="T522" s="103">
        <f t="shared" si="182"/>
        <v>0</v>
      </c>
      <c r="U522" s="103">
        <f t="shared" si="183"/>
        <v>0</v>
      </c>
      <c r="V522" s="104">
        <f t="shared" si="184"/>
        <v>0</v>
      </c>
      <c r="W522" s="104">
        <f t="shared" si="185"/>
        <v>0</v>
      </c>
      <c r="X522" s="103">
        <f t="shared" si="186"/>
        <v>0</v>
      </c>
      <c r="Y522" s="103">
        <f t="shared" si="187"/>
        <v>0</v>
      </c>
      <c r="Z522" s="104">
        <f t="shared" si="188"/>
        <v>0</v>
      </c>
      <c r="AA522" s="104">
        <f t="shared" si="189"/>
        <v>0</v>
      </c>
      <c r="AB522" s="137"/>
    </row>
    <row r="523" spans="1:28" ht="36">
      <c r="A523" s="399" t="s">
        <v>151</v>
      </c>
      <c r="B523" s="161" t="s">
        <v>226</v>
      </c>
      <c r="C523" s="172" t="s">
        <v>18</v>
      </c>
      <c r="D523" s="61">
        <v>0</v>
      </c>
      <c r="E523" s="106">
        <v>0</v>
      </c>
      <c r="F523" s="61">
        <v>0</v>
      </c>
      <c r="G523" s="9">
        <v>200</v>
      </c>
      <c r="H523" s="10">
        <v>1000</v>
      </c>
      <c r="I523" s="9">
        <v>400</v>
      </c>
      <c r="J523" s="2"/>
      <c r="K523" s="2"/>
      <c r="L523" s="2"/>
      <c r="M523" s="2"/>
      <c r="N523" s="106"/>
      <c r="O523" s="61"/>
      <c r="P523" s="10"/>
      <c r="Q523" s="9"/>
      <c r="R523" s="173"/>
      <c r="S523" s="171"/>
      <c r="T523" s="103">
        <f t="shared" si="182"/>
        <v>0</v>
      </c>
      <c r="U523" s="103">
        <f t="shared" si="183"/>
        <v>0</v>
      </c>
      <c r="V523" s="104">
        <f t="shared" si="184"/>
        <v>0</v>
      </c>
      <c r="W523" s="104">
        <f t="shared" si="185"/>
        <v>0</v>
      </c>
      <c r="X523" s="103">
        <f t="shared" si="186"/>
        <v>0</v>
      </c>
      <c r="Y523" s="103">
        <f t="shared" si="187"/>
        <v>0</v>
      </c>
      <c r="Z523" s="104">
        <f t="shared" si="188"/>
        <v>0</v>
      </c>
      <c r="AA523" s="104">
        <f t="shared" si="189"/>
        <v>0</v>
      </c>
      <c r="AB523" s="137"/>
    </row>
    <row r="524" spans="1:28" ht="36">
      <c r="A524" s="399" t="s">
        <v>152</v>
      </c>
      <c r="B524" s="161" t="s">
        <v>59</v>
      </c>
      <c r="C524" s="174" t="s">
        <v>18</v>
      </c>
      <c r="D524" s="109">
        <v>2400</v>
      </c>
      <c r="E524" s="110">
        <v>8400</v>
      </c>
      <c r="F524" s="109">
        <v>6720</v>
      </c>
      <c r="G524" s="9">
        <v>200</v>
      </c>
      <c r="H524" s="10">
        <v>1000</v>
      </c>
      <c r="I524" s="9">
        <v>400</v>
      </c>
      <c r="J524" s="2"/>
      <c r="K524" s="2"/>
      <c r="L524" s="2"/>
      <c r="M524" s="2"/>
      <c r="N524" s="110"/>
      <c r="O524" s="109"/>
      <c r="P524" s="10"/>
      <c r="Q524" s="9"/>
      <c r="R524" s="173"/>
      <c r="S524" s="171"/>
      <c r="T524" s="103">
        <f t="shared" si="182"/>
        <v>0</v>
      </c>
      <c r="U524" s="103">
        <f t="shared" si="183"/>
        <v>0</v>
      </c>
      <c r="V524" s="104">
        <f t="shared" si="184"/>
        <v>0</v>
      </c>
      <c r="W524" s="104">
        <f t="shared" si="185"/>
        <v>0</v>
      </c>
      <c r="X524" s="103">
        <f t="shared" si="186"/>
        <v>0</v>
      </c>
      <c r="Y524" s="103">
        <f t="shared" si="187"/>
        <v>0</v>
      </c>
      <c r="Z524" s="104">
        <f t="shared" si="188"/>
        <v>0</v>
      </c>
      <c r="AA524" s="104">
        <f t="shared" si="189"/>
        <v>0</v>
      </c>
      <c r="AB524" s="137"/>
    </row>
    <row r="525" spans="1:28" ht="108">
      <c r="A525" s="399" t="s">
        <v>154</v>
      </c>
      <c r="B525" s="161" t="s">
        <v>61</v>
      </c>
      <c r="C525" s="169" t="s">
        <v>148</v>
      </c>
      <c r="D525" s="109">
        <v>320</v>
      </c>
      <c r="E525" s="110">
        <v>960</v>
      </c>
      <c r="F525" s="109">
        <v>768</v>
      </c>
      <c r="G525" s="9">
        <v>100</v>
      </c>
      <c r="H525" s="10">
        <v>800</v>
      </c>
      <c r="I525" s="9">
        <v>320</v>
      </c>
      <c r="J525" s="2"/>
      <c r="K525" s="2"/>
      <c r="L525" s="2"/>
      <c r="M525" s="2"/>
      <c r="N525" s="110"/>
      <c r="O525" s="109"/>
      <c r="P525" s="10"/>
      <c r="Q525" s="9"/>
      <c r="R525" s="170"/>
      <c r="S525" s="175"/>
      <c r="T525" s="103">
        <f t="shared" si="182"/>
        <v>0</v>
      </c>
      <c r="U525" s="103">
        <f t="shared" si="183"/>
        <v>0</v>
      </c>
      <c r="V525" s="104">
        <f t="shared" si="184"/>
        <v>0</v>
      </c>
      <c r="W525" s="104">
        <f t="shared" si="185"/>
        <v>0</v>
      </c>
      <c r="X525" s="103">
        <f t="shared" si="186"/>
        <v>0</v>
      </c>
      <c r="Y525" s="103">
        <f t="shared" si="187"/>
        <v>0</v>
      </c>
      <c r="Z525" s="104">
        <f t="shared" si="188"/>
        <v>0</v>
      </c>
      <c r="AA525" s="104">
        <f t="shared" si="189"/>
        <v>0</v>
      </c>
      <c r="AB525" s="137"/>
    </row>
    <row r="526" spans="1:28" ht="108">
      <c r="A526" s="399" t="s">
        <v>156</v>
      </c>
      <c r="B526" s="161" t="s">
        <v>62</v>
      </c>
      <c r="C526" s="169" t="s">
        <v>148</v>
      </c>
      <c r="D526" s="109">
        <v>320</v>
      </c>
      <c r="E526" s="110">
        <v>960</v>
      </c>
      <c r="F526" s="109">
        <v>768</v>
      </c>
      <c r="G526" s="9">
        <v>0</v>
      </c>
      <c r="H526" s="10">
        <v>0</v>
      </c>
      <c r="I526" s="9">
        <v>0</v>
      </c>
      <c r="J526" s="2"/>
      <c r="K526" s="2"/>
      <c r="L526" s="2"/>
      <c r="M526" s="2"/>
      <c r="N526" s="110"/>
      <c r="O526" s="109"/>
      <c r="P526" s="10"/>
      <c r="Q526" s="9"/>
      <c r="R526" s="170"/>
      <c r="S526" s="175"/>
      <c r="T526" s="103">
        <f t="shared" si="182"/>
        <v>0</v>
      </c>
      <c r="U526" s="103">
        <f t="shared" si="183"/>
        <v>0</v>
      </c>
      <c r="V526" s="104">
        <f t="shared" si="184"/>
        <v>0</v>
      </c>
      <c r="W526" s="104">
        <f t="shared" si="185"/>
        <v>0</v>
      </c>
      <c r="X526" s="103">
        <f t="shared" si="186"/>
        <v>0</v>
      </c>
      <c r="Y526" s="103">
        <f t="shared" si="187"/>
        <v>0</v>
      </c>
      <c r="Z526" s="104">
        <f t="shared" si="188"/>
        <v>0</v>
      </c>
      <c r="AA526" s="104">
        <f t="shared" si="189"/>
        <v>0</v>
      </c>
      <c r="AB526" s="137"/>
    </row>
    <row r="527" spans="1:28" ht="108">
      <c r="A527" s="399" t="s">
        <v>158</v>
      </c>
      <c r="B527" s="161" t="s">
        <v>63</v>
      </c>
      <c r="C527" s="169" t="s">
        <v>148</v>
      </c>
      <c r="D527" s="109">
        <v>640</v>
      </c>
      <c r="E527" s="110">
        <v>3200</v>
      </c>
      <c r="F527" s="109">
        <v>2560</v>
      </c>
      <c r="G527" s="9">
        <v>100</v>
      </c>
      <c r="H527" s="10">
        <v>800</v>
      </c>
      <c r="I527" s="71">
        <v>320</v>
      </c>
      <c r="J527" s="69"/>
      <c r="K527" s="69"/>
      <c r="L527" s="69"/>
      <c r="M527" s="69"/>
      <c r="N527" s="110"/>
      <c r="O527" s="109"/>
      <c r="P527" s="10"/>
      <c r="Q527" s="71"/>
      <c r="R527" s="176"/>
      <c r="S527" s="177"/>
      <c r="T527" s="103">
        <f t="shared" si="182"/>
        <v>0</v>
      </c>
      <c r="U527" s="103">
        <f t="shared" si="183"/>
        <v>0</v>
      </c>
      <c r="V527" s="104">
        <f t="shared" si="184"/>
        <v>0</v>
      </c>
      <c r="W527" s="104">
        <f t="shared" si="185"/>
        <v>0</v>
      </c>
      <c r="X527" s="103">
        <f t="shared" si="186"/>
        <v>0</v>
      </c>
      <c r="Y527" s="103">
        <f t="shared" si="187"/>
        <v>0</v>
      </c>
      <c r="Z527" s="104">
        <f t="shared" si="188"/>
        <v>0</v>
      </c>
      <c r="AA527" s="104">
        <f t="shared" si="189"/>
        <v>0</v>
      </c>
      <c r="AB527" s="137"/>
    </row>
    <row r="528" spans="1:28" ht="84">
      <c r="A528" s="399" t="s">
        <v>159</v>
      </c>
      <c r="B528" s="161" t="s">
        <v>60</v>
      </c>
      <c r="C528" s="169" t="s">
        <v>18</v>
      </c>
      <c r="D528" s="109">
        <v>640</v>
      </c>
      <c r="E528" s="110">
        <v>2560</v>
      </c>
      <c r="F528" s="109">
        <v>2048</v>
      </c>
      <c r="G528" s="9">
        <v>0</v>
      </c>
      <c r="H528" s="10">
        <v>0</v>
      </c>
      <c r="I528" s="9">
        <v>0</v>
      </c>
      <c r="J528" s="2"/>
      <c r="K528" s="2"/>
      <c r="L528" s="2"/>
      <c r="M528" s="2"/>
      <c r="N528" s="110"/>
      <c r="O528" s="109"/>
      <c r="P528" s="10"/>
      <c r="Q528" s="9"/>
      <c r="R528" s="170"/>
      <c r="S528" s="175"/>
      <c r="T528" s="103">
        <f t="shared" si="182"/>
        <v>0</v>
      </c>
      <c r="U528" s="103">
        <f t="shared" si="183"/>
        <v>0</v>
      </c>
      <c r="V528" s="104">
        <f t="shared" si="184"/>
        <v>0</v>
      </c>
      <c r="W528" s="104">
        <f t="shared" si="185"/>
        <v>0</v>
      </c>
      <c r="X528" s="103">
        <f t="shared" si="186"/>
        <v>0</v>
      </c>
      <c r="Y528" s="103">
        <f t="shared" si="187"/>
        <v>0</v>
      </c>
      <c r="Z528" s="104">
        <f t="shared" si="188"/>
        <v>0</v>
      </c>
      <c r="AA528" s="104">
        <f t="shared" si="189"/>
        <v>0</v>
      </c>
      <c r="AB528" s="137"/>
    </row>
    <row r="529" spans="1:28" ht="84">
      <c r="A529" s="399" t="s">
        <v>161</v>
      </c>
      <c r="B529" s="178" t="s">
        <v>56</v>
      </c>
      <c r="C529" s="179" t="s">
        <v>18</v>
      </c>
      <c r="D529" s="180">
        <v>24</v>
      </c>
      <c r="E529" s="181">
        <v>120</v>
      </c>
      <c r="F529" s="180">
        <v>96</v>
      </c>
      <c r="G529" s="9">
        <v>0</v>
      </c>
      <c r="H529" s="10">
        <v>0</v>
      </c>
      <c r="I529" s="9">
        <v>0</v>
      </c>
      <c r="J529" s="2"/>
      <c r="K529" s="2"/>
      <c r="L529" s="2"/>
      <c r="M529" s="2"/>
      <c r="N529" s="181"/>
      <c r="O529" s="180"/>
      <c r="P529" s="10"/>
      <c r="Q529" s="9"/>
      <c r="R529" s="170"/>
      <c r="S529" s="182"/>
      <c r="T529" s="103">
        <f t="shared" si="182"/>
        <v>0</v>
      </c>
      <c r="U529" s="103">
        <f t="shared" si="183"/>
        <v>0</v>
      </c>
      <c r="V529" s="104">
        <f t="shared" si="184"/>
        <v>0</v>
      </c>
      <c r="W529" s="104">
        <f t="shared" si="185"/>
        <v>0</v>
      </c>
      <c r="X529" s="103">
        <f t="shared" si="186"/>
        <v>0</v>
      </c>
      <c r="Y529" s="103">
        <f t="shared" si="187"/>
        <v>0</v>
      </c>
      <c r="Z529" s="104">
        <f t="shared" si="188"/>
        <v>0</v>
      </c>
      <c r="AA529" s="104">
        <f t="shared" si="189"/>
        <v>0</v>
      </c>
      <c r="AB529" s="137"/>
    </row>
    <row r="530" spans="1:28" ht="84">
      <c r="A530" s="399" t="s">
        <v>163</v>
      </c>
      <c r="B530" s="178" t="s">
        <v>57</v>
      </c>
      <c r="C530" s="174" t="s">
        <v>18</v>
      </c>
      <c r="D530" s="109">
        <v>24</v>
      </c>
      <c r="E530" s="181">
        <v>120</v>
      </c>
      <c r="F530" s="180">
        <v>96</v>
      </c>
      <c r="G530" s="9">
        <v>0</v>
      </c>
      <c r="H530" s="10">
        <v>0</v>
      </c>
      <c r="I530" s="9">
        <v>0</v>
      </c>
      <c r="J530" s="2"/>
      <c r="K530" s="2"/>
      <c r="L530" s="2"/>
      <c r="M530" s="2"/>
      <c r="N530" s="181"/>
      <c r="O530" s="180"/>
      <c r="P530" s="10"/>
      <c r="Q530" s="9"/>
      <c r="R530" s="170"/>
      <c r="S530" s="182"/>
      <c r="T530" s="103">
        <f t="shared" si="182"/>
        <v>0</v>
      </c>
      <c r="U530" s="103">
        <f t="shared" si="183"/>
        <v>0</v>
      </c>
      <c r="V530" s="104">
        <f t="shared" si="184"/>
        <v>0</v>
      </c>
      <c r="W530" s="104">
        <f t="shared" si="185"/>
        <v>0</v>
      </c>
      <c r="X530" s="103">
        <f t="shared" si="186"/>
        <v>0</v>
      </c>
      <c r="Y530" s="103">
        <f t="shared" si="187"/>
        <v>0</v>
      </c>
      <c r="Z530" s="104">
        <f t="shared" si="188"/>
        <v>0</v>
      </c>
      <c r="AA530" s="104">
        <f t="shared" si="189"/>
        <v>0</v>
      </c>
      <c r="AB530" s="137"/>
    </row>
    <row r="531" spans="1:28" ht="48">
      <c r="A531" s="399" t="s">
        <v>165</v>
      </c>
      <c r="B531" s="161" t="s">
        <v>51</v>
      </c>
      <c r="C531" s="169" t="s">
        <v>18</v>
      </c>
      <c r="D531" s="109">
        <v>640</v>
      </c>
      <c r="E531" s="110">
        <v>1760</v>
      </c>
      <c r="F531" s="109">
        <v>1408</v>
      </c>
      <c r="G531" s="9">
        <v>0</v>
      </c>
      <c r="H531" s="10">
        <v>0</v>
      </c>
      <c r="I531" s="9">
        <v>0</v>
      </c>
      <c r="J531" s="2"/>
      <c r="K531" s="2"/>
      <c r="L531" s="2"/>
      <c r="M531" s="2"/>
      <c r="N531" s="110"/>
      <c r="O531" s="109"/>
      <c r="P531" s="10"/>
      <c r="Q531" s="9"/>
      <c r="R531" s="170"/>
      <c r="S531" s="175"/>
      <c r="T531" s="103">
        <f t="shared" si="182"/>
        <v>0</v>
      </c>
      <c r="U531" s="103">
        <f t="shared" si="183"/>
        <v>0</v>
      </c>
      <c r="V531" s="104">
        <f t="shared" si="184"/>
        <v>0</v>
      </c>
      <c r="W531" s="104">
        <f t="shared" si="185"/>
        <v>0</v>
      </c>
      <c r="X531" s="103">
        <f t="shared" si="186"/>
        <v>0</v>
      </c>
      <c r="Y531" s="103">
        <f t="shared" si="187"/>
        <v>0</v>
      </c>
      <c r="Z531" s="104">
        <f t="shared" si="188"/>
        <v>0</v>
      </c>
      <c r="AA531" s="104">
        <f t="shared" si="189"/>
        <v>0</v>
      </c>
      <c r="AB531" s="137"/>
    </row>
    <row r="532" spans="1:28" ht="60">
      <c r="A532" s="399" t="s">
        <v>167</v>
      </c>
      <c r="B532" s="161" t="s">
        <v>52</v>
      </c>
      <c r="C532" s="183" t="s">
        <v>18</v>
      </c>
      <c r="D532" s="109">
        <v>640</v>
      </c>
      <c r="E532" s="110">
        <v>2720</v>
      </c>
      <c r="F532" s="109">
        <v>2176</v>
      </c>
      <c r="G532" s="9">
        <v>100</v>
      </c>
      <c r="H532" s="10">
        <v>600</v>
      </c>
      <c r="I532" s="9">
        <v>240</v>
      </c>
      <c r="J532" s="2"/>
      <c r="K532" s="2"/>
      <c r="L532" s="2"/>
      <c r="M532" s="2"/>
      <c r="N532" s="110"/>
      <c r="O532" s="109"/>
      <c r="P532" s="10"/>
      <c r="Q532" s="9"/>
      <c r="R532" s="184"/>
      <c r="S532" s="182"/>
      <c r="T532" s="103">
        <f t="shared" si="182"/>
        <v>0</v>
      </c>
      <c r="U532" s="103">
        <f t="shared" si="183"/>
        <v>0</v>
      </c>
      <c r="V532" s="104">
        <f t="shared" si="184"/>
        <v>0</v>
      </c>
      <c r="W532" s="104">
        <f t="shared" si="185"/>
        <v>0</v>
      </c>
      <c r="X532" s="103">
        <f t="shared" si="186"/>
        <v>0</v>
      </c>
      <c r="Y532" s="103">
        <f t="shared" si="187"/>
        <v>0</v>
      </c>
      <c r="Z532" s="104">
        <f t="shared" si="188"/>
        <v>0</v>
      </c>
      <c r="AA532" s="104">
        <f t="shared" si="189"/>
        <v>0</v>
      </c>
      <c r="AB532" s="137"/>
    </row>
    <row r="533" spans="1:28" ht="48">
      <c r="A533" s="399" t="s">
        <v>169</v>
      </c>
      <c r="B533" s="161" t="s">
        <v>53</v>
      </c>
      <c r="C533" s="183" t="s">
        <v>18</v>
      </c>
      <c r="D533" s="109">
        <v>1200</v>
      </c>
      <c r="E533" s="110">
        <v>4000</v>
      </c>
      <c r="F533" s="109">
        <v>3200</v>
      </c>
      <c r="G533" s="9">
        <v>0</v>
      </c>
      <c r="H533" s="10">
        <v>0</v>
      </c>
      <c r="I533" s="9">
        <v>0</v>
      </c>
      <c r="J533" s="2"/>
      <c r="K533" s="2"/>
      <c r="L533" s="2"/>
      <c r="M533" s="2"/>
      <c r="N533" s="110"/>
      <c r="O533" s="109"/>
      <c r="P533" s="10"/>
      <c r="Q533" s="9"/>
      <c r="R533" s="184"/>
      <c r="S533" s="182"/>
      <c r="T533" s="103">
        <f t="shared" si="182"/>
        <v>0</v>
      </c>
      <c r="U533" s="103">
        <f t="shared" si="183"/>
        <v>0</v>
      </c>
      <c r="V533" s="104">
        <f t="shared" si="184"/>
        <v>0</v>
      </c>
      <c r="W533" s="104">
        <f t="shared" si="185"/>
        <v>0</v>
      </c>
      <c r="X533" s="103">
        <f t="shared" si="186"/>
        <v>0</v>
      </c>
      <c r="Y533" s="103">
        <f t="shared" si="187"/>
        <v>0</v>
      </c>
      <c r="Z533" s="104">
        <f t="shared" si="188"/>
        <v>0</v>
      </c>
      <c r="AA533" s="104">
        <f t="shared" si="189"/>
        <v>0</v>
      </c>
      <c r="AB533" s="137"/>
    </row>
    <row r="534" spans="1:28" ht="96">
      <c r="A534" s="399" t="s">
        <v>171</v>
      </c>
      <c r="B534" s="161" t="s">
        <v>54</v>
      </c>
      <c r="C534" s="169" t="s">
        <v>18</v>
      </c>
      <c r="D534" s="109">
        <v>80</v>
      </c>
      <c r="E534" s="110">
        <v>400</v>
      </c>
      <c r="F534" s="109">
        <v>320</v>
      </c>
      <c r="G534" s="9">
        <v>0</v>
      </c>
      <c r="H534" s="10">
        <v>0</v>
      </c>
      <c r="I534" s="9">
        <v>0</v>
      </c>
      <c r="J534" s="2"/>
      <c r="K534" s="2"/>
      <c r="L534" s="2"/>
      <c r="M534" s="2"/>
      <c r="N534" s="110"/>
      <c r="O534" s="109"/>
      <c r="P534" s="10"/>
      <c r="Q534" s="9"/>
      <c r="R534" s="170"/>
      <c r="S534" s="175"/>
      <c r="T534" s="103">
        <f t="shared" si="182"/>
        <v>0</v>
      </c>
      <c r="U534" s="103">
        <f t="shared" si="183"/>
        <v>0</v>
      </c>
      <c r="V534" s="104">
        <f t="shared" si="184"/>
        <v>0</v>
      </c>
      <c r="W534" s="104">
        <f t="shared" si="185"/>
        <v>0</v>
      </c>
      <c r="X534" s="103">
        <f t="shared" si="186"/>
        <v>0</v>
      </c>
      <c r="Y534" s="103">
        <f t="shared" si="187"/>
        <v>0</v>
      </c>
      <c r="Z534" s="104">
        <f t="shared" si="188"/>
        <v>0</v>
      </c>
      <c r="AA534" s="104">
        <f t="shared" si="189"/>
        <v>0</v>
      </c>
      <c r="AB534" s="137"/>
    </row>
    <row r="535" spans="1:28" ht="48">
      <c r="A535" s="399" t="s">
        <v>173</v>
      </c>
      <c r="B535" s="185" t="s">
        <v>227</v>
      </c>
      <c r="C535" s="186" t="s">
        <v>18</v>
      </c>
      <c r="D535" s="187">
        <v>0</v>
      </c>
      <c r="E535" s="188">
        <v>0</v>
      </c>
      <c r="F535" s="187">
        <v>0</v>
      </c>
      <c r="G535" s="189">
        <v>100</v>
      </c>
      <c r="H535" s="190">
        <v>1000</v>
      </c>
      <c r="I535" s="189">
        <v>400</v>
      </c>
      <c r="J535" s="191"/>
      <c r="K535" s="191"/>
      <c r="L535" s="191"/>
      <c r="M535" s="191"/>
      <c r="N535" s="188"/>
      <c r="O535" s="187"/>
      <c r="P535" s="190"/>
      <c r="Q535" s="189"/>
      <c r="R535" s="192"/>
      <c r="S535" s="193"/>
      <c r="T535" s="103">
        <f t="shared" si="182"/>
        <v>0</v>
      </c>
      <c r="U535" s="103">
        <f t="shared" si="183"/>
        <v>0</v>
      </c>
      <c r="V535" s="104">
        <f t="shared" si="184"/>
        <v>0</v>
      </c>
      <c r="W535" s="104">
        <f t="shared" si="185"/>
        <v>0</v>
      </c>
      <c r="X535" s="103">
        <f t="shared" si="186"/>
        <v>0</v>
      </c>
      <c r="Y535" s="103">
        <f t="shared" si="187"/>
        <v>0</v>
      </c>
      <c r="Z535" s="104">
        <f t="shared" si="188"/>
        <v>0</v>
      </c>
      <c r="AA535" s="104">
        <f t="shared" si="189"/>
        <v>0</v>
      </c>
      <c r="AB535" s="137"/>
    </row>
    <row r="536" spans="1:28" ht="192">
      <c r="A536" s="399" t="s">
        <v>175</v>
      </c>
      <c r="B536" s="414" t="s">
        <v>118</v>
      </c>
      <c r="C536" s="174" t="s">
        <v>148</v>
      </c>
      <c r="D536" s="109">
        <v>1</v>
      </c>
      <c r="E536" s="110">
        <v>8</v>
      </c>
      <c r="F536" s="109">
        <v>8</v>
      </c>
      <c r="G536" s="9">
        <v>0</v>
      </c>
      <c r="H536" s="10">
        <v>0</v>
      </c>
      <c r="I536" s="9">
        <v>0</v>
      </c>
      <c r="J536" s="2"/>
      <c r="K536" s="2"/>
      <c r="L536" s="2"/>
      <c r="M536" s="2"/>
      <c r="N536" s="110"/>
      <c r="O536" s="109"/>
      <c r="P536" s="10"/>
      <c r="Q536" s="9"/>
      <c r="R536" s="170"/>
      <c r="S536" s="182"/>
      <c r="T536" s="103">
        <f t="shared" si="182"/>
        <v>0</v>
      </c>
      <c r="U536" s="103">
        <f t="shared" si="183"/>
        <v>0</v>
      </c>
      <c r="V536" s="104">
        <f t="shared" si="184"/>
        <v>0</v>
      </c>
      <c r="W536" s="104">
        <f t="shared" si="185"/>
        <v>0</v>
      </c>
      <c r="X536" s="103">
        <f t="shared" si="186"/>
        <v>0</v>
      </c>
      <c r="Y536" s="103">
        <f t="shared" si="187"/>
        <v>0</v>
      </c>
      <c r="Z536" s="104">
        <f t="shared" si="188"/>
        <v>0</v>
      </c>
      <c r="AA536" s="104">
        <f t="shared" si="189"/>
        <v>0</v>
      </c>
      <c r="AB536" s="137"/>
    </row>
    <row r="537" spans="1:28" ht="144.75" thickBot="1">
      <c r="A537" s="399" t="s">
        <v>177</v>
      </c>
      <c r="B537" s="414" t="s">
        <v>119</v>
      </c>
      <c r="C537" s="174" t="s">
        <v>148</v>
      </c>
      <c r="D537" s="109">
        <v>40</v>
      </c>
      <c r="E537" s="110">
        <v>240</v>
      </c>
      <c r="F537" s="109">
        <v>160</v>
      </c>
      <c r="G537" s="9">
        <v>0</v>
      </c>
      <c r="H537" s="10">
        <v>0</v>
      </c>
      <c r="I537" s="9">
        <v>0</v>
      </c>
      <c r="J537" s="2"/>
      <c r="K537" s="2"/>
      <c r="L537" s="2"/>
      <c r="M537" s="2"/>
      <c r="N537" s="110"/>
      <c r="O537" s="109"/>
      <c r="P537" s="10"/>
      <c r="Q537" s="9"/>
      <c r="R537" s="170"/>
      <c r="S537" s="182"/>
      <c r="T537" s="103">
        <f t="shared" si="182"/>
        <v>0</v>
      </c>
      <c r="U537" s="103">
        <f t="shared" si="183"/>
        <v>0</v>
      </c>
      <c r="V537" s="104">
        <f t="shared" si="184"/>
        <v>0</v>
      </c>
      <c r="W537" s="104">
        <f t="shared" si="185"/>
        <v>0</v>
      </c>
      <c r="X537" s="103">
        <f t="shared" si="186"/>
        <v>0</v>
      </c>
      <c r="Y537" s="103">
        <f t="shared" si="187"/>
        <v>0</v>
      </c>
      <c r="Z537" s="104">
        <f t="shared" si="188"/>
        <v>0</v>
      </c>
      <c r="AA537" s="104">
        <f t="shared" si="189"/>
        <v>0</v>
      </c>
      <c r="AB537" s="137"/>
    </row>
    <row r="538" spans="1:28" ht="13.5" thickBot="1">
      <c r="B538" s="580" t="s">
        <v>703</v>
      </c>
      <c r="C538" s="580"/>
      <c r="D538" s="580"/>
      <c r="E538" s="580"/>
      <c r="F538" s="580"/>
      <c r="G538" s="580"/>
      <c r="H538" s="580"/>
      <c r="I538" s="580"/>
      <c r="J538" s="580"/>
      <c r="K538" s="580"/>
      <c r="P538" s="116"/>
      <c r="Q538" s="116"/>
      <c r="R538" s="117"/>
      <c r="S538" s="118" t="s">
        <v>331</v>
      </c>
      <c r="T538" s="119">
        <f>SUM(T521:T537)</f>
        <v>0</v>
      </c>
      <c r="U538" s="119">
        <f t="shared" ref="U538:AA538" si="190">SUM(U521:U537)</f>
        <v>0</v>
      </c>
      <c r="V538" s="119">
        <f t="shared" si="190"/>
        <v>0</v>
      </c>
      <c r="W538" s="119">
        <f t="shared" si="190"/>
        <v>0</v>
      </c>
      <c r="X538" s="119">
        <f t="shared" si="190"/>
        <v>0</v>
      </c>
      <c r="Y538" s="119">
        <f t="shared" si="190"/>
        <v>0</v>
      </c>
      <c r="Z538" s="119">
        <f t="shared" si="190"/>
        <v>0</v>
      </c>
      <c r="AA538" s="119">
        <f t="shared" si="190"/>
        <v>0</v>
      </c>
    </row>
    <row r="539" spans="1:28" ht="13.5" thickBot="1">
      <c r="B539" s="579" t="s">
        <v>704</v>
      </c>
      <c r="C539" s="579"/>
      <c r="D539" s="579"/>
      <c r="E539" s="579"/>
      <c r="F539" s="579"/>
      <c r="G539" s="579"/>
      <c r="H539" s="579"/>
      <c r="I539" s="579"/>
      <c r="J539" s="579"/>
      <c r="K539" s="579"/>
      <c r="P539" s="116"/>
      <c r="Q539" s="116"/>
      <c r="R539" s="117"/>
      <c r="S539" s="121"/>
      <c r="T539" s="122"/>
      <c r="U539" s="123"/>
      <c r="V539" s="122"/>
      <c r="W539" s="122"/>
      <c r="X539" s="122"/>
      <c r="Y539" s="122"/>
      <c r="Z539" s="122"/>
      <c r="AA539" s="122"/>
    </row>
    <row r="540" spans="1:28" ht="12.75" thickBot="1">
      <c r="P540" s="534">
        <f>COUNTIF($V$13:V540,"PAKIET")+$T$314</f>
        <v>17</v>
      </c>
      <c r="Q540" s="535"/>
      <c r="R540" s="535"/>
      <c r="S540" s="535"/>
      <c r="T540" s="535"/>
      <c r="U540" s="535"/>
      <c r="V540" s="536" t="s">
        <v>347</v>
      </c>
      <c r="W540" s="536"/>
      <c r="X540" s="536"/>
      <c r="Y540" s="536"/>
      <c r="Z540" s="536"/>
      <c r="AA540" s="537"/>
    </row>
    <row r="541" spans="1:28">
      <c r="P541" s="567" t="s">
        <v>332</v>
      </c>
      <c r="Q541" s="568"/>
      <c r="R541" s="567" t="s">
        <v>333</v>
      </c>
      <c r="S541" s="568"/>
      <c r="T541" s="569" t="s">
        <v>337</v>
      </c>
      <c r="U541" s="570"/>
      <c r="V541" s="569" t="s">
        <v>334</v>
      </c>
      <c r="W541" s="570"/>
      <c r="X541" s="569" t="s">
        <v>335</v>
      </c>
      <c r="Y541" s="570"/>
      <c r="Z541" s="571" t="s">
        <v>336</v>
      </c>
      <c r="AA541" s="572"/>
    </row>
    <row r="542" spans="1:28">
      <c r="P542" s="35" t="s">
        <v>338</v>
      </c>
      <c r="Q542" s="36" t="s">
        <v>247</v>
      </c>
      <c r="R542" s="124" t="s">
        <v>338</v>
      </c>
      <c r="S542" s="36" t="s">
        <v>247</v>
      </c>
      <c r="T542" s="124" t="s">
        <v>338</v>
      </c>
      <c r="U542" s="125" t="s">
        <v>247</v>
      </c>
      <c r="V542" s="124" t="s">
        <v>338</v>
      </c>
      <c r="W542" s="125" t="s">
        <v>247</v>
      </c>
      <c r="X542" s="124" t="s">
        <v>338</v>
      </c>
      <c r="Y542" s="125" t="s">
        <v>247</v>
      </c>
      <c r="Z542" s="124" t="s">
        <v>338</v>
      </c>
      <c r="AA542" s="125" t="s">
        <v>247</v>
      </c>
    </row>
    <row r="543" spans="1:28" ht="12.75" thickBot="1">
      <c r="P543" s="126">
        <f>T538</f>
        <v>0</v>
      </c>
      <c r="Q543" s="127">
        <f>V538</f>
        <v>0</v>
      </c>
      <c r="R543" s="128">
        <f>U538</f>
        <v>0</v>
      </c>
      <c r="S543" s="127">
        <f>W538</f>
        <v>0</v>
      </c>
      <c r="T543" s="128">
        <f>X538</f>
        <v>0</v>
      </c>
      <c r="U543" s="129">
        <f>Z538</f>
        <v>0</v>
      </c>
      <c r="V543" s="128">
        <f>Y538</f>
        <v>0</v>
      </c>
      <c r="W543" s="129">
        <f>AA538</f>
        <v>0</v>
      </c>
      <c r="X543" s="128">
        <f>P543+T543</f>
        <v>0</v>
      </c>
      <c r="Y543" s="129">
        <f>Q543+U543</f>
        <v>0</v>
      </c>
      <c r="Z543" s="128">
        <f>R543+V543</f>
        <v>0</v>
      </c>
      <c r="AA543" s="129">
        <f>S543+W543</f>
        <v>0</v>
      </c>
    </row>
    <row r="544" spans="1:28" ht="12.75" thickBot="1">
      <c r="P544" s="576">
        <f>SUM(P543:Q543)</f>
        <v>0</v>
      </c>
      <c r="Q544" s="577"/>
      <c r="R544" s="578">
        <f>SUM(R543:S543)</f>
        <v>0</v>
      </c>
      <c r="S544" s="577"/>
      <c r="T544" s="554">
        <f>SUM(T543:U543)</f>
        <v>0</v>
      </c>
      <c r="U544" s="555"/>
      <c r="V544" s="554">
        <f>SUM(V543:W543)</f>
        <v>0</v>
      </c>
      <c r="W544" s="555"/>
      <c r="X544" s="554">
        <f>SUM(X543:Y543)</f>
        <v>0</v>
      </c>
      <c r="Y544" s="555"/>
      <c r="Z544" s="554">
        <f>SUM(Z543:AA543)</f>
        <v>0</v>
      </c>
      <c r="AA544" s="555"/>
    </row>
    <row r="549" spans="1:28" ht="48.75" thickBot="1">
      <c r="A549" s="38" t="s">
        <v>305</v>
      </c>
      <c r="B549" s="39" t="s">
        <v>306</v>
      </c>
      <c r="C549" s="39" t="s">
        <v>308</v>
      </c>
      <c r="D549" s="40" t="s">
        <v>319</v>
      </c>
      <c r="E549" s="40" t="s">
        <v>320</v>
      </c>
      <c r="F549" s="40" t="s">
        <v>321</v>
      </c>
      <c r="G549" s="41" t="s">
        <v>322</v>
      </c>
      <c r="H549" s="41" t="s">
        <v>323</v>
      </c>
      <c r="I549" s="41" t="s">
        <v>324</v>
      </c>
      <c r="J549" s="92" t="s">
        <v>307</v>
      </c>
      <c r="K549" s="92" t="s">
        <v>43</v>
      </c>
      <c r="L549" s="92" t="s">
        <v>325</v>
      </c>
      <c r="M549" s="92" t="s">
        <v>326</v>
      </c>
      <c r="N549" s="40" t="s">
        <v>691</v>
      </c>
      <c r="O549" s="40" t="s">
        <v>692</v>
      </c>
      <c r="P549" s="41" t="s">
        <v>693</v>
      </c>
      <c r="Q549" s="41" t="s">
        <v>694</v>
      </c>
      <c r="R549" s="44" t="s">
        <v>309</v>
      </c>
      <c r="S549" s="93" t="s">
        <v>0</v>
      </c>
      <c r="T549" s="46" t="s">
        <v>310</v>
      </c>
      <c r="U549" s="46" t="s">
        <v>311</v>
      </c>
      <c r="V549" s="47" t="s">
        <v>312</v>
      </c>
      <c r="W549" s="47" t="s">
        <v>313</v>
      </c>
      <c r="X549" s="49" t="s">
        <v>314</v>
      </c>
      <c r="Y549" s="49" t="s">
        <v>315</v>
      </c>
      <c r="Z549" s="50" t="s">
        <v>316</v>
      </c>
      <c r="AA549" s="50" t="s">
        <v>317</v>
      </c>
      <c r="AB549" s="52" t="s">
        <v>318</v>
      </c>
    </row>
    <row r="550" spans="1:28" ht="12.75" thickBot="1">
      <c r="A550" s="394">
        <f>COUNTIF($A$4:A549,"Lp.")</f>
        <v>18</v>
      </c>
      <c r="B550" s="581" t="s">
        <v>714</v>
      </c>
      <c r="C550" s="581"/>
      <c r="D550" s="581"/>
      <c r="E550" s="581"/>
      <c r="F550" s="581"/>
      <c r="G550" s="581"/>
      <c r="H550" s="581"/>
      <c r="I550" s="581"/>
      <c r="J550" s="581"/>
      <c r="K550" s="581"/>
      <c r="L550" s="581"/>
      <c r="M550" s="581"/>
      <c r="N550" s="581"/>
      <c r="O550" s="581"/>
      <c r="P550" s="581"/>
      <c r="Q550" s="581"/>
      <c r="R550" s="581"/>
      <c r="S550" s="581"/>
      <c r="T550" s="581"/>
      <c r="U550" s="581"/>
      <c r="V550" s="581"/>
      <c r="W550" s="581"/>
      <c r="X550" s="581"/>
      <c r="Y550" s="581"/>
      <c r="Z550" s="581"/>
      <c r="AA550" s="581"/>
      <c r="AB550" s="582"/>
    </row>
    <row r="551" spans="1:28" ht="48">
      <c r="A551" s="406" t="s">
        <v>146</v>
      </c>
      <c r="B551" s="194" t="s">
        <v>228</v>
      </c>
      <c r="C551" s="195" t="s">
        <v>148</v>
      </c>
      <c r="D551" s="164">
        <v>6400</v>
      </c>
      <c r="E551" s="165">
        <v>20000</v>
      </c>
      <c r="F551" s="164">
        <v>16000</v>
      </c>
      <c r="G551" s="98">
        <v>15000</v>
      </c>
      <c r="H551" s="99">
        <v>30000</v>
      </c>
      <c r="I551" s="98">
        <v>12000</v>
      </c>
      <c r="J551" s="95"/>
      <c r="K551" s="95"/>
      <c r="L551" s="100"/>
      <c r="M551" s="95"/>
      <c r="N551" s="165"/>
      <c r="O551" s="164"/>
      <c r="P551" s="99"/>
      <c r="Q551" s="98"/>
      <c r="R551" s="196"/>
      <c r="S551" s="197"/>
      <c r="T551" s="103">
        <f>ROUND(N551*R551,2)</f>
        <v>0</v>
      </c>
      <c r="U551" s="103">
        <f>ROUND(T551+T551*S551,2)</f>
        <v>0</v>
      </c>
      <c r="V551" s="104">
        <f>ROUND(P551*R551,2)</f>
        <v>0</v>
      </c>
      <c r="W551" s="104">
        <f>ROUND(V551+V551*S551,2)</f>
        <v>0</v>
      </c>
      <c r="X551" s="103">
        <f>ROUND(O551*R551,2)</f>
        <v>0</v>
      </c>
      <c r="Y551" s="103">
        <f>ROUND(X551+X551*S551,2)</f>
        <v>0</v>
      </c>
      <c r="Z551" s="104">
        <f>ROUND(Q551*R551,2)</f>
        <v>0</v>
      </c>
      <c r="AA551" s="104">
        <f>ROUND(Z551+Z551*S551,2)</f>
        <v>0</v>
      </c>
      <c r="AB551" s="95"/>
    </row>
    <row r="552" spans="1:28" ht="48">
      <c r="A552" s="255" t="s">
        <v>149</v>
      </c>
      <c r="B552" s="159" t="s">
        <v>229</v>
      </c>
      <c r="C552" s="113" t="s">
        <v>148</v>
      </c>
      <c r="D552" s="109">
        <v>800</v>
      </c>
      <c r="E552" s="110">
        <v>2800</v>
      </c>
      <c r="F552" s="109">
        <v>2240</v>
      </c>
      <c r="G552" s="9">
        <v>4200</v>
      </c>
      <c r="H552" s="10">
        <v>8300</v>
      </c>
      <c r="I552" s="9">
        <v>3320</v>
      </c>
      <c r="J552" s="2"/>
      <c r="K552" s="2"/>
      <c r="L552" s="5"/>
      <c r="M552" s="2"/>
      <c r="N552" s="110"/>
      <c r="O552" s="109"/>
      <c r="P552" s="10"/>
      <c r="Q552" s="9"/>
      <c r="R552" s="157"/>
      <c r="S552" s="182"/>
      <c r="T552" s="103">
        <f>ROUND(N552*R552,2)</f>
        <v>0</v>
      </c>
      <c r="U552" s="103">
        <f>ROUND(T552+T552*S552,2)</f>
        <v>0</v>
      </c>
      <c r="V552" s="104">
        <f>ROUND(P552*R552,2)</f>
        <v>0</v>
      </c>
      <c r="W552" s="104">
        <f>ROUND(V552+V552*S552,2)</f>
        <v>0</v>
      </c>
      <c r="X552" s="103">
        <f>ROUND(O552*R552,2)</f>
        <v>0</v>
      </c>
      <c r="Y552" s="103">
        <f>ROUND(X552+X552*S552,2)</f>
        <v>0</v>
      </c>
      <c r="Z552" s="104">
        <f>ROUND(Q552*R552,2)</f>
        <v>0</v>
      </c>
      <c r="AA552" s="104">
        <f>ROUND(Z552+Z552*S552,2)</f>
        <v>0</v>
      </c>
      <c r="AB552" s="2"/>
    </row>
    <row r="553" spans="1:28" ht="48">
      <c r="A553" s="255" t="s">
        <v>151</v>
      </c>
      <c r="B553" s="159" t="s">
        <v>230</v>
      </c>
      <c r="C553" s="113" t="s">
        <v>148</v>
      </c>
      <c r="D553" s="109">
        <v>4000</v>
      </c>
      <c r="E553" s="110">
        <v>14400</v>
      </c>
      <c r="F553" s="109">
        <v>11520</v>
      </c>
      <c r="G553" s="9">
        <v>12000</v>
      </c>
      <c r="H553" s="10">
        <v>23000</v>
      </c>
      <c r="I553" s="9">
        <v>9200</v>
      </c>
      <c r="J553" s="2"/>
      <c r="K553" s="2"/>
      <c r="L553" s="5"/>
      <c r="M553" s="2"/>
      <c r="N553" s="110"/>
      <c r="O553" s="109"/>
      <c r="P553" s="10"/>
      <c r="Q553" s="9"/>
      <c r="R553" s="157"/>
      <c r="S553" s="182"/>
      <c r="T553" s="103">
        <f>ROUND(N553*R553,2)</f>
        <v>0</v>
      </c>
      <c r="U553" s="103">
        <f>ROUND(T553+T553*S553,2)</f>
        <v>0</v>
      </c>
      <c r="V553" s="104">
        <f>ROUND(P553*R553,2)</f>
        <v>0</v>
      </c>
      <c r="W553" s="104">
        <f>ROUND(V553+V553*S553,2)</f>
        <v>0</v>
      </c>
      <c r="X553" s="103">
        <f>ROUND(O553*R553,2)</f>
        <v>0</v>
      </c>
      <c r="Y553" s="103">
        <f>ROUND(X553+X553*S553,2)</f>
        <v>0</v>
      </c>
      <c r="Z553" s="104">
        <f>ROUND(Q553*R553,2)</f>
        <v>0</v>
      </c>
      <c r="AA553" s="104">
        <f>ROUND(Z553+Z553*S553,2)</f>
        <v>0</v>
      </c>
      <c r="AB553" s="2"/>
    </row>
    <row r="554" spans="1:28" ht="24">
      <c r="A554" s="255" t="s">
        <v>152</v>
      </c>
      <c r="B554" s="199" t="s">
        <v>31</v>
      </c>
      <c r="C554" s="174" t="s">
        <v>148</v>
      </c>
      <c r="D554" s="109">
        <v>800</v>
      </c>
      <c r="E554" s="110">
        <v>4000</v>
      </c>
      <c r="F554" s="109">
        <v>3200</v>
      </c>
      <c r="G554" s="160">
        <v>0</v>
      </c>
      <c r="H554" s="10">
        <v>0</v>
      </c>
      <c r="I554" s="9">
        <v>0</v>
      </c>
      <c r="J554" s="172"/>
      <c r="K554" s="172"/>
      <c r="L554" s="172"/>
      <c r="M554" s="172"/>
      <c r="N554" s="110"/>
      <c r="O554" s="109"/>
      <c r="P554" s="10"/>
      <c r="Q554" s="9"/>
      <c r="R554" s="170"/>
      <c r="S554" s="182"/>
      <c r="T554" s="103">
        <f t="shared" ref="T554:T563" si="191">ROUND(N554*R554,2)</f>
        <v>0</v>
      </c>
      <c r="U554" s="103">
        <f t="shared" ref="U554:U563" si="192">ROUND(T554+T554*S554,2)</f>
        <v>0</v>
      </c>
      <c r="V554" s="104">
        <f t="shared" ref="V554:V563" si="193">ROUND(P554*R554,2)</f>
        <v>0</v>
      </c>
      <c r="W554" s="104">
        <f t="shared" ref="W554:W563" si="194">ROUND(V554+V554*S554,2)</f>
        <v>0</v>
      </c>
      <c r="X554" s="103">
        <f t="shared" ref="X554:X563" si="195">ROUND(O554*R554,2)</f>
        <v>0</v>
      </c>
      <c r="Y554" s="103">
        <f t="shared" ref="Y554:Y563" si="196">ROUND(X554+X554*S554,2)</f>
        <v>0</v>
      </c>
      <c r="Z554" s="104">
        <f t="shared" ref="Z554:Z563" si="197">ROUND(Q554*R554,2)</f>
        <v>0</v>
      </c>
      <c r="AA554" s="104">
        <f t="shared" ref="AA554:AA563" si="198">ROUND(Z554+Z554*S554,2)</f>
        <v>0</v>
      </c>
      <c r="AB554" s="2"/>
    </row>
    <row r="555" spans="1:28" ht="24">
      <c r="A555" s="255" t="s">
        <v>154</v>
      </c>
      <c r="B555" s="199" t="s">
        <v>233</v>
      </c>
      <c r="C555" s="174" t="s">
        <v>148</v>
      </c>
      <c r="D555" s="109">
        <v>400</v>
      </c>
      <c r="E555" s="110">
        <v>1600</v>
      </c>
      <c r="F555" s="109">
        <v>1280</v>
      </c>
      <c r="G555" s="9">
        <v>0</v>
      </c>
      <c r="H555" s="111">
        <v>0</v>
      </c>
      <c r="I555" s="112">
        <v>0</v>
      </c>
      <c r="J555" s="174"/>
      <c r="K555" s="174"/>
      <c r="L555" s="174"/>
      <c r="M555" s="174"/>
      <c r="N555" s="110"/>
      <c r="O555" s="109"/>
      <c r="P555" s="111"/>
      <c r="Q555" s="112"/>
      <c r="R555" s="170"/>
      <c r="S555" s="182"/>
      <c r="T555" s="103">
        <f t="shared" si="191"/>
        <v>0</v>
      </c>
      <c r="U555" s="103">
        <f t="shared" si="192"/>
        <v>0</v>
      </c>
      <c r="V555" s="104">
        <f t="shared" si="193"/>
        <v>0</v>
      </c>
      <c r="W555" s="104">
        <f t="shared" si="194"/>
        <v>0</v>
      </c>
      <c r="X555" s="103">
        <f t="shared" si="195"/>
        <v>0</v>
      </c>
      <c r="Y555" s="103">
        <f t="shared" si="196"/>
        <v>0</v>
      </c>
      <c r="Z555" s="104">
        <f t="shared" si="197"/>
        <v>0</v>
      </c>
      <c r="AA555" s="104">
        <f t="shared" si="198"/>
        <v>0</v>
      </c>
      <c r="AB555" s="2"/>
    </row>
    <row r="556" spans="1:28" ht="108">
      <c r="A556" s="255" t="s">
        <v>156</v>
      </c>
      <c r="B556" s="16" t="s">
        <v>234</v>
      </c>
      <c r="C556" s="2" t="s">
        <v>148</v>
      </c>
      <c r="D556" s="61">
        <v>0</v>
      </c>
      <c r="E556" s="106">
        <v>0</v>
      </c>
      <c r="F556" s="61">
        <v>0</v>
      </c>
      <c r="G556" s="9">
        <v>3000</v>
      </c>
      <c r="H556" s="10">
        <v>12000</v>
      </c>
      <c r="I556" s="9">
        <v>4800</v>
      </c>
      <c r="J556" s="2"/>
      <c r="K556" s="2"/>
      <c r="L556" s="2"/>
      <c r="M556" s="2"/>
      <c r="N556" s="106"/>
      <c r="O556" s="61"/>
      <c r="P556" s="10"/>
      <c r="Q556" s="9"/>
      <c r="R556" s="142"/>
      <c r="S556" s="182"/>
      <c r="T556" s="103">
        <f t="shared" si="191"/>
        <v>0</v>
      </c>
      <c r="U556" s="103">
        <f t="shared" si="192"/>
        <v>0</v>
      </c>
      <c r="V556" s="104">
        <f t="shared" si="193"/>
        <v>0</v>
      </c>
      <c r="W556" s="104">
        <f t="shared" si="194"/>
        <v>0</v>
      </c>
      <c r="X556" s="103">
        <f t="shared" si="195"/>
        <v>0</v>
      </c>
      <c r="Y556" s="103">
        <f t="shared" si="196"/>
        <v>0</v>
      </c>
      <c r="Z556" s="104">
        <f t="shared" si="197"/>
        <v>0</v>
      </c>
      <c r="AA556" s="104">
        <f t="shared" si="198"/>
        <v>0</v>
      </c>
      <c r="AB556" s="2"/>
    </row>
    <row r="557" spans="1:28" ht="72">
      <c r="A557" s="255" t="s">
        <v>158</v>
      </c>
      <c r="B557" s="17" t="s">
        <v>231</v>
      </c>
      <c r="C557" s="135" t="s">
        <v>148</v>
      </c>
      <c r="D557" s="109">
        <v>24000</v>
      </c>
      <c r="E557" s="110">
        <v>104000</v>
      </c>
      <c r="F557" s="109">
        <v>83200</v>
      </c>
      <c r="G557" s="9">
        <v>23000</v>
      </c>
      <c r="H557" s="10">
        <v>62000</v>
      </c>
      <c r="I557" s="9">
        <v>24800</v>
      </c>
      <c r="J557" s="2"/>
      <c r="K557" s="2"/>
      <c r="L557" s="2"/>
      <c r="M557" s="2"/>
      <c r="N557" s="110"/>
      <c r="O557" s="109"/>
      <c r="P557" s="10"/>
      <c r="Q557" s="9"/>
      <c r="R557" s="170"/>
      <c r="S557" s="182"/>
      <c r="T557" s="103">
        <f t="shared" si="191"/>
        <v>0</v>
      </c>
      <c r="U557" s="103">
        <f t="shared" si="192"/>
        <v>0</v>
      </c>
      <c r="V557" s="104">
        <f t="shared" si="193"/>
        <v>0</v>
      </c>
      <c r="W557" s="104">
        <f t="shared" si="194"/>
        <v>0</v>
      </c>
      <c r="X557" s="103">
        <f t="shared" si="195"/>
        <v>0</v>
      </c>
      <c r="Y557" s="103">
        <f t="shared" si="196"/>
        <v>0</v>
      </c>
      <c r="Z557" s="104">
        <f t="shared" si="197"/>
        <v>0</v>
      </c>
      <c r="AA557" s="104">
        <f t="shared" si="198"/>
        <v>0</v>
      </c>
      <c r="AB557" s="2"/>
    </row>
    <row r="558" spans="1:28" ht="60">
      <c r="A558" s="255" t="s">
        <v>159</v>
      </c>
      <c r="B558" s="17" t="s">
        <v>236</v>
      </c>
      <c r="C558" s="113" t="s">
        <v>148</v>
      </c>
      <c r="D558" s="109">
        <v>64000</v>
      </c>
      <c r="E558" s="110">
        <v>200000</v>
      </c>
      <c r="F558" s="109">
        <v>160000</v>
      </c>
      <c r="G558" s="9">
        <v>8000</v>
      </c>
      <c r="H558" s="10">
        <v>30000</v>
      </c>
      <c r="I558" s="9">
        <v>12000</v>
      </c>
      <c r="J558" s="2"/>
      <c r="K558" s="2"/>
      <c r="L558" s="2"/>
      <c r="M558" s="2"/>
      <c r="N558" s="110"/>
      <c r="O558" s="109"/>
      <c r="P558" s="10"/>
      <c r="Q558" s="9"/>
      <c r="R558" s="173"/>
      <c r="S558" s="182"/>
      <c r="T558" s="103">
        <f t="shared" si="191"/>
        <v>0</v>
      </c>
      <c r="U558" s="103">
        <f t="shared" si="192"/>
        <v>0</v>
      </c>
      <c r="V558" s="104">
        <f t="shared" si="193"/>
        <v>0</v>
      </c>
      <c r="W558" s="104">
        <f t="shared" si="194"/>
        <v>0</v>
      </c>
      <c r="X558" s="103">
        <f t="shared" si="195"/>
        <v>0</v>
      </c>
      <c r="Y558" s="103">
        <f t="shared" si="196"/>
        <v>0</v>
      </c>
      <c r="Z558" s="104">
        <f t="shared" si="197"/>
        <v>0</v>
      </c>
      <c r="AA558" s="104">
        <f t="shared" si="198"/>
        <v>0</v>
      </c>
      <c r="AB558" s="2"/>
    </row>
    <row r="559" spans="1:28" ht="60">
      <c r="A559" s="255" t="s">
        <v>161</v>
      </c>
      <c r="B559" s="199" t="s">
        <v>351</v>
      </c>
      <c r="C559" s="135" t="s">
        <v>148</v>
      </c>
      <c r="D559" s="109">
        <v>24000</v>
      </c>
      <c r="E559" s="110">
        <v>64000</v>
      </c>
      <c r="F559" s="109">
        <v>51200</v>
      </c>
      <c r="G559" s="9">
        <v>30000</v>
      </c>
      <c r="H559" s="10">
        <v>90000</v>
      </c>
      <c r="I559" s="9">
        <v>36000</v>
      </c>
      <c r="J559" s="2"/>
      <c r="K559" s="2"/>
      <c r="L559" s="2"/>
      <c r="M559" s="2"/>
      <c r="N559" s="110"/>
      <c r="O559" s="109"/>
      <c r="P559" s="10"/>
      <c r="Q559" s="9"/>
      <c r="R559" s="173"/>
      <c r="S559" s="182"/>
      <c r="T559" s="103">
        <f t="shared" si="191"/>
        <v>0</v>
      </c>
      <c r="U559" s="103">
        <f t="shared" si="192"/>
        <v>0</v>
      </c>
      <c r="V559" s="104">
        <f t="shared" si="193"/>
        <v>0</v>
      </c>
      <c r="W559" s="104">
        <f t="shared" si="194"/>
        <v>0</v>
      </c>
      <c r="X559" s="103">
        <f t="shared" si="195"/>
        <v>0</v>
      </c>
      <c r="Y559" s="103">
        <f t="shared" si="196"/>
        <v>0</v>
      </c>
      <c r="Z559" s="104">
        <f t="shared" si="197"/>
        <v>0</v>
      </c>
      <c r="AA559" s="104">
        <f t="shared" si="198"/>
        <v>0</v>
      </c>
      <c r="AB559" s="2"/>
    </row>
    <row r="560" spans="1:28" ht="72">
      <c r="A560" s="255" t="s">
        <v>163</v>
      </c>
      <c r="B560" s="200" t="s">
        <v>232</v>
      </c>
      <c r="C560" s="69" t="s">
        <v>148</v>
      </c>
      <c r="D560" s="70">
        <v>16</v>
      </c>
      <c r="E560" s="201">
        <v>80</v>
      </c>
      <c r="F560" s="70">
        <v>64</v>
      </c>
      <c r="G560" s="71">
        <v>1000</v>
      </c>
      <c r="H560" s="202">
        <v>4000</v>
      </c>
      <c r="I560" s="71">
        <v>1600</v>
      </c>
      <c r="J560" s="69"/>
      <c r="K560" s="69"/>
      <c r="L560" s="69"/>
      <c r="M560" s="69"/>
      <c r="N560" s="201"/>
      <c r="O560" s="70"/>
      <c r="P560" s="202"/>
      <c r="Q560" s="71"/>
      <c r="R560" s="192"/>
      <c r="S560" s="177"/>
      <c r="T560" s="103">
        <f t="shared" si="191"/>
        <v>0</v>
      </c>
      <c r="U560" s="103">
        <f t="shared" si="192"/>
        <v>0</v>
      </c>
      <c r="V560" s="104">
        <f t="shared" si="193"/>
        <v>0</v>
      </c>
      <c r="W560" s="104">
        <f t="shared" si="194"/>
        <v>0</v>
      </c>
      <c r="X560" s="103">
        <f t="shared" si="195"/>
        <v>0</v>
      </c>
      <c r="Y560" s="103">
        <f t="shared" si="196"/>
        <v>0</v>
      </c>
      <c r="Z560" s="104">
        <f t="shared" si="197"/>
        <v>0</v>
      </c>
      <c r="AA560" s="104">
        <f t="shared" si="198"/>
        <v>0</v>
      </c>
      <c r="AB560" s="2"/>
    </row>
    <row r="561" spans="1:28" ht="48">
      <c r="A561" s="255" t="s">
        <v>165</v>
      </c>
      <c r="B561" s="203" t="s">
        <v>237</v>
      </c>
      <c r="C561" s="191" t="s">
        <v>148</v>
      </c>
      <c r="D561" s="187">
        <v>2000</v>
      </c>
      <c r="E561" s="188">
        <v>20000</v>
      </c>
      <c r="F561" s="187">
        <v>16000</v>
      </c>
      <c r="G561" s="71">
        <v>0</v>
      </c>
      <c r="H561" s="202">
        <v>0</v>
      </c>
      <c r="I561" s="71">
        <v>0</v>
      </c>
      <c r="J561" s="69"/>
      <c r="K561" s="69"/>
      <c r="L561" s="69"/>
      <c r="M561" s="69"/>
      <c r="N561" s="188"/>
      <c r="O561" s="187"/>
      <c r="P561" s="202"/>
      <c r="Q561" s="71"/>
      <c r="R561" s="192"/>
      <c r="S561" s="177"/>
      <c r="T561" s="103">
        <f t="shared" si="191"/>
        <v>0</v>
      </c>
      <c r="U561" s="103">
        <f t="shared" si="192"/>
        <v>0</v>
      </c>
      <c r="V561" s="104">
        <f t="shared" si="193"/>
        <v>0</v>
      </c>
      <c r="W561" s="104">
        <f t="shared" si="194"/>
        <v>0</v>
      </c>
      <c r="X561" s="103">
        <f t="shared" si="195"/>
        <v>0</v>
      </c>
      <c r="Y561" s="103">
        <f t="shared" si="196"/>
        <v>0</v>
      </c>
      <c r="Z561" s="104">
        <f t="shared" si="197"/>
        <v>0</v>
      </c>
      <c r="AA561" s="104">
        <f t="shared" si="198"/>
        <v>0</v>
      </c>
      <c r="AB561" s="2"/>
    </row>
    <row r="562" spans="1:28" ht="72">
      <c r="A562" s="255" t="s">
        <v>167</v>
      </c>
      <c r="B562" s="204" t="s">
        <v>238</v>
      </c>
      <c r="C562" s="183" t="s">
        <v>148</v>
      </c>
      <c r="D562" s="109">
        <v>2400</v>
      </c>
      <c r="E562" s="110">
        <v>12000</v>
      </c>
      <c r="F562" s="109">
        <v>8000</v>
      </c>
      <c r="G562" s="9">
        <v>0</v>
      </c>
      <c r="H562" s="10">
        <v>0</v>
      </c>
      <c r="I562" s="9">
        <v>0</v>
      </c>
      <c r="J562" s="2"/>
      <c r="K562" s="2"/>
      <c r="L562" s="2"/>
      <c r="M562" s="2" t="s">
        <v>715</v>
      </c>
      <c r="N562" s="110">
        <v>12000</v>
      </c>
      <c r="O562" s="109">
        <v>8000</v>
      </c>
      <c r="P562" s="10"/>
      <c r="Q562" s="9"/>
      <c r="R562" s="115"/>
      <c r="S562" s="177"/>
      <c r="T562" s="103">
        <f t="shared" si="191"/>
        <v>0</v>
      </c>
      <c r="U562" s="103">
        <f t="shared" si="192"/>
        <v>0</v>
      </c>
      <c r="V562" s="104">
        <f t="shared" si="193"/>
        <v>0</v>
      </c>
      <c r="W562" s="104">
        <f t="shared" si="194"/>
        <v>0</v>
      </c>
      <c r="X562" s="103">
        <f t="shared" si="195"/>
        <v>0</v>
      </c>
      <c r="Y562" s="103">
        <f t="shared" si="196"/>
        <v>0</v>
      </c>
      <c r="Z562" s="104">
        <f t="shared" si="197"/>
        <v>0</v>
      </c>
      <c r="AA562" s="104">
        <f t="shared" si="198"/>
        <v>0</v>
      </c>
      <c r="AB562" s="2"/>
    </row>
    <row r="563" spans="1:28" ht="72.75" thickBot="1">
      <c r="A563" s="255" t="s">
        <v>169</v>
      </c>
      <c r="B563" s="16" t="s">
        <v>239</v>
      </c>
      <c r="C563" s="183" t="s">
        <v>148</v>
      </c>
      <c r="D563" s="109">
        <v>40</v>
      </c>
      <c r="E563" s="110">
        <v>280</v>
      </c>
      <c r="F563" s="109">
        <v>280</v>
      </c>
      <c r="G563" s="9">
        <v>0</v>
      </c>
      <c r="H563" s="10">
        <v>0</v>
      </c>
      <c r="I563" s="9">
        <v>0</v>
      </c>
      <c r="J563" s="2"/>
      <c r="K563" s="2"/>
      <c r="L563" s="2"/>
      <c r="M563" s="2"/>
      <c r="N563" s="110"/>
      <c r="O563" s="109"/>
      <c r="P563" s="10"/>
      <c r="Q563" s="9"/>
      <c r="R563" s="115"/>
      <c r="S563" s="177"/>
      <c r="T563" s="103">
        <f t="shared" si="191"/>
        <v>0</v>
      </c>
      <c r="U563" s="103">
        <f t="shared" si="192"/>
        <v>0</v>
      </c>
      <c r="V563" s="104">
        <f t="shared" si="193"/>
        <v>0</v>
      </c>
      <c r="W563" s="104">
        <f t="shared" si="194"/>
        <v>0</v>
      </c>
      <c r="X563" s="103">
        <f t="shared" si="195"/>
        <v>0</v>
      </c>
      <c r="Y563" s="103">
        <f t="shared" si="196"/>
        <v>0</v>
      </c>
      <c r="Z563" s="104">
        <f t="shared" si="197"/>
        <v>0</v>
      </c>
      <c r="AA563" s="104">
        <f t="shared" si="198"/>
        <v>0</v>
      </c>
      <c r="AB563" s="2"/>
    </row>
    <row r="564" spans="1:28" ht="13.5" thickBot="1">
      <c r="A564" s="407"/>
      <c r="B564" s="580" t="s">
        <v>703</v>
      </c>
      <c r="C564" s="580"/>
      <c r="D564" s="580"/>
      <c r="E564" s="580"/>
      <c r="F564" s="580"/>
      <c r="G564" s="580"/>
      <c r="H564" s="580"/>
      <c r="I564" s="580"/>
      <c r="J564" s="580"/>
      <c r="K564" s="580"/>
      <c r="L564" s="211"/>
      <c r="M564" s="211"/>
      <c r="N564" s="207"/>
      <c r="O564" s="207"/>
      <c r="P564" s="209"/>
      <c r="Q564" s="207"/>
      <c r="R564" s="212"/>
      <c r="S564" s="118" t="s">
        <v>331</v>
      </c>
      <c r="T564" s="119">
        <f>SUM(T551:T563)</f>
        <v>0</v>
      </c>
      <c r="U564" s="119">
        <f t="shared" ref="U564:AA564" si="199">SUM(U551:U563)</f>
        <v>0</v>
      </c>
      <c r="V564" s="119">
        <f t="shared" si="199"/>
        <v>0</v>
      </c>
      <c r="W564" s="119">
        <f t="shared" si="199"/>
        <v>0</v>
      </c>
      <c r="X564" s="119">
        <f t="shared" si="199"/>
        <v>0</v>
      </c>
      <c r="Y564" s="119">
        <f t="shared" si="199"/>
        <v>0</v>
      </c>
      <c r="Z564" s="119">
        <f t="shared" si="199"/>
        <v>0</v>
      </c>
      <c r="AA564" s="120">
        <f t="shared" si="199"/>
        <v>0</v>
      </c>
      <c r="AB564" s="211"/>
    </row>
    <row r="565" spans="1:28" ht="12.75" customHeight="1" thickBot="1">
      <c r="A565" s="407"/>
      <c r="B565" s="579" t="s">
        <v>704</v>
      </c>
      <c r="C565" s="579"/>
      <c r="D565" s="579"/>
      <c r="E565" s="579"/>
      <c r="F565" s="579"/>
      <c r="G565" s="579"/>
      <c r="H565" s="579"/>
      <c r="I565" s="579"/>
      <c r="J565" s="579"/>
      <c r="K565" s="579"/>
      <c r="L565" s="211"/>
      <c r="M565" s="211"/>
      <c r="N565" s="207"/>
      <c r="O565" s="207"/>
      <c r="P565" s="209"/>
      <c r="Q565" s="207"/>
      <c r="R565" s="212"/>
      <c r="S565" s="213"/>
      <c r="T565" s="214"/>
      <c r="U565" s="214"/>
      <c r="V565" s="215"/>
      <c r="W565" s="214"/>
      <c r="X565" s="215"/>
      <c r="Y565" s="216"/>
      <c r="Z565" s="215"/>
      <c r="AA565" s="215"/>
      <c r="AB565" s="211"/>
    </row>
    <row r="566" spans="1:28" ht="12.75" thickBot="1">
      <c r="A566" s="407"/>
      <c r="B566" s="205"/>
      <c r="C566" s="206"/>
      <c r="D566" s="207"/>
      <c r="E566" s="208"/>
      <c r="F566" s="207"/>
      <c r="G566" s="209"/>
      <c r="H566" s="210"/>
      <c r="I566" s="209"/>
      <c r="J566" s="211"/>
      <c r="K566" s="211"/>
      <c r="L566" s="211"/>
      <c r="M566" s="211"/>
      <c r="N566" s="207"/>
      <c r="O566" s="207"/>
      <c r="P566" s="534">
        <f>COUNTIF($V$13:V566,"PAKIET")+$T$314</f>
        <v>18</v>
      </c>
      <c r="Q566" s="535"/>
      <c r="R566" s="535"/>
      <c r="S566" s="535"/>
      <c r="T566" s="535"/>
      <c r="U566" s="535"/>
      <c r="V566" s="536" t="s">
        <v>347</v>
      </c>
      <c r="W566" s="536"/>
      <c r="X566" s="536"/>
      <c r="Y566" s="536"/>
      <c r="Z566" s="536"/>
      <c r="AA566" s="537"/>
      <c r="AB566" s="211"/>
    </row>
    <row r="567" spans="1:28" ht="12.75">
      <c r="A567" s="407"/>
      <c r="B567" s="583" t="s">
        <v>607</v>
      </c>
      <c r="C567" s="583"/>
      <c r="D567" s="583"/>
      <c r="E567" s="583"/>
      <c r="F567" s="583"/>
      <c r="G567" s="583"/>
      <c r="H567" s="583"/>
      <c r="I567" s="583"/>
      <c r="J567" s="583"/>
      <c r="K567" s="583"/>
      <c r="L567" s="211"/>
      <c r="M567" s="211"/>
      <c r="N567" s="207"/>
      <c r="O567" s="207"/>
      <c r="P567" s="567" t="s">
        <v>332</v>
      </c>
      <c r="Q567" s="568"/>
      <c r="R567" s="567" t="s">
        <v>333</v>
      </c>
      <c r="S567" s="568"/>
      <c r="T567" s="569" t="s">
        <v>337</v>
      </c>
      <c r="U567" s="570"/>
      <c r="V567" s="569" t="s">
        <v>334</v>
      </c>
      <c r="W567" s="570"/>
      <c r="X567" s="569" t="s">
        <v>335</v>
      </c>
      <c r="Y567" s="570"/>
      <c r="Z567" s="571" t="s">
        <v>336</v>
      </c>
      <c r="AA567" s="572"/>
      <c r="AB567" s="211"/>
    </row>
    <row r="568" spans="1:28" ht="12.75">
      <c r="A568" s="407"/>
      <c r="B568" s="579"/>
      <c r="C568" s="579"/>
      <c r="D568" s="579"/>
      <c r="E568" s="579"/>
      <c r="F568" s="579"/>
      <c r="G568" s="579"/>
      <c r="H568" s="579"/>
      <c r="I568" s="579"/>
      <c r="J568" s="579"/>
      <c r="K568" s="579"/>
      <c r="L568" s="211"/>
      <c r="M568" s="211"/>
      <c r="N568" s="207"/>
      <c r="O568" s="207"/>
      <c r="P568" s="35" t="s">
        <v>338</v>
      </c>
      <c r="Q568" s="36" t="s">
        <v>247</v>
      </c>
      <c r="R568" s="124" t="s">
        <v>338</v>
      </c>
      <c r="S568" s="36" t="s">
        <v>247</v>
      </c>
      <c r="T568" s="124" t="s">
        <v>338</v>
      </c>
      <c r="U568" s="125" t="s">
        <v>247</v>
      </c>
      <c r="V568" s="124" t="s">
        <v>338</v>
      </c>
      <c r="W568" s="125" t="s">
        <v>247</v>
      </c>
      <c r="X568" s="124" t="s">
        <v>338</v>
      </c>
      <c r="Y568" s="125" t="s">
        <v>247</v>
      </c>
      <c r="Z568" s="124" t="s">
        <v>338</v>
      </c>
      <c r="AA568" s="125" t="s">
        <v>247</v>
      </c>
      <c r="AB568" s="211"/>
    </row>
    <row r="569" spans="1:28" ht="12.75" thickBot="1">
      <c r="P569" s="126">
        <f>T564</f>
        <v>0</v>
      </c>
      <c r="Q569" s="127">
        <f>V564</f>
        <v>0</v>
      </c>
      <c r="R569" s="128">
        <f>U564</f>
        <v>0</v>
      </c>
      <c r="S569" s="127">
        <f>W564</f>
        <v>0</v>
      </c>
      <c r="T569" s="128">
        <f>X564</f>
        <v>0</v>
      </c>
      <c r="U569" s="129">
        <f>Z564</f>
        <v>0</v>
      </c>
      <c r="V569" s="128">
        <f>Y564</f>
        <v>0</v>
      </c>
      <c r="W569" s="129">
        <f>AA564</f>
        <v>0</v>
      </c>
      <c r="X569" s="128">
        <f>P569+T569</f>
        <v>0</v>
      </c>
      <c r="Y569" s="129">
        <f>Q569+U569</f>
        <v>0</v>
      </c>
      <c r="Z569" s="128">
        <f>R569+V569</f>
        <v>0</v>
      </c>
      <c r="AA569" s="129">
        <f>S569+W569</f>
        <v>0</v>
      </c>
    </row>
    <row r="570" spans="1:28" ht="12.75" thickBot="1">
      <c r="B570" s="592"/>
      <c r="C570" s="592"/>
      <c r="D570" s="592"/>
      <c r="E570" s="592"/>
      <c r="F570" s="592"/>
      <c r="G570" s="592"/>
      <c r="H570" s="592"/>
      <c r="P570" s="576">
        <f>SUM(P569:Q569)</f>
        <v>0</v>
      </c>
      <c r="Q570" s="577"/>
      <c r="R570" s="578">
        <f>SUM(R569:S569)</f>
        <v>0</v>
      </c>
      <c r="S570" s="577"/>
      <c r="T570" s="554">
        <f>SUM(T569:U569)</f>
        <v>0</v>
      </c>
      <c r="U570" s="555"/>
      <c r="V570" s="554">
        <f>SUM(V569:W569)</f>
        <v>0</v>
      </c>
      <c r="W570" s="555"/>
      <c r="X570" s="554">
        <f>SUM(X569:Y569)</f>
        <v>0</v>
      </c>
      <c r="Y570" s="555"/>
      <c r="Z570" s="554">
        <f>SUM(Z569:AA569)</f>
        <v>0</v>
      </c>
      <c r="AA570" s="555"/>
    </row>
    <row r="575" spans="1:28" ht="48.75" thickBot="1">
      <c r="A575" s="38" t="s">
        <v>305</v>
      </c>
      <c r="B575" s="39" t="s">
        <v>306</v>
      </c>
      <c r="C575" s="39" t="s">
        <v>308</v>
      </c>
      <c r="D575" s="40" t="s">
        <v>319</v>
      </c>
      <c r="E575" s="40" t="s">
        <v>320</v>
      </c>
      <c r="F575" s="40" t="s">
        <v>321</v>
      </c>
      <c r="G575" s="41" t="s">
        <v>322</v>
      </c>
      <c r="H575" s="41" t="s">
        <v>323</v>
      </c>
      <c r="I575" s="41" t="s">
        <v>324</v>
      </c>
      <c r="J575" s="92" t="s">
        <v>307</v>
      </c>
      <c r="K575" s="92" t="s">
        <v>43</v>
      </c>
      <c r="L575" s="92" t="s">
        <v>325</v>
      </c>
      <c r="M575" s="92" t="s">
        <v>326</v>
      </c>
      <c r="N575" s="40" t="s">
        <v>691</v>
      </c>
      <c r="O575" s="40" t="s">
        <v>692</v>
      </c>
      <c r="P575" s="41" t="s">
        <v>693</v>
      </c>
      <c r="Q575" s="41" t="s">
        <v>694</v>
      </c>
      <c r="R575" s="44" t="s">
        <v>309</v>
      </c>
      <c r="S575" s="93" t="s">
        <v>0</v>
      </c>
      <c r="T575" s="46" t="s">
        <v>310</v>
      </c>
      <c r="U575" s="46" t="s">
        <v>311</v>
      </c>
      <c r="V575" s="47" t="s">
        <v>312</v>
      </c>
      <c r="W575" s="47" t="s">
        <v>313</v>
      </c>
      <c r="X575" s="49" t="s">
        <v>314</v>
      </c>
      <c r="Y575" s="49" t="s">
        <v>315</v>
      </c>
      <c r="Z575" s="50" t="s">
        <v>316</v>
      </c>
      <c r="AA575" s="50" t="s">
        <v>317</v>
      </c>
      <c r="AB575" s="52" t="s">
        <v>318</v>
      </c>
    </row>
    <row r="576" spans="1:28" ht="12.75" thickBot="1">
      <c r="A576" s="394">
        <f>COUNTIF($A$4:A575,"Lp.")</f>
        <v>19</v>
      </c>
      <c r="B576" s="560" t="s">
        <v>347</v>
      </c>
      <c r="C576" s="560"/>
      <c r="D576" s="560"/>
      <c r="E576" s="560"/>
      <c r="F576" s="560"/>
      <c r="G576" s="560"/>
      <c r="H576" s="560"/>
      <c r="I576" s="560"/>
      <c r="J576" s="560"/>
      <c r="K576" s="560"/>
      <c r="L576" s="560"/>
      <c r="M576" s="560"/>
      <c r="N576" s="560"/>
      <c r="O576" s="560"/>
      <c r="P576" s="560"/>
      <c r="Q576" s="560"/>
      <c r="R576" s="560"/>
      <c r="S576" s="560"/>
      <c r="T576" s="560"/>
      <c r="U576" s="560"/>
      <c r="V576" s="560"/>
      <c r="W576" s="560"/>
      <c r="X576" s="560"/>
      <c r="Y576" s="560"/>
      <c r="Z576" s="560"/>
      <c r="AA576" s="560"/>
      <c r="AB576" s="561"/>
    </row>
    <row r="577" spans="1:28" ht="96">
      <c r="A577" s="399" t="s">
        <v>146</v>
      </c>
      <c r="B577" s="217" t="s">
        <v>384</v>
      </c>
      <c r="C577" s="218" t="s">
        <v>148</v>
      </c>
      <c r="D577" s="219">
        <v>1600</v>
      </c>
      <c r="E577" s="220">
        <v>3600</v>
      </c>
      <c r="F577" s="221">
        <v>2880</v>
      </c>
      <c r="G577" s="9">
        <v>2500</v>
      </c>
      <c r="H577" s="10">
        <v>5800</v>
      </c>
      <c r="I577" s="9">
        <v>2320</v>
      </c>
      <c r="J577" s="2"/>
      <c r="K577" s="2"/>
      <c r="L577" s="2"/>
      <c r="M577" s="2"/>
      <c r="N577" s="220"/>
      <c r="O577" s="221"/>
      <c r="P577" s="10"/>
      <c r="Q577" s="9"/>
      <c r="R577" s="222"/>
      <c r="S577" s="182"/>
      <c r="T577" s="103">
        <f>ROUND(N577*R577,2)</f>
        <v>0</v>
      </c>
      <c r="U577" s="103">
        <f>ROUND(T577+T577*S577,2)</f>
        <v>0</v>
      </c>
      <c r="V577" s="104">
        <f>ROUND(P577*R577,2)</f>
        <v>0</v>
      </c>
      <c r="W577" s="104">
        <f>ROUND(V577+V577*S577,2)</f>
        <v>0</v>
      </c>
      <c r="X577" s="103">
        <f>ROUND(O577*R577,2)</f>
        <v>0</v>
      </c>
      <c r="Y577" s="103">
        <f>ROUND(X577+X577*S577,2)</f>
        <v>0</v>
      </c>
      <c r="Z577" s="104">
        <f>ROUND(Q577*R577,2)</f>
        <v>0</v>
      </c>
      <c r="AA577" s="104">
        <f>ROUND(Z577+Z577*S577,2)</f>
        <v>0</v>
      </c>
      <c r="AB577" s="2"/>
    </row>
    <row r="578" spans="1:28" ht="96.75" thickBot="1">
      <c r="A578" s="399" t="s">
        <v>149</v>
      </c>
      <c r="B578" s="217" t="s">
        <v>385</v>
      </c>
      <c r="C578" s="218" t="s">
        <v>148</v>
      </c>
      <c r="D578" s="219">
        <v>400</v>
      </c>
      <c r="E578" s="220">
        <v>1440</v>
      </c>
      <c r="F578" s="221">
        <v>1152</v>
      </c>
      <c r="G578" s="9">
        <v>2500</v>
      </c>
      <c r="H578" s="10">
        <v>4300</v>
      </c>
      <c r="I578" s="9">
        <v>1720</v>
      </c>
      <c r="J578" s="2"/>
      <c r="K578" s="2"/>
      <c r="L578" s="2"/>
      <c r="M578" s="2"/>
      <c r="N578" s="220"/>
      <c r="O578" s="221"/>
      <c r="P578" s="10"/>
      <c r="Q578" s="9"/>
      <c r="R578" s="222"/>
      <c r="S578" s="182"/>
      <c r="T578" s="103">
        <f>ROUND(N578*R578,2)</f>
        <v>0</v>
      </c>
      <c r="U578" s="103">
        <f>ROUND(T578+T578*S578,2)</f>
        <v>0</v>
      </c>
      <c r="V578" s="104">
        <f>ROUND(P578*R578,2)</f>
        <v>0</v>
      </c>
      <c r="W578" s="104">
        <f>ROUND(V578+V578*S578,2)</f>
        <v>0</v>
      </c>
      <c r="X578" s="103">
        <f>ROUND(O578*R578,2)</f>
        <v>0</v>
      </c>
      <c r="Y578" s="103">
        <f>ROUND(X578+X578*S578,2)</f>
        <v>0</v>
      </c>
      <c r="Z578" s="104">
        <f>ROUND(Q578*R578,2)</f>
        <v>0</v>
      </c>
      <c r="AA578" s="104">
        <f>ROUND(Z578+Z578*S578,2)</f>
        <v>0</v>
      </c>
      <c r="AB578" s="2"/>
    </row>
    <row r="579" spans="1:28" ht="13.5" thickBot="1">
      <c r="B579" s="580" t="s">
        <v>703</v>
      </c>
      <c r="C579" s="580"/>
      <c r="D579" s="580"/>
      <c r="E579" s="580"/>
      <c r="F579" s="580"/>
      <c r="G579" s="580"/>
      <c r="H579" s="580"/>
      <c r="I579" s="580"/>
      <c r="J579" s="580"/>
      <c r="K579" s="580"/>
      <c r="S579" s="118" t="s">
        <v>331</v>
      </c>
      <c r="T579" s="119">
        <f t="shared" ref="T579:AA579" si="200">SUM(T577:T578)</f>
        <v>0</v>
      </c>
      <c r="U579" s="119">
        <f t="shared" si="200"/>
        <v>0</v>
      </c>
      <c r="V579" s="119">
        <f t="shared" si="200"/>
        <v>0</v>
      </c>
      <c r="W579" s="119">
        <f t="shared" si="200"/>
        <v>0</v>
      </c>
      <c r="X579" s="119">
        <f t="shared" si="200"/>
        <v>0</v>
      </c>
      <c r="Y579" s="119">
        <f t="shared" si="200"/>
        <v>0</v>
      </c>
      <c r="Z579" s="119">
        <f t="shared" si="200"/>
        <v>0</v>
      </c>
      <c r="AA579" s="120">
        <f t="shared" si="200"/>
        <v>0</v>
      </c>
    </row>
    <row r="580" spans="1:28" ht="12.75" customHeight="1" thickBot="1">
      <c r="B580" s="579" t="s">
        <v>704</v>
      </c>
      <c r="C580" s="579"/>
      <c r="D580" s="579"/>
      <c r="E580" s="579"/>
      <c r="F580" s="579"/>
      <c r="G580" s="579"/>
      <c r="H580" s="579"/>
      <c r="I580" s="579"/>
      <c r="J580" s="579"/>
      <c r="K580" s="579"/>
    </row>
    <row r="581" spans="1:28" ht="12.75" thickBot="1">
      <c r="B581" s="205"/>
      <c r="C581" s="206"/>
      <c r="D581" s="207"/>
      <c r="E581" s="208"/>
      <c r="F581" s="207"/>
      <c r="G581" s="209"/>
      <c r="H581" s="210"/>
      <c r="I581" s="209"/>
      <c r="J581" s="211"/>
      <c r="K581" s="211"/>
      <c r="P581" s="534">
        <f>COUNTIF($V$13:V581,"PAKIET")+$T$314</f>
        <v>19</v>
      </c>
      <c r="Q581" s="535"/>
      <c r="R581" s="535"/>
      <c r="S581" s="535"/>
      <c r="T581" s="535"/>
      <c r="U581" s="535"/>
      <c r="V581" s="536" t="s">
        <v>347</v>
      </c>
      <c r="W581" s="536"/>
      <c r="X581" s="536"/>
      <c r="Y581" s="536"/>
      <c r="Z581" s="536"/>
      <c r="AA581" s="537"/>
    </row>
    <row r="582" spans="1:28" ht="12.75">
      <c r="B582" s="583" t="s">
        <v>607</v>
      </c>
      <c r="C582" s="583"/>
      <c r="D582" s="583"/>
      <c r="E582" s="583"/>
      <c r="F582" s="583"/>
      <c r="G582" s="583"/>
      <c r="H582" s="583"/>
      <c r="I582" s="583"/>
      <c r="J582" s="583"/>
      <c r="K582" s="583"/>
      <c r="P582" s="567" t="s">
        <v>332</v>
      </c>
      <c r="Q582" s="568"/>
      <c r="R582" s="567" t="s">
        <v>333</v>
      </c>
      <c r="S582" s="568"/>
      <c r="T582" s="569" t="s">
        <v>337</v>
      </c>
      <c r="U582" s="570"/>
      <c r="V582" s="569" t="s">
        <v>334</v>
      </c>
      <c r="W582" s="570"/>
      <c r="X582" s="569" t="s">
        <v>335</v>
      </c>
      <c r="Y582" s="570"/>
      <c r="Z582" s="571" t="s">
        <v>336</v>
      </c>
      <c r="AA582" s="572"/>
    </row>
    <row r="583" spans="1:28">
      <c r="P583" s="35" t="s">
        <v>338</v>
      </c>
      <c r="Q583" s="36" t="s">
        <v>247</v>
      </c>
      <c r="R583" s="124" t="s">
        <v>338</v>
      </c>
      <c r="S583" s="36" t="s">
        <v>247</v>
      </c>
      <c r="T583" s="124" t="s">
        <v>338</v>
      </c>
      <c r="U583" s="125" t="s">
        <v>247</v>
      </c>
      <c r="V583" s="124" t="s">
        <v>338</v>
      </c>
      <c r="W583" s="125" t="s">
        <v>247</v>
      </c>
      <c r="X583" s="124" t="s">
        <v>338</v>
      </c>
      <c r="Y583" s="125" t="s">
        <v>247</v>
      </c>
      <c r="Z583" s="124" t="s">
        <v>338</v>
      </c>
      <c r="AA583" s="125" t="s">
        <v>247</v>
      </c>
    </row>
    <row r="584" spans="1:28" ht="12.75" thickBot="1">
      <c r="P584" s="126">
        <f>T579</f>
        <v>0</v>
      </c>
      <c r="Q584" s="127">
        <f>V579</f>
        <v>0</v>
      </c>
      <c r="R584" s="128">
        <f>U579</f>
        <v>0</v>
      </c>
      <c r="S584" s="127">
        <f>W579</f>
        <v>0</v>
      </c>
      <c r="T584" s="128">
        <f>X579</f>
        <v>0</v>
      </c>
      <c r="U584" s="129">
        <f>Z579</f>
        <v>0</v>
      </c>
      <c r="V584" s="128">
        <f>Y579</f>
        <v>0</v>
      </c>
      <c r="W584" s="129">
        <f>AA579</f>
        <v>0</v>
      </c>
      <c r="X584" s="128">
        <f>P584+T584</f>
        <v>0</v>
      </c>
      <c r="Y584" s="129">
        <f>Q584+U584</f>
        <v>0</v>
      </c>
      <c r="Z584" s="128">
        <f>R584+V584</f>
        <v>0</v>
      </c>
      <c r="AA584" s="129">
        <f>S584+W584</f>
        <v>0</v>
      </c>
    </row>
    <row r="585" spans="1:28" ht="12.75" thickBot="1">
      <c r="P585" s="576">
        <f>SUM(P584:Q584)</f>
        <v>0</v>
      </c>
      <c r="Q585" s="577"/>
      <c r="R585" s="578">
        <f>SUM(R584:S584)</f>
        <v>0</v>
      </c>
      <c r="S585" s="577"/>
      <c r="T585" s="554">
        <f>SUM(T584:U584)</f>
        <v>0</v>
      </c>
      <c r="U585" s="555"/>
      <c r="V585" s="554">
        <f>SUM(V584:W584)</f>
        <v>0</v>
      </c>
      <c r="W585" s="555"/>
      <c r="X585" s="554">
        <f>SUM(X584:Y584)</f>
        <v>0</v>
      </c>
      <c r="Y585" s="555"/>
      <c r="Z585" s="554">
        <f>SUM(Z584:AA584)</f>
        <v>0</v>
      </c>
      <c r="AA585" s="555"/>
    </row>
    <row r="590" spans="1:28" ht="48.75" thickBot="1">
      <c r="A590" s="38" t="s">
        <v>305</v>
      </c>
      <c r="B590" s="39" t="s">
        <v>306</v>
      </c>
      <c r="C590" s="39" t="s">
        <v>308</v>
      </c>
      <c r="D590" s="40" t="s">
        <v>319</v>
      </c>
      <c r="E590" s="40" t="s">
        <v>320</v>
      </c>
      <c r="F590" s="40" t="s">
        <v>321</v>
      </c>
      <c r="G590" s="41" t="s">
        <v>322</v>
      </c>
      <c r="H590" s="41" t="s">
        <v>323</v>
      </c>
      <c r="I590" s="41" t="s">
        <v>324</v>
      </c>
      <c r="J590" s="92" t="s">
        <v>307</v>
      </c>
      <c r="K590" s="92" t="s">
        <v>43</v>
      </c>
      <c r="L590" s="92" t="s">
        <v>325</v>
      </c>
      <c r="M590" s="92" t="s">
        <v>326</v>
      </c>
      <c r="N590" s="40" t="s">
        <v>691</v>
      </c>
      <c r="O590" s="40" t="s">
        <v>692</v>
      </c>
      <c r="P590" s="41" t="s">
        <v>693</v>
      </c>
      <c r="Q590" s="41" t="s">
        <v>694</v>
      </c>
      <c r="R590" s="44" t="s">
        <v>309</v>
      </c>
      <c r="S590" s="93" t="s">
        <v>0</v>
      </c>
      <c r="T590" s="46" t="s">
        <v>310</v>
      </c>
      <c r="U590" s="46" t="s">
        <v>311</v>
      </c>
      <c r="V590" s="47" t="s">
        <v>312</v>
      </c>
      <c r="W590" s="47" t="s">
        <v>313</v>
      </c>
      <c r="X590" s="49" t="s">
        <v>314</v>
      </c>
      <c r="Y590" s="49" t="s">
        <v>315</v>
      </c>
      <c r="Z590" s="50" t="s">
        <v>316</v>
      </c>
      <c r="AA590" s="50" t="s">
        <v>317</v>
      </c>
      <c r="AB590" s="52" t="s">
        <v>318</v>
      </c>
    </row>
    <row r="591" spans="1:28" ht="12.75" thickBot="1">
      <c r="A591" s="394">
        <f>COUNTIF($A$4:A590,"Lp.")</f>
        <v>20</v>
      </c>
      <c r="B591" s="560" t="s">
        <v>347</v>
      </c>
      <c r="C591" s="560"/>
      <c r="D591" s="560"/>
      <c r="E591" s="560"/>
      <c r="F591" s="560"/>
      <c r="G591" s="560"/>
      <c r="H591" s="560"/>
      <c r="I591" s="560"/>
      <c r="J591" s="560"/>
      <c r="K591" s="560"/>
      <c r="L591" s="560"/>
      <c r="M591" s="560"/>
      <c r="N591" s="560"/>
      <c r="O591" s="560"/>
      <c r="P591" s="560"/>
      <c r="Q591" s="560"/>
      <c r="R591" s="560"/>
      <c r="S591" s="560"/>
      <c r="T591" s="560"/>
      <c r="U591" s="560"/>
      <c r="V591" s="560"/>
      <c r="W591" s="560"/>
      <c r="X591" s="560"/>
      <c r="Y591" s="560"/>
      <c r="Z591" s="560"/>
      <c r="AA591" s="560"/>
      <c r="AB591" s="561"/>
    </row>
    <row r="592" spans="1:28" ht="60">
      <c r="A592" s="403" t="s">
        <v>146</v>
      </c>
      <c r="B592" s="199" t="s">
        <v>33</v>
      </c>
      <c r="C592" s="169" t="s">
        <v>18</v>
      </c>
      <c r="D592" s="109">
        <v>80</v>
      </c>
      <c r="E592" s="110">
        <v>400</v>
      </c>
      <c r="F592" s="109">
        <v>320</v>
      </c>
      <c r="G592" s="9">
        <v>300</v>
      </c>
      <c r="H592" s="10">
        <v>1000</v>
      </c>
      <c r="I592" s="9">
        <v>400</v>
      </c>
      <c r="J592" s="172"/>
      <c r="K592" s="172"/>
      <c r="L592" s="172"/>
      <c r="M592" s="172"/>
      <c r="N592" s="110"/>
      <c r="O592" s="109"/>
      <c r="P592" s="10"/>
      <c r="Q592" s="9"/>
      <c r="R592" s="170"/>
      <c r="S592" s="182"/>
      <c r="T592" s="103">
        <f t="shared" ref="T592:T602" si="201">ROUND(N592*R592,2)</f>
        <v>0</v>
      </c>
      <c r="U592" s="103">
        <f t="shared" ref="U592:U602" si="202">ROUND(T592+T592*S592,2)</f>
        <v>0</v>
      </c>
      <c r="V592" s="104">
        <f t="shared" ref="V592:V602" si="203">ROUND(P592*R592,2)</f>
        <v>0</v>
      </c>
      <c r="W592" s="104">
        <f t="shared" ref="W592:W602" si="204">ROUND(V592+V592*S592,2)</f>
        <v>0</v>
      </c>
      <c r="X592" s="103">
        <f t="shared" ref="X592:X602" si="205">ROUND(O592*R592,2)</f>
        <v>0</v>
      </c>
      <c r="Y592" s="103">
        <f t="shared" ref="Y592:Y602" si="206">ROUND(X592+X592*S592,2)</f>
        <v>0</v>
      </c>
      <c r="Z592" s="104">
        <f t="shared" ref="Z592:Z602" si="207">ROUND(Q592*R592,2)</f>
        <v>0</v>
      </c>
      <c r="AA592" s="104">
        <f t="shared" ref="AA592:AA602" si="208">ROUND(Z592+Z592*S592,2)</f>
        <v>0</v>
      </c>
      <c r="AB592" s="137"/>
    </row>
    <row r="593" spans="1:28" ht="60">
      <c r="A593" s="403" t="s">
        <v>149</v>
      </c>
      <c r="B593" s="199" t="s">
        <v>34</v>
      </c>
      <c r="C593" s="169" t="s">
        <v>18</v>
      </c>
      <c r="D593" s="109">
        <v>1200</v>
      </c>
      <c r="E593" s="110">
        <v>3600</v>
      </c>
      <c r="F593" s="109">
        <v>2880</v>
      </c>
      <c r="G593" s="9">
        <v>1000</v>
      </c>
      <c r="H593" s="10">
        <v>3600</v>
      </c>
      <c r="I593" s="9">
        <v>1440</v>
      </c>
      <c r="J593" s="172"/>
      <c r="K593" s="172"/>
      <c r="L593" s="172"/>
      <c r="M593" s="172"/>
      <c r="N593" s="110"/>
      <c r="O593" s="109"/>
      <c r="P593" s="10"/>
      <c r="Q593" s="9"/>
      <c r="R593" s="170"/>
      <c r="S593" s="182"/>
      <c r="T593" s="103">
        <f t="shared" si="201"/>
        <v>0</v>
      </c>
      <c r="U593" s="103">
        <f t="shared" si="202"/>
        <v>0</v>
      </c>
      <c r="V593" s="104">
        <f t="shared" si="203"/>
        <v>0</v>
      </c>
      <c r="W593" s="104">
        <f t="shared" si="204"/>
        <v>0</v>
      </c>
      <c r="X593" s="103">
        <f t="shared" si="205"/>
        <v>0</v>
      </c>
      <c r="Y593" s="103">
        <f t="shared" si="206"/>
        <v>0</v>
      </c>
      <c r="Z593" s="104">
        <f t="shared" si="207"/>
        <v>0</v>
      </c>
      <c r="AA593" s="104">
        <f t="shared" si="208"/>
        <v>0</v>
      </c>
      <c r="AB593" s="137"/>
    </row>
    <row r="594" spans="1:28" ht="72">
      <c r="A594" s="403" t="s">
        <v>151</v>
      </c>
      <c r="B594" s="199" t="s">
        <v>35</v>
      </c>
      <c r="C594" s="169" t="s">
        <v>18</v>
      </c>
      <c r="D594" s="109">
        <v>400</v>
      </c>
      <c r="E594" s="110">
        <v>2000</v>
      </c>
      <c r="F594" s="109">
        <v>1600</v>
      </c>
      <c r="G594" s="9">
        <v>1000</v>
      </c>
      <c r="H594" s="10">
        <v>3600</v>
      </c>
      <c r="I594" s="9">
        <v>1440</v>
      </c>
      <c r="J594" s="172"/>
      <c r="K594" s="172"/>
      <c r="L594" s="172"/>
      <c r="M594" s="172"/>
      <c r="N594" s="110"/>
      <c r="O594" s="109"/>
      <c r="P594" s="10"/>
      <c r="Q594" s="9"/>
      <c r="R594" s="170"/>
      <c r="S594" s="182"/>
      <c r="T594" s="103">
        <f t="shared" si="201"/>
        <v>0</v>
      </c>
      <c r="U594" s="103">
        <f t="shared" si="202"/>
        <v>0</v>
      </c>
      <c r="V594" s="104">
        <f t="shared" si="203"/>
        <v>0</v>
      </c>
      <c r="W594" s="104">
        <f t="shared" si="204"/>
        <v>0</v>
      </c>
      <c r="X594" s="103">
        <f t="shared" si="205"/>
        <v>0</v>
      </c>
      <c r="Y594" s="103">
        <f t="shared" si="206"/>
        <v>0</v>
      </c>
      <c r="Z594" s="104">
        <f t="shared" si="207"/>
        <v>0</v>
      </c>
      <c r="AA594" s="104">
        <f t="shared" si="208"/>
        <v>0</v>
      </c>
      <c r="AB594" s="137"/>
    </row>
    <row r="595" spans="1:28" ht="72">
      <c r="A595" s="403" t="s">
        <v>152</v>
      </c>
      <c r="B595" s="199" t="s">
        <v>235</v>
      </c>
      <c r="C595" s="169" t="s">
        <v>18</v>
      </c>
      <c r="D595" s="109">
        <v>0</v>
      </c>
      <c r="E595" s="110">
        <v>0</v>
      </c>
      <c r="F595" s="109">
        <v>0</v>
      </c>
      <c r="G595" s="9">
        <v>1000</v>
      </c>
      <c r="H595" s="10">
        <v>3500</v>
      </c>
      <c r="I595" s="9">
        <v>1400</v>
      </c>
      <c r="J595" s="172"/>
      <c r="K595" s="172"/>
      <c r="L595" s="172"/>
      <c r="M595" s="172"/>
      <c r="N595" s="110"/>
      <c r="O595" s="109"/>
      <c r="P595" s="10"/>
      <c r="Q595" s="9"/>
      <c r="R595" s="170"/>
      <c r="S595" s="182"/>
      <c r="T595" s="103">
        <f t="shared" si="201"/>
        <v>0</v>
      </c>
      <c r="U595" s="103">
        <f t="shared" si="202"/>
        <v>0</v>
      </c>
      <c r="V595" s="104">
        <f t="shared" si="203"/>
        <v>0</v>
      </c>
      <c r="W595" s="104">
        <f t="shared" si="204"/>
        <v>0</v>
      </c>
      <c r="X595" s="103">
        <f t="shared" si="205"/>
        <v>0</v>
      </c>
      <c r="Y595" s="103">
        <f t="shared" si="206"/>
        <v>0</v>
      </c>
      <c r="Z595" s="104">
        <f t="shared" si="207"/>
        <v>0</v>
      </c>
      <c r="AA595" s="104">
        <f t="shared" si="208"/>
        <v>0</v>
      </c>
      <c r="AB595" s="137"/>
    </row>
    <row r="596" spans="1:28">
      <c r="A596" s="403" t="s">
        <v>154</v>
      </c>
      <c r="B596" s="223" t="s">
        <v>47</v>
      </c>
      <c r="C596" s="113" t="s">
        <v>18</v>
      </c>
      <c r="D596" s="109">
        <v>800</v>
      </c>
      <c r="E596" s="110">
        <v>3200</v>
      </c>
      <c r="F596" s="109">
        <v>2560</v>
      </c>
      <c r="G596" s="9">
        <v>0</v>
      </c>
      <c r="H596" s="10">
        <v>0</v>
      </c>
      <c r="I596" s="9">
        <v>0</v>
      </c>
      <c r="J596" s="172"/>
      <c r="K596" s="172"/>
      <c r="L596" s="172"/>
      <c r="M596" s="172"/>
      <c r="N596" s="110"/>
      <c r="O596" s="109"/>
      <c r="P596" s="10"/>
      <c r="Q596" s="9"/>
      <c r="R596" s="170"/>
      <c r="S596" s="182"/>
      <c r="T596" s="103">
        <f t="shared" si="201"/>
        <v>0</v>
      </c>
      <c r="U596" s="103">
        <f t="shared" si="202"/>
        <v>0</v>
      </c>
      <c r="V596" s="104">
        <f t="shared" si="203"/>
        <v>0</v>
      </c>
      <c r="W596" s="104">
        <f t="shared" si="204"/>
        <v>0</v>
      </c>
      <c r="X596" s="103">
        <f t="shared" si="205"/>
        <v>0</v>
      </c>
      <c r="Y596" s="103">
        <f t="shared" si="206"/>
        <v>0</v>
      </c>
      <c r="Z596" s="104">
        <f t="shared" si="207"/>
        <v>0</v>
      </c>
      <c r="AA596" s="104">
        <f t="shared" si="208"/>
        <v>0</v>
      </c>
      <c r="AB596" s="137"/>
    </row>
    <row r="597" spans="1:28">
      <c r="A597" s="403" t="s">
        <v>156</v>
      </c>
      <c r="B597" s="223" t="s">
        <v>32</v>
      </c>
      <c r="C597" s="113" t="s">
        <v>18</v>
      </c>
      <c r="D597" s="109">
        <v>40</v>
      </c>
      <c r="E597" s="110">
        <v>240</v>
      </c>
      <c r="F597" s="109">
        <v>192</v>
      </c>
      <c r="G597" s="9">
        <v>0</v>
      </c>
      <c r="H597" s="10">
        <v>0</v>
      </c>
      <c r="I597" s="9">
        <v>0</v>
      </c>
      <c r="J597" s="172"/>
      <c r="K597" s="172"/>
      <c r="L597" s="172"/>
      <c r="M597" s="172"/>
      <c r="N597" s="110"/>
      <c r="O597" s="109"/>
      <c r="P597" s="10"/>
      <c r="Q597" s="9"/>
      <c r="R597" s="170"/>
      <c r="S597" s="182"/>
      <c r="T597" s="103">
        <f t="shared" si="201"/>
        <v>0</v>
      </c>
      <c r="U597" s="103">
        <f t="shared" si="202"/>
        <v>0</v>
      </c>
      <c r="V597" s="104">
        <f t="shared" si="203"/>
        <v>0</v>
      </c>
      <c r="W597" s="104">
        <f t="shared" si="204"/>
        <v>0</v>
      </c>
      <c r="X597" s="103">
        <f t="shared" si="205"/>
        <v>0</v>
      </c>
      <c r="Y597" s="103">
        <f t="shared" si="206"/>
        <v>0</v>
      </c>
      <c r="Z597" s="104">
        <f t="shared" si="207"/>
        <v>0</v>
      </c>
      <c r="AA597" s="104">
        <f t="shared" si="208"/>
        <v>0</v>
      </c>
      <c r="AB597" s="137"/>
    </row>
    <row r="598" spans="1:28" ht="24">
      <c r="A598" s="403" t="s">
        <v>158</v>
      </c>
      <c r="B598" s="223" t="s">
        <v>58</v>
      </c>
      <c r="C598" s="113" t="s">
        <v>18</v>
      </c>
      <c r="D598" s="109">
        <v>2400</v>
      </c>
      <c r="E598" s="110">
        <v>11200</v>
      </c>
      <c r="F598" s="109">
        <v>8960</v>
      </c>
      <c r="G598" s="9">
        <v>0</v>
      </c>
      <c r="H598" s="10">
        <v>0</v>
      </c>
      <c r="I598" s="9">
        <v>0</v>
      </c>
      <c r="J598" s="172"/>
      <c r="K598" s="172"/>
      <c r="L598" s="172"/>
      <c r="M598" s="172"/>
      <c r="N598" s="110"/>
      <c r="O598" s="109"/>
      <c r="P598" s="10"/>
      <c r="Q598" s="9"/>
      <c r="R598" s="170"/>
      <c r="S598" s="182"/>
      <c r="T598" s="103">
        <f t="shared" si="201"/>
        <v>0</v>
      </c>
      <c r="U598" s="103">
        <f t="shared" si="202"/>
        <v>0</v>
      </c>
      <c r="V598" s="104">
        <f t="shared" si="203"/>
        <v>0</v>
      </c>
      <c r="W598" s="104">
        <f t="shared" si="204"/>
        <v>0</v>
      </c>
      <c r="X598" s="103">
        <f t="shared" si="205"/>
        <v>0</v>
      </c>
      <c r="Y598" s="103">
        <f t="shared" si="206"/>
        <v>0</v>
      </c>
      <c r="Z598" s="104">
        <f t="shared" si="207"/>
        <v>0</v>
      </c>
      <c r="AA598" s="104">
        <f t="shared" si="208"/>
        <v>0</v>
      </c>
      <c r="AB598" s="137"/>
    </row>
    <row r="599" spans="1:28" ht="96">
      <c r="A599" s="403" t="s">
        <v>159</v>
      </c>
      <c r="B599" s="17" t="s">
        <v>386</v>
      </c>
      <c r="C599" s="113" t="s">
        <v>148</v>
      </c>
      <c r="D599" s="61">
        <v>0</v>
      </c>
      <c r="E599" s="106">
        <v>0</v>
      </c>
      <c r="F599" s="61">
        <v>0</v>
      </c>
      <c r="G599" s="9">
        <v>500</v>
      </c>
      <c r="H599" s="10">
        <v>1800</v>
      </c>
      <c r="I599" s="9">
        <v>720</v>
      </c>
      <c r="J599" s="2"/>
      <c r="K599" s="2"/>
      <c r="L599" s="2"/>
      <c r="M599" s="2"/>
      <c r="N599" s="106"/>
      <c r="O599" s="61"/>
      <c r="P599" s="10"/>
      <c r="Q599" s="9"/>
      <c r="R599" s="142"/>
      <c r="S599" s="182"/>
      <c r="T599" s="103">
        <f t="shared" si="201"/>
        <v>0</v>
      </c>
      <c r="U599" s="103">
        <f t="shared" si="202"/>
        <v>0</v>
      </c>
      <c r="V599" s="104">
        <f t="shared" si="203"/>
        <v>0</v>
      </c>
      <c r="W599" s="104">
        <f t="shared" si="204"/>
        <v>0</v>
      </c>
      <c r="X599" s="103">
        <f t="shared" si="205"/>
        <v>0</v>
      </c>
      <c r="Y599" s="103">
        <f t="shared" si="206"/>
        <v>0</v>
      </c>
      <c r="Z599" s="104">
        <f t="shared" si="207"/>
        <v>0</v>
      </c>
      <c r="AA599" s="104">
        <f t="shared" si="208"/>
        <v>0</v>
      </c>
      <c r="AB599" s="137"/>
    </row>
    <row r="600" spans="1:28" ht="96">
      <c r="A600" s="403" t="s">
        <v>161</v>
      </c>
      <c r="B600" s="17" t="s">
        <v>387</v>
      </c>
      <c r="C600" s="113" t="s">
        <v>148</v>
      </c>
      <c r="D600" s="61">
        <v>0</v>
      </c>
      <c r="E600" s="106">
        <v>0</v>
      </c>
      <c r="F600" s="61">
        <v>0</v>
      </c>
      <c r="G600" s="9">
        <v>500</v>
      </c>
      <c r="H600" s="10">
        <v>2800</v>
      </c>
      <c r="I600" s="9">
        <v>1120</v>
      </c>
      <c r="J600" s="2"/>
      <c r="K600" s="2"/>
      <c r="L600" s="2"/>
      <c r="M600" s="2"/>
      <c r="N600" s="106"/>
      <c r="O600" s="61"/>
      <c r="P600" s="10"/>
      <c r="Q600" s="9"/>
      <c r="R600" s="142"/>
      <c r="S600" s="182"/>
      <c r="T600" s="103">
        <f t="shared" si="201"/>
        <v>0</v>
      </c>
      <c r="U600" s="103">
        <f t="shared" si="202"/>
        <v>0</v>
      </c>
      <c r="V600" s="104">
        <f t="shared" si="203"/>
        <v>0</v>
      </c>
      <c r="W600" s="104">
        <f t="shared" si="204"/>
        <v>0</v>
      </c>
      <c r="X600" s="103">
        <f t="shared" si="205"/>
        <v>0</v>
      </c>
      <c r="Y600" s="103">
        <f t="shared" si="206"/>
        <v>0</v>
      </c>
      <c r="Z600" s="104">
        <f t="shared" si="207"/>
        <v>0</v>
      </c>
      <c r="AA600" s="104">
        <f t="shared" si="208"/>
        <v>0</v>
      </c>
      <c r="AB600" s="137"/>
    </row>
    <row r="601" spans="1:28" ht="96">
      <c r="A601" s="403" t="s">
        <v>163</v>
      </c>
      <c r="B601" s="17" t="s">
        <v>388</v>
      </c>
      <c r="C601" s="113" t="s">
        <v>148</v>
      </c>
      <c r="D601" s="61">
        <v>0</v>
      </c>
      <c r="E601" s="106">
        <v>0</v>
      </c>
      <c r="F601" s="61">
        <v>0</v>
      </c>
      <c r="G601" s="9">
        <v>500</v>
      </c>
      <c r="H601" s="10">
        <v>2000</v>
      </c>
      <c r="I601" s="9">
        <v>800</v>
      </c>
      <c r="J601" s="2"/>
      <c r="K601" s="2"/>
      <c r="L601" s="2"/>
      <c r="M601" s="2"/>
      <c r="N601" s="106"/>
      <c r="O601" s="61"/>
      <c r="P601" s="10"/>
      <c r="Q601" s="9"/>
      <c r="R601" s="142"/>
      <c r="S601" s="182"/>
      <c r="T601" s="103">
        <f t="shared" si="201"/>
        <v>0</v>
      </c>
      <c r="U601" s="103">
        <f t="shared" si="202"/>
        <v>0</v>
      </c>
      <c r="V601" s="104">
        <f t="shared" si="203"/>
        <v>0</v>
      </c>
      <c r="W601" s="104">
        <f t="shared" si="204"/>
        <v>0</v>
      </c>
      <c r="X601" s="103">
        <f t="shared" si="205"/>
        <v>0</v>
      </c>
      <c r="Y601" s="103">
        <f t="shared" si="206"/>
        <v>0</v>
      </c>
      <c r="Z601" s="104">
        <f t="shared" si="207"/>
        <v>0</v>
      </c>
      <c r="AA601" s="104">
        <f t="shared" si="208"/>
        <v>0</v>
      </c>
      <c r="AB601" s="137"/>
    </row>
    <row r="602" spans="1:28" ht="96">
      <c r="A602" s="403" t="s">
        <v>165</v>
      </c>
      <c r="B602" s="17" t="s">
        <v>389</v>
      </c>
      <c r="C602" s="113" t="s">
        <v>148</v>
      </c>
      <c r="D602" s="61">
        <v>0</v>
      </c>
      <c r="E602" s="106">
        <v>0</v>
      </c>
      <c r="F602" s="61">
        <v>0</v>
      </c>
      <c r="G602" s="9">
        <v>3000</v>
      </c>
      <c r="H602" s="10">
        <v>7500</v>
      </c>
      <c r="I602" s="9">
        <v>3000</v>
      </c>
      <c r="J602" s="2"/>
      <c r="K602" s="2"/>
      <c r="L602" s="2"/>
      <c r="M602" s="2"/>
      <c r="N602" s="106"/>
      <c r="O602" s="61"/>
      <c r="P602" s="10"/>
      <c r="Q602" s="9"/>
      <c r="R602" s="142"/>
      <c r="S602" s="182"/>
      <c r="T602" s="103">
        <f t="shared" si="201"/>
        <v>0</v>
      </c>
      <c r="U602" s="103">
        <f t="shared" si="202"/>
        <v>0</v>
      </c>
      <c r="V602" s="104">
        <f t="shared" si="203"/>
        <v>0</v>
      </c>
      <c r="W602" s="104">
        <f t="shared" si="204"/>
        <v>0</v>
      </c>
      <c r="X602" s="103">
        <f t="shared" si="205"/>
        <v>0</v>
      </c>
      <c r="Y602" s="103">
        <f t="shared" si="206"/>
        <v>0</v>
      </c>
      <c r="Z602" s="104">
        <f t="shared" si="207"/>
        <v>0</v>
      </c>
      <c r="AA602" s="104">
        <f t="shared" si="208"/>
        <v>0</v>
      </c>
      <c r="AB602" s="137"/>
    </row>
    <row r="603" spans="1:28" ht="108">
      <c r="A603" s="403" t="s">
        <v>167</v>
      </c>
      <c r="B603" s="226" t="s">
        <v>92</v>
      </c>
      <c r="C603" s="227" t="s">
        <v>148</v>
      </c>
      <c r="D603" s="109">
        <v>2400</v>
      </c>
      <c r="E603" s="110">
        <v>5600</v>
      </c>
      <c r="F603" s="109">
        <v>4480</v>
      </c>
      <c r="G603" s="9">
        <v>1000</v>
      </c>
      <c r="H603" s="10">
        <v>2200</v>
      </c>
      <c r="I603" s="9">
        <v>880</v>
      </c>
      <c r="J603" s="68"/>
      <c r="K603" s="2"/>
      <c r="L603" s="2"/>
      <c r="M603" s="2"/>
      <c r="N603" s="110"/>
      <c r="O603" s="109"/>
      <c r="P603" s="10"/>
      <c r="Q603" s="9"/>
      <c r="R603" s="228"/>
      <c r="S603" s="182"/>
      <c r="T603" s="103">
        <f t="shared" ref="T603:T611" si="209">ROUND(N603*R603,2)</f>
        <v>0</v>
      </c>
      <c r="U603" s="103">
        <f t="shared" ref="U603:U611" si="210">ROUND(T603+T603*S603,2)</f>
        <v>0</v>
      </c>
      <c r="V603" s="104">
        <f t="shared" ref="V603:V611" si="211">ROUND(P603*R603,2)</f>
        <v>0</v>
      </c>
      <c r="W603" s="104">
        <f t="shared" ref="W603:W611" si="212">ROUND(V603+V603*S603,2)</f>
        <v>0</v>
      </c>
      <c r="X603" s="103">
        <f t="shared" ref="X603:X611" si="213">ROUND(O603*R603,2)</f>
        <v>0</v>
      </c>
      <c r="Y603" s="103">
        <f t="shared" ref="Y603:Y611" si="214">ROUND(X603+X603*S603,2)</f>
        <v>0</v>
      </c>
      <c r="Z603" s="104">
        <f t="shared" ref="Z603:Z611" si="215">ROUND(Q603*R603,2)</f>
        <v>0</v>
      </c>
      <c r="AA603" s="104">
        <f t="shared" ref="AA603:AA611" si="216">ROUND(Z603+Z603*S603,2)</f>
        <v>0</v>
      </c>
      <c r="AB603" s="137"/>
    </row>
    <row r="604" spans="1:28" ht="108">
      <c r="A604" s="403" t="s">
        <v>169</v>
      </c>
      <c r="B604" s="226" t="s">
        <v>113</v>
      </c>
      <c r="C604" s="227" t="s">
        <v>148</v>
      </c>
      <c r="D604" s="109">
        <v>400</v>
      </c>
      <c r="E604" s="110">
        <v>1200</v>
      </c>
      <c r="F604" s="109">
        <v>960</v>
      </c>
      <c r="G604" s="9">
        <v>0</v>
      </c>
      <c r="H604" s="10">
        <v>0</v>
      </c>
      <c r="I604" s="9">
        <v>0</v>
      </c>
      <c r="J604" s="68"/>
      <c r="K604" s="2"/>
      <c r="L604" s="2"/>
      <c r="M604" s="2"/>
      <c r="N604" s="110"/>
      <c r="O604" s="109"/>
      <c r="P604" s="10"/>
      <c r="Q604" s="9"/>
      <c r="R604" s="228"/>
      <c r="S604" s="3"/>
      <c r="T604" s="103">
        <f t="shared" si="209"/>
        <v>0</v>
      </c>
      <c r="U604" s="103">
        <f t="shared" si="210"/>
        <v>0</v>
      </c>
      <c r="V604" s="104">
        <f t="shared" si="211"/>
        <v>0</v>
      </c>
      <c r="W604" s="104">
        <f t="shared" si="212"/>
        <v>0</v>
      </c>
      <c r="X604" s="103">
        <f t="shared" si="213"/>
        <v>0</v>
      </c>
      <c r="Y604" s="103">
        <f t="shared" si="214"/>
        <v>0</v>
      </c>
      <c r="Z604" s="104">
        <f t="shared" si="215"/>
        <v>0</v>
      </c>
      <c r="AA604" s="104">
        <f t="shared" si="216"/>
        <v>0</v>
      </c>
      <c r="AB604" s="137"/>
    </row>
    <row r="605" spans="1:28" ht="108">
      <c r="A605" s="403" t="s">
        <v>171</v>
      </c>
      <c r="B605" s="226" t="s">
        <v>93</v>
      </c>
      <c r="C605" s="227" t="s">
        <v>148</v>
      </c>
      <c r="D605" s="109">
        <v>1600</v>
      </c>
      <c r="E605" s="110">
        <v>4400</v>
      </c>
      <c r="F605" s="109">
        <v>3520</v>
      </c>
      <c r="G605" s="9">
        <v>0</v>
      </c>
      <c r="H605" s="10">
        <v>0</v>
      </c>
      <c r="I605" s="9">
        <v>0</v>
      </c>
      <c r="J605" s="68"/>
      <c r="K605" s="2"/>
      <c r="L605" s="2"/>
      <c r="M605" s="2"/>
      <c r="N605" s="110"/>
      <c r="O605" s="109"/>
      <c r="P605" s="10"/>
      <c r="Q605" s="9"/>
      <c r="R605" s="228"/>
      <c r="S605" s="3"/>
      <c r="T605" s="103">
        <f t="shared" si="209"/>
        <v>0</v>
      </c>
      <c r="U605" s="103">
        <f t="shared" si="210"/>
        <v>0</v>
      </c>
      <c r="V605" s="104">
        <f t="shared" si="211"/>
        <v>0</v>
      </c>
      <c r="W605" s="104">
        <f t="shared" si="212"/>
        <v>0</v>
      </c>
      <c r="X605" s="103">
        <f t="shared" si="213"/>
        <v>0</v>
      </c>
      <c r="Y605" s="103">
        <f t="shared" si="214"/>
        <v>0</v>
      </c>
      <c r="Z605" s="104">
        <f t="shared" si="215"/>
        <v>0</v>
      </c>
      <c r="AA605" s="104">
        <f t="shared" si="216"/>
        <v>0</v>
      </c>
      <c r="AB605" s="137"/>
    </row>
    <row r="606" spans="1:28" ht="84">
      <c r="A606" s="403" t="s">
        <v>173</v>
      </c>
      <c r="B606" s="226" t="s">
        <v>94</v>
      </c>
      <c r="C606" s="227" t="s">
        <v>148</v>
      </c>
      <c r="D606" s="109">
        <v>80</v>
      </c>
      <c r="E606" s="110">
        <v>320</v>
      </c>
      <c r="F606" s="109">
        <v>256</v>
      </c>
      <c r="G606" s="9">
        <v>0</v>
      </c>
      <c r="H606" s="10">
        <v>0</v>
      </c>
      <c r="I606" s="9">
        <v>0</v>
      </c>
      <c r="J606" s="68"/>
      <c r="K606" s="2"/>
      <c r="L606" s="2"/>
      <c r="M606" s="2"/>
      <c r="N606" s="110"/>
      <c r="O606" s="109"/>
      <c r="P606" s="10"/>
      <c r="Q606" s="9"/>
      <c r="R606" s="228"/>
      <c r="S606" s="3"/>
      <c r="T606" s="103">
        <f t="shared" si="209"/>
        <v>0</v>
      </c>
      <c r="U606" s="103">
        <f t="shared" si="210"/>
        <v>0</v>
      </c>
      <c r="V606" s="104">
        <f t="shared" si="211"/>
        <v>0</v>
      </c>
      <c r="W606" s="104">
        <f t="shared" si="212"/>
        <v>0</v>
      </c>
      <c r="X606" s="103">
        <f t="shared" si="213"/>
        <v>0</v>
      </c>
      <c r="Y606" s="103">
        <f t="shared" si="214"/>
        <v>0</v>
      </c>
      <c r="Z606" s="104">
        <f t="shared" si="215"/>
        <v>0</v>
      </c>
      <c r="AA606" s="104">
        <f t="shared" si="216"/>
        <v>0</v>
      </c>
      <c r="AB606" s="137"/>
    </row>
    <row r="607" spans="1:28" ht="96">
      <c r="A607" s="403" t="s">
        <v>175</v>
      </c>
      <c r="B607" s="365" t="s">
        <v>596</v>
      </c>
      <c r="C607" s="2" t="s">
        <v>148</v>
      </c>
      <c r="D607" s="33">
        <v>0</v>
      </c>
      <c r="E607" s="34">
        <v>0</v>
      </c>
      <c r="F607" s="33">
        <v>0</v>
      </c>
      <c r="G607" s="9">
        <v>6000</v>
      </c>
      <c r="H607" s="10">
        <v>15000</v>
      </c>
      <c r="I607" s="11">
        <v>10000</v>
      </c>
      <c r="J607" s="2"/>
      <c r="K607" s="2"/>
      <c r="L607" s="2"/>
      <c r="M607" s="2"/>
      <c r="N607" s="34"/>
      <c r="O607" s="33"/>
      <c r="P607" s="10"/>
      <c r="Q607" s="11"/>
      <c r="R607" s="15"/>
      <c r="S607" s="3"/>
      <c r="T607" s="103">
        <f t="shared" si="209"/>
        <v>0</v>
      </c>
      <c r="U607" s="103">
        <f t="shared" si="210"/>
        <v>0</v>
      </c>
      <c r="V607" s="14">
        <f t="shared" si="211"/>
        <v>0</v>
      </c>
      <c r="W607" s="14">
        <f t="shared" si="212"/>
        <v>0</v>
      </c>
      <c r="X607" s="103">
        <f t="shared" si="213"/>
        <v>0</v>
      </c>
      <c r="Y607" s="103">
        <f t="shared" si="214"/>
        <v>0</v>
      </c>
      <c r="Z607" s="14">
        <f t="shared" si="215"/>
        <v>0</v>
      </c>
      <c r="AA607" s="14">
        <f t="shared" si="216"/>
        <v>0</v>
      </c>
      <c r="AB607" s="4"/>
    </row>
    <row r="608" spans="1:28" ht="96">
      <c r="A608" s="403" t="s">
        <v>177</v>
      </c>
      <c r="B608" s="365" t="s">
        <v>597</v>
      </c>
      <c r="C608" s="2" t="s">
        <v>148</v>
      </c>
      <c r="D608" s="33">
        <v>0</v>
      </c>
      <c r="E608" s="34">
        <v>0</v>
      </c>
      <c r="F608" s="33">
        <v>0</v>
      </c>
      <c r="G608" s="9">
        <v>500</v>
      </c>
      <c r="H608" s="10">
        <v>1200</v>
      </c>
      <c r="I608" s="9">
        <v>700</v>
      </c>
      <c r="J608" s="2"/>
      <c r="K608" s="2"/>
      <c r="L608" s="2"/>
      <c r="M608" s="2"/>
      <c r="N608" s="34"/>
      <c r="O608" s="33"/>
      <c r="P608" s="10"/>
      <c r="Q608" s="9"/>
      <c r="R608" s="15"/>
      <c r="S608" s="6"/>
      <c r="T608" s="103">
        <f t="shared" si="209"/>
        <v>0</v>
      </c>
      <c r="U608" s="103">
        <f t="shared" si="210"/>
        <v>0</v>
      </c>
      <c r="V608" s="14">
        <f t="shared" si="211"/>
        <v>0</v>
      </c>
      <c r="W608" s="14">
        <f t="shared" si="212"/>
        <v>0</v>
      </c>
      <c r="X608" s="103">
        <f t="shared" si="213"/>
        <v>0</v>
      </c>
      <c r="Y608" s="103">
        <f t="shared" si="214"/>
        <v>0</v>
      </c>
      <c r="Z608" s="14">
        <f t="shared" si="215"/>
        <v>0</v>
      </c>
      <c r="AA608" s="14">
        <f t="shared" si="216"/>
        <v>0</v>
      </c>
      <c r="AB608" s="2"/>
    </row>
    <row r="609" spans="1:28" ht="96">
      <c r="A609" s="403" t="s">
        <v>179</v>
      </c>
      <c r="B609" s="365" t="s">
        <v>598</v>
      </c>
      <c r="C609" s="2" t="s">
        <v>148</v>
      </c>
      <c r="D609" s="33">
        <v>0</v>
      </c>
      <c r="E609" s="34">
        <v>0</v>
      </c>
      <c r="F609" s="33">
        <v>0</v>
      </c>
      <c r="G609" s="9">
        <v>3400</v>
      </c>
      <c r="H609" s="10">
        <v>8600</v>
      </c>
      <c r="I609" s="9">
        <v>5000</v>
      </c>
      <c r="J609" s="2"/>
      <c r="K609" s="2"/>
      <c r="L609" s="2"/>
      <c r="M609" s="2"/>
      <c r="N609" s="34"/>
      <c r="O609" s="33"/>
      <c r="P609" s="10"/>
      <c r="Q609" s="9"/>
      <c r="R609" s="15"/>
      <c r="S609" s="6"/>
      <c r="T609" s="103">
        <f t="shared" si="209"/>
        <v>0</v>
      </c>
      <c r="U609" s="103">
        <f t="shared" si="210"/>
        <v>0</v>
      </c>
      <c r="V609" s="14">
        <f t="shared" si="211"/>
        <v>0</v>
      </c>
      <c r="W609" s="14">
        <f t="shared" si="212"/>
        <v>0</v>
      </c>
      <c r="X609" s="103">
        <f t="shared" si="213"/>
        <v>0</v>
      </c>
      <c r="Y609" s="103">
        <f t="shared" si="214"/>
        <v>0</v>
      </c>
      <c r="Z609" s="14">
        <f t="shared" si="215"/>
        <v>0</v>
      </c>
      <c r="AA609" s="14">
        <f t="shared" si="216"/>
        <v>0</v>
      </c>
      <c r="AB609" s="2"/>
    </row>
    <row r="610" spans="1:28" ht="96">
      <c r="A610" s="403" t="s">
        <v>181</v>
      </c>
      <c r="B610" s="365" t="s">
        <v>599</v>
      </c>
      <c r="C610" s="2" t="s">
        <v>148</v>
      </c>
      <c r="D610" s="33">
        <v>0</v>
      </c>
      <c r="E610" s="34">
        <v>0</v>
      </c>
      <c r="F610" s="33">
        <v>0</v>
      </c>
      <c r="G610" s="9">
        <v>1400</v>
      </c>
      <c r="H610" s="10">
        <v>3600</v>
      </c>
      <c r="I610" s="9">
        <v>2000</v>
      </c>
      <c r="J610" s="2"/>
      <c r="K610" s="2"/>
      <c r="L610" s="2"/>
      <c r="M610" s="2"/>
      <c r="N610" s="34"/>
      <c r="O610" s="33"/>
      <c r="P610" s="10"/>
      <c r="Q610" s="9"/>
      <c r="R610" s="15"/>
      <c r="S610" s="6"/>
      <c r="T610" s="103">
        <f t="shared" si="209"/>
        <v>0</v>
      </c>
      <c r="U610" s="103">
        <f t="shared" si="210"/>
        <v>0</v>
      </c>
      <c r="V610" s="14">
        <f t="shared" si="211"/>
        <v>0</v>
      </c>
      <c r="W610" s="14">
        <f t="shared" si="212"/>
        <v>0</v>
      </c>
      <c r="X610" s="103">
        <f t="shared" si="213"/>
        <v>0</v>
      </c>
      <c r="Y610" s="103">
        <f t="shared" si="214"/>
        <v>0</v>
      </c>
      <c r="Z610" s="14">
        <f t="shared" si="215"/>
        <v>0</v>
      </c>
      <c r="AA610" s="14">
        <f t="shared" si="216"/>
        <v>0</v>
      </c>
      <c r="AB610" s="2"/>
    </row>
    <row r="611" spans="1:28" ht="96.75" thickBot="1">
      <c r="A611" s="403" t="s">
        <v>186</v>
      </c>
      <c r="B611" s="365" t="s">
        <v>600</v>
      </c>
      <c r="C611" s="2" t="s">
        <v>148</v>
      </c>
      <c r="D611" s="33">
        <v>0</v>
      </c>
      <c r="E611" s="34">
        <v>0</v>
      </c>
      <c r="F611" s="33">
        <v>0</v>
      </c>
      <c r="G611" s="9">
        <v>1400</v>
      </c>
      <c r="H611" s="10">
        <v>3600</v>
      </c>
      <c r="I611" s="9">
        <v>2000</v>
      </c>
      <c r="J611" s="2"/>
      <c r="K611" s="2"/>
      <c r="L611" s="2"/>
      <c r="M611" s="2"/>
      <c r="N611" s="34"/>
      <c r="O611" s="33"/>
      <c r="P611" s="10"/>
      <c r="Q611" s="9"/>
      <c r="R611" s="15"/>
      <c r="S611" s="6"/>
      <c r="T611" s="103">
        <f t="shared" si="209"/>
        <v>0</v>
      </c>
      <c r="U611" s="103">
        <f t="shared" si="210"/>
        <v>0</v>
      </c>
      <c r="V611" s="14">
        <f t="shared" si="211"/>
        <v>0</v>
      </c>
      <c r="W611" s="14">
        <f t="shared" si="212"/>
        <v>0</v>
      </c>
      <c r="X611" s="103">
        <f t="shared" si="213"/>
        <v>0</v>
      </c>
      <c r="Y611" s="103">
        <f t="shared" si="214"/>
        <v>0</v>
      </c>
      <c r="Z611" s="14">
        <f t="shared" si="215"/>
        <v>0</v>
      </c>
      <c r="AA611" s="14">
        <f t="shared" si="216"/>
        <v>0</v>
      </c>
      <c r="AB611" s="2"/>
    </row>
    <row r="612" spans="1:28" ht="13.5" thickBot="1">
      <c r="B612" s="580" t="s">
        <v>703</v>
      </c>
      <c r="C612" s="580"/>
      <c r="D612" s="580"/>
      <c r="E612" s="580"/>
      <c r="F612" s="580"/>
      <c r="G612" s="580"/>
      <c r="H612" s="580"/>
      <c r="I612" s="580"/>
      <c r="J612" s="580"/>
      <c r="K612" s="580"/>
      <c r="S612" s="118" t="s">
        <v>331</v>
      </c>
      <c r="T612" s="119">
        <f>SUM(T592:T611)</f>
        <v>0</v>
      </c>
      <c r="U612" s="119">
        <f t="shared" ref="U612:AA612" si="217">SUM(U592:U611)</f>
        <v>0</v>
      </c>
      <c r="V612" s="119">
        <f t="shared" si="217"/>
        <v>0</v>
      </c>
      <c r="W612" s="119">
        <f t="shared" si="217"/>
        <v>0</v>
      </c>
      <c r="X612" s="119">
        <f t="shared" si="217"/>
        <v>0</v>
      </c>
      <c r="Y612" s="119">
        <f t="shared" si="217"/>
        <v>0</v>
      </c>
      <c r="Z612" s="119">
        <f t="shared" si="217"/>
        <v>0</v>
      </c>
      <c r="AA612" s="120">
        <f t="shared" si="217"/>
        <v>0</v>
      </c>
    </row>
    <row r="613" spans="1:28" ht="12.75" customHeight="1" thickBot="1">
      <c r="B613" s="579" t="s">
        <v>704</v>
      </c>
      <c r="C613" s="579"/>
      <c r="D613" s="579"/>
      <c r="E613" s="579"/>
      <c r="F613" s="579"/>
      <c r="G613" s="579"/>
      <c r="H613" s="579"/>
      <c r="I613" s="579"/>
      <c r="J613" s="579"/>
      <c r="K613" s="579"/>
      <c r="S613" s="224"/>
      <c r="T613" s="122"/>
      <c r="U613" s="122"/>
      <c r="V613" s="122"/>
      <c r="W613" s="122"/>
      <c r="X613" s="122"/>
      <c r="Y613" s="122"/>
      <c r="Z613" s="122"/>
      <c r="AA613" s="122"/>
    </row>
    <row r="614" spans="1:28" ht="12.75" thickBot="1">
      <c r="B614" s="205"/>
      <c r="C614" s="206"/>
      <c r="D614" s="207"/>
      <c r="E614" s="208"/>
      <c r="F614" s="207"/>
      <c r="G614" s="209"/>
      <c r="H614" s="210"/>
      <c r="I614" s="209"/>
      <c r="J614" s="211"/>
      <c r="K614" s="211"/>
      <c r="P614" s="534">
        <f>COUNTIF($V$13:V614,"PAKIET")+$T$314</f>
        <v>20</v>
      </c>
      <c r="Q614" s="535"/>
      <c r="R614" s="535"/>
      <c r="S614" s="535"/>
      <c r="T614" s="535"/>
      <c r="U614" s="535"/>
      <c r="V614" s="536" t="s">
        <v>347</v>
      </c>
      <c r="W614" s="536"/>
      <c r="X614" s="536"/>
      <c r="Y614" s="536"/>
      <c r="Z614" s="536"/>
      <c r="AA614" s="537"/>
    </row>
    <row r="615" spans="1:28" ht="12.75">
      <c r="B615" s="583" t="s">
        <v>607</v>
      </c>
      <c r="C615" s="583"/>
      <c r="D615" s="583"/>
      <c r="E615" s="583"/>
      <c r="F615" s="583"/>
      <c r="G615" s="583"/>
      <c r="H615" s="583"/>
      <c r="I615" s="583"/>
      <c r="J615" s="583"/>
      <c r="K615" s="583"/>
      <c r="P615" s="567" t="s">
        <v>332</v>
      </c>
      <c r="Q615" s="568"/>
      <c r="R615" s="567" t="s">
        <v>333</v>
      </c>
      <c r="S615" s="568"/>
      <c r="T615" s="569" t="s">
        <v>337</v>
      </c>
      <c r="U615" s="570"/>
      <c r="V615" s="569" t="s">
        <v>334</v>
      </c>
      <c r="W615" s="570"/>
      <c r="X615" s="569" t="s">
        <v>335</v>
      </c>
      <c r="Y615" s="570"/>
      <c r="Z615" s="571" t="s">
        <v>336</v>
      </c>
      <c r="AA615" s="572"/>
    </row>
    <row r="616" spans="1:28">
      <c r="P616" s="35" t="s">
        <v>338</v>
      </c>
      <c r="Q616" s="36" t="s">
        <v>247</v>
      </c>
      <c r="R616" s="124" t="s">
        <v>338</v>
      </c>
      <c r="S616" s="36" t="s">
        <v>247</v>
      </c>
      <c r="T616" s="124" t="s">
        <v>338</v>
      </c>
      <c r="U616" s="125" t="s">
        <v>247</v>
      </c>
      <c r="V616" s="124" t="s">
        <v>338</v>
      </c>
      <c r="W616" s="125" t="s">
        <v>247</v>
      </c>
      <c r="X616" s="124" t="s">
        <v>338</v>
      </c>
      <c r="Y616" s="125" t="s">
        <v>247</v>
      </c>
      <c r="Z616" s="124" t="s">
        <v>338</v>
      </c>
      <c r="AA616" s="125" t="s">
        <v>247</v>
      </c>
    </row>
    <row r="617" spans="1:28" ht="12.75" thickBot="1">
      <c r="P617" s="126">
        <f>T612</f>
        <v>0</v>
      </c>
      <c r="Q617" s="127">
        <f>V612</f>
        <v>0</v>
      </c>
      <c r="R617" s="128">
        <f>U612</f>
        <v>0</v>
      </c>
      <c r="S617" s="127">
        <f>W612</f>
        <v>0</v>
      </c>
      <c r="T617" s="128">
        <f>X612</f>
        <v>0</v>
      </c>
      <c r="U617" s="129">
        <f>Z612</f>
        <v>0</v>
      </c>
      <c r="V617" s="128">
        <f>Y612</f>
        <v>0</v>
      </c>
      <c r="W617" s="129">
        <f>AA612</f>
        <v>0</v>
      </c>
      <c r="X617" s="128">
        <f>P617+T617</f>
        <v>0</v>
      </c>
      <c r="Y617" s="129">
        <f>Q617+U617</f>
        <v>0</v>
      </c>
      <c r="Z617" s="128">
        <f>R617+V617</f>
        <v>0</v>
      </c>
      <c r="AA617" s="129">
        <f>S617+W617</f>
        <v>0</v>
      </c>
    </row>
    <row r="618" spans="1:28" ht="12.75" thickBot="1">
      <c r="P618" s="576">
        <f>SUM(P617:Q617)</f>
        <v>0</v>
      </c>
      <c r="Q618" s="577"/>
      <c r="R618" s="578">
        <f>SUM(R617:S617)</f>
        <v>0</v>
      </c>
      <c r="S618" s="577"/>
      <c r="T618" s="554">
        <f>SUM(T617:U617)</f>
        <v>0</v>
      </c>
      <c r="U618" s="555"/>
      <c r="V618" s="554">
        <f>SUM(V617:W617)</f>
        <v>0</v>
      </c>
      <c r="W618" s="555"/>
      <c r="X618" s="554">
        <f>SUM(X617:Y617)</f>
        <v>0</v>
      </c>
      <c r="Y618" s="555"/>
      <c r="Z618" s="554">
        <f>SUM(Z617:AA617)</f>
        <v>0</v>
      </c>
      <c r="AA618" s="555"/>
    </row>
    <row r="623" spans="1:28" ht="48.75" thickBot="1">
      <c r="A623" s="38" t="s">
        <v>305</v>
      </c>
      <c r="B623" s="39" t="s">
        <v>306</v>
      </c>
      <c r="C623" s="39" t="s">
        <v>308</v>
      </c>
      <c r="D623" s="40" t="s">
        <v>319</v>
      </c>
      <c r="E623" s="40" t="s">
        <v>320</v>
      </c>
      <c r="F623" s="40" t="s">
        <v>321</v>
      </c>
      <c r="G623" s="41" t="s">
        <v>322</v>
      </c>
      <c r="H623" s="41" t="s">
        <v>323</v>
      </c>
      <c r="I623" s="41" t="s">
        <v>324</v>
      </c>
      <c r="J623" s="92" t="s">
        <v>307</v>
      </c>
      <c r="K623" s="92" t="s">
        <v>43</v>
      </c>
      <c r="L623" s="92" t="s">
        <v>325</v>
      </c>
      <c r="M623" s="92" t="s">
        <v>326</v>
      </c>
      <c r="N623" s="40" t="s">
        <v>691</v>
      </c>
      <c r="O623" s="40" t="s">
        <v>692</v>
      </c>
      <c r="P623" s="41" t="s">
        <v>693</v>
      </c>
      <c r="Q623" s="41" t="s">
        <v>694</v>
      </c>
      <c r="R623" s="44" t="s">
        <v>309</v>
      </c>
      <c r="S623" s="93" t="s">
        <v>0</v>
      </c>
      <c r="T623" s="46" t="s">
        <v>310</v>
      </c>
      <c r="U623" s="46" t="s">
        <v>311</v>
      </c>
      <c r="V623" s="47" t="s">
        <v>312</v>
      </c>
      <c r="W623" s="47" t="s">
        <v>313</v>
      </c>
      <c r="X623" s="49" t="s">
        <v>314</v>
      </c>
      <c r="Y623" s="49" t="s">
        <v>315</v>
      </c>
      <c r="Z623" s="50" t="s">
        <v>316</v>
      </c>
      <c r="AA623" s="50" t="s">
        <v>317</v>
      </c>
      <c r="AB623" s="52" t="s">
        <v>318</v>
      </c>
    </row>
    <row r="624" spans="1:28" ht="12.75" thickBot="1">
      <c r="A624" s="394">
        <f>COUNTIF($A$4:A623,"Lp.")</f>
        <v>21</v>
      </c>
      <c r="B624" s="560" t="s">
        <v>347</v>
      </c>
      <c r="C624" s="560"/>
      <c r="D624" s="560"/>
      <c r="E624" s="560"/>
      <c r="F624" s="560"/>
      <c r="G624" s="560"/>
      <c r="H624" s="560"/>
      <c r="I624" s="560"/>
      <c r="J624" s="560"/>
      <c r="K624" s="560"/>
      <c r="L624" s="560"/>
      <c r="M624" s="560"/>
      <c r="N624" s="560"/>
      <c r="O624" s="560"/>
      <c r="P624" s="560"/>
      <c r="Q624" s="560"/>
      <c r="R624" s="560"/>
      <c r="S624" s="560"/>
      <c r="T624" s="560"/>
      <c r="U624" s="560"/>
      <c r="V624" s="560"/>
      <c r="W624" s="560"/>
      <c r="X624" s="560"/>
      <c r="Y624" s="560"/>
      <c r="Z624" s="560"/>
      <c r="AA624" s="560"/>
      <c r="AB624" s="561"/>
    </row>
    <row r="625" spans="1:28" ht="84">
      <c r="A625" s="255" t="s">
        <v>146</v>
      </c>
      <c r="B625" s="223" t="s">
        <v>9</v>
      </c>
      <c r="C625" s="113" t="s">
        <v>148</v>
      </c>
      <c r="D625" s="109">
        <v>40</v>
      </c>
      <c r="E625" s="110">
        <v>160</v>
      </c>
      <c r="F625" s="109">
        <v>128</v>
      </c>
      <c r="G625" s="9">
        <v>30</v>
      </c>
      <c r="H625" s="10">
        <v>100</v>
      </c>
      <c r="I625" s="9">
        <v>40</v>
      </c>
      <c r="J625" s="2"/>
      <c r="K625" s="2"/>
      <c r="L625" s="2"/>
      <c r="M625" s="2"/>
      <c r="N625" s="110"/>
      <c r="O625" s="109"/>
      <c r="P625" s="10"/>
      <c r="Q625" s="9"/>
      <c r="R625" s="170"/>
      <c r="S625" s="182"/>
      <c r="T625" s="103">
        <f>ROUND(N625*R625,2)</f>
        <v>0</v>
      </c>
      <c r="U625" s="103">
        <f>ROUND(T625+T625*S625,2)</f>
        <v>0</v>
      </c>
      <c r="V625" s="104">
        <f>ROUND(P625*R625,2)</f>
        <v>0</v>
      </c>
      <c r="W625" s="104">
        <f>ROUND(V625+V625*S625,2)</f>
        <v>0</v>
      </c>
      <c r="X625" s="103">
        <f>ROUND(O625*R625,2)</f>
        <v>0</v>
      </c>
      <c r="Y625" s="103">
        <f>ROUND(X625+X625*S625,2)</f>
        <v>0</v>
      </c>
      <c r="Z625" s="104">
        <f>ROUND(Q625*R625,2)</f>
        <v>0</v>
      </c>
      <c r="AA625" s="104">
        <f>ROUND(Z625+Z625*S625,2)</f>
        <v>0</v>
      </c>
      <c r="AB625" s="137"/>
    </row>
    <row r="626" spans="1:28" ht="36.75" thickBot="1">
      <c r="A626" s="255" t="s">
        <v>149</v>
      </c>
      <c r="B626" s="223" t="s">
        <v>44</v>
      </c>
      <c r="C626" s="225" t="s">
        <v>148</v>
      </c>
      <c r="D626" s="180">
        <v>40</v>
      </c>
      <c r="E626" s="181">
        <v>192</v>
      </c>
      <c r="F626" s="180">
        <v>96</v>
      </c>
      <c r="G626" s="9">
        <v>0</v>
      </c>
      <c r="H626" s="10">
        <v>0</v>
      </c>
      <c r="I626" s="9">
        <v>0</v>
      </c>
      <c r="J626" s="2"/>
      <c r="K626" s="2"/>
      <c r="L626" s="2"/>
      <c r="M626" s="2"/>
      <c r="N626" s="181"/>
      <c r="O626" s="180"/>
      <c r="P626" s="10"/>
      <c r="Q626" s="9"/>
      <c r="R626" s="170"/>
      <c r="S626" s="3"/>
      <c r="T626" s="103">
        <f>ROUND(N626*R626,2)</f>
        <v>0</v>
      </c>
      <c r="U626" s="103">
        <f>ROUND(T626+T626*S626,2)</f>
        <v>0</v>
      </c>
      <c r="V626" s="104">
        <f>ROUND(P626*R626,2)</f>
        <v>0</v>
      </c>
      <c r="W626" s="104">
        <f>ROUND(V626+V626*S626,2)</f>
        <v>0</v>
      </c>
      <c r="X626" s="103">
        <f>ROUND(O626*R626,2)</f>
        <v>0</v>
      </c>
      <c r="Y626" s="103">
        <f>ROUND(X626+X626*S626,2)</f>
        <v>0</v>
      </c>
      <c r="Z626" s="104">
        <f>ROUND(Q626*R626,2)</f>
        <v>0</v>
      </c>
      <c r="AA626" s="104">
        <f>ROUND(Z626+Z626*S626,2)</f>
        <v>0</v>
      </c>
      <c r="AB626" s="137"/>
    </row>
    <row r="627" spans="1:28" ht="13.5" thickBot="1">
      <c r="B627" s="580" t="s">
        <v>703</v>
      </c>
      <c r="C627" s="580"/>
      <c r="D627" s="580"/>
      <c r="E627" s="580"/>
      <c r="F627" s="580"/>
      <c r="G627" s="580"/>
      <c r="H627" s="580"/>
      <c r="I627" s="580"/>
      <c r="J627" s="580"/>
      <c r="K627" s="580"/>
      <c r="S627" s="118" t="s">
        <v>331</v>
      </c>
      <c r="T627" s="119">
        <f t="shared" ref="T627:AA627" si="218">SUM(T625:T626)</f>
        <v>0</v>
      </c>
      <c r="U627" s="119">
        <f t="shared" si="218"/>
        <v>0</v>
      </c>
      <c r="V627" s="119">
        <f t="shared" si="218"/>
        <v>0</v>
      </c>
      <c r="W627" s="119">
        <f t="shared" si="218"/>
        <v>0</v>
      </c>
      <c r="X627" s="119">
        <f t="shared" si="218"/>
        <v>0</v>
      </c>
      <c r="Y627" s="119">
        <f t="shared" si="218"/>
        <v>0</v>
      </c>
      <c r="Z627" s="119">
        <f t="shared" si="218"/>
        <v>0</v>
      </c>
      <c r="AA627" s="120">
        <f t="shared" si="218"/>
        <v>0</v>
      </c>
    </row>
    <row r="628" spans="1:28" ht="13.5" thickBot="1">
      <c r="B628" s="579" t="s">
        <v>704</v>
      </c>
      <c r="C628" s="579"/>
      <c r="D628" s="579"/>
      <c r="E628" s="579"/>
      <c r="F628" s="579"/>
      <c r="G628" s="579"/>
      <c r="H628" s="579"/>
      <c r="I628" s="579"/>
      <c r="J628" s="579"/>
      <c r="K628" s="579"/>
    </row>
    <row r="629" spans="1:28" ht="12.75" thickBot="1">
      <c r="P629" s="534">
        <f>COUNTIF($V$13:V629,"PAKIET")+$T$314</f>
        <v>21</v>
      </c>
      <c r="Q629" s="535"/>
      <c r="R629" s="535"/>
      <c r="S629" s="535"/>
      <c r="T629" s="535"/>
      <c r="U629" s="535"/>
      <c r="V629" s="536" t="s">
        <v>347</v>
      </c>
      <c r="W629" s="536"/>
      <c r="X629" s="536"/>
      <c r="Y629" s="536"/>
      <c r="Z629" s="536"/>
      <c r="AA629" s="537"/>
    </row>
    <row r="630" spans="1:28">
      <c r="P630" s="567" t="s">
        <v>332</v>
      </c>
      <c r="Q630" s="568"/>
      <c r="R630" s="567" t="s">
        <v>333</v>
      </c>
      <c r="S630" s="568"/>
      <c r="T630" s="569" t="s">
        <v>337</v>
      </c>
      <c r="U630" s="570"/>
      <c r="V630" s="569" t="s">
        <v>334</v>
      </c>
      <c r="W630" s="570"/>
      <c r="X630" s="569" t="s">
        <v>335</v>
      </c>
      <c r="Y630" s="570"/>
      <c r="Z630" s="571" t="s">
        <v>336</v>
      </c>
      <c r="AA630" s="572"/>
    </row>
    <row r="631" spans="1:28">
      <c r="P631" s="35" t="s">
        <v>338</v>
      </c>
      <c r="Q631" s="36" t="s">
        <v>247</v>
      </c>
      <c r="R631" s="124" t="s">
        <v>338</v>
      </c>
      <c r="S631" s="36" t="s">
        <v>247</v>
      </c>
      <c r="T631" s="124" t="s">
        <v>338</v>
      </c>
      <c r="U631" s="125" t="s">
        <v>247</v>
      </c>
      <c r="V631" s="124" t="s">
        <v>338</v>
      </c>
      <c r="W631" s="125" t="s">
        <v>247</v>
      </c>
      <c r="X631" s="124" t="s">
        <v>338</v>
      </c>
      <c r="Y631" s="125" t="s">
        <v>247</v>
      </c>
      <c r="Z631" s="124" t="s">
        <v>338</v>
      </c>
      <c r="AA631" s="125" t="s">
        <v>247</v>
      </c>
    </row>
    <row r="632" spans="1:28" ht="12.75" thickBot="1">
      <c r="P632" s="126">
        <f>T627</f>
        <v>0</v>
      </c>
      <c r="Q632" s="127">
        <f>V627</f>
        <v>0</v>
      </c>
      <c r="R632" s="128">
        <f>U627</f>
        <v>0</v>
      </c>
      <c r="S632" s="127">
        <f>W627</f>
        <v>0</v>
      </c>
      <c r="T632" s="128">
        <f>X627</f>
        <v>0</v>
      </c>
      <c r="U632" s="129">
        <f>Z627</f>
        <v>0</v>
      </c>
      <c r="V632" s="128">
        <f>Y627</f>
        <v>0</v>
      </c>
      <c r="W632" s="129">
        <f>AA627</f>
        <v>0</v>
      </c>
      <c r="X632" s="128">
        <f>P632+T632</f>
        <v>0</v>
      </c>
      <c r="Y632" s="129">
        <f>Q632+U632</f>
        <v>0</v>
      </c>
      <c r="Z632" s="128">
        <f>R632+V632</f>
        <v>0</v>
      </c>
      <c r="AA632" s="129">
        <f>S632+W632</f>
        <v>0</v>
      </c>
    </row>
    <row r="633" spans="1:28" ht="12.75" thickBot="1">
      <c r="P633" s="576">
        <f>SUM(P632:Q632)</f>
        <v>0</v>
      </c>
      <c r="Q633" s="577"/>
      <c r="R633" s="578">
        <f>SUM(R632:S632)</f>
        <v>0</v>
      </c>
      <c r="S633" s="577"/>
      <c r="T633" s="554">
        <f>SUM(T632:U632)</f>
        <v>0</v>
      </c>
      <c r="U633" s="555"/>
      <c r="V633" s="554">
        <f>SUM(V632:W632)</f>
        <v>0</v>
      </c>
      <c r="W633" s="555"/>
      <c r="X633" s="554">
        <f>SUM(X632:Y632)</f>
        <v>0</v>
      </c>
      <c r="Y633" s="555"/>
      <c r="Z633" s="554">
        <f>SUM(Z632:AA632)</f>
        <v>0</v>
      </c>
      <c r="AA633" s="555"/>
    </row>
    <row r="638" spans="1:28" ht="48.75" thickBot="1">
      <c r="A638" s="38" t="s">
        <v>305</v>
      </c>
      <c r="B638" s="39" t="s">
        <v>306</v>
      </c>
      <c r="C638" s="39" t="s">
        <v>308</v>
      </c>
      <c r="D638" s="40" t="s">
        <v>319</v>
      </c>
      <c r="E638" s="40" t="s">
        <v>320</v>
      </c>
      <c r="F638" s="40" t="s">
        <v>321</v>
      </c>
      <c r="G638" s="41" t="s">
        <v>322</v>
      </c>
      <c r="H638" s="41" t="s">
        <v>323</v>
      </c>
      <c r="I638" s="41" t="s">
        <v>324</v>
      </c>
      <c r="J638" s="92" t="s">
        <v>307</v>
      </c>
      <c r="K638" s="92" t="s">
        <v>43</v>
      </c>
      <c r="L638" s="92" t="s">
        <v>325</v>
      </c>
      <c r="M638" s="92" t="s">
        <v>326</v>
      </c>
      <c r="N638" s="40" t="s">
        <v>691</v>
      </c>
      <c r="O638" s="40" t="s">
        <v>692</v>
      </c>
      <c r="P638" s="41" t="s">
        <v>693</v>
      </c>
      <c r="Q638" s="41" t="s">
        <v>694</v>
      </c>
      <c r="R638" s="44" t="s">
        <v>309</v>
      </c>
      <c r="S638" s="93" t="s">
        <v>0</v>
      </c>
      <c r="T638" s="46" t="s">
        <v>310</v>
      </c>
      <c r="U638" s="46" t="s">
        <v>311</v>
      </c>
      <c r="V638" s="47" t="s">
        <v>312</v>
      </c>
      <c r="W638" s="47" t="s">
        <v>313</v>
      </c>
      <c r="X638" s="49" t="s">
        <v>314</v>
      </c>
      <c r="Y638" s="49" t="s">
        <v>315</v>
      </c>
      <c r="Z638" s="50" t="s">
        <v>316</v>
      </c>
      <c r="AA638" s="50" t="s">
        <v>317</v>
      </c>
      <c r="AB638" s="52" t="s">
        <v>318</v>
      </c>
    </row>
    <row r="639" spans="1:28" ht="12.75" thickBot="1">
      <c r="A639" s="394">
        <f>COUNTIF($A$4:A638,"Lp.")</f>
        <v>22</v>
      </c>
      <c r="B639" s="560" t="s">
        <v>347</v>
      </c>
      <c r="C639" s="560"/>
      <c r="D639" s="560"/>
      <c r="E639" s="560"/>
      <c r="F639" s="560"/>
      <c r="G639" s="560"/>
      <c r="H639" s="560"/>
      <c r="I639" s="560"/>
      <c r="J639" s="560"/>
      <c r="K639" s="560"/>
      <c r="L639" s="560"/>
      <c r="M639" s="560"/>
      <c r="N639" s="560"/>
      <c r="O639" s="560"/>
      <c r="P639" s="560"/>
      <c r="Q639" s="560"/>
      <c r="R639" s="560"/>
      <c r="S639" s="560"/>
      <c r="T639" s="560"/>
      <c r="U639" s="560"/>
      <c r="V639" s="560"/>
      <c r="W639" s="560"/>
      <c r="X639" s="560"/>
      <c r="Y639" s="560"/>
      <c r="Z639" s="560"/>
      <c r="AA639" s="560"/>
      <c r="AB639" s="561"/>
    </row>
    <row r="640" spans="1:28" ht="96">
      <c r="A640" s="399" t="s">
        <v>146</v>
      </c>
      <c r="B640" s="230" t="s">
        <v>100</v>
      </c>
      <c r="C640" s="183" t="s">
        <v>148</v>
      </c>
      <c r="D640" s="109">
        <v>1</v>
      </c>
      <c r="E640" s="220">
        <v>32</v>
      </c>
      <c r="F640" s="221">
        <v>26</v>
      </c>
      <c r="G640" s="9">
        <v>1</v>
      </c>
      <c r="H640" s="10">
        <v>10</v>
      </c>
      <c r="I640" s="9">
        <v>4</v>
      </c>
      <c r="J640" s="2"/>
      <c r="K640" s="2"/>
      <c r="L640" s="2"/>
      <c r="M640" s="2"/>
      <c r="N640" s="220"/>
      <c r="O640" s="221"/>
      <c r="P640" s="10"/>
      <c r="Q640" s="9"/>
      <c r="R640" s="170"/>
      <c r="S640" s="182"/>
      <c r="T640" s="103">
        <f>ROUND(N640*R640,2)</f>
        <v>0</v>
      </c>
      <c r="U640" s="103">
        <f>ROUND(T640+T640*S640,2)</f>
        <v>0</v>
      </c>
      <c r="V640" s="104">
        <f>ROUND(P640*R640,2)</f>
        <v>0</v>
      </c>
      <c r="W640" s="104">
        <f>ROUND(V640+V640*S640,2)</f>
        <v>0</v>
      </c>
      <c r="X640" s="103">
        <f>ROUND(O640*R640,2)</f>
        <v>0</v>
      </c>
      <c r="Y640" s="103">
        <f>ROUND(X640+X640*S640,2)</f>
        <v>0</v>
      </c>
      <c r="Z640" s="104">
        <f>ROUND(Q640*R640,2)</f>
        <v>0</v>
      </c>
      <c r="AA640" s="104">
        <f>ROUND(Z640+Z640*S640,2)</f>
        <v>0</v>
      </c>
      <c r="AB640" s="137"/>
    </row>
    <row r="641" spans="1:28" ht="96">
      <c r="A641" s="399" t="s">
        <v>149</v>
      </c>
      <c r="B641" s="230" t="s">
        <v>244</v>
      </c>
      <c r="C641" s="183" t="s">
        <v>148</v>
      </c>
      <c r="D641" s="109">
        <v>0</v>
      </c>
      <c r="E641" s="110">
        <v>0</v>
      </c>
      <c r="F641" s="109">
        <v>0</v>
      </c>
      <c r="G641" s="9">
        <v>1</v>
      </c>
      <c r="H641" s="10">
        <v>10</v>
      </c>
      <c r="I641" s="9">
        <v>4</v>
      </c>
      <c r="J641" s="2"/>
      <c r="K641" s="2"/>
      <c r="L641" s="2"/>
      <c r="M641" s="2"/>
      <c r="N641" s="110"/>
      <c r="O641" s="109"/>
      <c r="P641" s="10"/>
      <c r="Q641" s="9"/>
      <c r="R641" s="170"/>
      <c r="S641" s="3"/>
      <c r="T641" s="103">
        <f>ROUND(N641*R641,2)</f>
        <v>0</v>
      </c>
      <c r="U641" s="103">
        <f>ROUND(T641+T641*S641,2)</f>
        <v>0</v>
      </c>
      <c r="V641" s="104">
        <f>ROUND(P641*R641,2)</f>
        <v>0</v>
      </c>
      <c r="W641" s="104">
        <f>ROUND(V641+V641*S641,2)</f>
        <v>0</v>
      </c>
      <c r="X641" s="103">
        <f>ROUND(O641*R641,2)</f>
        <v>0</v>
      </c>
      <c r="Y641" s="103">
        <f>ROUND(X641+X641*S641,2)</f>
        <v>0</v>
      </c>
      <c r="Z641" s="104">
        <f>ROUND(Q641*R641,2)</f>
        <v>0</v>
      </c>
      <c r="AA641" s="104">
        <f>ROUND(Z641+Z641*S641,2)</f>
        <v>0</v>
      </c>
      <c r="AB641" s="137"/>
    </row>
    <row r="642" spans="1:28" ht="96">
      <c r="A642" s="399" t="s">
        <v>151</v>
      </c>
      <c r="B642" s="230" t="s">
        <v>243</v>
      </c>
      <c r="C642" s="183" t="s">
        <v>148</v>
      </c>
      <c r="D642" s="109">
        <v>0</v>
      </c>
      <c r="E642" s="110">
        <v>0</v>
      </c>
      <c r="F642" s="109">
        <v>0</v>
      </c>
      <c r="G642" s="9">
        <v>1</v>
      </c>
      <c r="H642" s="10">
        <v>10</v>
      </c>
      <c r="I642" s="9">
        <v>4</v>
      </c>
      <c r="J642" s="2"/>
      <c r="K642" s="2"/>
      <c r="L642" s="2"/>
      <c r="M642" s="2"/>
      <c r="N642" s="110"/>
      <c r="O642" s="109"/>
      <c r="P642" s="10"/>
      <c r="Q642" s="9"/>
      <c r="R642" s="170"/>
      <c r="S642" s="3"/>
      <c r="T642" s="103">
        <f>ROUND(N642*R642,2)</f>
        <v>0</v>
      </c>
      <c r="U642" s="103">
        <f>ROUND(T642+T642*S642,2)</f>
        <v>0</v>
      </c>
      <c r="V642" s="104">
        <f>ROUND(P642*R642,2)</f>
        <v>0</v>
      </c>
      <c r="W642" s="104">
        <f>ROUND(V642+V642*S642,2)</f>
        <v>0</v>
      </c>
      <c r="X642" s="103">
        <f>ROUND(O642*R642,2)</f>
        <v>0</v>
      </c>
      <c r="Y642" s="103">
        <f>ROUND(X642+X642*S642,2)</f>
        <v>0</v>
      </c>
      <c r="Z642" s="104">
        <f>ROUND(Q642*R642,2)</f>
        <v>0</v>
      </c>
      <c r="AA642" s="104">
        <f>ROUND(Z642+Z642*S642,2)</f>
        <v>0</v>
      </c>
      <c r="AB642" s="137"/>
    </row>
    <row r="643" spans="1:28" ht="204">
      <c r="A643" s="399" t="s">
        <v>152</v>
      </c>
      <c r="B643" s="231" t="s">
        <v>101</v>
      </c>
      <c r="C643" s="113" t="s">
        <v>148</v>
      </c>
      <c r="D643" s="109">
        <v>1</v>
      </c>
      <c r="E643" s="220">
        <v>56</v>
      </c>
      <c r="F643" s="221">
        <v>24</v>
      </c>
      <c r="G643" s="9">
        <v>0</v>
      </c>
      <c r="H643" s="10">
        <v>0</v>
      </c>
      <c r="I643" s="9">
        <v>0</v>
      </c>
      <c r="J643" s="5"/>
      <c r="K643" s="2"/>
      <c r="L643" s="2"/>
      <c r="M643" s="2"/>
      <c r="N643" s="220"/>
      <c r="O643" s="221"/>
      <c r="P643" s="10"/>
      <c r="Q643" s="9"/>
      <c r="R643" s="170"/>
      <c r="S643" s="3"/>
      <c r="T643" s="103">
        <f>ROUND(N643*R643,2)</f>
        <v>0</v>
      </c>
      <c r="U643" s="103">
        <f>ROUND(T643+T643*S643,2)</f>
        <v>0</v>
      </c>
      <c r="V643" s="104">
        <f>ROUND(P643*R643,2)</f>
        <v>0</v>
      </c>
      <c r="W643" s="104">
        <f>ROUND(V643+V643*S643,2)</f>
        <v>0</v>
      </c>
      <c r="X643" s="103">
        <f>ROUND(O643*R643,2)</f>
        <v>0</v>
      </c>
      <c r="Y643" s="103">
        <f>ROUND(X643+X643*S643,2)</f>
        <v>0</v>
      </c>
      <c r="Z643" s="104">
        <f>ROUND(Q643*R643,2)</f>
        <v>0</v>
      </c>
      <c r="AA643" s="104">
        <f>ROUND(Z643+Z643*S643,2)</f>
        <v>0</v>
      </c>
      <c r="AB643" s="137"/>
    </row>
    <row r="644" spans="1:28" ht="204.75" thickBot="1">
      <c r="A644" s="399" t="s">
        <v>154</v>
      </c>
      <c r="B644" s="231" t="s">
        <v>101</v>
      </c>
      <c r="C644" s="113" t="s">
        <v>148</v>
      </c>
      <c r="D644" s="109">
        <v>1</v>
      </c>
      <c r="E644" s="110">
        <v>24</v>
      </c>
      <c r="F644" s="109">
        <v>12</v>
      </c>
      <c r="G644" s="9">
        <v>0</v>
      </c>
      <c r="H644" s="10">
        <v>0</v>
      </c>
      <c r="I644" s="9">
        <v>0</v>
      </c>
      <c r="J644" s="5"/>
      <c r="K644" s="2"/>
      <c r="L644" s="2"/>
      <c r="M644" s="2"/>
      <c r="N644" s="110"/>
      <c r="O644" s="109"/>
      <c r="P644" s="10"/>
      <c r="Q644" s="9"/>
      <c r="R644" s="170"/>
      <c r="S644" s="3"/>
      <c r="T644" s="103">
        <f>ROUND(N644*R644,2)</f>
        <v>0</v>
      </c>
      <c r="U644" s="103">
        <f>ROUND(T644+T644*S644,2)</f>
        <v>0</v>
      </c>
      <c r="V644" s="104">
        <f>ROUND(P644*R644,2)</f>
        <v>0</v>
      </c>
      <c r="W644" s="104">
        <f>ROUND(V644+V644*S644,2)</f>
        <v>0</v>
      </c>
      <c r="X644" s="103">
        <f>ROUND(O644*R644,2)</f>
        <v>0</v>
      </c>
      <c r="Y644" s="103">
        <f>ROUND(X644+X644*S644,2)</f>
        <v>0</v>
      </c>
      <c r="Z644" s="104">
        <f>ROUND(Q644*R644,2)</f>
        <v>0</v>
      </c>
      <c r="AA644" s="104">
        <f>ROUND(Z644+Z644*S644,2)</f>
        <v>0</v>
      </c>
      <c r="AB644" s="137"/>
    </row>
    <row r="645" spans="1:28" ht="13.5" thickBot="1">
      <c r="B645" s="580" t="s">
        <v>703</v>
      </c>
      <c r="C645" s="580"/>
      <c r="D645" s="580"/>
      <c r="E645" s="580"/>
      <c r="F645" s="580"/>
      <c r="G645" s="580"/>
      <c r="H645" s="580"/>
      <c r="I645" s="580"/>
      <c r="J645" s="580"/>
      <c r="K645" s="580"/>
      <c r="S645" s="118" t="s">
        <v>331</v>
      </c>
      <c r="T645" s="119">
        <f t="shared" ref="T645:AA645" si="219">SUM(T640:T644)</f>
        <v>0</v>
      </c>
      <c r="U645" s="119">
        <f t="shared" si="219"/>
        <v>0</v>
      </c>
      <c r="V645" s="119">
        <f t="shared" si="219"/>
        <v>0</v>
      </c>
      <c r="W645" s="119">
        <f t="shared" si="219"/>
        <v>0</v>
      </c>
      <c r="X645" s="119">
        <f t="shared" si="219"/>
        <v>0</v>
      </c>
      <c r="Y645" s="119">
        <f t="shared" si="219"/>
        <v>0</v>
      </c>
      <c r="Z645" s="119">
        <f t="shared" si="219"/>
        <v>0</v>
      </c>
      <c r="AA645" s="120">
        <f t="shared" si="219"/>
        <v>0</v>
      </c>
    </row>
    <row r="646" spans="1:28" ht="13.5" thickBot="1">
      <c r="B646" s="579" t="s">
        <v>704</v>
      </c>
      <c r="C646" s="579"/>
      <c r="D646" s="579"/>
      <c r="E646" s="579"/>
      <c r="F646" s="579"/>
      <c r="G646" s="579"/>
      <c r="H646" s="579"/>
      <c r="I646" s="579"/>
      <c r="J646" s="579"/>
      <c r="K646" s="579"/>
    </row>
    <row r="647" spans="1:28" ht="12.75" thickBot="1">
      <c r="P647" s="534">
        <f>COUNTIF($V$13:V647,"PAKIET")+$T$274</f>
        <v>21</v>
      </c>
      <c r="Q647" s="535"/>
      <c r="R647" s="535"/>
      <c r="S647" s="535"/>
      <c r="T647" s="535"/>
      <c r="U647" s="535"/>
      <c r="V647" s="536" t="s">
        <v>347</v>
      </c>
      <c r="W647" s="536"/>
      <c r="X647" s="536"/>
      <c r="Y647" s="536"/>
      <c r="Z647" s="536"/>
      <c r="AA647" s="537"/>
    </row>
    <row r="648" spans="1:28">
      <c r="P648" s="567" t="s">
        <v>332</v>
      </c>
      <c r="Q648" s="568"/>
      <c r="R648" s="567" t="s">
        <v>333</v>
      </c>
      <c r="S648" s="568"/>
      <c r="T648" s="569" t="s">
        <v>337</v>
      </c>
      <c r="U648" s="570"/>
      <c r="V648" s="569" t="s">
        <v>334</v>
      </c>
      <c r="W648" s="570"/>
      <c r="X648" s="569" t="s">
        <v>335</v>
      </c>
      <c r="Y648" s="570"/>
      <c r="Z648" s="571" t="s">
        <v>336</v>
      </c>
      <c r="AA648" s="572"/>
    </row>
    <row r="649" spans="1:28">
      <c r="P649" s="35" t="s">
        <v>338</v>
      </c>
      <c r="Q649" s="36" t="s">
        <v>247</v>
      </c>
      <c r="R649" s="124" t="s">
        <v>338</v>
      </c>
      <c r="S649" s="36" t="s">
        <v>247</v>
      </c>
      <c r="T649" s="124" t="s">
        <v>338</v>
      </c>
      <c r="U649" s="125" t="s">
        <v>247</v>
      </c>
      <c r="V649" s="124" t="s">
        <v>338</v>
      </c>
      <c r="W649" s="125" t="s">
        <v>247</v>
      </c>
      <c r="X649" s="124" t="s">
        <v>338</v>
      </c>
      <c r="Y649" s="125" t="s">
        <v>247</v>
      </c>
      <c r="Z649" s="124" t="s">
        <v>338</v>
      </c>
      <c r="AA649" s="125" t="s">
        <v>247</v>
      </c>
    </row>
    <row r="650" spans="1:28" ht="12.75" thickBot="1">
      <c r="P650" s="126">
        <f>T645</f>
        <v>0</v>
      </c>
      <c r="Q650" s="127">
        <f>V645</f>
        <v>0</v>
      </c>
      <c r="R650" s="128">
        <f>U645</f>
        <v>0</v>
      </c>
      <c r="S650" s="127">
        <f>W645</f>
        <v>0</v>
      </c>
      <c r="T650" s="128">
        <f>X645</f>
        <v>0</v>
      </c>
      <c r="U650" s="129">
        <f>Z645</f>
        <v>0</v>
      </c>
      <c r="V650" s="128">
        <f>Y645</f>
        <v>0</v>
      </c>
      <c r="W650" s="129">
        <f>AA645</f>
        <v>0</v>
      </c>
      <c r="X650" s="128">
        <f>P650+T650</f>
        <v>0</v>
      </c>
      <c r="Y650" s="129">
        <f>Q650+U650</f>
        <v>0</v>
      </c>
      <c r="Z650" s="128">
        <f>R650+V650</f>
        <v>0</v>
      </c>
      <c r="AA650" s="129">
        <f>S650+W650</f>
        <v>0</v>
      </c>
    </row>
    <row r="651" spans="1:28" ht="12.75" thickBot="1">
      <c r="P651" s="576">
        <f>SUM(P650:Q650)</f>
        <v>0</v>
      </c>
      <c r="Q651" s="577"/>
      <c r="R651" s="578">
        <f>SUM(R650:S650)</f>
        <v>0</v>
      </c>
      <c r="S651" s="577"/>
      <c r="T651" s="554">
        <f>SUM(T650:U650)</f>
        <v>0</v>
      </c>
      <c r="U651" s="555"/>
      <c r="V651" s="554">
        <f>SUM(V650:W650)</f>
        <v>0</v>
      </c>
      <c r="W651" s="555"/>
      <c r="X651" s="554">
        <f>SUM(X650:Y650)</f>
        <v>0</v>
      </c>
      <c r="Y651" s="555"/>
      <c r="Z651" s="554">
        <f>SUM(Z650:AA650)</f>
        <v>0</v>
      </c>
      <c r="AA651" s="555"/>
    </row>
    <row r="656" spans="1:28" ht="48.75" thickBot="1">
      <c r="A656" s="38" t="s">
        <v>305</v>
      </c>
      <c r="B656" s="39" t="s">
        <v>306</v>
      </c>
      <c r="C656" s="39" t="s">
        <v>308</v>
      </c>
      <c r="D656" s="40" t="s">
        <v>319</v>
      </c>
      <c r="E656" s="40" t="s">
        <v>320</v>
      </c>
      <c r="F656" s="40" t="s">
        <v>321</v>
      </c>
      <c r="G656" s="41" t="s">
        <v>322</v>
      </c>
      <c r="H656" s="41" t="s">
        <v>323</v>
      </c>
      <c r="I656" s="41" t="s">
        <v>324</v>
      </c>
      <c r="J656" s="92" t="s">
        <v>307</v>
      </c>
      <c r="K656" s="92" t="s">
        <v>43</v>
      </c>
      <c r="L656" s="92" t="s">
        <v>325</v>
      </c>
      <c r="M656" s="92" t="s">
        <v>326</v>
      </c>
      <c r="N656" s="40" t="s">
        <v>691</v>
      </c>
      <c r="O656" s="40" t="s">
        <v>692</v>
      </c>
      <c r="P656" s="41" t="s">
        <v>693</v>
      </c>
      <c r="Q656" s="41" t="s">
        <v>694</v>
      </c>
      <c r="R656" s="44" t="s">
        <v>309</v>
      </c>
      <c r="S656" s="93" t="s">
        <v>0</v>
      </c>
      <c r="T656" s="46" t="s">
        <v>310</v>
      </c>
      <c r="U656" s="46" t="s">
        <v>311</v>
      </c>
      <c r="V656" s="47" t="s">
        <v>312</v>
      </c>
      <c r="W656" s="47" t="s">
        <v>313</v>
      </c>
      <c r="X656" s="49" t="s">
        <v>314</v>
      </c>
      <c r="Y656" s="49" t="s">
        <v>315</v>
      </c>
      <c r="Z656" s="50" t="s">
        <v>316</v>
      </c>
      <c r="AA656" s="50" t="s">
        <v>317</v>
      </c>
      <c r="AB656" s="52" t="s">
        <v>318</v>
      </c>
    </row>
    <row r="657" spans="1:28" ht="12.75" thickBot="1">
      <c r="A657" s="394">
        <f>COUNTIF($A$4:A656,"Lp.")</f>
        <v>23</v>
      </c>
      <c r="B657" s="560" t="s">
        <v>347</v>
      </c>
      <c r="C657" s="560"/>
      <c r="D657" s="560"/>
      <c r="E657" s="560"/>
      <c r="F657" s="560"/>
      <c r="G657" s="560"/>
      <c r="H657" s="560"/>
      <c r="I657" s="560"/>
      <c r="J657" s="560"/>
      <c r="K657" s="560"/>
      <c r="L657" s="560"/>
      <c r="M657" s="560"/>
      <c r="N657" s="560"/>
      <c r="O657" s="560"/>
      <c r="P657" s="560"/>
      <c r="Q657" s="560"/>
      <c r="R657" s="560"/>
      <c r="S657" s="560"/>
      <c r="T657" s="560"/>
      <c r="U657" s="560"/>
      <c r="V657" s="560"/>
      <c r="W657" s="560"/>
      <c r="X657" s="560"/>
      <c r="Y657" s="560"/>
      <c r="Z657" s="560"/>
      <c r="AA657" s="560"/>
      <c r="AB657" s="561"/>
    </row>
    <row r="658" spans="1:28" ht="60">
      <c r="A658" s="255" t="s">
        <v>146</v>
      </c>
      <c r="B658" s="151" t="s">
        <v>19</v>
      </c>
      <c r="C658" s="232" t="s">
        <v>148</v>
      </c>
      <c r="D658" s="61">
        <v>1200</v>
      </c>
      <c r="E658" s="144">
        <v>2480</v>
      </c>
      <c r="F658" s="143">
        <v>1984</v>
      </c>
      <c r="G658" s="9">
        <v>2300</v>
      </c>
      <c r="H658" s="10">
        <v>4200</v>
      </c>
      <c r="I658" s="9">
        <v>1680</v>
      </c>
      <c r="J658" s="2"/>
      <c r="K658" s="2"/>
      <c r="L658" s="2"/>
      <c r="M658" s="2"/>
      <c r="N658" s="144"/>
      <c r="O658" s="143"/>
      <c r="P658" s="10"/>
      <c r="Q658" s="9"/>
      <c r="R658" s="170"/>
      <c r="S658" s="3"/>
      <c r="T658" s="103">
        <f>ROUND(N658*R658,2)</f>
        <v>0</v>
      </c>
      <c r="U658" s="103">
        <f>ROUND(T658+T658*S658,2)</f>
        <v>0</v>
      </c>
      <c r="V658" s="104">
        <f>ROUND(P658*R658,2)</f>
        <v>0</v>
      </c>
      <c r="W658" s="104">
        <f>ROUND(V658+V658*S658,2)</f>
        <v>0</v>
      </c>
      <c r="X658" s="103">
        <f>ROUND(O658*R658,2)</f>
        <v>0</v>
      </c>
      <c r="Y658" s="103">
        <f>ROUND(X658+X658*S658,2)</f>
        <v>0</v>
      </c>
      <c r="Z658" s="104">
        <f>ROUND(Q658*R658,2)</f>
        <v>0</v>
      </c>
      <c r="AA658" s="104">
        <f>ROUND(Z658+Z658*S658,2)</f>
        <v>0</v>
      </c>
      <c r="AB658" s="137"/>
    </row>
    <row r="659" spans="1:28" ht="84.75" thickBot="1">
      <c r="A659" s="399" t="s">
        <v>149</v>
      </c>
      <c r="B659" s="233" t="s">
        <v>105</v>
      </c>
      <c r="C659" s="2" t="s">
        <v>18</v>
      </c>
      <c r="D659" s="61">
        <v>80</v>
      </c>
      <c r="E659" s="106">
        <v>800</v>
      </c>
      <c r="F659" s="61">
        <v>640</v>
      </c>
      <c r="G659" s="9">
        <v>300</v>
      </c>
      <c r="H659" s="10">
        <v>3000</v>
      </c>
      <c r="I659" s="9">
        <v>1200</v>
      </c>
      <c r="J659" s="2"/>
      <c r="K659" s="2"/>
      <c r="L659" s="2"/>
      <c r="M659" s="2"/>
      <c r="N659" s="106"/>
      <c r="O659" s="61"/>
      <c r="P659" s="10"/>
      <c r="Q659" s="9"/>
      <c r="R659" s="142"/>
      <c r="S659" s="3"/>
      <c r="T659" s="103">
        <f>ROUND(N659*R659,2)</f>
        <v>0</v>
      </c>
      <c r="U659" s="103">
        <f>ROUND(T659+T659*S659,2)</f>
        <v>0</v>
      </c>
      <c r="V659" s="104">
        <f>ROUND(P659*R659,2)</f>
        <v>0</v>
      </c>
      <c r="W659" s="104">
        <f>ROUND(V659+V659*S659,2)</f>
        <v>0</v>
      </c>
      <c r="X659" s="103">
        <f>ROUND(O659*R659,2)</f>
        <v>0</v>
      </c>
      <c r="Y659" s="103">
        <f>ROUND(X659+X659*S659,2)</f>
        <v>0</v>
      </c>
      <c r="Z659" s="104">
        <f>ROUND(Q659*R659,2)</f>
        <v>0</v>
      </c>
      <c r="AA659" s="104">
        <f>ROUND(Z659+Z659*S659,2)</f>
        <v>0</v>
      </c>
      <c r="AB659" s="137"/>
    </row>
    <row r="660" spans="1:28" ht="13.5" thickBot="1">
      <c r="B660" s="580" t="s">
        <v>703</v>
      </c>
      <c r="C660" s="580"/>
      <c r="D660" s="580"/>
      <c r="E660" s="580"/>
      <c r="F660" s="580"/>
      <c r="G660" s="580"/>
      <c r="H660" s="580"/>
      <c r="I660" s="580"/>
      <c r="J660" s="580"/>
      <c r="K660" s="580"/>
      <c r="S660" s="118" t="s">
        <v>331</v>
      </c>
      <c r="T660" s="119">
        <f>SUM(T658:T659)</f>
        <v>0</v>
      </c>
      <c r="U660" s="119">
        <f>SUM(U658:U659)</f>
        <v>0</v>
      </c>
      <c r="V660" s="119">
        <f>SUM(V658:V659)</f>
        <v>0</v>
      </c>
      <c r="W660" s="119">
        <f>SUM(W658:W659)</f>
        <v>0</v>
      </c>
      <c r="X660" s="119">
        <f>SUM(X653:X659)</f>
        <v>0</v>
      </c>
      <c r="Y660" s="119">
        <f>SUM(Y653:Y659)</f>
        <v>0</v>
      </c>
      <c r="Z660" s="119">
        <f>SUM(Z653:Z659)</f>
        <v>0</v>
      </c>
      <c r="AA660" s="120">
        <f>SUM(AA653:AA659)</f>
        <v>0</v>
      </c>
    </row>
    <row r="661" spans="1:28" ht="13.5" thickBot="1">
      <c r="B661" s="579" t="s">
        <v>704</v>
      </c>
      <c r="C661" s="579"/>
      <c r="D661" s="579"/>
      <c r="E661" s="579"/>
      <c r="F661" s="579"/>
      <c r="G661" s="579"/>
      <c r="H661" s="579"/>
      <c r="I661" s="579"/>
      <c r="J661" s="579"/>
      <c r="K661" s="579"/>
    </row>
    <row r="662" spans="1:28" ht="12.75" thickBot="1">
      <c r="P662" s="534">
        <f>COUNTIF($V$13:V662,"PAKIET")+$T$314</f>
        <v>23</v>
      </c>
      <c r="Q662" s="535"/>
      <c r="R662" s="535"/>
      <c r="S662" s="535"/>
      <c r="T662" s="535"/>
      <c r="U662" s="535"/>
      <c r="V662" s="536" t="s">
        <v>347</v>
      </c>
      <c r="W662" s="536"/>
      <c r="X662" s="536"/>
      <c r="Y662" s="536"/>
      <c r="Z662" s="536"/>
      <c r="AA662" s="537"/>
    </row>
    <row r="663" spans="1:28">
      <c r="P663" s="567" t="s">
        <v>332</v>
      </c>
      <c r="Q663" s="568"/>
      <c r="R663" s="567" t="s">
        <v>333</v>
      </c>
      <c r="S663" s="568"/>
      <c r="T663" s="569" t="s">
        <v>337</v>
      </c>
      <c r="U663" s="570"/>
      <c r="V663" s="569" t="s">
        <v>334</v>
      </c>
      <c r="W663" s="570"/>
      <c r="X663" s="569" t="s">
        <v>335</v>
      </c>
      <c r="Y663" s="570"/>
      <c r="Z663" s="571" t="s">
        <v>336</v>
      </c>
      <c r="AA663" s="572"/>
    </row>
    <row r="664" spans="1:28">
      <c r="P664" s="35" t="s">
        <v>338</v>
      </c>
      <c r="Q664" s="36" t="s">
        <v>247</v>
      </c>
      <c r="R664" s="124" t="s">
        <v>338</v>
      </c>
      <c r="S664" s="36" t="s">
        <v>247</v>
      </c>
      <c r="T664" s="124" t="s">
        <v>338</v>
      </c>
      <c r="U664" s="125" t="s">
        <v>247</v>
      </c>
      <c r="V664" s="124" t="s">
        <v>338</v>
      </c>
      <c r="W664" s="125" t="s">
        <v>247</v>
      </c>
      <c r="X664" s="124" t="s">
        <v>338</v>
      </c>
      <c r="Y664" s="125" t="s">
        <v>247</v>
      </c>
      <c r="Z664" s="124" t="s">
        <v>338</v>
      </c>
      <c r="AA664" s="125" t="s">
        <v>247</v>
      </c>
    </row>
    <row r="665" spans="1:28" ht="12.75" thickBot="1">
      <c r="P665" s="126">
        <f>T660</f>
        <v>0</v>
      </c>
      <c r="Q665" s="127">
        <f>V660</f>
        <v>0</v>
      </c>
      <c r="R665" s="128">
        <f>U660</f>
        <v>0</v>
      </c>
      <c r="S665" s="127">
        <f>W660</f>
        <v>0</v>
      </c>
      <c r="T665" s="128">
        <f>X660</f>
        <v>0</v>
      </c>
      <c r="U665" s="129">
        <f>Z660</f>
        <v>0</v>
      </c>
      <c r="V665" s="128">
        <f>Y660</f>
        <v>0</v>
      </c>
      <c r="W665" s="129">
        <f>AA660</f>
        <v>0</v>
      </c>
      <c r="X665" s="128">
        <f>P665+T665</f>
        <v>0</v>
      </c>
      <c r="Y665" s="129">
        <f>Q665+U665</f>
        <v>0</v>
      </c>
      <c r="Z665" s="128">
        <f>R665+V665</f>
        <v>0</v>
      </c>
      <c r="AA665" s="129">
        <f>S665+W665</f>
        <v>0</v>
      </c>
    </row>
    <row r="666" spans="1:28" ht="12.75" thickBot="1">
      <c r="P666" s="576">
        <f>SUM(P665:Q665)</f>
        <v>0</v>
      </c>
      <c r="Q666" s="577"/>
      <c r="R666" s="578">
        <f>SUM(R665:S665)</f>
        <v>0</v>
      </c>
      <c r="S666" s="577"/>
      <c r="T666" s="554">
        <f>SUM(T665:U665)</f>
        <v>0</v>
      </c>
      <c r="U666" s="555"/>
      <c r="V666" s="554">
        <f>SUM(V665:W665)</f>
        <v>0</v>
      </c>
      <c r="W666" s="555"/>
      <c r="X666" s="554">
        <f>SUM(X665:Y665)</f>
        <v>0</v>
      </c>
      <c r="Y666" s="555"/>
      <c r="Z666" s="554">
        <f>SUM(Z665:AA665)</f>
        <v>0</v>
      </c>
      <c r="AA666" s="584"/>
    </row>
    <row r="671" spans="1:28" ht="48.75" thickBot="1">
      <c r="A671" s="38" t="s">
        <v>305</v>
      </c>
      <c r="B671" s="39" t="s">
        <v>306</v>
      </c>
      <c r="C671" s="39" t="s">
        <v>308</v>
      </c>
      <c r="D671" s="40" t="s">
        <v>319</v>
      </c>
      <c r="E671" s="40" t="s">
        <v>320</v>
      </c>
      <c r="F671" s="40" t="s">
        <v>321</v>
      </c>
      <c r="G671" s="41" t="s">
        <v>322</v>
      </c>
      <c r="H671" s="41" t="s">
        <v>323</v>
      </c>
      <c r="I671" s="41" t="s">
        <v>324</v>
      </c>
      <c r="J671" s="92" t="s">
        <v>307</v>
      </c>
      <c r="K671" s="92" t="s">
        <v>43</v>
      </c>
      <c r="L671" s="92" t="s">
        <v>325</v>
      </c>
      <c r="M671" s="92" t="s">
        <v>326</v>
      </c>
      <c r="N671" s="40" t="s">
        <v>327</v>
      </c>
      <c r="O671" s="40" t="s">
        <v>328</v>
      </c>
      <c r="P671" s="41" t="s">
        <v>329</v>
      </c>
      <c r="Q671" s="41" t="s">
        <v>330</v>
      </c>
      <c r="R671" s="44" t="s">
        <v>309</v>
      </c>
      <c r="S671" s="93" t="s">
        <v>0</v>
      </c>
      <c r="T671" s="46" t="s">
        <v>310</v>
      </c>
      <c r="U671" s="46" t="s">
        <v>311</v>
      </c>
      <c r="V671" s="47" t="s">
        <v>312</v>
      </c>
      <c r="W671" s="47" t="s">
        <v>313</v>
      </c>
      <c r="X671" s="49" t="s">
        <v>314</v>
      </c>
      <c r="Y671" s="49" t="s">
        <v>315</v>
      </c>
      <c r="Z671" s="50" t="s">
        <v>316</v>
      </c>
      <c r="AA671" s="50" t="s">
        <v>317</v>
      </c>
      <c r="AB671" s="52" t="s">
        <v>318</v>
      </c>
    </row>
    <row r="672" spans="1:28" ht="12.75" thickBot="1">
      <c r="A672" s="394">
        <f>COUNTIF($A$4:A671,"Lp.")</f>
        <v>24</v>
      </c>
      <c r="B672" s="560" t="s">
        <v>347</v>
      </c>
      <c r="C672" s="560"/>
      <c r="D672" s="560"/>
      <c r="E672" s="560"/>
      <c r="F672" s="560"/>
      <c r="G672" s="560"/>
      <c r="H672" s="560"/>
      <c r="I672" s="560"/>
      <c r="J672" s="560"/>
      <c r="K672" s="560"/>
      <c r="L672" s="560"/>
      <c r="M672" s="560"/>
      <c r="N672" s="560"/>
      <c r="O672" s="560"/>
      <c r="P672" s="560"/>
      <c r="Q672" s="560"/>
      <c r="R672" s="560"/>
      <c r="S672" s="560"/>
      <c r="T672" s="560"/>
      <c r="U672" s="560"/>
      <c r="V672" s="560"/>
      <c r="W672" s="560"/>
      <c r="X672" s="560"/>
      <c r="Y672" s="560"/>
      <c r="Z672" s="560"/>
      <c r="AA672" s="560"/>
      <c r="AB672" s="561"/>
    </row>
    <row r="673" spans="1:28" ht="36">
      <c r="A673" s="255" t="s">
        <v>146</v>
      </c>
      <c r="B673" s="223" t="s">
        <v>48</v>
      </c>
      <c r="C673" s="135" t="s">
        <v>18</v>
      </c>
      <c r="D673" s="61">
        <v>1840</v>
      </c>
      <c r="E673" s="110">
        <v>4000</v>
      </c>
      <c r="F673" s="109">
        <v>3200</v>
      </c>
      <c r="G673" s="9">
        <v>2300</v>
      </c>
      <c r="H673" s="10">
        <v>5000</v>
      </c>
      <c r="I673" s="9">
        <v>2000</v>
      </c>
      <c r="J673" s="172"/>
      <c r="K673" s="172"/>
      <c r="L673" s="172"/>
      <c r="M673" s="172"/>
      <c r="N673" s="110"/>
      <c r="O673" s="109"/>
      <c r="P673" s="10"/>
      <c r="Q673" s="9"/>
      <c r="R673" s="170"/>
      <c r="S673" s="3"/>
      <c r="T673" s="103">
        <f>ROUND(N673*R673,2)</f>
        <v>0</v>
      </c>
      <c r="U673" s="103">
        <f>ROUND(T673+T673*S673,2)</f>
        <v>0</v>
      </c>
      <c r="V673" s="104">
        <f>ROUND(P673*R673,2)</f>
        <v>0</v>
      </c>
      <c r="W673" s="104">
        <f>ROUND(V673+V673*S673,2)</f>
        <v>0</v>
      </c>
      <c r="X673" s="103">
        <f>ROUND(O673*R673,2)</f>
        <v>0</v>
      </c>
      <c r="Y673" s="103">
        <f>ROUND(X673+X673*S673,2)</f>
        <v>0</v>
      </c>
      <c r="Z673" s="104">
        <f>ROUND(Q673*R673,2)</f>
        <v>0</v>
      </c>
      <c r="AA673" s="104">
        <f>ROUND(Z673+Z673*S673,2)</f>
        <v>0</v>
      </c>
      <c r="AB673" s="137"/>
    </row>
    <row r="674" spans="1:28" ht="48">
      <c r="A674" s="255" t="s">
        <v>149</v>
      </c>
      <c r="B674" s="223" t="s">
        <v>13</v>
      </c>
      <c r="C674" s="135" t="s">
        <v>18</v>
      </c>
      <c r="D674" s="61">
        <v>800</v>
      </c>
      <c r="E674" s="110">
        <v>2560</v>
      </c>
      <c r="F674" s="109">
        <v>1680</v>
      </c>
      <c r="G674" s="9">
        <v>0</v>
      </c>
      <c r="H674" s="10">
        <v>0</v>
      </c>
      <c r="I674" s="9">
        <v>0</v>
      </c>
      <c r="J674" s="172"/>
      <c r="K674" s="172"/>
      <c r="L674" s="172"/>
      <c r="M674" s="172"/>
      <c r="N674" s="110"/>
      <c r="O674" s="109"/>
      <c r="P674" s="10"/>
      <c r="Q674" s="9"/>
      <c r="R674" s="170"/>
      <c r="S674" s="3"/>
      <c r="T674" s="103">
        <f>ROUND(N674*R674,2)</f>
        <v>0</v>
      </c>
      <c r="U674" s="103">
        <f>ROUND(T674+T674*S674,2)</f>
        <v>0</v>
      </c>
      <c r="V674" s="104">
        <f>ROUND(P674*R674,2)</f>
        <v>0</v>
      </c>
      <c r="W674" s="104">
        <f>ROUND(V674+V674*S674,2)</f>
        <v>0</v>
      </c>
      <c r="X674" s="103">
        <f>ROUND(O674*R674,2)</f>
        <v>0</v>
      </c>
      <c r="Y674" s="103">
        <f>ROUND(X674+X674*S674,2)</f>
        <v>0</v>
      </c>
      <c r="Z674" s="104">
        <f>ROUND(Q674*R674,2)</f>
        <v>0</v>
      </c>
      <c r="AA674" s="104">
        <f>ROUND(Z674+Z674*S674,2)</f>
        <v>0</v>
      </c>
      <c r="AB674" s="137"/>
    </row>
    <row r="675" spans="1:28" ht="48">
      <c r="A675" s="403" t="s">
        <v>151</v>
      </c>
      <c r="B675" s="223" t="s">
        <v>245</v>
      </c>
      <c r="C675" s="135" t="s">
        <v>18</v>
      </c>
      <c r="D675" s="61">
        <v>0</v>
      </c>
      <c r="E675" s="106">
        <v>0</v>
      </c>
      <c r="F675" s="61">
        <v>0</v>
      </c>
      <c r="G675" s="9">
        <v>200</v>
      </c>
      <c r="H675" s="10">
        <v>700</v>
      </c>
      <c r="I675" s="9">
        <v>500</v>
      </c>
      <c r="J675" s="2"/>
      <c r="K675" s="2"/>
      <c r="L675" s="2"/>
      <c r="M675" s="2"/>
      <c r="N675" s="106"/>
      <c r="O675" s="61"/>
      <c r="P675" s="10"/>
      <c r="Q675" s="9"/>
      <c r="R675" s="142"/>
      <c r="S675" s="3"/>
      <c r="T675" s="103">
        <f>ROUND(N675*R675,2)</f>
        <v>0</v>
      </c>
      <c r="U675" s="103">
        <f>ROUND(T675+T675*S675,2)</f>
        <v>0</v>
      </c>
      <c r="V675" s="104">
        <f>ROUND(P675*R675,2)</f>
        <v>0</v>
      </c>
      <c r="W675" s="104">
        <f>ROUND(V675+V675*S675,2)</f>
        <v>0</v>
      </c>
      <c r="X675" s="103">
        <f>ROUND(O675*R675,2)</f>
        <v>0</v>
      </c>
      <c r="Y675" s="103">
        <f>ROUND(X675+X675*S675,2)</f>
        <v>0</v>
      </c>
      <c r="Z675" s="104">
        <f>ROUND(Q675*R675,2)</f>
        <v>0</v>
      </c>
      <c r="AA675" s="104">
        <f>ROUND(Z675+Z675*S675,2)</f>
        <v>0</v>
      </c>
      <c r="AB675" s="137"/>
    </row>
    <row r="676" spans="1:28" ht="36.75" thickBot="1">
      <c r="A676" s="403" t="s">
        <v>152</v>
      </c>
      <c r="B676" s="16" t="s">
        <v>246</v>
      </c>
      <c r="C676" s="135" t="s">
        <v>18</v>
      </c>
      <c r="D676" s="61">
        <v>0</v>
      </c>
      <c r="E676" s="106">
        <v>0</v>
      </c>
      <c r="F676" s="61">
        <v>0</v>
      </c>
      <c r="G676" s="9">
        <v>200</v>
      </c>
      <c r="H676" s="10">
        <v>500</v>
      </c>
      <c r="I676" s="9">
        <v>400</v>
      </c>
      <c r="J676" s="2"/>
      <c r="K676" s="2"/>
      <c r="L676" s="2"/>
      <c r="M676" s="2"/>
      <c r="N676" s="106"/>
      <c r="O676" s="61"/>
      <c r="P676" s="10"/>
      <c r="Q676" s="9"/>
      <c r="R676" s="142"/>
      <c r="S676" s="3"/>
      <c r="T676" s="103">
        <f>ROUND(N676*R676,2)</f>
        <v>0</v>
      </c>
      <c r="U676" s="103">
        <f>ROUND(T676+T676*S676,2)</f>
        <v>0</v>
      </c>
      <c r="V676" s="104">
        <f>ROUND(P676*R676,2)</f>
        <v>0</v>
      </c>
      <c r="W676" s="104">
        <f>ROUND(V676+V676*S676,2)</f>
        <v>0</v>
      </c>
      <c r="X676" s="103">
        <f>ROUND(O676*R676,2)</f>
        <v>0</v>
      </c>
      <c r="Y676" s="103">
        <f>ROUND(X676+X676*S676,2)</f>
        <v>0</v>
      </c>
      <c r="Z676" s="104">
        <f>ROUND(Q676*R676,2)</f>
        <v>0</v>
      </c>
      <c r="AA676" s="104">
        <f>ROUND(Z676+Z676*S676,2)</f>
        <v>0</v>
      </c>
      <c r="AB676" s="137"/>
    </row>
    <row r="677" spans="1:28" ht="13.5" thickBot="1">
      <c r="A677" s="247"/>
      <c r="B677" s="580" t="s">
        <v>703</v>
      </c>
      <c r="C677" s="580"/>
      <c r="D677" s="580"/>
      <c r="E677" s="580"/>
      <c r="F677" s="580"/>
      <c r="G677" s="580"/>
      <c r="H677" s="580"/>
      <c r="I677" s="580"/>
      <c r="J677" s="580"/>
      <c r="K677" s="580"/>
      <c r="L677" s="211"/>
      <c r="M677" s="211"/>
      <c r="N677" s="210"/>
      <c r="O677" s="209"/>
      <c r="S677" s="118" t="s">
        <v>331</v>
      </c>
      <c r="T677" s="119">
        <f t="shared" ref="T677:AA677" si="220">SUM(T673:T676)</f>
        <v>0</v>
      </c>
      <c r="U677" s="119">
        <f t="shared" si="220"/>
        <v>0</v>
      </c>
      <c r="V677" s="119">
        <f t="shared" si="220"/>
        <v>0</v>
      </c>
      <c r="W677" s="119">
        <f t="shared" si="220"/>
        <v>0</v>
      </c>
      <c r="X677" s="119">
        <f t="shared" si="220"/>
        <v>0</v>
      </c>
      <c r="Y677" s="119">
        <f t="shared" si="220"/>
        <v>0</v>
      </c>
      <c r="Z677" s="119">
        <f t="shared" si="220"/>
        <v>0</v>
      </c>
      <c r="AA677" s="120">
        <f t="shared" si="220"/>
        <v>0</v>
      </c>
      <c r="AB677" s="211"/>
    </row>
    <row r="678" spans="1:28" ht="13.5" thickBot="1">
      <c r="A678" s="247"/>
      <c r="B678" s="579" t="s">
        <v>704</v>
      </c>
      <c r="C678" s="579"/>
      <c r="D678" s="579"/>
      <c r="E678" s="579"/>
      <c r="F678" s="579"/>
      <c r="G678" s="579"/>
      <c r="H678" s="579"/>
      <c r="I678" s="579"/>
      <c r="J678" s="579"/>
      <c r="K678" s="579"/>
      <c r="L678" s="211"/>
      <c r="M678" s="211"/>
      <c r="N678" s="210"/>
      <c r="O678" s="209"/>
      <c r="AB678" s="211"/>
    </row>
    <row r="679" spans="1:28" ht="12.75" thickBot="1">
      <c r="A679" s="247"/>
      <c r="B679" s="205"/>
      <c r="C679" s="234"/>
      <c r="D679" s="209"/>
      <c r="E679" s="210"/>
      <c r="F679" s="209"/>
      <c r="G679" s="209"/>
      <c r="H679" s="210"/>
      <c r="I679" s="209"/>
      <c r="J679" s="211"/>
      <c r="K679" s="211"/>
      <c r="L679" s="211"/>
      <c r="M679" s="211"/>
      <c r="N679" s="210"/>
      <c r="O679" s="209"/>
      <c r="P679" s="534">
        <f>COUNTIF($V$13:V679,"PAKIET")+$T$314</f>
        <v>24</v>
      </c>
      <c r="Q679" s="535"/>
      <c r="R679" s="535"/>
      <c r="S679" s="535"/>
      <c r="T679" s="535"/>
      <c r="U679" s="535"/>
      <c r="V679" s="536" t="s">
        <v>347</v>
      </c>
      <c r="W679" s="536"/>
      <c r="X679" s="536"/>
      <c r="Y679" s="536"/>
      <c r="Z679" s="536"/>
      <c r="AA679" s="537"/>
      <c r="AB679" s="211"/>
    </row>
    <row r="680" spans="1:28">
      <c r="A680" s="247"/>
      <c r="B680" s="205"/>
      <c r="C680" s="234"/>
      <c r="D680" s="209"/>
      <c r="E680" s="210"/>
      <c r="F680" s="209"/>
      <c r="G680" s="209"/>
      <c r="H680" s="210"/>
      <c r="I680" s="209"/>
      <c r="J680" s="211"/>
      <c r="K680" s="211"/>
      <c r="L680" s="211"/>
      <c r="M680" s="211"/>
      <c r="N680" s="210"/>
      <c r="O680" s="209"/>
      <c r="P680" s="567" t="s">
        <v>332</v>
      </c>
      <c r="Q680" s="568"/>
      <c r="R680" s="567" t="s">
        <v>333</v>
      </c>
      <c r="S680" s="568"/>
      <c r="T680" s="569" t="s">
        <v>337</v>
      </c>
      <c r="U680" s="570"/>
      <c r="V680" s="569" t="s">
        <v>334</v>
      </c>
      <c r="W680" s="570"/>
      <c r="X680" s="569" t="s">
        <v>335</v>
      </c>
      <c r="Y680" s="570"/>
      <c r="Z680" s="571" t="s">
        <v>336</v>
      </c>
      <c r="AA680" s="572"/>
      <c r="AB680" s="211"/>
    </row>
    <row r="681" spans="1:28">
      <c r="A681" s="247"/>
      <c r="B681" s="205"/>
      <c r="C681" s="234"/>
      <c r="D681" s="209"/>
      <c r="E681" s="210"/>
      <c r="F681" s="209"/>
      <c r="G681" s="209"/>
      <c r="H681" s="210"/>
      <c r="I681" s="209"/>
      <c r="J681" s="211"/>
      <c r="K681" s="211"/>
      <c r="L681" s="211"/>
      <c r="M681" s="211"/>
      <c r="N681" s="210"/>
      <c r="O681" s="209"/>
      <c r="P681" s="35" t="s">
        <v>338</v>
      </c>
      <c r="Q681" s="36" t="s">
        <v>247</v>
      </c>
      <c r="R681" s="124" t="s">
        <v>338</v>
      </c>
      <c r="S681" s="36" t="s">
        <v>247</v>
      </c>
      <c r="T681" s="124" t="s">
        <v>338</v>
      </c>
      <c r="U681" s="125" t="s">
        <v>247</v>
      </c>
      <c r="V681" s="124" t="s">
        <v>338</v>
      </c>
      <c r="W681" s="125" t="s">
        <v>247</v>
      </c>
      <c r="X681" s="124" t="s">
        <v>338</v>
      </c>
      <c r="Y681" s="125" t="s">
        <v>247</v>
      </c>
      <c r="Z681" s="124" t="s">
        <v>338</v>
      </c>
      <c r="AA681" s="125" t="s">
        <v>247</v>
      </c>
      <c r="AB681" s="211"/>
    </row>
    <row r="682" spans="1:28" ht="12.75" thickBot="1">
      <c r="A682" s="247"/>
      <c r="B682" s="205"/>
      <c r="C682" s="234"/>
      <c r="D682" s="209"/>
      <c r="E682" s="210"/>
      <c r="F682" s="209"/>
      <c r="G682" s="209"/>
      <c r="H682" s="210"/>
      <c r="I682" s="209"/>
      <c r="J682" s="211"/>
      <c r="K682" s="211"/>
      <c r="L682" s="211"/>
      <c r="M682" s="211"/>
      <c r="N682" s="210"/>
      <c r="O682" s="209"/>
      <c r="P682" s="126">
        <f>T677</f>
        <v>0</v>
      </c>
      <c r="Q682" s="127">
        <f>V677</f>
        <v>0</v>
      </c>
      <c r="R682" s="128">
        <f>U677</f>
        <v>0</v>
      </c>
      <c r="S682" s="127">
        <f>W677</f>
        <v>0</v>
      </c>
      <c r="T682" s="128">
        <f>X677</f>
        <v>0</v>
      </c>
      <c r="U682" s="129">
        <f>Z677</f>
        <v>0</v>
      </c>
      <c r="V682" s="128">
        <f>Y677</f>
        <v>0</v>
      </c>
      <c r="W682" s="129">
        <f>AA677</f>
        <v>0</v>
      </c>
      <c r="X682" s="128">
        <f>P682+T682</f>
        <v>0</v>
      </c>
      <c r="Y682" s="129">
        <f>Q682+U682</f>
        <v>0</v>
      </c>
      <c r="Z682" s="128">
        <f>R682+V682</f>
        <v>0</v>
      </c>
      <c r="AA682" s="129">
        <f>S682+W682</f>
        <v>0</v>
      </c>
      <c r="AB682" s="211"/>
    </row>
    <row r="683" spans="1:28" ht="12.75" thickBot="1">
      <c r="A683" s="247"/>
      <c r="B683" s="205"/>
      <c r="C683" s="234"/>
      <c r="D683" s="209"/>
      <c r="E683" s="210"/>
      <c r="F683" s="209"/>
      <c r="G683" s="209"/>
      <c r="H683" s="210"/>
      <c r="I683" s="209"/>
      <c r="J683" s="211"/>
      <c r="K683" s="211"/>
      <c r="L683" s="211"/>
      <c r="M683" s="211"/>
      <c r="N683" s="210"/>
      <c r="O683" s="209"/>
      <c r="P683" s="576">
        <f>SUM(P682:Q682)</f>
        <v>0</v>
      </c>
      <c r="Q683" s="577"/>
      <c r="R683" s="578">
        <f>SUM(R682:S682)</f>
        <v>0</v>
      </c>
      <c r="S683" s="577"/>
      <c r="T683" s="554">
        <f>SUM(T682:U682)</f>
        <v>0</v>
      </c>
      <c r="U683" s="555"/>
      <c r="V683" s="554">
        <f>SUM(V682:W682)</f>
        <v>0</v>
      </c>
      <c r="W683" s="555"/>
      <c r="X683" s="554">
        <f>SUM(X682:Y682)</f>
        <v>0</v>
      </c>
      <c r="Y683" s="555"/>
      <c r="Z683" s="554">
        <f>SUM(Z682:AA682)</f>
        <v>0</v>
      </c>
      <c r="AA683" s="584"/>
      <c r="AB683" s="211"/>
    </row>
    <row r="688" spans="1:28" ht="48.75" thickBot="1">
      <c r="A688" s="38" t="s">
        <v>305</v>
      </c>
      <c r="B688" s="39" t="s">
        <v>306</v>
      </c>
      <c r="C688" s="39" t="s">
        <v>308</v>
      </c>
      <c r="D688" s="40" t="s">
        <v>319</v>
      </c>
      <c r="E688" s="40" t="s">
        <v>320</v>
      </c>
      <c r="F688" s="40" t="s">
        <v>321</v>
      </c>
      <c r="G688" s="41" t="s">
        <v>322</v>
      </c>
      <c r="H688" s="41" t="s">
        <v>323</v>
      </c>
      <c r="I688" s="41" t="s">
        <v>324</v>
      </c>
      <c r="J688" s="92" t="s">
        <v>307</v>
      </c>
      <c r="K688" s="92" t="s">
        <v>43</v>
      </c>
      <c r="L688" s="92" t="s">
        <v>325</v>
      </c>
      <c r="M688" s="92" t="s">
        <v>326</v>
      </c>
      <c r="N688" s="40" t="s">
        <v>691</v>
      </c>
      <c r="O688" s="40" t="s">
        <v>692</v>
      </c>
      <c r="P688" s="41" t="s">
        <v>693</v>
      </c>
      <c r="Q688" s="41" t="s">
        <v>694</v>
      </c>
      <c r="R688" s="44" t="s">
        <v>309</v>
      </c>
      <c r="S688" s="93" t="s">
        <v>0</v>
      </c>
      <c r="T688" s="46" t="s">
        <v>310</v>
      </c>
      <c r="U688" s="46" t="s">
        <v>311</v>
      </c>
      <c r="V688" s="47" t="s">
        <v>312</v>
      </c>
      <c r="W688" s="47" t="s">
        <v>313</v>
      </c>
      <c r="X688" s="49" t="s">
        <v>314</v>
      </c>
      <c r="Y688" s="49" t="s">
        <v>315</v>
      </c>
      <c r="Z688" s="50" t="s">
        <v>316</v>
      </c>
      <c r="AA688" s="50" t="s">
        <v>317</v>
      </c>
      <c r="AB688" s="52" t="s">
        <v>318</v>
      </c>
    </row>
    <row r="689" spans="1:28" ht="12.75" thickBot="1">
      <c r="A689" s="394">
        <f>COUNTIF($A$4:A688,"Lp.")</f>
        <v>25</v>
      </c>
      <c r="B689" s="560" t="s">
        <v>347</v>
      </c>
      <c r="C689" s="560"/>
      <c r="D689" s="560"/>
      <c r="E689" s="560"/>
      <c r="F689" s="560"/>
      <c r="G689" s="560"/>
      <c r="H689" s="560"/>
      <c r="I689" s="560"/>
      <c r="J689" s="560"/>
      <c r="K689" s="560"/>
      <c r="L689" s="560"/>
      <c r="M689" s="560"/>
      <c r="N689" s="560"/>
      <c r="O689" s="560"/>
      <c r="P689" s="560"/>
      <c r="Q689" s="560"/>
      <c r="R689" s="560"/>
      <c r="S689" s="560"/>
      <c r="T689" s="560"/>
      <c r="U689" s="560"/>
      <c r="V689" s="560"/>
      <c r="W689" s="560"/>
      <c r="X689" s="560"/>
      <c r="Y689" s="560"/>
      <c r="Z689" s="560"/>
      <c r="AA689" s="560"/>
      <c r="AB689" s="561"/>
    </row>
    <row r="690" spans="1:28" ht="36.75" thickBot="1">
      <c r="A690" s="399" t="s">
        <v>146</v>
      </c>
      <c r="B690" s="235" t="s">
        <v>121</v>
      </c>
      <c r="C690" s="236" t="s">
        <v>148</v>
      </c>
      <c r="D690" s="109">
        <v>1</v>
      </c>
      <c r="E690" s="110">
        <v>10</v>
      </c>
      <c r="F690" s="109">
        <v>8</v>
      </c>
      <c r="G690" s="112">
        <v>1</v>
      </c>
      <c r="H690" s="111">
        <v>12</v>
      </c>
      <c r="I690" s="112">
        <v>5</v>
      </c>
      <c r="J690" s="169"/>
      <c r="K690" s="169"/>
      <c r="L690" s="169"/>
      <c r="M690" s="169"/>
      <c r="N690" s="110"/>
      <c r="O690" s="109"/>
      <c r="P690" s="111"/>
      <c r="Q690" s="112"/>
      <c r="R690" s="237"/>
      <c r="S690" s="3"/>
      <c r="T690" s="103">
        <f>ROUND(N690*R690,2)</f>
        <v>0</v>
      </c>
      <c r="U690" s="103">
        <f>ROUND(T690+T690*S690,2)</f>
        <v>0</v>
      </c>
      <c r="V690" s="104">
        <f>ROUND(P690*R690,2)</f>
        <v>0</v>
      </c>
      <c r="W690" s="104">
        <f>ROUND(V690+V690*S690,2)</f>
        <v>0</v>
      </c>
      <c r="X690" s="103">
        <f>ROUND(O690*R690,2)</f>
        <v>0</v>
      </c>
      <c r="Y690" s="103">
        <f>ROUND(X690+X690*S690,2)</f>
        <v>0</v>
      </c>
      <c r="Z690" s="104">
        <f>ROUND(Q690*R690,2)</f>
        <v>0</v>
      </c>
      <c r="AA690" s="104">
        <f>ROUND(Z690+Z690*S690,2)</f>
        <v>0</v>
      </c>
      <c r="AB690" s="137"/>
    </row>
    <row r="691" spans="1:28" ht="13.5" thickBot="1">
      <c r="B691" s="580" t="s">
        <v>703</v>
      </c>
      <c r="C691" s="580"/>
      <c r="D691" s="580"/>
      <c r="E691" s="580"/>
      <c r="F691" s="580"/>
      <c r="G691" s="580"/>
      <c r="H691" s="580"/>
      <c r="I691" s="580"/>
      <c r="J691" s="580"/>
      <c r="K691" s="580"/>
      <c r="S691" s="118" t="s">
        <v>331</v>
      </c>
      <c r="T691" s="119">
        <f>SUM(T690)</f>
        <v>0</v>
      </c>
      <c r="U691" s="119">
        <f t="shared" ref="U691:AA691" si="221">SUM(U690)</f>
        <v>0</v>
      </c>
      <c r="V691" s="119">
        <f t="shared" si="221"/>
        <v>0</v>
      </c>
      <c r="W691" s="119">
        <f t="shared" si="221"/>
        <v>0</v>
      </c>
      <c r="X691" s="119">
        <f t="shared" si="221"/>
        <v>0</v>
      </c>
      <c r="Y691" s="119">
        <f t="shared" si="221"/>
        <v>0</v>
      </c>
      <c r="Z691" s="119">
        <f t="shared" si="221"/>
        <v>0</v>
      </c>
      <c r="AA691" s="120">
        <f t="shared" si="221"/>
        <v>0</v>
      </c>
    </row>
    <row r="692" spans="1:28" ht="13.5" customHeight="1" thickBot="1">
      <c r="B692" s="579" t="s">
        <v>704</v>
      </c>
      <c r="C692" s="579"/>
      <c r="D692" s="579"/>
      <c r="E692" s="579"/>
      <c r="F692" s="579"/>
      <c r="G692" s="579"/>
      <c r="H692" s="579"/>
      <c r="I692" s="579"/>
      <c r="J692" s="579"/>
      <c r="K692" s="579"/>
    </row>
    <row r="693" spans="1:28" ht="12.75" thickBot="1">
      <c r="P693" s="534">
        <f>COUNTIF($V$13:V693,"PAKIET")+$T$314</f>
        <v>25</v>
      </c>
      <c r="Q693" s="535"/>
      <c r="R693" s="535"/>
      <c r="S693" s="535"/>
      <c r="T693" s="535"/>
      <c r="U693" s="535"/>
      <c r="V693" s="536" t="s">
        <v>347</v>
      </c>
      <c r="W693" s="536"/>
      <c r="X693" s="536"/>
      <c r="Y693" s="536"/>
      <c r="Z693" s="536"/>
      <c r="AA693" s="537"/>
    </row>
    <row r="694" spans="1:28">
      <c r="P694" s="567" t="s">
        <v>332</v>
      </c>
      <c r="Q694" s="568"/>
      <c r="R694" s="567" t="s">
        <v>333</v>
      </c>
      <c r="S694" s="568"/>
      <c r="T694" s="569" t="s">
        <v>337</v>
      </c>
      <c r="U694" s="570"/>
      <c r="V694" s="569" t="s">
        <v>334</v>
      </c>
      <c r="W694" s="570"/>
      <c r="X694" s="569" t="s">
        <v>335</v>
      </c>
      <c r="Y694" s="570"/>
      <c r="Z694" s="571" t="s">
        <v>336</v>
      </c>
      <c r="AA694" s="572"/>
    </row>
    <row r="695" spans="1:28">
      <c r="P695" s="35" t="s">
        <v>338</v>
      </c>
      <c r="Q695" s="36" t="s">
        <v>247</v>
      </c>
      <c r="R695" s="124" t="s">
        <v>338</v>
      </c>
      <c r="S695" s="36" t="s">
        <v>247</v>
      </c>
      <c r="T695" s="124" t="s">
        <v>338</v>
      </c>
      <c r="U695" s="125" t="s">
        <v>247</v>
      </c>
      <c r="V695" s="124" t="s">
        <v>338</v>
      </c>
      <c r="W695" s="125" t="s">
        <v>247</v>
      </c>
      <c r="X695" s="124" t="s">
        <v>338</v>
      </c>
      <c r="Y695" s="125" t="s">
        <v>247</v>
      </c>
      <c r="Z695" s="124" t="s">
        <v>338</v>
      </c>
      <c r="AA695" s="125" t="s">
        <v>247</v>
      </c>
    </row>
    <row r="696" spans="1:28" ht="12.75" thickBot="1">
      <c r="P696" s="126">
        <f>T691</f>
        <v>0</v>
      </c>
      <c r="Q696" s="127">
        <f>V691</f>
        <v>0</v>
      </c>
      <c r="R696" s="128">
        <f>U691</f>
        <v>0</v>
      </c>
      <c r="S696" s="127">
        <f>W691</f>
        <v>0</v>
      </c>
      <c r="T696" s="128">
        <f>X691</f>
        <v>0</v>
      </c>
      <c r="U696" s="129">
        <f>Z691</f>
        <v>0</v>
      </c>
      <c r="V696" s="128">
        <f>Y691</f>
        <v>0</v>
      </c>
      <c r="W696" s="129">
        <f>AA691</f>
        <v>0</v>
      </c>
      <c r="X696" s="128">
        <f>P696+T696</f>
        <v>0</v>
      </c>
      <c r="Y696" s="129">
        <f>Q696+U696</f>
        <v>0</v>
      </c>
      <c r="Z696" s="128">
        <f>R696+V696</f>
        <v>0</v>
      </c>
      <c r="AA696" s="129">
        <f>S696+W696</f>
        <v>0</v>
      </c>
    </row>
    <row r="697" spans="1:28" ht="12.75" thickBot="1">
      <c r="P697" s="576">
        <f>SUM(P696:Q696)</f>
        <v>0</v>
      </c>
      <c r="Q697" s="577"/>
      <c r="R697" s="578">
        <f>SUM(R696:S696)</f>
        <v>0</v>
      </c>
      <c r="S697" s="577"/>
      <c r="T697" s="554">
        <f>SUM(T696:U696)</f>
        <v>0</v>
      </c>
      <c r="U697" s="555"/>
      <c r="V697" s="554">
        <f>SUM(V696:W696)</f>
        <v>0</v>
      </c>
      <c r="W697" s="555"/>
      <c r="X697" s="554">
        <f>SUM(X696:Y696)</f>
        <v>0</v>
      </c>
      <c r="Y697" s="555"/>
      <c r="Z697" s="554">
        <f>SUM(Z696:AA696)</f>
        <v>0</v>
      </c>
      <c r="AA697" s="555"/>
    </row>
    <row r="702" spans="1:28" ht="48.75" thickBot="1">
      <c r="A702" s="38" t="s">
        <v>305</v>
      </c>
      <c r="B702" s="39" t="s">
        <v>306</v>
      </c>
      <c r="C702" s="39" t="s">
        <v>308</v>
      </c>
      <c r="D702" s="40" t="s">
        <v>319</v>
      </c>
      <c r="E702" s="40" t="s">
        <v>320</v>
      </c>
      <c r="F702" s="40" t="s">
        <v>321</v>
      </c>
      <c r="G702" s="41" t="s">
        <v>322</v>
      </c>
      <c r="H702" s="41" t="s">
        <v>323</v>
      </c>
      <c r="I702" s="41" t="s">
        <v>324</v>
      </c>
      <c r="J702" s="92" t="s">
        <v>307</v>
      </c>
      <c r="K702" s="92" t="s">
        <v>43</v>
      </c>
      <c r="L702" s="92" t="s">
        <v>325</v>
      </c>
      <c r="M702" s="92" t="s">
        <v>326</v>
      </c>
      <c r="N702" s="40" t="s">
        <v>691</v>
      </c>
      <c r="O702" s="40" t="s">
        <v>692</v>
      </c>
      <c r="P702" s="41" t="s">
        <v>693</v>
      </c>
      <c r="Q702" s="41" t="s">
        <v>694</v>
      </c>
      <c r="R702" s="44" t="s">
        <v>309</v>
      </c>
      <c r="S702" s="93" t="s">
        <v>0</v>
      </c>
      <c r="T702" s="46" t="s">
        <v>310</v>
      </c>
      <c r="U702" s="46" t="s">
        <v>311</v>
      </c>
      <c r="V702" s="47" t="s">
        <v>312</v>
      </c>
      <c r="W702" s="47" t="s">
        <v>313</v>
      </c>
      <c r="X702" s="49" t="s">
        <v>314</v>
      </c>
      <c r="Y702" s="49" t="s">
        <v>315</v>
      </c>
      <c r="Z702" s="50" t="s">
        <v>316</v>
      </c>
      <c r="AA702" s="50" t="s">
        <v>317</v>
      </c>
      <c r="AB702" s="52" t="s">
        <v>318</v>
      </c>
    </row>
    <row r="703" spans="1:28" ht="12.75" thickBot="1">
      <c r="A703" s="394">
        <f>COUNTIF($A$4:A702,"Lp.")</f>
        <v>26</v>
      </c>
      <c r="B703" s="560" t="s">
        <v>347</v>
      </c>
      <c r="C703" s="560"/>
      <c r="D703" s="560"/>
      <c r="E703" s="560"/>
      <c r="F703" s="560"/>
      <c r="G703" s="560"/>
      <c r="H703" s="560"/>
      <c r="I703" s="560"/>
      <c r="J703" s="560"/>
      <c r="K703" s="560"/>
      <c r="L703" s="560"/>
      <c r="M703" s="560"/>
      <c r="N703" s="560"/>
      <c r="O703" s="560"/>
      <c r="P703" s="560"/>
      <c r="Q703" s="560"/>
      <c r="R703" s="560"/>
      <c r="S703" s="560"/>
      <c r="T703" s="560"/>
      <c r="U703" s="560"/>
      <c r="V703" s="560"/>
      <c r="W703" s="560"/>
      <c r="X703" s="560"/>
      <c r="Y703" s="560"/>
      <c r="Z703" s="560"/>
      <c r="AA703" s="560"/>
      <c r="AB703" s="561"/>
    </row>
    <row r="704" spans="1:28" ht="72">
      <c r="A704" s="408" t="s">
        <v>146</v>
      </c>
      <c r="B704" s="238" t="s">
        <v>345</v>
      </c>
      <c r="C704" s="183" t="s">
        <v>18</v>
      </c>
      <c r="D704" s="109">
        <v>2400</v>
      </c>
      <c r="E704" s="110">
        <v>12000</v>
      </c>
      <c r="F704" s="109">
        <v>9600</v>
      </c>
      <c r="G704" s="9">
        <v>8000</v>
      </c>
      <c r="H704" s="10">
        <v>18000</v>
      </c>
      <c r="I704" s="9">
        <v>7200</v>
      </c>
      <c r="J704" s="172"/>
      <c r="K704" s="172"/>
      <c r="L704" s="172"/>
      <c r="M704" s="172"/>
      <c r="N704" s="110"/>
      <c r="O704" s="109"/>
      <c r="P704" s="10"/>
      <c r="Q704" s="9"/>
      <c r="R704" s="239"/>
      <c r="S704" s="3"/>
      <c r="T704" s="103">
        <f>ROUND(N704*R704,2)</f>
        <v>0</v>
      </c>
      <c r="U704" s="103">
        <f>ROUND(T704+T704*S704,2)</f>
        <v>0</v>
      </c>
      <c r="V704" s="104">
        <f>ROUND(P704*R704,2)</f>
        <v>0</v>
      </c>
      <c r="W704" s="104">
        <f>ROUND(V704+V704*S704,2)</f>
        <v>0</v>
      </c>
      <c r="X704" s="103">
        <f>ROUND(O704*R704,2)</f>
        <v>0</v>
      </c>
      <c r="Y704" s="103">
        <f>ROUND(X704+X704*S704,2)</f>
        <v>0</v>
      </c>
      <c r="Z704" s="104">
        <f>ROUND(Q704*R704,2)</f>
        <v>0</v>
      </c>
      <c r="AA704" s="104">
        <f>ROUND(Z704+Z704*S704,2)</f>
        <v>0</v>
      </c>
      <c r="AB704" s="137"/>
    </row>
    <row r="705" spans="1:28" ht="72.75" thickBot="1">
      <c r="A705" s="399" t="s">
        <v>149</v>
      </c>
      <c r="B705" s="238" t="s">
        <v>346</v>
      </c>
      <c r="C705" s="183" t="s">
        <v>18</v>
      </c>
      <c r="D705" s="109">
        <v>800</v>
      </c>
      <c r="E705" s="110">
        <v>3040</v>
      </c>
      <c r="F705" s="109">
        <v>2000</v>
      </c>
      <c r="G705" s="9">
        <v>8000</v>
      </c>
      <c r="H705" s="10">
        <v>18000</v>
      </c>
      <c r="I705" s="9">
        <v>7200</v>
      </c>
      <c r="J705" s="172"/>
      <c r="K705" s="172"/>
      <c r="L705" s="172"/>
      <c r="M705" s="172"/>
      <c r="N705" s="110"/>
      <c r="O705" s="109"/>
      <c r="P705" s="10"/>
      <c r="Q705" s="9"/>
      <c r="R705" s="170"/>
      <c r="S705" s="3"/>
      <c r="T705" s="103">
        <f>ROUND(N705*R705,2)</f>
        <v>0</v>
      </c>
      <c r="U705" s="103">
        <f>ROUND(T705+T705*S705,2)</f>
        <v>0</v>
      </c>
      <c r="V705" s="104">
        <f>ROUND(P705*R705,2)</f>
        <v>0</v>
      </c>
      <c r="W705" s="104">
        <f>ROUND(V705+V705*S705,2)</f>
        <v>0</v>
      </c>
      <c r="X705" s="103">
        <f>ROUND(O705*R705,2)</f>
        <v>0</v>
      </c>
      <c r="Y705" s="103">
        <f>ROUND(X705+X705*S705,2)</f>
        <v>0</v>
      </c>
      <c r="Z705" s="104">
        <f>ROUND(Q705*R705,2)</f>
        <v>0</v>
      </c>
      <c r="AA705" s="104">
        <f>ROUND(Z705+Z705*S705,2)</f>
        <v>0</v>
      </c>
      <c r="AB705" s="137"/>
    </row>
    <row r="706" spans="1:28" ht="13.5" thickBot="1">
      <c r="A706" s="240"/>
      <c r="B706" s="580" t="s">
        <v>703</v>
      </c>
      <c r="C706" s="580"/>
      <c r="D706" s="580"/>
      <c r="E706" s="580"/>
      <c r="F706" s="580"/>
      <c r="G706" s="580"/>
      <c r="H706" s="580"/>
      <c r="I706" s="580"/>
      <c r="J706" s="580"/>
      <c r="K706" s="580"/>
      <c r="L706" s="247"/>
      <c r="M706" s="247"/>
      <c r="N706" s="244"/>
      <c r="O706" s="243"/>
      <c r="S706" s="118" t="s">
        <v>331</v>
      </c>
      <c r="T706" s="119">
        <f t="shared" ref="T706:AA706" si="222">SUM(T704:T705)</f>
        <v>0</v>
      </c>
      <c r="U706" s="119">
        <f t="shared" si="222"/>
        <v>0</v>
      </c>
      <c r="V706" s="119">
        <f t="shared" si="222"/>
        <v>0</v>
      </c>
      <c r="W706" s="119">
        <f t="shared" si="222"/>
        <v>0</v>
      </c>
      <c r="X706" s="119">
        <f t="shared" si="222"/>
        <v>0</v>
      </c>
      <c r="Y706" s="119">
        <f t="shared" si="222"/>
        <v>0</v>
      </c>
      <c r="Z706" s="119">
        <f t="shared" si="222"/>
        <v>0</v>
      </c>
      <c r="AA706" s="120">
        <f t="shared" si="222"/>
        <v>0</v>
      </c>
      <c r="AB706" s="211"/>
    </row>
    <row r="707" spans="1:28" ht="13.5" thickBot="1">
      <c r="A707" s="240"/>
      <c r="B707" s="579" t="s">
        <v>704</v>
      </c>
      <c r="C707" s="579"/>
      <c r="D707" s="579"/>
      <c r="E707" s="579"/>
      <c r="F707" s="579"/>
      <c r="G707" s="579"/>
      <c r="H707" s="579"/>
      <c r="I707" s="579"/>
      <c r="J707" s="579"/>
      <c r="K707" s="579"/>
      <c r="L707" s="247"/>
      <c r="M707" s="247"/>
      <c r="N707" s="244"/>
      <c r="O707" s="243"/>
      <c r="AB707" s="211"/>
    </row>
    <row r="708" spans="1:28" ht="12.75" thickBot="1">
      <c r="A708" s="240"/>
      <c r="B708" s="241"/>
      <c r="C708" s="242"/>
      <c r="D708" s="243"/>
      <c r="E708" s="244"/>
      <c r="F708" s="243"/>
      <c r="G708" s="245"/>
      <c r="H708" s="246"/>
      <c r="I708" s="245"/>
      <c r="J708" s="247"/>
      <c r="K708" s="247"/>
      <c r="L708" s="247"/>
      <c r="M708" s="247"/>
      <c r="N708" s="244"/>
      <c r="O708" s="243"/>
      <c r="P708" s="534">
        <f>COUNTIF($V$13:V708,"PAKIET")+$T$314</f>
        <v>26</v>
      </c>
      <c r="Q708" s="535"/>
      <c r="R708" s="535"/>
      <c r="S708" s="535"/>
      <c r="T708" s="535"/>
      <c r="U708" s="535"/>
      <c r="V708" s="536" t="s">
        <v>347</v>
      </c>
      <c r="W708" s="536"/>
      <c r="X708" s="536"/>
      <c r="Y708" s="536"/>
      <c r="Z708" s="536"/>
      <c r="AA708" s="537"/>
      <c r="AB708" s="211"/>
    </row>
    <row r="709" spans="1:28">
      <c r="A709" s="240"/>
      <c r="B709" s="241"/>
      <c r="C709" s="242"/>
      <c r="D709" s="243"/>
      <c r="E709" s="244"/>
      <c r="F709" s="243"/>
      <c r="G709" s="245"/>
      <c r="H709" s="246"/>
      <c r="I709" s="245"/>
      <c r="J709" s="247"/>
      <c r="K709" s="247"/>
      <c r="L709" s="247"/>
      <c r="M709" s="247"/>
      <c r="N709" s="244"/>
      <c r="O709" s="243"/>
      <c r="P709" s="567" t="s">
        <v>332</v>
      </c>
      <c r="Q709" s="568"/>
      <c r="R709" s="567" t="s">
        <v>333</v>
      </c>
      <c r="S709" s="568"/>
      <c r="T709" s="569" t="s">
        <v>337</v>
      </c>
      <c r="U709" s="570"/>
      <c r="V709" s="569" t="s">
        <v>334</v>
      </c>
      <c r="W709" s="570"/>
      <c r="X709" s="569" t="s">
        <v>335</v>
      </c>
      <c r="Y709" s="570"/>
      <c r="Z709" s="571" t="s">
        <v>336</v>
      </c>
      <c r="AA709" s="572"/>
      <c r="AB709" s="211"/>
    </row>
    <row r="710" spans="1:28">
      <c r="A710" s="240"/>
      <c r="B710" s="241"/>
      <c r="C710" s="242"/>
      <c r="D710" s="243"/>
      <c r="E710" s="244"/>
      <c r="F710" s="243"/>
      <c r="G710" s="245"/>
      <c r="H710" s="246"/>
      <c r="I710" s="245"/>
      <c r="J710" s="247"/>
      <c r="K710" s="247"/>
      <c r="L710" s="247"/>
      <c r="M710" s="247"/>
      <c r="N710" s="244"/>
      <c r="O710" s="243"/>
      <c r="P710" s="35" t="s">
        <v>338</v>
      </c>
      <c r="Q710" s="36" t="s">
        <v>247</v>
      </c>
      <c r="R710" s="124" t="s">
        <v>338</v>
      </c>
      <c r="S710" s="36" t="s">
        <v>247</v>
      </c>
      <c r="T710" s="124" t="s">
        <v>338</v>
      </c>
      <c r="U710" s="125" t="s">
        <v>247</v>
      </c>
      <c r="V710" s="124" t="s">
        <v>338</v>
      </c>
      <c r="W710" s="125" t="s">
        <v>247</v>
      </c>
      <c r="X710" s="124" t="s">
        <v>338</v>
      </c>
      <c r="Y710" s="125" t="s">
        <v>247</v>
      </c>
      <c r="Z710" s="124" t="s">
        <v>338</v>
      </c>
      <c r="AA710" s="125" t="s">
        <v>247</v>
      </c>
      <c r="AB710" s="211"/>
    </row>
    <row r="711" spans="1:28" ht="12.75" thickBot="1">
      <c r="B711" s="229"/>
      <c r="C711" s="229"/>
      <c r="D711" s="248"/>
      <c r="E711" s="249"/>
      <c r="F711" s="248"/>
      <c r="G711" s="248"/>
      <c r="H711" s="249"/>
      <c r="I711" s="248"/>
      <c r="J711" s="229"/>
      <c r="K711" s="229"/>
      <c r="L711" s="229"/>
      <c r="M711" s="229"/>
      <c r="N711" s="248"/>
      <c r="O711" s="248"/>
      <c r="P711" s="126">
        <f>T706</f>
        <v>0</v>
      </c>
      <c r="Q711" s="127">
        <f>V706</f>
        <v>0</v>
      </c>
      <c r="R711" s="128">
        <f>U706</f>
        <v>0</v>
      </c>
      <c r="S711" s="127">
        <f>W706</f>
        <v>0</v>
      </c>
      <c r="T711" s="128">
        <f>X706</f>
        <v>0</v>
      </c>
      <c r="U711" s="129">
        <f>Z706</f>
        <v>0</v>
      </c>
      <c r="V711" s="128">
        <f>Y706</f>
        <v>0</v>
      </c>
      <c r="W711" s="129">
        <f>AA706</f>
        <v>0</v>
      </c>
      <c r="X711" s="128">
        <f>P711+T711</f>
        <v>0</v>
      </c>
      <c r="Y711" s="129">
        <f>Q711+U711</f>
        <v>0</v>
      </c>
      <c r="Z711" s="128">
        <f>R711+V711</f>
        <v>0</v>
      </c>
      <c r="AA711" s="129">
        <f>S711+W711</f>
        <v>0</v>
      </c>
    </row>
    <row r="712" spans="1:28" ht="12.75" thickBot="1">
      <c r="P712" s="576">
        <f>SUM(P711:Q711)</f>
        <v>0</v>
      </c>
      <c r="Q712" s="577"/>
      <c r="R712" s="578">
        <f>SUM(R711:S711)</f>
        <v>0</v>
      </c>
      <c r="S712" s="577"/>
      <c r="T712" s="554">
        <f>SUM(T711:U711)</f>
        <v>0</v>
      </c>
      <c r="U712" s="555"/>
      <c r="V712" s="554">
        <f>SUM(V711:W711)</f>
        <v>0</v>
      </c>
      <c r="W712" s="555"/>
      <c r="X712" s="554">
        <f>SUM(X711:Y711)</f>
        <v>0</v>
      </c>
      <c r="Y712" s="555"/>
      <c r="Z712" s="554">
        <f>SUM(Z711:AA711)</f>
        <v>0</v>
      </c>
      <c r="AA712" s="555"/>
    </row>
    <row r="715" spans="1:28" ht="48.75" thickBot="1">
      <c r="A715" s="38" t="s">
        <v>305</v>
      </c>
      <c r="B715" s="39" t="s">
        <v>306</v>
      </c>
      <c r="C715" s="39" t="s">
        <v>308</v>
      </c>
      <c r="D715" s="42" t="s">
        <v>352</v>
      </c>
      <c r="E715" s="42" t="s">
        <v>353</v>
      </c>
      <c r="F715" s="42" t="s">
        <v>354</v>
      </c>
      <c r="G715" s="41" t="s">
        <v>322</v>
      </c>
      <c r="H715" s="41" t="s">
        <v>323</v>
      </c>
      <c r="I715" s="41" t="s">
        <v>324</v>
      </c>
      <c r="J715" s="92" t="s">
        <v>307</v>
      </c>
      <c r="K715" s="92" t="s">
        <v>43</v>
      </c>
      <c r="L715" s="92" t="s">
        <v>325</v>
      </c>
      <c r="M715" s="92" t="s">
        <v>326</v>
      </c>
      <c r="N715" s="42" t="s">
        <v>695</v>
      </c>
      <c r="O715" s="42" t="s">
        <v>696</v>
      </c>
      <c r="P715" s="41" t="s">
        <v>693</v>
      </c>
      <c r="Q715" s="41" t="s">
        <v>694</v>
      </c>
      <c r="R715" s="44" t="s">
        <v>309</v>
      </c>
      <c r="S715" s="93" t="s">
        <v>0</v>
      </c>
      <c r="T715" s="48" t="s">
        <v>355</v>
      </c>
      <c r="U715" s="48" t="s">
        <v>356</v>
      </c>
      <c r="V715" s="47" t="s">
        <v>312</v>
      </c>
      <c r="W715" s="47" t="s">
        <v>313</v>
      </c>
      <c r="X715" s="51" t="s">
        <v>357</v>
      </c>
      <c r="Y715" s="51" t="s">
        <v>358</v>
      </c>
      <c r="Z715" s="50" t="s">
        <v>316</v>
      </c>
      <c r="AA715" s="50" t="s">
        <v>317</v>
      </c>
      <c r="AB715" s="52" t="s">
        <v>318</v>
      </c>
    </row>
    <row r="716" spans="1:28" ht="12.75" thickBot="1">
      <c r="A716" s="394">
        <f>COUNTIF($A$4:A715,"Lp.")</f>
        <v>27</v>
      </c>
      <c r="B716" s="560" t="s">
        <v>347</v>
      </c>
      <c r="C716" s="560"/>
      <c r="D716" s="560"/>
      <c r="E716" s="560"/>
      <c r="F716" s="560"/>
      <c r="G716" s="560"/>
      <c r="H716" s="560"/>
      <c r="I716" s="560"/>
      <c r="J716" s="560"/>
      <c r="K716" s="560"/>
      <c r="L716" s="560"/>
      <c r="M716" s="560"/>
      <c r="N716" s="560"/>
      <c r="O716" s="560"/>
      <c r="P716" s="560"/>
      <c r="Q716" s="560"/>
      <c r="R716" s="560"/>
      <c r="S716" s="560"/>
      <c r="T716" s="560"/>
      <c r="U716" s="560"/>
      <c r="V716" s="560"/>
      <c r="W716" s="560"/>
      <c r="X716" s="560"/>
      <c r="Y716" s="560"/>
      <c r="Z716" s="560"/>
      <c r="AA716" s="560"/>
      <c r="AB716" s="561"/>
    </row>
    <row r="717" spans="1:28" ht="60">
      <c r="A717" s="395" t="s">
        <v>146</v>
      </c>
      <c r="B717" s="364" t="s">
        <v>590</v>
      </c>
      <c r="C717" s="372"/>
      <c r="D717" s="329"/>
      <c r="E717" s="330"/>
      <c r="F717" s="329"/>
      <c r="G717" s="331"/>
      <c r="H717" s="352"/>
      <c r="I717" s="331"/>
      <c r="J717" s="333"/>
      <c r="K717" s="333"/>
      <c r="L717" s="333"/>
      <c r="M717" s="333"/>
      <c r="N717" s="330"/>
      <c r="O717" s="329"/>
      <c r="P717" s="352"/>
      <c r="Q717" s="331"/>
      <c r="R717" s="373"/>
      <c r="S717" s="335"/>
      <c r="T717" s="355"/>
      <c r="U717" s="355"/>
      <c r="V717" s="355"/>
      <c r="W717" s="355"/>
      <c r="X717" s="355"/>
      <c r="Y717" s="355"/>
      <c r="Z717" s="355"/>
      <c r="AA717" s="355"/>
      <c r="AB717" s="374"/>
    </row>
    <row r="718" spans="1:28">
      <c r="A718" s="396" t="s">
        <v>339</v>
      </c>
      <c r="B718" s="16" t="s">
        <v>591</v>
      </c>
      <c r="C718" s="95" t="s">
        <v>18</v>
      </c>
      <c r="D718" s="366">
        <v>220</v>
      </c>
      <c r="E718" s="367">
        <v>540</v>
      </c>
      <c r="F718" s="366">
        <v>430</v>
      </c>
      <c r="G718" s="98">
        <v>220</v>
      </c>
      <c r="H718" s="99">
        <v>540</v>
      </c>
      <c r="I718" s="98">
        <v>430</v>
      </c>
      <c r="J718" s="172"/>
      <c r="K718" s="172"/>
      <c r="L718" s="172"/>
      <c r="M718" s="172"/>
      <c r="N718" s="367"/>
      <c r="O718" s="366"/>
      <c r="P718" s="99"/>
      <c r="Q718" s="98"/>
      <c r="R718" s="228"/>
      <c r="S718" s="102"/>
      <c r="T718" s="368">
        <f>ROUND(N718*R718,2)</f>
        <v>0</v>
      </c>
      <c r="U718" s="368">
        <f>ROUND(T718+T718*S718,2)</f>
        <v>0</v>
      </c>
      <c r="V718" s="104">
        <f>ROUND(P718*R718,2)</f>
        <v>0</v>
      </c>
      <c r="W718" s="104">
        <f>ROUND(V718+V718*S718,2)</f>
        <v>0</v>
      </c>
      <c r="X718" s="368">
        <f>ROUND(O718*R718,2)</f>
        <v>0</v>
      </c>
      <c r="Y718" s="368">
        <f>ROUND(X718+X718*S718,2)</f>
        <v>0</v>
      </c>
      <c r="Z718" s="104">
        <f>ROUND(Q718*R718,2)</f>
        <v>0</v>
      </c>
      <c r="AA718" s="104">
        <f>ROUND(Z718+Z718*S718,2)</f>
        <v>0</v>
      </c>
      <c r="AB718" s="137"/>
    </row>
    <row r="719" spans="1:28">
      <c r="A719" s="396" t="s">
        <v>340</v>
      </c>
      <c r="B719" s="16" t="s">
        <v>592</v>
      </c>
      <c r="C719" s="2" t="s">
        <v>18</v>
      </c>
      <c r="D719" s="366">
        <v>220</v>
      </c>
      <c r="E719" s="367">
        <v>540</v>
      </c>
      <c r="F719" s="366">
        <v>430</v>
      </c>
      <c r="G719" s="98">
        <v>220</v>
      </c>
      <c r="H719" s="10">
        <v>540</v>
      </c>
      <c r="I719" s="98">
        <v>430</v>
      </c>
      <c r="J719" s="172"/>
      <c r="K719" s="172"/>
      <c r="L719" s="172"/>
      <c r="M719" s="172"/>
      <c r="N719" s="367"/>
      <c r="O719" s="366"/>
      <c r="P719" s="10"/>
      <c r="Q719" s="98"/>
      <c r="R719" s="228"/>
      <c r="S719" s="6"/>
      <c r="T719" s="368">
        <f>ROUND(N719*R719,2)</f>
        <v>0</v>
      </c>
      <c r="U719" s="368">
        <f>ROUND(T719+T719*S719,2)</f>
        <v>0</v>
      </c>
      <c r="V719" s="104">
        <f>ROUND(P719*R719,2)</f>
        <v>0</v>
      </c>
      <c r="W719" s="104">
        <f>ROUND(V719+V719*S719,2)</f>
        <v>0</v>
      </c>
      <c r="X719" s="368">
        <f>ROUND(O719*R719,2)</f>
        <v>0</v>
      </c>
      <c r="Y719" s="368">
        <f>ROUND(X719+X719*S719,2)</f>
        <v>0</v>
      </c>
      <c r="Z719" s="104">
        <f>ROUND(Q719*R719,2)</f>
        <v>0</v>
      </c>
      <c r="AA719" s="104">
        <f>ROUND(Z719+Z719*S719,2)</f>
        <v>0</v>
      </c>
      <c r="AB719" s="137"/>
    </row>
    <row r="720" spans="1:28" ht="60">
      <c r="A720" s="395" t="s">
        <v>149</v>
      </c>
      <c r="B720" s="364" t="s">
        <v>594</v>
      </c>
      <c r="C720" s="95" t="s">
        <v>18</v>
      </c>
      <c r="D720" s="366">
        <v>140</v>
      </c>
      <c r="E720" s="367">
        <v>360</v>
      </c>
      <c r="F720" s="366">
        <v>290</v>
      </c>
      <c r="G720" s="98">
        <v>140</v>
      </c>
      <c r="H720" s="99">
        <v>360</v>
      </c>
      <c r="I720" s="98">
        <v>290</v>
      </c>
      <c r="J720" s="172"/>
      <c r="K720" s="172"/>
      <c r="L720" s="172"/>
      <c r="M720" s="172"/>
      <c r="N720" s="367"/>
      <c r="O720" s="366"/>
      <c r="P720" s="99"/>
      <c r="Q720" s="98"/>
      <c r="R720" s="228"/>
      <c r="S720" s="102"/>
      <c r="T720" s="368">
        <f>ROUND(N720*R720,2)</f>
        <v>0</v>
      </c>
      <c r="U720" s="368">
        <f>ROUND(T720+T720*S720,2)</f>
        <v>0</v>
      </c>
      <c r="V720" s="104">
        <f>ROUND(P720*R720,2)</f>
        <v>0</v>
      </c>
      <c r="W720" s="104">
        <f>ROUND(V720+V720*S720,2)</f>
        <v>0</v>
      </c>
      <c r="X720" s="368">
        <f>ROUND(O720*R720,2)</f>
        <v>0</v>
      </c>
      <c r="Y720" s="368">
        <f>ROUND(X720+X720*S720,2)</f>
        <v>0</v>
      </c>
      <c r="Z720" s="104">
        <f>ROUND(Q720*R720,2)</f>
        <v>0</v>
      </c>
      <c r="AA720" s="104">
        <f>ROUND(Z720+Z720*S720,2)</f>
        <v>0</v>
      </c>
      <c r="AB720" s="137"/>
    </row>
    <row r="721" spans="1:28" ht="84">
      <c r="A721" s="396" t="s">
        <v>151</v>
      </c>
      <c r="B721" s="16" t="s">
        <v>593</v>
      </c>
      <c r="C721" s="95" t="s">
        <v>18</v>
      </c>
      <c r="D721" s="366">
        <v>140</v>
      </c>
      <c r="E721" s="367">
        <v>360</v>
      </c>
      <c r="F721" s="366">
        <v>290</v>
      </c>
      <c r="G721" s="98">
        <v>140</v>
      </c>
      <c r="H721" s="99">
        <v>360</v>
      </c>
      <c r="I721" s="98">
        <v>290</v>
      </c>
      <c r="J721" s="172"/>
      <c r="K721" s="172"/>
      <c r="L721" s="172"/>
      <c r="M721" s="172"/>
      <c r="N721" s="367"/>
      <c r="O721" s="366"/>
      <c r="P721" s="99"/>
      <c r="Q721" s="98"/>
      <c r="R721" s="228"/>
      <c r="S721" s="102"/>
      <c r="T721" s="368">
        <f>ROUND(N721*R721,2)</f>
        <v>0</v>
      </c>
      <c r="U721" s="368">
        <f>ROUND(T721+T721*S721,2)</f>
        <v>0</v>
      </c>
      <c r="V721" s="104">
        <f>ROUND(P721*R721,2)</f>
        <v>0</v>
      </c>
      <c r="W721" s="104">
        <f>ROUND(V721+V721*S721,2)</f>
        <v>0</v>
      </c>
      <c r="X721" s="368">
        <f>ROUND(O721*R721,2)</f>
        <v>0</v>
      </c>
      <c r="Y721" s="368">
        <f>ROUND(X721+X721*S721,2)</f>
        <v>0</v>
      </c>
      <c r="Z721" s="104">
        <f>ROUND(Q721*R721,2)</f>
        <v>0</v>
      </c>
      <c r="AA721" s="104">
        <f>ROUND(Z721+Z721*S721,2)</f>
        <v>0</v>
      </c>
      <c r="AB721" s="137"/>
    </row>
    <row r="722" spans="1:28" ht="84.75" thickBot="1">
      <c r="A722" s="396" t="s">
        <v>152</v>
      </c>
      <c r="B722" s="16" t="s">
        <v>595</v>
      </c>
      <c r="C722" s="2" t="s">
        <v>18</v>
      </c>
      <c r="D722" s="366">
        <v>140</v>
      </c>
      <c r="E722" s="367">
        <v>360</v>
      </c>
      <c r="F722" s="366">
        <v>290</v>
      </c>
      <c r="G722" s="98">
        <v>140</v>
      </c>
      <c r="H722" s="99">
        <v>360</v>
      </c>
      <c r="I722" s="98">
        <v>290</v>
      </c>
      <c r="J722" s="172"/>
      <c r="K722" s="172"/>
      <c r="L722" s="172"/>
      <c r="M722" s="172"/>
      <c r="N722" s="367"/>
      <c r="O722" s="366"/>
      <c r="P722" s="99"/>
      <c r="Q722" s="98"/>
      <c r="R722" s="228"/>
      <c r="S722" s="6"/>
      <c r="T722" s="368">
        <f>ROUND(N722*R722,2)</f>
        <v>0</v>
      </c>
      <c r="U722" s="368">
        <f>ROUND(T722+T722*S722,2)</f>
        <v>0</v>
      </c>
      <c r="V722" s="104">
        <f>ROUND(P722*R722,2)</f>
        <v>0</v>
      </c>
      <c r="W722" s="104">
        <f>ROUND(V722+V722*S722,2)</f>
        <v>0</v>
      </c>
      <c r="X722" s="368">
        <f>ROUND(O722*R722,2)</f>
        <v>0</v>
      </c>
      <c r="Y722" s="368">
        <f>ROUND(X722+X722*S722,2)</f>
        <v>0</v>
      </c>
      <c r="Z722" s="104">
        <f>ROUND(Q722*R722,2)</f>
        <v>0</v>
      </c>
      <c r="AA722" s="104">
        <f>ROUND(Z722+Z722*S722,2)</f>
        <v>0</v>
      </c>
      <c r="AB722" s="137"/>
    </row>
    <row r="723" spans="1:28" ht="13.5" thickBot="1">
      <c r="A723" s="240"/>
      <c r="B723" s="580" t="s">
        <v>703</v>
      </c>
      <c r="C723" s="580"/>
      <c r="D723" s="580"/>
      <c r="E723" s="580"/>
      <c r="F723" s="580"/>
      <c r="G723" s="580"/>
      <c r="H723" s="580"/>
      <c r="I723" s="580"/>
      <c r="J723" s="580"/>
      <c r="K723" s="580"/>
      <c r="L723" s="247"/>
      <c r="M723" s="247"/>
      <c r="N723" s="244"/>
      <c r="O723" s="243"/>
      <c r="S723" s="375" t="s">
        <v>331</v>
      </c>
      <c r="T723" s="119">
        <f>SUM(T718:T722)</f>
        <v>0</v>
      </c>
      <c r="U723" s="119">
        <f t="shared" ref="U723:AA723" si="223">SUM(U718:U722)</f>
        <v>0</v>
      </c>
      <c r="V723" s="119">
        <f t="shared" si="223"/>
        <v>0</v>
      </c>
      <c r="W723" s="119">
        <f t="shared" si="223"/>
        <v>0</v>
      </c>
      <c r="X723" s="119">
        <f t="shared" si="223"/>
        <v>0</v>
      </c>
      <c r="Y723" s="119">
        <f t="shared" si="223"/>
        <v>0</v>
      </c>
      <c r="Z723" s="119">
        <f t="shared" si="223"/>
        <v>0</v>
      </c>
      <c r="AA723" s="119">
        <f t="shared" si="223"/>
        <v>0</v>
      </c>
      <c r="AB723" s="211"/>
    </row>
    <row r="724" spans="1:28" ht="13.5" thickBot="1">
      <c r="A724" s="240"/>
      <c r="B724" s="579" t="s">
        <v>704</v>
      </c>
      <c r="C724" s="579"/>
      <c r="D724" s="579"/>
      <c r="E724" s="579"/>
      <c r="F724" s="579"/>
      <c r="G724" s="579"/>
      <c r="H724" s="579"/>
      <c r="I724" s="579"/>
      <c r="J724" s="579"/>
      <c r="K724" s="579"/>
      <c r="L724" s="247"/>
      <c r="M724" s="247"/>
      <c r="N724" s="244"/>
      <c r="O724" s="243"/>
      <c r="AB724" s="211"/>
    </row>
    <row r="725" spans="1:28" ht="12.75" thickBot="1">
      <c r="A725" s="240"/>
      <c r="B725" s="241"/>
      <c r="C725" s="242"/>
      <c r="D725" s="243"/>
      <c r="E725" s="244"/>
      <c r="F725" s="243"/>
      <c r="G725" s="245"/>
      <c r="H725" s="246"/>
      <c r="I725" s="245"/>
      <c r="J725" s="247"/>
      <c r="K725" s="247"/>
      <c r="L725" s="247"/>
      <c r="M725" s="247"/>
      <c r="N725" s="244"/>
      <c r="O725" s="243"/>
      <c r="P725" s="534">
        <f>COUNTIF($V$13:V725,"PAKIET")+$T$314</f>
        <v>27</v>
      </c>
      <c r="Q725" s="535"/>
      <c r="R725" s="535"/>
      <c r="S725" s="535"/>
      <c r="T725" s="535"/>
      <c r="U725" s="535"/>
      <c r="V725" s="536" t="s">
        <v>347</v>
      </c>
      <c r="W725" s="536"/>
      <c r="X725" s="536"/>
      <c r="Y725" s="536"/>
      <c r="Z725" s="536"/>
      <c r="AA725" s="537"/>
      <c r="AB725" s="211"/>
    </row>
    <row r="726" spans="1:28">
      <c r="A726" s="240"/>
      <c r="B726" s="241"/>
      <c r="C726" s="242"/>
      <c r="D726" s="243"/>
      <c r="E726" s="244"/>
      <c r="F726" s="243"/>
      <c r="G726" s="245"/>
      <c r="H726" s="246"/>
      <c r="I726" s="245"/>
      <c r="J726" s="247"/>
      <c r="K726" s="247"/>
      <c r="L726" s="247"/>
      <c r="M726" s="247"/>
      <c r="N726" s="244"/>
      <c r="O726" s="243"/>
      <c r="P726" s="567" t="s">
        <v>332</v>
      </c>
      <c r="Q726" s="568"/>
      <c r="R726" s="567" t="s">
        <v>333</v>
      </c>
      <c r="S726" s="568"/>
      <c r="T726" s="569" t="s">
        <v>337</v>
      </c>
      <c r="U726" s="570"/>
      <c r="V726" s="569" t="s">
        <v>334</v>
      </c>
      <c r="W726" s="570"/>
      <c r="X726" s="569" t="s">
        <v>335</v>
      </c>
      <c r="Y726" s="570"/>
      <c r="Z726" s="571" t="s">
        <v>336</v>
      </c>
      <c r="AA726" s="572"/>
      <c r="AB726" s="211"/>
    </row>
    <row r="727" spans="1:28">
      <c r="A727" s="240"/>
      <c r="B727" s="241"/>
      <c r="C727" s="242"/>
      <c r="D727" s="243"/>
      <c r="E727" s="244"/>
      <c r="F727" s="243"/>
      <c r="G727" s="245"/>
      <c r="H727" s="246"/>
      <c r="I727" s="245"/>
      <c r="J727" s="247"/>
      <c r="K727" s="247"/>
      <c r="L727" s="247"/>
      <c r="M727" s="247"/>
      <c r="N727" s="244"/>
      <c r="O727" s="243"/>
      <c r="P727" s="37" t="s">
        <v>375</v>
      </c>
      <c r="Q727" s="36" t="s">
        <v>247</v>
      </c>
      <c r="R727" s="369" t="s">
        <v>375</v>
      </c>
      <c r="S727" s="36" t="s">
        <v>247</v>
      </c>
      <c r="T727" s="369" t="s">
        <v>375</v>
      </c>
      <c r="U727" s="125" t="s">
        <v>247</v>
      </c>
      <c r="V727" s="369" t="s">
        <v>375</v>
      </c>
      <c r="W727" s="125" t="s">
        <v>247</v>
      </c>
      <c r="X727" s="369" t="s">
        <v>375</v>
      </c>
      <c r="Y727" s="125" t="s">
        <v>247</v>
      </c>
      <c r="Z727" s="369" t="s">
        <v>375</v>
      </c>
      <c r="AA727" s="125" t="s">
        <v>247</v>
      </c>
      <c r="AB727" s="211"/>
    </row>
    <row r="728" spans="1:28" ht="12.75" thickBot="1">
      <c r="B728" s="229"/>
      <c r="C728" s="229"/>
      <c r="D728" s="248"/>
      <c r="E728" s="249"/>
      <c r="F728" s="248"/>
      <c r="G728" s="248"/>
      <c r="H728" s="249"/>
      <c r="I728" s="248"/>
      <c r="J728" s="229"/>
      <c r="K728" s="229"/>
      <c r="L728" s="229"/>
      <c r="M728" s="229"/>
      <c r="N728" s="248"/>
      <c r="O728" s="248"/>
      <c r="P728" s="371">
        <f>T723</f>
        <v>0</v>
      </c>
      <c r="Q728" s="127">
        <f>V723</f>
        <v>0</v>
      </c>
      <c r="R728" s="370">
        <f>U723</f>
        <v>0</v>
      </c>
      <c r="S728" s="127">
        <f>W723</f>
        <v>0</v>
      </c>
      <c r="T728" s="370">
        <f>X723</f>
        <v>0</v>
      </c>
      <c r="U728" s="129">
        <f>Z723</f>
        <v>0</v>
      </c>
      <c r="V728" s="370">
        <f>Y723</f>
        <v>0</v>
      </c>
      <c r="W728" s="129">
        <f>AA723</f>
        <v>0</v>
      </c>
      <c r="X728" s="370">
        <f>P728+T728</f>
        <v>0</v>
      </c>
      <c r="Y728" s="129">
        <f>Q728+U728</f>
        <v>0</v>
      </c>
      <c r="Z728" s="370">
        <f>R728+V728</f>
        <v>0</v>
      </c>
      <c r="AA728" s="129">
        <f>S728+W728</f>
        <v>0</v>
      </c>
    </row>
    <row r="729" spans="1:28" ht="12.75" thickBot="1">
      <c r="P729" s="576">
        <f>SUM(P728:Q728)</f>
        <v>0</v>
      </c>
      <c r="Q729" s="577"/>
      <c r="R729" s="578">
        <f>SUM(R728:S728)</f>
        <v>0</v>
      </c>
      <c r="S729" s="577"/>
      <c r="T729" s="554">
        <f>SUM(T728:U728)</f>
        <v>0</v>
      </c>
      <c r="U729" s="555"/>
      <c r="V729" s="554">
        <f>SUM(V728:W728)</f>
        <v>0</v>
      </c>
      <c r="W729" s="555"/>
      <c r="X729" s="554">
        <f>SUM(X728:Y728)</f>
        <v>0</v>
      </c>
      <c r="Y729" s="555"/>
      <c r="Z729" s="554">
        <f>SUM(Z728:AA728)</f>
        <v>0</v>
      </c>
      <c r="AA729" s="555"/>
    </row>
    <row r="734" spans="1:28" ht="60.75" thickBot="1">
      <c r="A734" s="255" t="s">
        <v>305</v>
      </c>
      <c r="B734" s="255" t="s">
        <v>306</v>
      </c>
      <c r="C734" s="198" t="s">
        <v>308</v>
      </c>
      <c r="D734" s="134" t="s">
        <v>319</v>
      </c>
      <c r="E734" s="134" t="s">
        <v>320</v>
      </c>
      <c r="F734" s="134" t="s">
        <v>321</v>
      </c>
      <c r="G734" s="256" t="s">
        <v>307</v>
      </c>
      <c r="H734" s="256" t="s">
        <v>43</v>
      </c>
      <c r="I734" s="256" t="s">
        <v>325</v>
      </c>
      <c r="J734" s="256" t="s">
        <v>326</v>
      </c>
      <c r="K734" s="134" t="s">
        <v>691</v>
      </c>
      <c r="L734" s="134" t="s">
        <v>692</v>
      </c>
      <c r="M734" s="257" t="s">
        <v>309</v>
      </c>
      <c r="N734" s="258" t="s">
        <v>0</v>
      </c>
      <c r="O734" s="259" t="s">
        <v>310</v>
      </c>
      <c r="P734" s="259" t="s">
        <v>311</v>
      </c>
      <c r="Q734" s="260" t="s">
        <v>314</v>
      </c>
      <c r="R734" s="260" t="s">
        <v>315</v>
      </c>
      <c r="S734" s="261" t="s">
        <v>318</v>
      </c>
    </row>
    <row r="735" spans="1:28" ht="12.75" thickBot="1">
      <c r="A735" s="394">
        <f>COUNTIF($A$4:A734,"Lp.")</f>
        <v>28</v>
      </c>
      <c r="B735" s="560" t="s">
        <v>347</v>
      </c>
      <c r="C735" s="560"/>
      <c r="D735" s="560"/>
      <c r="E735" s="560"/>
      <c r="F735" s="560"/>
      <c r="G735" s="560"/>
      <c r="H735" s="560"/>
      <c r="I735" s="560"/>
      <c r="J735" s="560"/>
      <c r="K735" s="560"/>
      <c r="L735" s="560"/>
      <c r="M735" s="560"/>
      <c r="N735" s="560"/>
      <c r="O735" s="560"/>
      <c r="P735" s="560"/>
      <c r="Q735" s="560"/>
      <c r="R735" s="560"/>
      <c r="S735" s="561"/>
    </row>
    <row r="736" spans="1:28" ht="36">
      <c r="A736" s="403" t="s">
        <v>146</v>
      </c>
      <c r="B736" s="223" t="s">
        <v>49</v>
      </c>
      <c r="C736" s="135" t="s">
        <v>148</v>
      </c>
      <c r="D736" s="61">
        <v>8</v>
      </c>
      <c r="E736" s="110">
        <v>44</v>
      </c>
      <c r="F736" s="61">
        <v>32</v>
      </c>
      <c r="G736" s="113"/>
      <c r="H736" s="2"/>
      <c r="I736" s="2"/>
      <c r="J736" s="2"/>
      <c r="K736" s="110"/>
      <c r="L736" s="61"/>
      <c r="M736" s="228"/>
      <c r="N736" s="6"/>
      <c r="O736" s="262">
        <f>ROUND(K736*M736,2)</f>
        <v>0</v>
      </c>
      <c r="P736" s="262">
        <f>ROUND(O736+O736*N736,2)</f>
        <v>0</v>
      </c>
      <c r="Q736" s="262">
        <f>ROUND(L736*M736,2)</f>
        <v>0</v>
      </c>
      <c r="R736" s="262">
        <f>ROUND(Q736+Q736*N736,2)</f>
        <v>0</v>
      </c>
      <c r="S736" s="2"/>
      <c r="Y736" s="1"/>
      <c r="Z736" s="1"/>
      <c r="AA736" s="1"/>
    </row>
    <row r="737" spans="1:27" ht="96">
      <c r="A737" s="403" t="s">
        <v>149</v>
      </c>
      <c r="B737" s="223" t="s">
        <v>390</v>
      </c>
      <c r="C737" s="135" t="s">
        <v>18</v>
      </c>
      <c r="D737" s="61">
        <v>4</v>
      </c>
      <c r="E737" s="110">
        <v>16</v>
      </c>
      <c r="F737" s="61">
        <v>12</v>
      </c>
      <c r="G737" s="113"/>
      <c r="H737" s="2"/>
      <c r="I737" s="2"/>
      <c r="J737" s="2"/>
      <c r="K737" s="110"/>
      <c r="L737" s="61"/>
      <c r="M737" s="228"/>
      <c r="N737" s="6"/>
      <c r="O737" s="262">
        <f t="shared" ref="O737:O744" si="224">ROUND(K737*M737,2)</f>
        <v>0</v>
      </c>
      <c r="P737" s="262">
        <f t="shared" ref="P737:P744" si="225">ROUND(O737+O737*N737,2)</f>
        <v>0</v>
      </c>
      <c r="Q737" s="262">
        <f t="shared" ref="Q737:Q744" si="226">ROUND(L737*M737,2)</f>
        <v>0</v>
      </c>
      <c r="R737" s="262">
        <f t="shared" ref="R737:R744" si="227">ROUND(Q737+Q737*N737,2)</f>
        <v>0</v>
      </c>
      <c r="S737" s="2"/>
      <c r="Y737" s="1"/>
      <c r="Z737" s="1"/>
      <c r="AA737" s="1"/>
    </row>
    <row r="738" spans="1:27" ht="24">
      <c r="A738" s="403" t="s">
        <v>151</v>
      </c>
      <c r="B738" s="263" t="s">
        <v>14</v>
      </c>
      <c r="C738" s="135" t="s">
        <v>18</v>
      </c>
      <c r="D738" s="61">
        <v>160</v>
      </c>
      <c r="E738" s="110">
        <v>328</v>
      </c>
      <c r="F738" s="61">
        <v>240</v>
      </c>
      <c r="G738" s="113"/>
      <c r="H738" s="2"/>
      <c r="I738" s="2"/>
      <c r="J738" s="2"/>
      <c r="K738" s="110"/>
      <c r="L738" s="61"/>
      <c r="M738" s="228"/>
      <c r="N738" s="6"/>
      <c r="O738" s="262">
        <f t="shared" si="224"/>
        <v>0</v>
      </c>
      <c r="P738" s="262">
        <f t="shared" si="225"/>
        <v>0</v>
      </c>
      <c r="Q738" s="262">
        <f t="shared" si="226"/>
        <v>0</v>
      </c>
      <c r="R738" s="262">
        <f t="shared" si="227"/>
        <v>0</v>
      </c>
      <c r="S738" s="2"/>
      <c r="Y738" s="1"/>
      <c r="Z738" s="1"/>
      <c r="AA738" s="1"/>
    </row>
    <row r="739" spans="1:27" ht="36">
      <c r="A739" s="403" t="s">
        <v>152</v>
      </c>
      <c r="B739" s="223" t="s">
        <v>15</v>
      </c>
      <c r="C739" s="135" t="s">
        <v>148</v>
      </c>
      <c r="D739" s="61">
        <v>1</v>
      </c>
      <c r="E739" s="110">
        <v>4</v>
      </c>
      <c r="F739" s="61">
        <v>2</v>
      </c>
      <c r="G739" s="113"/>
      <c r="H739" s="2"/>
      <c r="I739" s="2"/>
      <c r="J739" s="2"/>
      <c r="K739" s="110"/>
      <c r="L739" s="61"/>
      <c r="M739" s="228"/>
      <c r="N739" s="6"/>
      <c r="O739" s="262">
        <f t="shared" si="224"/>
        <v>0</v>
      </c>
      <c r="P739" s="262">
        <f t="shared" si="225"/>
        <v>0</v>
      </c>
      <c r="Q739" s="262">
        <f t="shared" si="226"/>
        <v>0</v>
      </c>
      <c r="R739" s="262">
        <f t="shared" si="227"/>
        <v>0</v>
      </c>
      <c r="S739" s="2"/>
      <c r="Y739" s="1"/>
      <c r="Z739" s="1"/>
      <c r="AA739" s="1"/>
    </row>
    <row r="740" spans="1:27" ht="36">
      <c r="A740" s="403" t="s">
        <v>154</v>
      </c>
      <c r="B740" s="223" t="s">
        <v>16</v>
      </c>
      <c r="C740" s="135" t="s">
        <v>18</v>
      </c>
      <c r="D740" s="61">
        <v>480</v>
      </c>
      <c r="E740" s="110">
        <v>960</v>
      </c>
      <c r="F740" s="61">
        <v>640</v>
      </c>
      <c r="G740" s="113"/>
      <c r="H740" s="2"/>
      <c r="I740" s="2"/>
      <c r="J740" s="2"/>
      <c r="K740" s="110"/>
      <c r="L740" s="61"/>
      <c r="M740" s="228"/>
      <c r="N740" s="6"/>
      <c r="O740" s="262">
        <f t="shared" si="224"/>
        <v>0</v>
      </c>
      <c r="P740" s="262">
        <f t="shared" si="225"/>
        <v>0</v>
      </c>
      <c r="Q740" s="262">
        <f t="shared" si="226"/>
        <v>0</v>
      </c>
      <c r="R740" s="262">
        <f t="shared" si="227"/>
        <v>0</v>
      </c>
      <c r="S740" s="2"/>
      <c r="Y740" s="1"/>
      <c r="Z740" s="1"/>
      <c r="AA740" s="1"/>
    </row>
    <row r="741" spans="1:27" ht="84">
      <c r="A741" s="403" t="s">
        <v>156</v>
      </c>
      <c r="B741" s="153" t="s">
        <v>65</v>
      </c>
      <c r="C741" s="135" t="s">
        <v>148</v>
      </c>
      <c r="D741" s="61">
        <v>2</v>
      </c>
      <c r="E741" s="110">
        <v>8</v>
      </c>
      <c r="F741" s="61">
        <v>5</v>
      </c>
      <c r="G741" s="113"/>
      <c r="H741" s="2"/>
      <c r="I741" s="2"/>
      <c r="J741" s="2"/>
      <c r="K741" s="110"/>
      <c r="L741" s="61"/>
      <c r="M741" s="228"/>
      <c r="N741" s="6"/>
      <c r="O741" s="262">
        <f t="shared" si="224"/>
        <v>0</v>
      </c>
      <c r="P741" s="262">
        <f t="shared" si="225"/>
        <v>0</v>
      </c>
      <c r="Q741" s="262">
        <f t="shared" si="226"/>
        <v>0</v>
      </c>
      <c r="R741" s="262">
        <f t="shared" si="227"/>
        <v>0</v>
      </c>
      <c r="S741" s="2"/>
      <c r="Y741" s="1"/>
      <c r="Z741" s="1"/>
      <c r="AA741" s="1"/>
    </row>
    <row r="742" spans="1:27" ht="84">
      <c r="A742" s="403" t="s">
        <v>158</v>
      </c>
      <c r="B742" s="153" t="s">
        <v>66</v>
      </c>
      <c r="C742" s="135" t="s">
        <v>148</v>
      </c>
      <c r="D742" s="61">
        <v>2</v>
      </c>
      <c r="E742" s="110">
        <v>8</v>
      </c>
      <c r="F742" s="61">
        <v>5</v>
      </c>
      <c r="G742" s="113"/>
      <c r="H742" s="2"/>
      <c r="I742" s="2"/>
      <c r="J742" s="2"/>
      <c r="K742" s="110"/>
      <c r="L742" s="61"/>
      <c r="M742" s="228"/>
      <c r="N742" s="6"/>
      <c r="O742" s="262">
        <f t="shared" si="224"/>
        <v>0</v>
      </c>
      <c r="P742" s="262">
        <f t="shared" si="225"/>
        <v>0</v>
      </c>
      <c r="Q742" s="262">
        <f t="shared" si="226"/>
        <v>0</v>
      </c>
      <c r="R742" s="262">
        <f t="shared" si="227"/>
        <v>0</v>
      </c>
      <c r="S742" s="2"/>
      <c r="Y742" s="1"/>
      <c r="Z742" s="1"/>
      <c r="AA742" s="1"/>
    </row>
    <row r="743" spans="1:27" ht="84">
      <c r="A743" s="403" t="s">
        <v>159</v>
      </c>
      <c r="B743" s="153" t="s">
        <v>64</v>
      </c>
      <c r="C743" s="135" t="s">
        <v>148</v>
      </c>
      <c r="D743" s="61">
        <v>24</v>
      </c>
      <c r="E743" s="110">
        <v>48</v>
      </c>
      <c r="F743" s="61">
        <v>32</v>
      </c>
      <c r="G743" s="158"/>
      <c r="H743" s="2"/>
      <c r="I743" s="2"/>
      <c r="J743" s="2"/>
      <c r="K743" s="110"/>
      <c r="L743" s="61"/>
      <c r="M743" s="228"/>
      <c r="N743" s="6"/>
      <c r="O743" s="262">
        <f t="shared" si="224"/>
        <v>0</v>
      </c>
      <c r="P743" s="262">
        <f t="shared" si="225"/>
        <v>0</v>
      </c>
      <c r="Q743" s="262">
        <f t="shared" si="226"/>
        <v>0</v>
      </c>
      <c r="R743" s="262">
        <f t="shared" si="227"/>
        <v>0</v>
      </c>
      <c r="S743" s="2"/>
      <c r="Y743" s="1"/>
      <c r="Z743" s="1"/>
      <c r="AA743" s="1"/>
    </row>
    <row r="744" spans="1:27" ht="84.75" thickBot="1">
      <c r="A744" s="403" t="s">
        <v>161</v>
      </c>
      <c r="B744" s="153" t="s">
        <v>17</v>
      </c>
      <c r="C744" s="135" t="s">
        <v>148</v>
      </c>
      <c r="D744" s="61">
        <v>32</v>
      </c>
      <c r="E744" s="110">
        <v>56</v>
      </c>
      <c r="F744" s="61">
        <v>36</v>
      </c>
      <c r="G744" s="158"/>
      <c r="H744" s="2"/>
      <c r="I744" s="2"/>
      <c r="J744" s="2"/>
      <c r="K744" s="110"/>
      <c r="L744" s="61"/>
      <c r="M744" s="228"/>
      <c r="N744" s="264"/>
      <c r="O744" s="265">
        <f t="shared" si="224"/>
        <v>0</v>
      </c>
      <c r="P744" s="265">
        <f t="shared" si="225"/>
        <v>0</v>
      </c>
      <c r="Q744" s="265">
        <f t="shared" si="226"/>
        <v>0</v>
      </c>
      <c r="R744" s="265">
        <f t="shared" si="227"/>
        <v>0</v>
      </c>
      <c r="S744" s="2"/>
      <c r="Y744" s="1"/>
      <c r="Z744" s="1"/>
      <c r="AA744" s="1"/>
    </row>
    <row r="745" spans="1:27" ht="13.5" thickBot="1">
      <c r="B745" s="580" t="s">
        <v>703</v>
      </c>
      <c r="C745" s="580"/>
      <c r="D745" s="580"/>
      <c r="E745" s="580"/>
      <c r="F745" s="580"/>
      <c r="G745" s="580"/>
      <c r="H745" s="580"/>
      <c r="I745" s="580"/>
      <c r="J745" s="580"/>
      <c r="K745" s="580"/>
      <c r="L745" s="12"/>
      <c r="M745" s="8"/>
      <c r="N745" s="86" t="s">
        <v>331</v>
      </c>
      <c r="O745" s="87">
        <f>SUM(O736:O744)</f>
        <v>0</v>
      </c>
      <c r="P745" s="87">
        <f>SUM(P736:P744)</f>
        <v>0</v>
      </c>
      <c r="Q745" s="87">
        <f>SUM(Q736:Q744)</f>
        <v>0</v>
      </c>
      <c r="R745" s="88">
        <f>SUM(R736:R744)</f>
        <v>0</v>
      </c>
      <c r="Y745" s="1"/>
      <c r="Z745" s="1"/>
      <c r="AA745" s="1"/>
    </row>
    <row r="746" spans="1:27" ht="13.5" thickBot="1">
      <c r="B746" s="579" t="s">
        <v>704</v>
      </c>
      <c r="C746" s="579"/>
      <c r="D746" s="579"/>
      <c r="E746" s="579"/>
      <c r="F746" s="579"/>
      <c r="G746" s="579"/>
      <c r="H746" s="579"/>
      <c r="I746" s="579"/>
      <c r="J746" s="579"/>
      <c r="K746" s="579"/>
      <c r="L746" s="12"/>
      <c r="M746" s="8"/>
      <c r="N746" s="1"/>
      <c r="O746" s="8"/>
      <c r="P746" s="8"/>
      <c r="Q746" s="8"/>
      <c r="R746" s="8"/>
      <c r="Y746" s="1"/>
      <c r="Z746" s="1"/>
      <c r="AA746" s="1"/>
    </row>
    <row r="747" spans="1:27" ht="12.75" thickBot="1">
      <c r="G747" s="1"/>
      <c r="H747" s="1"/>
      <c r="I747" s="1"/>
      <c r="M747" s="534">
        <f>COUNTIF($P$13:P747,"PAKIET")+$P$725</f>
        <v>28</v>
      </c>
      <c r="N747" s="535"/>
      <c r="O747" s="535"/>
      <c r="P747" s="574" t="s">
        <v>347</v>
      </c>
      <c r="Q747" s="574"/>
      <c r="R747" s="575"/>
      <c r="Y747" s="1"/>
      <c r="Z747" s="1"/>
      <c r="AA747" s="1"/>
    </row>
    <row r="748" spans="1:27" ht="36.75" thickBot="1">
      <c r="G748" s="1"/>
      <c r="H748" s="1"/>
      <c r="I748" s="1"/>
      <c r="M748" s="266" t="s">
        <v>332</v>
      </c>
      <c r="N748" s="266" t="s">
        <v>333</v>
      </c>
      <c r="O748" s="266" t="s">
        <v>337</v>
      </c>
      <c r="P748" s="266" t="s">
        <v>334</v>
      </c>
      <c r="Q748" s="266" t="s">
        <v>335</v>
      </c>
      <c r="R748" s="267" t="s">
        <v>336</v>
      </c>
      <c r="Y748" s="1"/>
      <c r="Z748" s="1"/>
      <c r="AA748" s="1"/>
    </row>
    <row r="749" spans="1:27" ht="12.75" thickBot="1">
      <c r="G749" s="1"/>
      <c r="H749" s="1"/>
      <c r="I749" s="1"/>
      <c r="M749" s="268">
        <f>O745</f>
        <v>0</v>
      </c>
      <c r="N749" s="269">
        <f>P745</f>
        <v>0</v>
      </c>
      <c r="O749" s="269">
        <f>Q745</f>
        <v>0</v>
      </c>
      <c r="P749" s="269">
        <f>R745</f>
        <v>0</v>
      </c>
      <c r="Q749" s="269">
        <f>M749+O749</f>
        <v>0</v>
      </c>
      <c r="R749" s="270">
        <f>N749+P749</f>
        <v>0</v>
      </c>
      <c r="Y749" s="1"/>
      <c r="Z749" s="1"/>
      <c r="AA749" s="1"/>
    </row>
    <row r="750" spans="1:27">
      <c r="G750" s="1"/>
      <c r="H750" s="1"/>
      <c r="I750" s="1"/>
      <c r="K750" s="13"/>
      <c r="L750" s="12"/>
      <c r="M750" s="8"/>
      <c r="N750" s="1"/>
      <c r="O750" s="8"/>
      <c r="P750" s="8"/>
      <c r="Q750" s="8"/>
      <c r="R750" s="8"/>
      <c r="Y750" s="1"/>
      <c r="Z750" s="1"/>
      <c r="AA750" s="1"/>
    </row>
    <row r="751" spans="1:27">
      <c r="G751" s="1"/>
      <c r="H751" s="1"/>
      <c r="I751" s="1"/>
      <c r="K751" s="13"/>
      <c r="L751" s="12"/>
      <c r="M751" s="8"/>
      <c r="N751" s="1"/>
      <c r="O751" s="8"/>
      <c r="P751" s="8"/>
      <c r="Q751" s="8"/>
      <c r="R751" s="8"/>
      <c r="Y751" s="1"/>
      <c r="Z751" s="1"/>
      <c r="AA751" s="1"/>
    </row>
    <row r="752" spans="1:27">
      <c r="G752" s="1"/>
      <c r="H752" s="1"/>
      <c r="I752" s="1"/>
      <c r="K752" s="13"/>
      <c r="L752" s="12"/>
      <c r="M752" s="8"/>
      <c r="N752" s="1"/>
      <c r="O752" s="8"/>
      <c r="P752" s="8"/>
      <c r="Q752" s="8"/>
      <c r="R752" s="8"/>
      <c r="Y752" s="1"/>
      <c r="Z752" s="1"/>
      <c r="AA752" s="1"/>
    </row>
    <row r="753" spans="1:27">
      <c r="G753" s="1"/>
      <c r="H753" s="1"/>
      <c r="I753" s="1"/>
      <c r="K753" s="13"/>
      <c r="L753" s="12"/>
      <c r="M753" s="8"/>
      <c r="N753" s="1"/>
      <c r="O753" s="8"/>
      <c r="P753" s="8"/>
      <c r="Q753" s="8"/>
      <c r="R753" s="8"/>
      <c r="Y753" s="1"/>
      <c r="Z753" s="1"/>
      <c r="AA753" s="1"/>
    </row>
    <row r="754" spans="1:27" ht="60.75" thickBot="1">
      <c r="A754" s="255" t="s">
        <v>305</v>
      </c>
      <c r="B754" s="255" t="s">
        <v>306</v>
      </c>
      <c r="C754" s="198" t="s">
        <v>308</v>
      </c>
      <c r="D754" s="134" t="s">
        <v>319</v>
      </c>
      <c r="E754" s="134" t="s">
        <v>320</v>
      </c>
      <c r="F754" s="134" t="s">
        <v>321</v>
      </c>
      <c r="G754" s="256" t="s">
        <v>307</v>
      </c>
      <c r="H754" s="256" t="s">
        <v>43</v>
      </c>
      <c r="I754" s="256" t="s">
        <v>325</v>
      </c>
      <c r="J754" s="256" t="s">
        <v>326</v>
      </c>
      <c r="K754" s="134" t="s">
        <v>691</v>
      </c>
      <c r="L754" s="134" t="s">
        <v>692</v>
      </c>
      <c r="M754" s="257" t="s">
        <v>309</v>
      </c>
      <c r="N754" s="258" t="s">
        <v>0</v>
      </c>
      <c r="O754" s="259" t="s">
        <v>310</v>
      </c>
      <c r="P754" s="259" t="s">
        <v>311</v>
      </c>
      <c r="Q754" s="260" t="s">
        <v>314</v>
      </c>
      <c r="R754" s="260" t="s">
        <v>315</v>
      </c>
      <c r="S754" s="261" t="s">
        <v>318</v>
      </c>
      <c r="Y754" s="1"/>
      <c r="Z754" s="1"/>
      <c r="AA754" s="1"/>
    </row>
    <row r="755" spans="1:27" ht="12.75" thickBot="1">
      <c r="A755" s="394">
        <f>COUNTIF($A$4:A754,"Lp.")</f>
        <v>29</v>
      </c>
      <c r="B755" s="560" t="s">
        <v>347</v>
      </c>
      <c r="C755" s="560"/>
      <c r="D755" s="560"/>
      <c r="E755" s="560"/>
      <c r="F755" s="560"/>
      <c r="G755" s="560"/>
      <c r="H755" s="560"/>
      <c r="I755" s="560"/>
      <c r="J755" s="560"/>
      <c r="K755" s="560"/>
      <c r="L755" s="560"/>
      <c r="M755" s="560"/>
      <c r="N755" s="560"/>
      <c r="O755" s="560"/>
      <c r="P755" s="560"/>
      <c r="Q755" s="560"/>
      <c r="R755" s="560"/>
      <c r="S755" s="561"/>
      <c r="Y755" s="1"/>
      <c r="Z755" s="1"/>
      <c r="AA755" s="1"/>
    </row>
    <row r="756" spans="1:27" ht="36">
      <c r="A756" s="409" t="s">
        <v>146</v>
      </c>
      <c r="B756" s="271" t="s">
        <v>39</v>
      </c>
      <c r="C756" s="272" t="s">
        <v>18</v>
      </c>
      <c r="D756" s="273">
        <v>160</v>
      </c>
      <c r="E756" s="274">
        <v>560</v>
      </c>
      <c r="F756" s="96">
        <v>320</v>
      </c>
      <c r="G756" s="275"/>
      <c r="H756" s="275"/>
      <c r="I756" s="95"/>
      <c r="J756" s="95"/>
      <c r="K756" s="274"/>
      <c r="L756" s="96"/>
      <c r="M756" s="276"/>
      <c r="N756" s="277"/>
      <c r="O756" s="262">
        <f t="shared" ref="O756:O764" si="228">ROUND(K756*M756,2)</f>
        <v>0</v>
      </c>
      <c r="P756" s="262">
        <f t="shared" ref="P756:P764" si="229">ROUND(O756+O756*N756,2)</f>
        <v>0</v>
      </c>
      <c r="Q756" s="262">
        <f t="shared" ref="Q756:Q764" si="230">ROUND(L756*M756,2)</f>
        <v>0</v>
      </c>
      <c r="R756" s="262">
        <f t="shared" ref="R756:R764" si="231">ROUND(Q756+Q756*N756,2)</f>
        <v>0</v>
      </c>
      <c r="S756" s="95"/>
      <c r="Y756" s="1"/>
      <c r="Z756" s="1"/>
      <c r="AA756" s="1"/>
    </row>
    <row r="757" spans="1:27" ht="36">
      <c r="A757" s="410" t="s">
        <v>149</v>
      </c>
      <c r="B757" s="278" t="s">
        <v>1</v>
      </c>
      <c r="C757" s="279" t="s">
        <v>18</v>
      </c>
      <c r="D757" s="280">
        <v>800</v>
      </c>
      <c r="E757" s="281">
        <v>3040</v>
      </c>
      <c r="F757" s="61">
        <v>1920</v>
      </c>
      <c r="G757" s="158"/>
      <c r="H757" s="158"/>
      <c r="I757" s="2"/>
      <c r="J757" s="2"/>
      <c r="K757" s="281"/>
      <c r="L757" s="61"/>
      <c r="M757" s="282"/>
      <c r="N757" s="283"/>
      <c r="O757" s="262">
        <f t="shared" si="228"/>
        <v>0</v>
      </c>
      <c r="P757" s="262">
        <f t="shared" si="229"/>
        <v>0</v>
      </c>
      <c r="Q757" s="262">
        <f t="shared" si="230"/>
        <v>0</v>
      </c>
      <c r="R757" s="262">
        <f t="shared" si="231"/>
        <v>0</v>
      </c>
      <c r="S757" s="2"/>
      <c r="Y757" s="1"/>
      <c r="Z757" s="1"/>
      <c r="AA757" s="1"/>
    </row>
    <row r="758" spans="1:27" ht="36">
      <c r="A758" s="409" t="s">
        <v>151</v>
      </c>
      <c r="B758" s="278" t="s">
        <v>2</v>
      </c>
      <c r="C758" s="279" t="s">
        <v>18</v>
      </c>
      <c r="D758" s="280">
        <v>400</v>
      </c>
      <c r="E758" s="281">
        <v>1760</v>
      </c>
      <c r="F758" s="61">
        <v>1200</v>
      </c>
      <c r="G758" s="158"/>
      <c r="H758" s="158"/>
      <c r="I758" s="2"/>
      <c r="J758" s="2"/>
      <c r="K758" s="281"/>
      <c r="L758" s="61"/>
      <c r="M758" s="282"/>
      <c r="N758" s="283"/>
      <c r="O758" s="262">
        <f t="shared" si="228"/>
        <v>0</v>
      </c>
      <c r="P758" s="262">
        <f t="shared" si="229"/>
        <v>0</v>
      </c>
      <c r="Q758" s="262">
        <f t="shared" si="230"/>
        <v>0</v>
      </c>
      <c r="R758" s="262">
        <f t="shared" si="231"/>
        <v>0</v>
      </c>
      <c r="S758" s="2"/>
      <c r="Y758" s="1"/>
      <c r="Z758" s="1"/>
      <c r="AA758" s="1"/>
    </row>
    <row r="759" spans="1:27" ht="48">
      <c r="A759" s="410" t="s">
        <v>152</v>
      </c>
      <c r="B759" s="278" t="s">
        <v>3</v>
      </c>
      <c r="C759" s="279" t="s">
        <v>18</v>
      </c>
      <c r="D759" s="280">
        <v>6400</v>
      </c>
      <c r="E759" s="281">
        <v>19200</v>
      </c>
      <c r="F759" s="61">
        <v>14400</v>
      </c>
      <c r="G759" s="158"/>
      <c r="H759" s="158"/>
      <c r="I759" s="2"/>
      <c r="J759" s="2"/>
      <c r="K759" s="281"/>
      <c r="L759" s="61"/>
      <c r="M759" s="282"/>
      <c r="N759" s="284"/>
      <c r="O759" s="262">
        <f t="shared" si="228"/>
        <v>0</v>
      </c>
      <c r="P759" s="262">
        <f t="shared" si="229"/>
        <v>0</v>
      </c>
      <c r="Q759" s="262">
        <f t="shared" si="230"/>
        <v>0</v>
      </c>
      <c r="R759" s="262">
        <f t="shared" si="231"/>
        <v>0</v>
      </c>
      <c r="S759" s="2"/>
      <c r="Y759" s="1"/>
      <c r="Z759" s="1"/>
      <c r="AA759" s="1"/>
    </row>
    <row r="760" spans="1:27" ht="24">
      <c r="A760" s="409" t="s">
        <v>154</v>
      </c>
      <c r="B760" s="278" t="s">
        <v>40</v>
      </c>
      <c r="C760" s="279" t="s">
        <v>18</v>
      </c>
      <c r="D760" s="280">
        <v>80</v>
      </c>
      <c r="E760" s="281">
        <v>400</v>
      </c>
      <c r="F760" s="61">
        <v>280</v>
      </c>
      <c r="G760" s="158"/>
      <c r="H760" s="158"/>
      <c r="I760" s="2"/>
      <c r="J760" s="2"/>
      <c r="K760" s="281"/>
      <c r="L760" s="61"/>
      <c r="M760" s="282"/>
      <c r="N760" s="283"/>
      <c r="O760" s="262">
        <f t="shared" si="228"/>
        <v>0</v>
      </c>
      <c r="P760" s="262">
        <f t="shared" si="229"/>
        <v>0</v>
      </c>
      <c r="Q760" s="262">
        <f t="shared" si="230"/>
        <v>0</v>
      </c>
      <c r="R760" s="262">
        <f t="shared" si="231"/>
        <v>0</v>
      </c>
      <c r="S760" s="2"/>
      <c r="Y760" s="1"/>
      <c r="Z760" s="1"/>
      <c r="AA760" s="1"/>
    </row>
    <row r="761" spans="1:27" ht="84">
      <c r="A761" s="410" t="s">
        <v>156</v>
      </c>
      <c r="B761" s="285" t="s">
        <v>42</v>
      </c>
      <c r="C761" s="279" t="s">
        <v>18</v>
      </c>
      <c r="D761" s="280">
        <v>200</v>
      </c>
      <c r="E761" s="281">
        <v>576</v>
      </c>
      <c r="F761" s="61">
        <v>400</v>
      </c>
      <c r="G761" s="158"/>
      <c r="H761" s="158"/>
      <c r="I761" s="2"/>
      <c r="J761" s="2"/>
      <c r="K761" s="281"/>
      <c r="L761" s="61"/>
      <c r="M761" s="282"/>
      <c r="N761" s="283"/>
      <c r="O761" s="262">
        <f t="shared" si="228"/>
        <v>0</v>
      </c>
      <c r="P761" s="262">
        <f t="shared" si="229"/>
        <v>0</v>
      </c>
      <c r="Q761" s="262">
        <f t="shared" si="230"/>
        <v>0</v>
      </c>
      <c r="R761" s="262">
        <f t="shared" si="231"/>
        <v>0</v>
      </c>
      <c r="S761" s="2"/>
      <c r="Y761" s="1"/>
      <c r="Z761" s="1"/>
      <c r="AA761" s="1"/>
    </row>
    <row r="762" spans="1:27" ht="84">
      <c r="A762" s="409" t="s">
        <v>158</v>
      </c>
      <c r="B762" s="285" t="s">
        <v>41</v>
      </c>
      <c r="C762" s="279" t="s">
        <v>18</v>
      </c>
      <c r="D762" s="280">
        <v>320</v>
      </c>
      <c r="E762" s="281">
        <v>1200</v>
      </c>
      <c r="F762" s="61">
        <v>800</v>
      </c>
      <c r="G762" s="158"/>
      <c r="H762" s="158"/>
      <c r="I762" s="2"/>
      <c r="J762" s="2"/>
      <c r="K762" s="281"/>
      <c r="L762" s="61"/>
      <c r="M762" s="282"/>
      <c r="N762" s="283"/>
      <c r="O762" s="262">
        <f t="shared" si="228"/>
        <v>0</v>
      </c>
      <c r="P762" s="262">
        <f t="shared" si="229"/>
        <v>0</v>
      </c>
      <c r="Q762" s="262">
        <f t="shared" si="230"/>
        <v>0</v>
      </c>
      <c r="R762" s="262">
        <f t="shared" si="231"/>
        <v>0</v>
      </c>
      <c r="S762" s="2"/>
      <c r="Y762" s="1"/>
      <c r="Z762" s="1"/>
      <c r="AA762" s="1"/>
    </row>
    <row r="763" spans="1:27" ht="36">
      <c r="A763" s="410" t="s">
        <v>159</v>
      </c>
      <c r="B763" s="278" t="s">
        <v>4</v>
      </c>
      <c r="C763" s="279" t="s">
        <v>18</v>
      </c>
      <c r="D763" s="280">
        <v>4</v>
      </c>
      <c r="E763" s="281">
        <v>16</v>
      </c>
      <c r="F763" s="61">
        <v>10</v>
      </c>
      <c r="G763" s="158"/>
      <c r="H763" s="158"/>
      <c r="I763" s="2"/>
      <c r="J763" s="2"/>
      <c r="K763" s="281"/>
      <c r="L763" s="61"/>
      <c r="M763" s="282"/>
      <c r="N763" s="283"/>
      <c r="O763" s="262">
        <f t="shared" si="228"/>
        <v>0</v>
      </c>
      <c r="P763" s="262">
        <f t="shared" si="229"/>
        <v>0</v>
      </c>
      <c r="Q763" s="262">
        <f t="shared" si="230"/>
        <v>0</v>
      </c>
      <c r="R763" s="262">
        <f t="shared" si="231"/>
        <v>0</v>
      </c>
      <c r="S763" s="2"/>
      <c r="Y763" s="1"/>
      <c r="Z763" s="1"/>
      <c r="AA763" s="1"/>
    </row>
    <row r="764" spans="1:27" ht="36.75" thickBot="1">
      <c r="A764" s="409" t="s">
        <v>161</v>
      </c>
      <c r="B764" s="278" t="s">
        <v>5</v>
      </c>
      <c r="C764" s="279" t="s">
        <v>18</v>
      </c>
      <c r="D764" s="280">
        <v>4</v>
      </c>
      <c r="E764" s="281">
        <v>24</v>
      </c>
      <c r="F764" s="61">
        <v>16</v>
      </c>
      <c r="G764" s="158"/>
      <c r="H764" s="158"/>
      <c r="I764" s="2"/>
      <c r="J764" s="2"/>
      <c r="K764" s="281"/>
      <c r="L764" s="61"/>
      <c r="M764" s="282"/>
      <c r="N764" s="283"/>
      <c r="O764" s="262">
        <f t="shared" si="228"/>
        <v>0</v>
      </c>
      <c r="P764" s="262">
        <f t="shared" si="229"/>
        <v>0</v>
      </c>
      <c r="Q764" s="262">
        <f t="shared" si="230"/>
        <v>0</v>
      </c>
      <c r="R764" s="262">
        <f t="shared" si="231"/>
        <v>0</v>
      </c>
      <c r="S764" s="2"/>
      <c r="Y764" s="1"/>
      <c r="Z764" s="1"/>
      <c r="AA764" s="1"/>
    </row>
    <row r="765" spans="1:27" ht="13.5" thickBot="1">
      <c r="B765" s="580" t="s">
        <v>703</v>
      </c>
      <c r="C765" s="580"/>
      <c r="D765" s="580"/>
      <c r="E765" s="580"/>
      <c r="F765" s="580"/>
      <c r="G765" s="580"/>
      <c r="H765" s="580"/>
      <c r="I765" s="580"/>
      <c r="J765" s="580"/>
      <c r="K765" s="580"/>
      <c r="L765" s="12"/>
      <c r="M765" s="8"/>
      <c r="N765" s="86" t="s">
        <v>331</v>
      </c>
      <c r="O765" s="87">
        <f>SUM(O756:O764)</f>
        <v>0</v>
      </c>
      <c r="P765" s="87">
        <f>SUM(P756:P764)</f>
        <v>0</v>
      </c>
      <c r="Q765" s="87">
        <f>SUM(Q756:Q764)</f>
        <v>0</v>
      </c>
      <c r="R765" s="88">
        <f>SUM(R756:R764)</f>
        <v>0</v>
      </c>
      <c r="Y765" s="1"/>
      <c r="Z765" s="1"/>
      <c r="AA765" s="1"/>
    </row>
    <row r="766" spans="1:27" ht="13.5" thickBot="1">
      <c r="B766" s="579" t="s">
        <v>704</v>
      </c>
      <c r="C766" s="579"/>
      <c r="D766" s="579"/>
      <c r="E766" s="579"/>
      <c r="F766" s="579"/>
      <c r="G766" s="579"/>
      <c r="H766" s="579"/>
      <c r="I766" s="579"/>
      <c r="J766" s="579"/>
      <c r="K766" s="579"/>
      <c r="L766" s="12"/>
      <c r="M766" s="8"/>
      <c r="N766" s="1"/>
      <c r="O766" s="8"/>
      <c r="P766" s="8"/>
      <c r="Q766" s="8"/>
      <c r="R766" s="8"/>
      <c r="Y766" s="1"/>
      <c r="Z766" s="1"/>
      <c r="AA766" s="1"/>
    </row>
    <row r="767" spans="1:27" ht="12.75" thickBot="1">
      <c r="G767" s="1"/>
      <c r="H767" s="1"/>
      <c r="I767" s="1"/>
      <c r="K767" s="13"/>
      <c r="L767" s="12"/>
      <c r="M767" s="534">
        <f>COUNTIF($P$13:P767,"PAKIET")+$P$725</f>
        <v>29</v>
      </c>
      <c r="N767" s="535"/>
      <c r="O767" s="535"/>
      <c r="P767" s="574" t="s">
        <v>347</v>
      </c>
      <c r="Q767" s="574"/>
      <c r="R767" s="575"/>
      <c r="Y767" s="1"/>
      <c r="Z767" s="1"/>
      <c r="AA767" s="1"/>
    </row>
    <row r="768" spans="1:27" ht="36.75" thickBot="1">
      <c r="G768" s="1"/>
      <c r="H768" s="1"/>
      <c r="I768" s="1"/>
      <c r="K768" s="13"/>
      <c r="L768" s="12"/>
      <c r="M768" s="266" t="s">
        <v>332</v>
      </c>
      <c r="N768" s="266" t="s">
        <v>333</v>
      </c>
      <c r="O768" s="266" t="s">
        <v>337</v>
      </c>
      <c r="P768" s="266" t="s">
        <v>334</v>
      </c>
      <c r="Q768" s="266" t="s">
        <v>335</v>
      </c>
      <c r="R768" s="267" t="s">
        <v>336</v>
      </c>
      <c r="Y768" s="1"/>
      <c r="Z768" s="1"/>
      <c r="AA768" s="1"/>
    </row>
    <row r="769" spans="1:27" ht="12.75" thickBot="1">
      <c r="G769" s="1"/>
      <c r="H769" s="1"/>
      <c r="I769" s="1"/>
      <c r="K769" s="13"/>
      <c r="L769" s="12"/>
      <c r="M769" s="268">
        <f>O765</f>
        <v>0</v>
      </c>
      <c r="N769" s="269">
        <f>P765</f>
        <v>0</v>
      </c>
      <c r="O769" s="269">
        <f>Q765</f>
        <v>0</v>
      </c>
      <c r="P769" s="269">
        <f>R765</f>
        <v>0</v>
      </c>
      <c r="Q769" s="269">
        <f>M769+O769</f>
        <v>0</v>
      </c>
      <c r="R769" s="270">
        <f>N769+P769</f>
        <v>0</v>
      </c>
      <c r="Y769" s="1"/>
      <c r="Z769" s="1"/>
      <c r="AA769" s="1"/>
    </row>
    <row r="770" spans="1:27">
      <c r="G770" s="1"/>
      <c r="H770" s="1"/>
      <c r="I770" s="1"/>
      <c r="K770" s="13"/>
      <c r="L770" s="12"/>
      <c r="M770" s="8"/>
      <c r="N770" s="1"/>
      <c r="O770" s="8"/>
      <c r="P770" s="8"/>
      <c r="Q770" s="8"/>
      <c r="R770" s="8"/>
      <c r="Y770" s="1"/>
      <c r="Z770" s="1"/>
      <c r="AA770" s="1"/>
    </row>
    <row r="771" spans="1:27">
      <c r="G771" s="1"/>
      <c r="H771" s="1"/>
      <c r="I771" s="1"/>
      <c r="K771" s="13"/>
      <c r="L771" s="12"/>
      <c r="M771" s="8"/>
      <c r="N771" s="1"/>
      <c r="O771" s="8"/>
      <c r="P771" s="8"/>
      <c r="Q771" s="8"/>
      <c r="R771" s="8"/>
      <c r="Y771" s="1"/>
      <c r="Z771" s="1"/>
      <c r="AA771" s="1"/>
    </row>
    <row r="772" spans="1:27">
      <c r="G772" s="1"/>
      <c r="H772" s="1"/>
      <c r="I772" s="1"/>
      <c r="K772" s="13"/>
      <c r="L772" s="12"/>
      <c r="M772" s="8"/>
      <c r="N772" s="1"/>
      <c r="O772" s="8"/>
      <c r="P772" s="8"/>
      <c r="Q772" s="8"/>
      <c r="R772" s="8"/>
      <c r="Y772" s="1"/>
      <c r="Z772" s="1"/>
      <c r="AA772" s="1"/>
    </row>
    <row r="773" spans="1:27">
      <c r="G773" s="1"/>
      <c r="H773" s="1"/>
      <c r="I773" s="1"/>
      <c r="K773" s="13"/>
      <c r="L773" s="12"/>
      <c r="M773" s="8"/>
      <c r="N773" s="1"/>
      <c r="O773" s="8"/>
      <c r="P773" s="8"/>
      <c r="Q773" s="8"/>
      <c r="R773" s="8"/>
      <c r="Y773" s="1"/>
      <c r="Z773" s="1"/>
      <c r="AA773" s="1"/>
    </row>
    <row r="774" spans="1:27" ht="60.75" thickBot="1">
      <c r="A774" s="255" t="s">
        <v>305</v>
      </c>
      <c r="B774" s="255" t="s">
        <v>306</v>
      </c>
      <c r="C774" s="198" t="s">
        <v>308</v>
      </c>
      <c r="D774" s="134" t="s">
        <v>319</v>
      </c>
      <c r="E774" s="134" t="s">
        <v>320</v>
      </c>
      <c r="F774" s="134" t="s">
        <v>321</v>
      </c>
      <c r="G774" s="256" t="s">
        <v>307</v>
      </c>
      <c r="H774" s="256" t="s">
        <v>43</v>
      </c>
      <c r="I774" s="256" t="s">
        <v>325</v>
      </c>
      <c r="J774" s="256" t="s">
        <v>326</v>
      </c>
      <c r="K774" s="134" t="s">
        <v>691</v>
      </c>
      <c r="L774" s="134" t="s">
        <v>692</v>
      </c>
      <c r="M774" s="257" t="s">
        <v>309</v>
      </c>
      <c r="N774" s="258" t="s">
        <v>0</v>
      </c>
      <c r="O774" s="259" t="s">
        <v>310</v>
      </c>
      <c r="P774" s="259" t="s">
        <v>311</v>
      </c>
      <c r="Q774" s="260" t="s">
        <v>314</v>
      </c>
      <c r="R774" s="260" t="s">
        <v>315</v>
      </c>
      <c r="S774" s="261" t="s">
        <v>318</v>
      </c>
      <c r="Y774" s="1"/>
      <c r="Z774" s="1"/>
      <c r="AA774" s="1"/>
    </row>
    <row r="775" spans="1:27" ht="12.75" thickBot="1">
      <c r="A775" s="394">
        <f>COUNTIF($A$4:A774,"Lp.")</f>
        <v>30</v>
      </c>
      <c r="B775" s="581" t="s">
        <v>713</v>
      </c>
      <c r="C775" s="581"/>
      <c r="D775" s="581"/>
      <c r="E775" s="581"/>
      <c r="F775" s="581"/>
      <c r="G775" s="581"/>
      <c r="H775" s="581"/>
      <c r="I775" s="581"/>
      <c r="J775" s="581"/>
      <c r="K775" s="581"/>
      <c r="L775" s="581"/>
      <c r="M775" s="581"/>
      <c r="N775" s="581"/>
      <c r="O775" s="581"/>
      <c r="P775" s="581"/>
      <c r="Q775" s="581"/>
      <c r="R775" s="581"/>
      <c r="S775" s="582"/>
      <c r="Y775" s="1"/>
      <c r="Z775" s="1"/>
      <c r="AA775" s="1"/>
    </row>
    <row r="776" spans="1:27" ht="96">
      <c r="A776" s="405" t="s">
        <v>146</v>
      </c>
      <c r="B776" s="286" t="s">
        <v>36</v>
      </c>
      <c r="C776" s="287" t="s">
        <v>148</v>
      </c>
      <c r="D776" s="288">
        <v>160</v>
      </c>
      <c r="E776" s="289">
        <v>1600</v>
      </c>
      <c r="F776" s="96">
        <v>960</v>
      </c>
      <c r="G776" s="290"/>
      <c r="H776" s="290"/>
      <c r="I776" s="95"/>
      <c r="J776" s="95" t="s">
        <v>711</v>
      </c>
      <c r="K776" s="289">
        <v>1600</v>
      </c>
      <c r="L776" s="96">
        <v>960</v>
      </c>
      <c r="M776" s="291"/>
      <c r="N776" s="102"/>
      <c r="O776" s="292">
        <f>ROUND(K776*M776,2)</f>
        <v>0</v>
      </c>
      <c r="P776" s="292">
        <f>ROUND(O776+O776*N776,2)</f>
        <v>0</v>
      </c>
      <c r="Q776" s="292">
        <f>ROUND(L776*M776,2)</f>
        <v>0</v>
      </c>
      <c r="R776" s="292">
        <f>ROUND(Q776+Q776*N776,2)</f>
        <v>0</v>
      </c>
      <c r="S776" s="95"/>
      <c r="Y776" s="1"/>
      <c r="Z776" s="1"/>
      <c r="AA776" s="1"/>
    </row>
    <row r="777" spans="1:27" ht="96.75" thickBot="1">
      <c r="A777" s="399" t="s">
        <v>149</v>
      </c>
      <c r="B777" s="230" t="s">
        <v>37</v>
      </c>
      <c r="C777" s="218" t="s">
        <v>148</v>
      </c>
      <c r="D777" s="219">
        <v>8</v>
      </c>
      <c r="E777" s="220">
        <v>120</v>
      </c>
      <c r="F777" s="61">
        <v>88</v>
      </c>
      <c r="G777" s="293"/>
      <c r="H777" s="293"/>
      <c r="I777" s="2"/>
      <c r="J777" s="2" t="s">
        <v>712</v>
      </c>
      <c r="K777" s="220">
        <v>120</v>
      </c>
      <c r="L777" s="61">
        <v>88</v>
      </c>
      <c r="M777" s="294"/>
      <c r="N777" s="6"/>
      <c r="O777" s="262">
        <f>ROUND(K777*M777,2)</f>
        <v>0</v>
      </c>
      <c r="P777" s="262">
        <f>ROUND(O777+O777*N777,2)</f>
        <v>0</v>
      </c>
      <c r="Q777" s="262">
        <f>ROUND(L777*M777,2)</f>
        <v>0</v>
      </c>
      <c r="R777" s="262">
        <f>ROUND(Q777+Q777*N777,2)</f>
        <v>0</v>
      </c>
      <c r="S777" s="2"/>
      <c r="Y777" s="1"/>
      <c r="Z777" s="1"/>
      <c r="AA777" s="1"/>
    </row>
    <row r="778" spans="1:27" ht="13.5" thickBot="1">
      <c r="A778" s="411"/>
      <c r="B778" s="580" t="s">
        <v>703</v>
      </c>
      <c r="C778" s="580"/>
      <c r="D778" s="580"/>
      <c r="E778" s="580"/>
      <c r="F778" s="580"/>
      <c r="G778" s="580"/>
      <c r="H778" s="580"/>
      <c r="I778" s="580"/>
      <c r="J778" s="580"/>
      <c r="K778" s="580"/>
      <c r="L778" s="300"/>
      <c r="M778" s="8"/>
      <c r="N778" s="86" t="s">
        <v>331</v>
      </c>
      <c r="O778" s="87">
        <f>SUM(O776:O777)</f>
        <v>0</v>
      </c>
      <c r="P778" s="87">
        <f>SUM(P776:P777)</f>
        <v>0</v>
      </c>
      <c r="Q778" s="87">
        <f>SUM(Q776:Q777)</f>
        <v>0</v>
      </c>
      <c r="R778" s="88">
        <f>SUM(R776:R777)</f>
        <v>0</v>
      </c>
      <c r="Y778" s="1"/>
      <c r="Z778" s="1"/>
      <c r="AA778" s="1"/>
    </row>
    <row r="779" spans="1:27" ht="13.5" thickBot="1">
      <c r="A779" s="411"/>
      <c r="B779" s="579" t="s">
        <v>704</v>
      </c>
      <c r="C779" s="579"/>
      <c r="D779" s="579"/>
      <c r="E779" s="579"/>
      <c r="F779" s="579"/>
      <c r="G779" s="579"/>
      <c r="H779" s="579"/>
      <c r="I779" s="579"/>
      <c r="J779" s="579"/>
      <c r="K779" s="579"/>
      <c r="L779" s="300"/>
      <c r="M779" s="8"/>
      <c r="N779" s="1"/>
      <c r="O779" s="8"/>
      <c r="P779" s="8"/>
      <c r="Q779" s="8"/>
      <c r="R779" s="8"/>
      <c r="Y779" s="1"/>
      <c r="Z779" s="1"/>
      <c r="AA779" s="1"/>
    </row>
    <row r="780" spans="1:27" ht="12.75" thickBot="1">
      <c r="A780" s="411"/>
      <c r="B780" s="295"/>
      <c r="C780" s="296"/>
      <c r="D780" s="297"/>
      <c r="E780" s="298"/>
      <c r="G780" s="299"/>
      <c r="H780" s="299"/>
      <c r="I780" s="1"/>
      <c r="K780" s="298"/>
      <c r="L780" s="300"/>
      <c r="M780" s="534">
        <f>COUNTIF($P$13:P780,"PAKIET")+$P$725</f>
        <v>30</v>
      </c>
      <c r="N780" s="535"/>
      <c r="O780" s="535"/>
      <c r="P780" s="574" t="s">
        <v>347</v>
      </c>
      <c r="Q780" s="574"/>
      <c r="R780" s="575"/>
      <c r="Y780" s="1"/>
      <c r="Z780" s="1"/>
      <c r="AA780" s="1"/>
    </row>
    <row r="781" spans="1:27" ht="36.75" thickBot="1">
      <c r="A781" s="411"/>
      <c r="B781" s="295"/>
      <c r="C781" s="296"/>
      <c r="D781" s="297"/>
      <c r="E781" s="298"/>
      <c r="G781" s="299"/>
      <c r="H781" s="299"/>
      <c r="I781" s="1"/>
      <c r="K781" s="298"/>
      <c r="L781" s="300"/>
      <c r="M781" s="266" t="s">
        <v>332</v>
      </c>
      <c r="N781" s="266" t="s">
        <v>333</v>
      </c>
      <c r="O781" s="266" t="s">
        <v>337</v>
      </c>
      <c r="P781" s="266" t="s">
        <v>334</v>
      </c>
      <c r="Q781" s="266" t="s">
        <v>335</v>
      </c>
      <c r="R781" s="267" t="s">
        <v>336</v>
      </c>
      <c r="Y781" s="1"/>
      <c r="Z781" s="1"/>
      <c r="AA781" s="1"/>
    </row>
    <row r="782" spans="1:27" ht="12.75" thickBot="1">
      <c r="A782" s="411"/>
      <c r="B782" s="295"/>
      <c r="C782" s="296"/>
      <c r="D782" s="297"/>
      <c r="E782" s="298"/>
      <c r="G782" s="299"/>
      <c r="H782" s="299"/>
      <c r="I782" s="1"/>
      <c r="K782" s="298"/>
      <c r="L782" s="300"/>
      <c r="M782" s="268">
        <f>O778</f>
        <v>0</v>
      </c>
      <c r="N782" s="269">
        <f>P778</f>
        <v>0</v>
      </c>
      <c r="O782" s="269">
        <f>Q778</f>
        <v>0</v>
      </c>
      <c r="P782" s="269">
        <f>R778</f>
        <v>0</v>
      </c>
      <c r="Q782" s="269">
        <f>M782+O782</f>
        <v>0</v>
      </c>
      <c r="R782" s="270">
        <f>N782+P782</f>
        <v>0</v>
      </c>
      <c r="Y782" s="1"/>
      <c r="Z782" s="1"/>
      <c r="AA782" s="1"/>
    </row>
    <row r="783" spans="1:27">
      <c r="A783" s="411"/>
      <c r="B783" s="295"/>
      <c r="C783" s="296"/>
      <c r="D783" s="297"/>
      <c r="E783" s="298"/>
      <c r="G783" s="299"/>
      <c r="H783" s="299"/>
      <c r="I783" s="1"/>
      <c r="K783" s="298"/>
      <c r="L783" s="300"/>
      <c r="M783" s="301"/>
      <c r="N783" s="302"/>
      <c r="O783" s="8"/>
      <c r="P783" s="8"/>
      <c r="Q783" s="8"/>
      <c r="R783" s="8"/>
      <c r="Y783" s="1"/>
      <c r="Z783" s="1"/>
      <c r="AA783" s="1"/>
    </row>
    <row r="784" spans="1:27">
      <c r="A784" s="411"/>
      <c r="B784" s="295"/>
      <c r="C784" s="296"/>
      <c r="D784" s="297"/>
      <c r="E784" s="298"/>
      <c r="G784" s="299"/>
      <c r="H784" s="299"/>
      <c r="I784" s="1"/>
      <c r="K784" s="298"/>
      <c r="L784" s="300"/>
      <c r="M784" s="301"/>
      <c r="N784" s="302"/>
      <c r="O784" s="8"/>
      <c r="P784" s="8"/>
      <c r="Q784" s="8"/>
      <c r="R784" s="8"/>
      <c r="Y784" s="1"/>
      <c r="Z784" s="1"/>
      <c r="AA784" s="1"/>
    </row>
    <row r="785" spans="1:27">
      <c r="E785" s="249"/>
      <c r="G785" s="1"/>
      <c r="H785" s="1"/>
      <c r="I785" s="1"/>
      <c r="K785" s="249"/>
      <c r="L785" s="248"/>
      <c r="M785" s="303"/>
      <c r="N785" s="1"/>
      <c r="O785" s="8"/>
      <c r="P785" s="8"/>
      <c r="Q785" s="8"/>
      <c r="R785" s="1"/>
      <c r="Y785" s="1"/>
      <c r="Z785" s="1"/>
      <c r="AA785" s="1"/>
    </row>
    <row r="786" spans="1:27">
      <c r="G786" s="1"/>
      <c r="H786" s="1"/>
      <c r="I786" s="1"/>
      <c r="K786" s="13"/>
      <c r="L786" s="12"/>
      <c r="M786" s="8"/>
      <c r="N786" s="1"/>
      <c r="O786" s="8"/>
      <c r="P786" s="8"/>
      <c r="Q786" s="8"/>
      <c r="R786" s="1"/>
      <c r="Y786" s="1"/>
      <c r="Z786" s="1"/>
      <c r="AA786" s="1"/>
    </row>
    <row r="787" spans="1:27" ht="60.75" thickBot="1">
      <c r="A787" s="255" t="s">
        <v>305</v>
      </c>
      <c r="B787" s="255" t="s">
        <v>306</v>
      </c>
      <c r="C787" s="198" t="s">
        <v>308</v>
      </c>
      <c r="D787" s="134" t="s">
        <v>319</v>
      </c>
      <c r="E787" s="134" t="s">
        <v>320</v>
      </c>
      <c r="F787" s="134" t="s">
        <v>321</v>
      </c>
      <c r="G787" s="256" t="s">
        <v>307</v>
      </c>
      <c r="H787" s="256" t="s">
        <v>43</v>
      </c>
      <c r="I787" s="256" t="s">
        <v>325</v>
      </c>
      <c r="J787" s="256" t="s">
        <v>326</v>
      </c>
      <c r="K787" s="134" t="s">
        <v>691</v>
      </c>
      <c r="L787" s="134" t="s">
        <v>692</v>
      </c>
      <c r="M787" s="257" t="s">
        <v>309</v>
      </c>
      <c r="N787" s="258" t="s">
        <v>0</v>
      </c>
      <c r="O787" s="259" t="s">
        <v>310</v>
      </c>
      <c r="P787" s="259" t="s">
        <v>311</v>
      </c>
      <c r="Q787" s="260" t="s">
        <v>314</v>
      </c>
      <c r="R787" s="260" t="s">
        <v>315</v>
      </c>
      <c r="S787" s="261" t="s">
        <v>318</v>
      </c>
      <c r="Y787" s="1"/>
      <c r="Z787" s="1"/>
      <c r="AA787" s="1"/>
    </row>
    <row r="788" spans="1:27" ht="12.75" thickBot="1">
      <c r="A788" s="394">
        <f>COUNTIF($A$4:A787,"Lp.")</f>
        <v>31</v>
      </c>
      <c r="B788" s="606" t="s">
        <v>347</v>
      </c>
      <c r="C788" s="606"/>
      <c r="D788" s="606"/>
      <c r="E788" s="606"/>
      <c r="F788" s="606"/>
      <c r="G788" s="606"/>
      <c r="H788" s="606"/>
      <c r="I788" s="606"/>
      <c r="J788" s="606"/>
      <c r="K788" s="606"/>
      <c r="L788" s="606"/>
      <c r="M788" s="606"/>
      <c r="N788" s="606"/>
      <c r="O788" s="606"/>
      <c r="P788" s="606"/>
      <c r="Q788" s="606"/>
      <c r="R788" s="606"/>
      <c r="S788" s="607"/>
      <c r="Y788" s="1"/>
      <c r="Z788" s="1"/>
      <c r="AA788" s="1"/>
    </row>
    <row r="789" spans="1:27" ht="98.25" customHeight="1">
      <c r="A789" s="595" t="s">
        <v>146</v>
      </c>
      <c r="B789" s="596" t="s">
        <v>20</v>
      </c>
      <c r="C789" s="597" t="s">
        <v>148</v>
      </c>
      <c r="D789" s="598">
        <v>52</v>
      </c>
      <c r="E789" s="599">
        <v>336</v>
      </c>
      <c r="F789" s="600">
        <v>240</v>
      </c>
      <c r="G789" s="601"/>
      <c r="H789" s="601"/>
      <c r="I789" s="602"/>
      <c r="J789" s="602"/>
      <c r="K789" s="599"/>
      <c r="L789" s="600"/>
      <c r="M789" s="603"/>
      <c r="N789" s="604"/>
      <c r="O789" s="605">
        <f>ROUND(K789*M789,2)</f>
        <v>0</v>
      </c>
      <c r="P789" s="605">
        <f>ROUND(O789+O789*N789,2)</f>
        <v>0</v>
      </c>
      <c r="Q789" s="605">
        <f>ROUND(L789*M789,2)</f>
        <v>0</v>
      </c>
      <c r="R789" s="605">
        <f>ROUND(Q789+Q789*N789,2)</f>
        <v>0</v>
      </c>
      <c r="S789" s="602"/>
      <c r="Y789" s="1"/>
      <c r="Z789" s="1"/>
      <c r="AA789" s="1"/>
    </row>
    <row r="790" spans="1:27" ht="165.75" customHeight="1">
      <c r="A790" s="399" t="s">
        <v>146</v>
      </c>
      <c r="B790" s="223" t="s">
        <v>20</v>
      </c>
      <c r="C790" s="253" t="s">
        <v>148</v>
      </c>
      <c r="D790" s="109">
        <v>10</v>
      </c>
      <c r="E790" s="110">
        <v>60</v>
      </c>
      <c r="F790" s="61">
        <v>20</v>
      </c>
      <c r="G790" s="113"/>
      <c r="H790" s="113"/>
      <c r="I790" s="2"/>
      <c r="J790" s="2"/>
      <c r="K790" s="110"/>
      <c r="L790" s="61"/>
      <c r="M790" s="15"/>
      <c r="N790" s="304"/>
      <c r="O790" s="262">
        <f t="shared" ref="O790:O791" si="232">ROUND(K790*M790,2)</f>
        <v>0</v>
      </c>
      <c r="P790" s="262">
        <f t="shared" ref="P790:P791" si="233">ROUND(O790+O790*N790,2)</f>
        <v>0</v>
      </c>
      <c r="Q790" s="262">
        <f t="shared" ref="Q790:Q791" si="234">ROUND(L790*M790,2)</f>
        <v>0</v>
      </c>
      <c r="R790" s="262">
        <f t="shared" ref="R790:R791" si="235">ROUND(Q790+Q790*N790,2)</f>
        <v>0</v>
      </c>
      <c r="S790" s="2"/>
      <c r="Y790" s="1"/>
      <c r="Z790" s="1"/>
      <c r="AA790" s="1"/>
    </row>
    <row r="791" spans="1:27" ht="149.25" customHeight="1">
      <c r="A791" s="595" t="s">
        <v>149</v>
      </c>
      <c r="B791" s="596" t="s">
        <v>21</v>
      </c>
      <c r="C791" s="597" t="s">
        <v>148</v>
      </c>
      <c r="D791" s="598">
        <v>40</v>
      </c>
      <c r="E791" s="599">
        <v>124</v>
      </c>
      <c r="F791" s="600">
        <v>80</v>
      </c>
      <c r="G791" s="601"/>
      <c r="H791" s="601"/>
      <c r="I791" s="602"/>
      <c r="J791" s="602"/>
      <c r="K791" s="599"/>
      <c r="L791" s="600"/>
      <c r="M791" s="603"/>
      <c r="N791" s="604"/>
      <c r="O791" s="605">
        <f t="shared" si="232"/>
        <v>0</v>
      </c>
      <c r="P791" s="605">
        <f t="shared" si="233"/>
        <v>0</v>
      </c>
      <c r="Q791" s="605">
        <f t="shared" si="234"/>
        <v>0</v>
      </c>
      <c r="R791" s="605">
        <f t="shared" si="235"/>
        <v>0</v>
      </c>
      <c r="S791" s="602"/>
      <c r="Y791" s="1"/>
      <c r="Z791" s="1"/>
      <c r="AA791" s="1"/>
    </row>
    <row r="792" spans="1:27" ht="166.5" customHeight="1" thickBot="1">
      <c r="A792" s="399" t="s">
        <v>149</v>
      </c>
      <c r="B792" s="223" t="s">
        <v>21</v>
      </c>
      <c r="C792" s="253" t="s">
        <v>148</v>
      </c>
      <c r="D792" s="109">
        <v>10</v>
      </c>
      <c r="E792" s="110">
        <v>45</v>
      </c>
      <c r="F792" s="61">
        <v>20</v>
      </c>
      <c r="G792" s="113"/>
      <c r="H792" s="113"/>
      <c r="I792" s="2"/>
      <c r="J792" s="2"/>
      <c r="K792" s="110"/>
      <c r="L792" s="61"/>
      <c r="M792" s="15"/>
      <c r="N792" s="304"/>
      <c r="O792" s="262">
        <f>ROUND(K792*M792,2)</f>
        <v>0</v>
      </c>
      <c r="P792" s="262">
        <f>ROUND(O792+O792*N792,2)</f>
        <v>0</v>
      </c>
      <c r="Q792" s="262">
        <f>ROUND(L792*M792,2)</f>
        <v>0</v>
      </c>
      <c r="R792" s="262">
        <f>ROUND(Q792+Q792*N792,2)</f>
        <v>0</v>
      </c>
      <c r="S792" s="2"/>
      <c r="Y792" s="1"/>
      <c r="Z792" s="1"/>
      <c r="AA792" s="1"/>
    </row>
    <row r="793" spans="1:27" ht="13.5" thickBot="1">
      <c r="B793" s="580" t="s">
        <v>703</v>
      </c>
      <c r="C793" s="580"/>
      <c r="D793" s="580"/>
      <c r="E793" s="580"/>
      <c r="F793" s="580"/>
      <c r="G793" s="580"/>
      <c r="H793" s="580"/>
      <c r="I793" s="580"/>
      <c r="J793" s="580"/>
      <c r="K793" s="580"/>
      <c r="L793" s="12"/>
      <c r="M793" s="8"/>
      <c r="N793" s="86" t="s">
        <v>331</v>
      </c>
      <c r="O793" s="87">
        <f>SUM(O789:O792)</f>
        <v>0</v>
      </c>
      <c r="P793" s="87">
        <f>SUM(P789:P792)</f>
        <v>0</v>
      </c>
      <c r="Q793" s="87">
        <f>SUM(Q789:Q792)</f>
        <v>0</v>
      </c>
      <c r="R793" s="88">
        <f>SUM(R789:R792)</f>
        <v>0</v>
      </c>
      <c r="Y793" s="1"/>
      <c r="Z793" s="1"/>
      <c r="AA793" s="1"/>
    </row>
    <row r="794" spans="1:27" ht="13.5" thickBot="1">
      <c r="B794" s="579" t="s">
        <v>704</v>
      </c>
      <c r="C794" s="579"/>
      <c r="D794" s="579"/>
      <c r="E794" s="579"/>
      <c r="F794" s="579"/>
      <c r="G794" s="579"/>
      <c r="H794" s="579"/>
      <c r="I794" s="579"/>
      <c r="J794" s="579"/>
      <c r="K794" s="579"/>
      <c r="L794" s="12"/>
      <c r="M794" s="8"/>
      <c r="N794" s="1"/>
      <c r="O794" s="8"/>
      <c r="P794" s="8"/>
      <c r="Q794" s="8"/>
      <c r="R794" s="8"/>
      <c r="Y794" s="1"/>
      <c r="Z794" s="1"/>
      <c r="AA794" s="1"/>
    </row>
    <row r="795" spans="1:27" ht="12.75" thickBot="1">
      <c r="G795" s="1"/>
      <c r="H795" s="1"/>
      <c r="I795" s="1"/>
      <c r="K795" s="13"/>
      <c r="L795" s="12"/>
      <c r="M795" s="534">
        <f>COUNTIF($P$13:P795,"PAKIET")+$P$725</f>
        <v>31</v>
      </c>
      <c r="N795" s="535"/>
      <c r="O795" s="535"/>
      <c r="P795" s="574" t="s">
        <v>347</v>
      </c>
      <c r="Q795" s="574"/>
      <c r="R795" s="575"/>
      <c r="Y795" s="1"/>
      <c r="Z795" s="1"/>
      <c r="AA795" s="1"/>
    </row>
    <row r="796" spans="1:27" ht="36.75" thickBot="1">
      <c r="G796" s="1"/>
      <c r="H796" s="1"/>
      <c r="I796" s="1"/>
      <c r="K796" s="13"/>
      <c r="L796" s="12"/>
      <c r="M796" s="266" t="s">
        <v>332</v>
      </c>
      <c r="N796" s="266" t="s">
        <v>333</v>
      </c>
      <c r="O796" s="266" t="s">
        <v>337</v>
      </c>
      <c r="P796" s="266" t="s">
        <v>334</v>
      </c>
      <c r="Q796" s="266" t="s">
        <v>335</v>
      </c>
      <c r="R796" s="267" t="s">
        <v>336</v>
      </c>
      <c r="Y796" s="1"/>
      <c r="Z796" s="1"/>
      <c r="AA796" s="1"/>
    </row>
    <row r="797" spans="1:27" ht="12.75" thickBot="1">
      <c r="G797" s="1"/>
      <c r="H797" s="1"/>
      <c r="I797" s="1"/>
      <c r="K797" s="13"/>
      <c r="L797" s="12"/>
      <c r="M797" s="268">
        <f>O793</f>
        <v>0</v>
      </c>
      <c r="N797" s="269">
        <f>P793</f>
        <v>0</v>
      </c>
      <c r="O797" s="269">
        <f>Q793</f>
        <v>0</v>
      </c>
      <c r="P797" s="269">
        <f>R793</f>
        <v>0</v>
      </c>
      <c r="Q797" s="269">
        <f>M797+O797</f>
        <v>0</v>
      </c>
      <c r="R797" s="270">
        <f>N797+P797</f>
        <v>0</v>
      </c>
      <c r="Y797" s="1"/>
      <c r="Z797" s="1"/>
      <c r="AA797" s="1"/>
    </row>
    <row r="798" spans="1:27">
      <c r="G798" s="1"/>
      <c r="H798" s="1"/>
      <c r="I798" s="1"/>
      <c r="K798" s="13"/>
      <c r="L798" s="12"/>
      <c r="M798" s="8"/>
      <c r="N798" s="1"/>
      <c r="O798" s="8"/>
      <c r="P798" s="8"/>
      <c r="Q798" s="8"/>
      <c r="R798" s="1"/>
      <c r="Y798" s="1"/>
      <c r="Z798" s="1"/>
      <c r="AA798" s="1"/>
    </row>
    <row r="799" spans="1:27">
      <c r="G799" s="1"/>
      <c r="H799" s="1"/>
      <c r="I799" s="1"/>
      <c r="K799" s="13"/>
      <c r="L799" s="12"/>
      <c r="M799" s="8"/>
      <c r="N799" s="1"/>
      <c r="O799" s="8"/>
      <c r="P799" s="8"/>
      <c r="Q799" s="8"/>
      <c r="R799" s="1"/>
      <c r="Y799" s="1"/>
      <c r="Z799" s="1"/>
      <c r="AA799" s="1"/>
    </row>
    <row r="800" spans="1:27">
      <c r="G800" s="1"/>
      <c r="H800" s="1"/>
      <c r="I800" s="1"/>
      <c r="K800" s="13"/>
      <c r="L800" s="12"/>
      <c r="M800" s="8"/>
      <c r="N800" s="1"/>
      <c r="O800" s="8"/>
      <c r="P800" s="8"/>
      <c r="Q800" s="8"/>
      <c r="R800" s="1"/>
      <c r="Y800" s="1"/>
      <c r="Z800" s="1"/>
      <c r="AA800" s="1"/>
    </row>
    <row r="801" spans="1:27">
      <c r="G801" s="1"/>
      <c r="H801" s="1"/>
      <c r="I801" s="1"/>
      <c r="K801" s="13"/>
      <c r="L801" s="12"/>
      <c r="M801" s="8"/>
      <c r="N801" s="1"/>
      <c r="O801" s="8"/>
      <c r="P801" s="8"/>
      <c r="Q801" s="8"/>
      <c r="R801" s="1"/>
      <c r="Y801" s="1"/>
      <c r="Z801" s="1"/>
      <c r="AA801" s="1"/>
    </row>
    <row r="802" spans="1:27" ht="60.75" thickBot="1">
      <c r="A802" s="255" t="s">
        <v>305</v>
      </c>
      <c r="B802" s="255" t="s">
        <v>306</v>
      </c>
      <c r="C802" s="198" t="s">
        <v>308</v>
      </c>
      <c r="D802" s="134" t="s">
        <v>319</v>
      </c>
      <c r="E802" s="134" t="s">
        <v>320</v>
      </c>
      <c r="F802" s="134" t="s">
        <v>321</v>
      </c>
      <c r="G802" s="256" t="s">
        <v>307</v>
      </c>
      <c r="H802" s="256" t="s">
        <v>43</v>
      </c>
      <c r="I802" s="256" t="s">
        <v>325</v>
      </c>
      <c r="J802" s="256" t="s">
        <v>326</v>
      </c>
      <c r="K802" s="134" t="s">
        <v>691</v>
      </c>
      <c r="L802" s="134" t="s">
        <v>692</v>
      </c>
      <c r="M802" s="257" t="s">
        <v>309</v>
      </c>
      <c r="N802" s="258" t="s">
        <v>0</v>
      </c>
      <c r="O802" s="259" t="s">
        <v>310</v>
      </c>
      <c r="P802" s="259" t="s">
        <v>311</v>
      </c>
      <c r="Q802" s="260" t="s">
        <v>314</v>
      </c>
      <c r="R802" s="260" t="s">
        <v>315</v>
      </c>
      <c r="S802" s="261" t="s">
        <v>318</v>
      </c>
      <c r="Y802" s="1"/>
      <c r="Z802" s="1"/>
      <c r="AA802" s="1"/>
    </row>
    <row r="803" spans="1:27" ht="12.75" thickBot="1">
      <c r="A803" s="394">
        <f>COUNTIF($A$4:A802,"Lp.")</f>
        <v>32</v>
      </c>
      <c r="B803" s="560" t="s">
        <v>347</v>
      </c>
      <c r="C803" s="560"/>
      <c r="D803" s="560"/>
      <c r="E803" s="560"/>
      <c r="F803" s="560"/>
      <c r="G803" s="560"/>
      <c r="H803" s="560"/>
      <c r="I803" s="560"/>
      <c r="J803" s="560"/>
      <c r="K803" s="560"/>
      <c r="L803" s="560"/>
      <c r="M803" s="560"/>
      <c r="N803" s="560"/>
      <c r="O803" s="560"/>
      <c r="P803" s="560"/>
      <c r="Q803" s="560"/>
      <c r="R803" s="560"/>
      <c r="S803" s="561"/>
      <c r="Y803" s="1"/>
      <c r="Z803" s="1"/>
      <c r="AA803" s="1"/>
    </row>
    <row r="804" spans="1:27" ht="24">
      <c r="A804" s="405" t="s">
        <v>146</v>
      </c>
      <c r="B804" s="305" t="s">
        <v>27</v>
      </c>
      <c r="C804" s="195" t="s">
        <v>18</v>
      </c>
      <c r="D804" s="164">
        <v>16</v>
      </c>
      <c r="E804" s="165">
        <v>64</v>
      </c>
      <c r="F804" s="96">
        <v>40</v>
      </c>
      <c r="G804" s="306"/>
      <c r="H804" s="306"/>
      <c r="I804" s="168"/>
      <c r="J804" s="168"/>
      <c r="K804" s="165"/>
      <c r="L804" s="96"/>
      <c r="M804" s="307"/>
      <c r="N804" s="308"/>
      <c r="O804" s="262">
        <f>ROUND(K804*M804,2)</f>
        <v>0</v>
      </c>
      <c r="P804" s="262">
        <f>ROUND(O804+O804*N804,2)</f>
        <v>0</v>
      </c>
      <c r="Q804" s="262">
        <f>ROUND(L804*M804,2)</f>
        <v>0</v>
      </c>
      <c r="R804" s="262">
        <f>ROUND(Q804+Q804*N804,2)</f>
        <v>0</v>
      </c>
      <c r="S804" s="168"/>
      <c r="Y804" s="1"/>
      <c r="Z804" s="1"/>
      <c r="AA804" s="1"/>
    </row>
    <row r="805" spans="1:27" ht="24">
      <c r="A805" s="399" t="s">
        <v>149</v>
      </c>
      <c r="B805" s="223" t="s">
        <v>28</v>
      </c>
      <c r="C805" s="113" t="s">
        <v>18</v>
      </c>
      <c r="D805" s="109">
        <v>48</v>
      </c>
      <c r="E805" s="110">
        <v>360</v>
      </c>
      <c r="F805" s="61">
        <v>240</v>
      </c>
      <c r="G805" s="135"/>
      <c r="H805" s="135"/>
      <c r="I805" s="137"/>
      <c r="J805" s="137"/>
      <c r="K805" s="110"/>
      <c r="L805" s="61"/>
      <c r="M805" s="228"/>
      <c r="N805" s="3"/>
      <c r="O805" s="262">
        <f>ROUND(K805*M805,2)</f>
        <v>0</v>
      </c>
      <c r="P805" s="262">
        <f>ROUND(O805+O805*N805,2)</f>
        <v>0</v>
      </c>
      <c r="Q805" s="262">
        <f>ROUND(L805*M805,2)</f>
        <v>0</v>
      </c>
      <c r="R805" s="262">
        <f>ROUND(Q805+Q805*N805,2)</f>
        <v>0</v>
      </c>
      <c r="S805" s="137"/>
      <c r="Y805" s="1"/>
      <c r="Z805" s="1"/>
      <c r="AA805" s="1"/>
    </row>
    <row r="806" spans="1:27" ht="36.75" thickBot="1">
      <c r="A806" s="399" t="s">
        <v>151</v>
      </c>
      <c r="B806" s="223" t="s">
        <v>29</v>
      </c>
      <c r="C806" s="113" t="s">
        <v>18</v>
      </c>
      <c r="D806" s="109">
        <v>48</v>
      </c>
      <c r="E806" s="110">
        <v>320</v>
      </c>
      <c r="F806" s="61">
        <v>240</v>
      </c>
      <c r="G806" s="135"/>
      <c r="H806" s="135"/>
      <c r="I806" s="137"/>
      <c r="J806" s="137"/>
      <c r="K806" s="110"/>
      <c r="L806" s="61"/>
      <c r="M806" s="228"/>
      <c r="N806" s="3"/>
      <c r="O806" s="262">
        <f>ROUND(K806*M806,2)</f>
        <v>0</v>
      </c>
      <c r="P806" s="262">
        <f>ROUND(O806+O806*N806,2)</f>
        <v>0</v>
      </c>
      <c r="Q806" s="262">
        <f>ROUND(L806*M806,2)</f>
        <v>0</v>
      </c>
      <c r="R806" s="262">
        <f>ROUND(Q806+Q806*N806,2)</f>
        <v>0</v>
      </c>
      <c r="S806" s="137"/>
      <c r="Y806" s="1"/>
      <c r="Z806" s="1"/>
      <c r="AA806" s="1"/>
    </row>
    <row r="807" spans="1:27" ht="12.75" thickBot="1">
      <c r="G807" s="1"/>
      <c r="H807" s="1"/>
      <c r="I807" s="1"/>
      <c r="K807" s="13"/>
      <c r="L807" s="12"/>
      <c r="M807" s="8"/>
      <c r="N807" s="86" t="s">
        <v>331</v>
      </c>
      <c r="O807" s="87">
        <f>SUM(O804:O806)</f>
        <v>0</v>
      </c>
      <c r="P807" s="87">
        <f>SUM(P804:P806)</f>
        <v>0</v>
      </c>
      <c r="Q807" s="87">
        <f>SUM(Q804:Q806)</f>
        <v>0</v>
      </c>
      <c r="R807" s="88">
        <f>SUM(R804:R806)</f>
        <v>0</v>
      </c>
      <c r="Y807" s="1"/>
      <c r="Z807" s="1"/>
      <c r="AA807" s="1"/>
    </row>
    <row r="808" spans="1:27" ht="12.75" thickBot="1">
      <c r="G808" s="1"/>
      <c r="H808" s="1"/>
      <c r="I808" s="1"/>
      <c r="K808" s="13"/>
      <c r="L808" s="12"/>
      <c r="M808" s="8"/>
      <c r="N808" s="1"/>
      <c r="O808" s="8"/>
      <c r="P808" s="8"/>
      <c r="Q808" s="8"/>
      <c r="R808" s="8"/>
      <c r="Y808" s="1"/>
      <c r="Z808" s="1"/>
      <c r="AA808" s="1"/>
    </row>
    <row r="809" spans="1:27" ht="12.75" thickBot="1">
      <c r="G809" s="1"/>
      <c r="H809" s="1"/>
      <c r="I809" s="1"/>
      <c r="K809" s="13"/>
      <c r="L809" s="12"/>
      <c r="M809" s="534">
        <f>COUNTIF($P$13:P809,"PAKIET")+$P$725</f>
        <v>32</v>
      </c>
      <c r="N809" s="535"/>
      <c r="O809" s="535"/>
      <c r="P809" s="574" t="s">
        <v>347</v>
      </c>
      <c r="Q809" s="574"/>
      <c r="R809" s="575"/>
      <c r="Y809" s="1"/>
      <c r="Z809" s="1"/>
      <c r="AA809" s="1"/>
    </row>
    <row r="810" spans="1:27" ht="36.75" thickBot="1">
      <c r="G810" s="1"/>
      <c r="H810" s="1"/>
      <c r="I810" s="1"/>
      <c r="K810" s="13"/>
      <c r="L810" s="12"/>
      <c r="M810" s="266" t="s">
        <v>332</v>
      </c>
      <c r="N810" s="266" t="s">
        <v>333</v>
      </c>
      <c r="O810" s="266" t="s">
        <v>337</v>
      </c>
      <c r="P810" s="266" t="s">
        <v>334</v>
      </c>
      <c r="Q810" s="266" t="s">
        <v>335</v>
      </c>
      <c r="R810" s="267" t="s">
        <v>336</v>
      </c>
      <c r="Y810" s="1"/>
      <c r="Z810" s="1"/>
      <c r="AA810" s="1"/>
    </row>
    <row r="811" spans="1:27" ht="12.75" thickBot="1">
      <c r="G811" s="1"/>
      <c r="H811" s="1"/>
      <c r="I811" s="1"/>
      <c r="K811" s="13"/>
      <c r="L811" s="12"/>
      <c r="M811" s="268">
        <f>O807</f>
        <v>0</v>
      </c>
      <c r="N811" s="269">
        <f>P807</f>
        <v>0</v>
      </c>
      <c r="O811" s="269">
        <f>Q807</f>
        <v>0</v>
      </c>
      <c r="P811" s="269">
        <f>R807</f>
        <v>0</v>
      </c>
      <c r="Q811" s="269">
        <f>M811+O811</f>
        <v>0</v>
      </c>
      <c r="R811" s="270">
        <f>N811+P811</f>
        <v>0</v>
      </c>
      <c r="Y811" s="1"/>
      <c r="Z811" s="1"/>
      <c r="AA811" s="1"/>
    </row>
    <row r="812" spans="1:27">
      <c r="G812" s="1"/>
      <c r="H812" s="1"/>
      <c r="I812" s="1"/>
      <c r="K812" s="13"/>
      <c r="L812" s="12"/>
      <c r="M812" s="8"/>
      <c r="N812" s="1"/>
      <c r="O812" s="8"/>
      <c r="P812" s="8"/>
      <c r="Q812" s="8"/>
      <c r="R812" s="1"/>
      <c r="Y812" s="1"/>
      <c r="Z812" s="1"/>
      <c r="AA812" s="1"/>
    </row>
    <row r="813" spans="1:27">
      <c r="G813" s="1"/>
      <c r="H813" s="1"/>
      <c r="I813" s="1"/>
      <c r="K813" s="13"/>
      <c r="L813" s="12"/>
      <c r="M813" s="8"/>
      <c r="N813" s="1"/>
      <c r="O813" s="8"/>
      <c r="P813" s="8"/>
      <c r="Q813" s="8"/>
      <c r="R813" s="1"/>
      <c r="Y813" s="1"/>
      <c r="Z813" s="1"/>
      <c r="AA813" s="1"/>
    </row>
    <row r="814" spans="1:27">
      <c r="G814" s="1"/>
      <c r="H814" s="1"/>
      <c r="I814" s="1"/>
      <c r="K814" s="13"/>
      <c r="L814" s="12"/>
      <c r="M814" s="8"/>
      <c r="N814" s="1"/>
      <c r="O814" s="8"/>
      <c r="P814" s="8"/>
      <c r="Q814" s="8"/>
      <c r="R814" s="1"/>
      <c r="Y814" s="1"/>
      <c r="Z814" s="1"/>
      <c r="AA814" s="1"/>
    </row>
    <row r="815" spans="1:27">
      <c r="G815" s="1"/>
      <c r="H815" s="1"/>
      <c r="I815" s="1"/>
      <c r="K815" s="13"/>
      <c r="L815" s="12"/>
      <c r="M815" s="8"/>
      <c r="N815" s="1"/>
      <c r="O815" s="8"/>
      <c r="P815" s="8"/>
      <c r="Q815" s="8"/>
      <c r="R815" s="1"/>
      <c r="Y815" s="1"/>
      <c r="Z815" s="1"/>
      <c r="AA815" s="1"/>
    </row>
    <row r="816" spans="1:27" ht="60.75" thickBot="1">
      <c r="A816" s="255" t="s">
        <v>305</v>
      </c>
      <c r="B816" s="255" t="s">
        <v>306</v>
      </c>
      <c r="C816" s="198" t="s">
        <v>308</v>
      </c>
      <c r="D816" s="134" t="s">
        <v>319</v>
      </c>
      <c r="E816" s="134" t="s">
        <v>320</v>
      </c>
      <c r="F816" s="134" t="s">
        <v>321</v>
      </c>
      <c r="G816" s="256" t="s">
        <v>307</v>
      </c>
      <c r="H816" s="256" t="s">
        <v>43</v>
      </c>
      <c r="I816" s="256" t="s">
        <v>325</v>
      </c>
      <c r="J816" s="256" t="s">
        <v>326</v>
      </c>
      <c r="K816" s="134" t="s">
        <v>691</v>
      </c>
      <c r="L816" s="134" t="s">
        <v>692</v>
      </c>
      <c r="M816" s="257" t="s">
        <v>309</v>
      </c>
      <c r="N816" s="258" t="s">
        <v>0</v>
      </c>
      <c r="O816" s="259" t="s">
        <v>310</v>
      </c>
      <c r="P816" s="259" t="s">
        <v>311</v>
      </c>
      <c r="Q816" s="260" t="s">
        <v>314</v>
      </c>
      <c r="R816" s="260" t="s">
        <v>315</v>
      </c>
      <c r="S816" s="261" t="s">
        <v>318</v>
      </c>
      <c r="Y816" s="1"/>
      <c r="Z816" s="1"/>
      <c r="AA816" s="1"/>
    </row>
    <row r="817" spans="1:27" ht="12.75" thickBot="1">
      <c r="A817" s="394">
        <f>COUNTIF($A$4:A816,"Lp.")</f>
        <v>33</v>
      </c>
      <c r="B817" s="560" t="s">
        <v>347</v>
      </c>
      <c r="C817" s="560"/>
      <c r="D817" s="560"/>
      <c r="E817" s="560"/>
      <c r="F817" s="560"/>
      <c r="G817" s="560"/>
      <c r="H817" s="560"/>
      <c r="I817" s="560"/>
      <c r="J817" s="560"/>
      <c r="K817" s="560"/>
      <c r="L817" s="560"/>
      <c r="M817" s="560"/>
      <c r="N817" s="560"/>
      <c r="O817" s="560"/>
      <c r="P817" s="560"/>
      <c r="Q817" s="560"/>
      <c r="R817" s="560"/>
      <c r="S817" s="561"/>
      <c r="Y817" s="1"/>
      <c r="Z817" s="1"/>
      <c r="AA817" s="1"/>
    </row>
    <row r="818" spans="1:27" ht="59.25" customHeight="1">
      <c r="A818" s="618" t="s">
        <v>146</v>
      </c>
      <c r="B818" s="619" t="s">
        <v>90</v>
      </c>
      <c r="C818" s="620" t="s">
        <v>148</v>
      </c>
      <c r="D818" s="610">
        <v>80</v>
      </c>
      <c r="E818" s="611">
        <v>451</v>
      </c>
      <c r="F818" s="612">
        <v>200</v>
      </c>
      <c r="G818" s="613"/>
      <c r="H818" s="614"/>
      <c r="I818" s="614"/>
      <c r="J818" s="614"/>
      <c r="K818" s="611"/>
      <c r="L818" s="612"/>
      <c r="M818" s="615"/>
      <c r="N818" s="616"/>
      <c r="O818" s="617">
        <f>ROUND(K818*M818,2)</f>
        <v>0</v>
      </c>
      <c r="P818" s="617">
        <f>ROUND(O818+O818*N818,2)</f>
        <v>0</v>
      </c>
      <c r="Q818" s="617">
        <f>ROUND(L818*M818,2)</f>
        <v>0</v>
      </c>
      <c r="R818" s="617">
        <f>ROUND(Q818+Q818*N818,2)</f>
        <v>0</v>
      </c>
      <c r="S818" s="614"/>
      <c r="Y818" s="1"/>
      <c r="Z818" s="1"/>
      <c r="AA818" s="1"/>
    </row>
    <row r="819" spans="1:27" ht="84">
      <c r="A819" s="405" t="s">
        <v>146</v>
      </c>
      <c r="B819" s="309" t="s">
        <v>90</v>
      </c>
      <c r="C819" s="310" t="s">
        <v>148</v>
      </c>
      <c r="D819" s="164">
        <v>20</v>
      </c>
      <c r="E819" s="165">
        <v>85</v>
      </c>
      <c r="F819" s="96">
        <v>40</v>
      </c>
      <c r="G819" s="311"/>
      <c r="H819" s="95"/>
      <c r="I819" s="95"/>
      <c r="J819" s="95"/>
      <c r="K819" s="165"/>
      <c r="L819" s="96"/>
      <c r="M819" s="363"/>
      <c r="N819" s="308"/>
      <c r="O819" s="608">
        <f t="shared" ref="O819:O821" si="236">ROUND(K819*M819,2)</f>
        <v>0</v>
      </c>
      <c r="P819" s="608">
        <f t="shared" ref="P819:P821" si="237">ROUND(O819+O819*N819,2)</f>
        <v>0</v>
      </c>
      <c r="Q819" s="608">
        <f t="shared" ref="Q819:Q821" si="238">ROUND(L819*M819,2)</f>
        <v>0</v>
      </c>
      <c r="R819" s="608">
        <f t="shared" ref="R819:R821" si="239">ROUND(Q819+Q819*N819,2)</f>
        <v>0</v>
      </c>
      <c r="S819" s="95"/>
      <c r="Y819" s="1"/>
      <c r="Z819" s="1"/>
      <c r="AA819" s="1"/>
    </row>
    <row r="820" spans="1:27" ht="24" customHeight="1">
      <c r="A820" s="595" t="s">
        <v>149</v>
      </c>
      <c r="B820" s="609" t="s">
        <v>91</v>
      </c>
      <c r="C820" s="597" t="s">
        <v>148</v>
      </c>
      <c r="D820" s="610">
        <v>4</v>
      </c>
      <c r="E820" s="611">
        <v>326</v>
      </c>
      <c r="F820" s="612">
        <v>176</v>
      </c>
      <c r="G820" s="613"/>
      <c r="H820" s="614"/>
      <c r="I820" s="614"/>
      <c r="J820" s="614"/>
      <c r="K820" s="611"/>
      <c r="L820" s="612"/>
      <c r="M820" s="615"/>
      <c r="N820" s="616"/>
      <c r="O820" s="617">
        <f t="shared" si="236"/>
        <v>0</v>
      </c>
      <c r="P820" s="617">
        <f t="shared" si="237"/>
        <v>0</v>
      </c>
      <c r="Q820" s="617">
        <f t="shared" si="238"/>
        <v>0</v>
      </c>
      <c r="R820" s="617">
        <f t="shared" si="239"/>
        <v>0</v>
      </c>
      <c r="S820" s="614"/>
      <c r="Y820" s="1"/>
      <c r="Z820" s="1"/>
      <c r="AA820" s="1"/>
    </row>
    <row r="821" spans="1:27" ht="36.75" thickBot="1">
      <c r="A821" s="399" t="s">
        <v>149</v>
      </c>
      <c r="B821" s="312" t="s">
        <v>91</v>
      </c>
      <c r="C821" s="253" t="s">
        <v>148</v>
      </c>
      <c r="D821" s="109">
        <v>1</v>
      </c>
      <c r="E821" s="110">
        <v>5</v>
      </c>
      <c r="F821" s="61">
        <v>5</v>
      </c>
      <c r="G821" s="313"/>
      <c r="H821" s="113"/>
      <c r="I821" s="2"/>
      <c r="J821" s="2"/>
      <c r="K821" s="110"/>
      <c r="L821" s="61"/>
      <c r="M821" s="15"/>
      <c r="N821" s="3"/>
      <c r="O821" s="608">
        <f t="shared" si="236"/>
        <v>0</v>
      </c>
      <c r="P821" s="608">
        <f t="shared" si="237"/>
        <v>0</v>
      </c>
      <c r="Q821" s="608">
        <f t="shared" si="238"/>
        <v>0</v>
      </c>
      <c r="R821" s="608">
        <f t="shared" si="239"/>
        <v>0</v>
      </c>
      <c r="S821" s="2"/>
      <c r="Y821" s="1"/>
      <c r="Z821" s="1"/>
      <c r="AA821" s="1"/>
    </row>
    <row r="822" spans="1:27" ht="13.5" thickBot="1">
      <c r="B822" s="580" t="s">
        <v>703</v>
      </c>
      <c r="C822" s="580"/>
      <c r="D822" s="580"/>
      <c r="E822" s="580"/>
      <c r="F822" s="580"/>
      <c r="G822" s="580"/>
      <c r="H822" s="580"/>
      <c r="I822" s="580"/>
      <c r="J822" s="580"/>
      <c r="K822" s="580"/>
      <c r="L822" s="12"/>
      <c r="M822" s="8"/>
      <c r="N822" s="86" t="s">
        <v>331</v>
      </c>
      <c r="O822" s="87">
        <f>SUM(O818:O821)</f>
        <v>0</v>
      </c>
      <c r="P822" s="87">
        <f>SUM(P818:P821)</f>
        <v>0</v>
      </c>
      <c r="Q822" s="87">
        <f>SUM(Q818:Q821)</f>
        <v>0</v>
      </c>
      <c r="R822" s="88">
        <f>SUM(R818:R821)</f>
        <v>0</v>
      </c>
      <c r="Y822" s="1"/>
      <c r="Z822" s="1"/>
      <c r="AA822" s="1"/>
    </row>
    <row r="823" spans="1:27" ht="13.5" thickBot="1">
      <c r="B823" s="579" t="s">
        <v>704</v>
      </c>
      <c r="C823" s="579"/>
      <c r="D823" s="579"/>
      <c r="E823" s="579"/>
      <c r="F823" s="579"/>
      <c r="G823" s="579"/>
      <c r="H823" s="579"/>
      <c r="I823" s="579"/>
      <c r="J823" s="579"/>
      <c r="K823" s="579"/>
      <c r="L823" s="12"/>
      <c r="M823" s="8"/>
      <c r="N823" s="1"/>
      <c r="O823" s="8"/>
      <c r="P823" s="8"/>
      <c r="Q823" s="8"/>
      <c r="R823" s="8"/>
      <c r="Y823" s="1"/>
      <c r="Z823" s="1"/>
      <c r="AA823" s="1"/>
    </row>
    <row r="824" spans="1:27" ht="12.75" thickBot="1">
      <c r="G824" s="1"/>
      <c r="H824" s="1"/>
      <c r="I824" s="1"/>
      <c r="K824" s="13"/>
      <c r="L824" s="12"/>
      <c r="M824" s="534">
        <f>COUNTIF($P$13:P824,"PAKIET")+$P$725</f>
        <v>33</v>
      </c>
      <c r="N824" s="535"/>
      <c r="O824" s="535"/>
      <c r="P824" s="574" t="s">
        <v>347</v>
      </c>
      <c r="Q824" s="574"/>
      <c r="R824" s="575"/>
      <c r="Y824" s="1"/>
      <c r="Z824" s="1"/>
      <c r="AA824" s="1"/>
    </row>
    <row r="825" spans="1:27" ht="36.75" thickBot="1">
      <c r="G825" s="1"/>
      <c r="H825" s="1"/>
      <c r="I825" s="1"/>
      <c r="K825" s="13"/>
      <c r="L825" s="12"/>
      <c r="M825" s="266" t="s">
        <v>332</v>
      </c>
      <c r="N825" s="266" t="s">
        <v>333</v>
      </c>
      <c r="O825" s="266" t="s">
        <v>337</v>
      </c>
      <c r="P825" s="266" t="s">
        <v>334</v>
      </c>
      <c r="Q825" s="266" t="s">
        <v>335</v>
      </c>
      <c r="R825" s="267" t="s">
        <v>336</v>
      </c>
      <c r="Y825" s="1"/>
      <c r="Z825" s="1"/>
      <c r="AA825" s="1"/>
    </row>
    <row r="826" spans="1:27" ht="12.75" thickBot="1">
      <c r="G826" s="1"/>
      <c r="H826" s="1"/>
      <c r="I826" s="1"/>
      <c r="K826" s="13"/>
      <c r="L826" s="12"/>
      <c r="M826" s="268">
        <f>O822</f>
        <v>0</v>
      </c>
      <c r="N826" s="269">
        <f>P822</f>
        <v>0</v>
      </c>
      <c r="O826" s="269">
        <f>Q822</f>
        <v>0</v>
      </c>
      <c r="P826" s="269">
        <f>R822</f>
        <v>0</v>
      </c>
      <c r="Q826" s="269">
        <f>M826+O826</f>
        <v>0</v>
      </c>
      <c r="R826" s="270">
        <f>N826+P826</f>
        <v>0</v>
      </c>
      <c r="Y826" s="1"/>
      <c r="Z826" s="1"/>
      <c r="AA826" s="1"/>
    </row>
    <row r="827" spans="1:27">
      <c r="G827" s="1"/>
      <c r="H827" s="1"/>
      <c r="I827" s="1"/>
      <c r="K827" s="13"/>
      <c r="L827" s="12"/>
      <c r="M827" s="8"/>
      <c r="N827" s="1"/>
      <c r="O827" s="8"/>
      <c r="P827" s="8"/>
      <c r="Q827" s="8"/>
      <c r="R827" s="1"/>
      <c r="Y827" s="1"/>
      <c r="Z827" s="1"/>
      <c r="AA827" s="1"/>
    </row>
    <row r="828" spans="1:27">
      <c r="G828" s="1"/>
      <c r="H828" s="1"/>
      <c r="I828" s="1"/>
      <c r="K828" s="13"/>
      <c r="L828" s="12"/>
      <c r="M828" s="8"/>
      <c r="N828" s="1"/>
      <c r="O828" s="8"/>
      <c r="P828" s="8"/>
      <c r="Q828" s="8"/>
      <c r="R828" s="1"/>
      <c r="Y828" s="1"/>
      <c r="Z828" s="1"/>
      <c r="AA828" s="1"/>
    </row>
    <row r="829" spans="1:27">
      <c r="G829" s="1"/>
      <c r="H829" s="1"/>
      <c r="I829" s="1"/>
      <c r="K829" s="13"/>
      <c r="L829" s="12"/>
      <c r="M829" s="8"/>
      <c r="N829" s="1"/>
      <c r="O829" s="8"/>
      <c r="P829" s="8"/>
      <c r="Q829" s="8"/>
      <c r="R829" s="1"/>
      <c r="Y829" s="1"/>
      <c r="Z829" s="1"/>
      <c r="AA829" s="1"/>
    </row>
    <row r="830" spans="1:27">
      <c r="G830" s="1"/>
      <c r="H830" s="1"/>
      <c r="I830" s="1"/>
      <c r="K830" s="13"/>
      <c r="L830" s="12"/>
      <c r="M830" s="8"/>
      <c r="N830" s="1"/>
      <c r="O830" s="8"/>
      <c r="P830" s="8"/>
      <c r="Q830" s="8"/>
      <c r="R830" s="1"/>
      <c r="Y830" s="1"/>
      <c r="Z830" s="1"/>
      <c r="AA830" s="1"/>
    </row>
    <row r="831" spans="1:27" ht="60.75" thickBot="1">
      <c r="A831" s="255" t="s">
        <v>305</v>
      </c>
      <c r="B831" s="255" t="s">
        <v>306</v>
      </c>
      <c r="C831" s="198" t="s">
        <v>308</v>
      </c>
      <c r="D831" s="134" t="s">
        <v>319</v>
      </c>
      <c r="E831" s="134" t="s">
        <v>320</v>
      </c>
      <c r="F831" s="134" t="s">
        <v>321</v>
      </c>
      <c r="G831" s="256" t="s">
        <v>307</v>
      </c>
      <c r="H831" s="256" t="s">
        <v>43</v>
      </c>
      <c r="I831" s="256" t="s">
        <v>325</v>
      </c>
      <c r="J831" s="256" t="s">
        <v>326</v>
      </c>
      <c r="K831" s="134" t="s">
        <v>691</v>
      </c>
      <c r="L831" s="134" t="s">
        <v>692</v>
      </c>
      <c r="M831" s="257" t="s">
        <v>309</v>
      </c>
      <c r="N831" s="258" t="s">
        <v>0</v>
      </c>
      <c r="O831" s="259" t="s">
        <v>310</v>
      </c>
      <c r="P831" s="259" t="s">
        <v>311</v>
      </c>
      <c r="Q831" s="260" t="s">
        <v>314</v>
      </c>
      <c r="R831" s="260" t="s">
        <v>315</v>
      </c>
      <c r="S831" s="261" t="s">
        <v>318</v>
      </c>
      <c r="Y831" s="1"/>
      <c r="Z831" s="1"/>
      <c r="AA831" s="1"/>
    </row>
    <row r="832" spans="1:27" ht="12.75" thickBot="1">
      <c r="A832" s="394">
        <f>COUNTIF($A$4:A831,"Lp.")</f>
        <v>34</v>
      </c>
      <c r="B832" s="560" t="s">
        <v>347</v>
      </c>
      <c r="C832" s="560"/>
      <c r="D832" s="560"/>
      <c r="E832" s="560"/>
      <c r="F832" s="560"/>
      <c r="G832" s="560"/>
      <c r="H832" s="560"/>
      <c r="I832" s="560"/>
      <c r="J832" s="560"/>
      <c r="K832" s="560"/>
      <c r="L832" s="560"/>
      <c r="M832" s="560"/>
      <c r="N832" s="560"/>
      <c r="O832" s="560"/>
      <c r="P832" s="560"/>
      <c r="Q832" s="560"/>
      <c r="R832" s="560"/>
      <c r="S832" s="561"/>
      <c r="Y832" s="1"/>
      <c r="Z832" s="1"/>
      <c r="AA832" s="1"/>
    </row>
    <row r="833" spans="1:27" ht="72">
      <c r="A833" s="405" t="s">
        <v>146</v>
      </c>
      <c r="B833" s="314" t="s">
        <v>98</v>
      </c>
      <c r="C833" s="310" t="s">
        <v>148</v>
      </c>
      <c r="D833" s="164">
        <v>2</v>
      </c>
      <c r="E833" s="165">
        <v>16</v>
      </c>
      <c r="F833" s="96">
        <v>10</v>
      </c>
      <c r="G833" s="315"/>
      <c r="H833" s="315"/>
      <c r="I833" s="95"/>
      <c r="J833" s="95"/>
      <c r="K833" s="165"/>
      <c r="L833" s="96"/>
      <c r="M833" s="316"/>
      <c r="N833" s="308"/>
      <c r="O833" s="292">
        <f>ROUND(K833*M833,2)</f>
        <v>0</v>
      </c>
      <c r="P833" s="292">
        <f>ROUND(O833+O833*N833,2)</f>
        <v>0</v>
      </c>
      <c r="Q833" s="292">
        <f>ROUND(L833*M833,2)</f>
        <v>0</v>
      </c>
      <c r="R833" s="292">
        <f>ROUND(Q833+Q833*N833,2)</f>
        <v>0</v>
      </c>
      <c r="S833" s="95"/>
      <c r="Y833" s="1"/>
      <c r="Z833" s="1"/>
      <c r="AA833" s="1"/>
    </row>
    <row r="834" spans="1:27" ht="96.75" thickBot="1">
      <c r="A834" s="399" t="s">
        <v>149</v>
      </c>
      <c r="B834" s="317" t="s">
        <v>99</v>
      </c>
      <c r="C834" s="253" t="s">
        <v>148</v>
      </c>
      <c r="D834" s="109">
        <v>2</v>
      </c>
      <c r="E834" s="110">
        <v>8</v>
      </c>
      <c r="F834" s="61">
        <v>5</v>
      </c>
      <c r="G834" s="318"/>
      <c r="H834" s="158"/>
      <c r="I834" s="2"/>
      <c r="J834" s="2"/>
      <c r="K834" s="110"/>
      <c r="L834" s="61"/>
      <c r="M834" s="228"/>
      <c r="N834" s="3"/>
      <c r="O834" s="292">
        <f>ROUND(K834*M834,2)</f>
        <v>0</v>
      </c>
      <c r="P834" s="292">
        <f>ROUND(O834+O834*N834,2)</f>
        <v>0</v>
      </c>
      <c r="Q834" s="292">
        <f>ROUND(L834*M834,2)</f>
        <v>0</v>
      </c>
      <c r="R834" s="292">
        <f>ROUND(Q834+Q834*N834,2)</f>
        <v>0</v>
      </c>
      <c r="S834" s="2"/>
      <c r="Y834" s="1"/>
      <c r="Z834" s="1"/>
      <c r="AA834" s="1"/>
    </row>
    <row r="835" spans="1:27" ht="13.5" thickBot="1">
      <c r="B835" s="580" t="s">
        <v>703</v>
      </c>
      <c r="C835" s="580"/>
      <c r="D835" s="580"/>
      <c r="E835" s="580"/>
      <c r="F835" s="580"/>
      <c r="G835" s="580"/>
      <c r="H835" s="580"/>
      <c r="I835" s="580"/>
      <c r="J835" s="580"/>
      <c r="K835" s="580"/>
      <c r="L835" s="12"/>
      <c r="M835" s="8"/>
      <c r="N835" s="86" t="s">
        <v>331</v>
      </c>
      <c r="O835" s="87">
        <f>SUM(O833:O834)</f>
        <v>0</v>
      </c>
      <c r="P835" s="87">
        <f>SUM(P833:P834)</f>
        <v>0</v>
      </c>
      <c r="Q835" s="87">
        <f>SUM(Q833:Q834)</f>
        <v>0</v>
      </c>
      <c r="R835" s="87">
        <f>SUM(R833:R834)</f>
        <v>0</v>
      </c>
      <c r="Y835" s="1"/>
      <c r="Z835" s="1"/>
      <c r="AA835" s="1"/>
    </row>
    <row r="836" spans="1:27" ht="13.5" thickBot="1">
      <c r="B836" s="579" t="s">
        <v>704</v>
      </c>
      <c r="C836" s="579"/>
      <c r="D836" s="579"/>
      <c r="E836" s="579"/>
      <c r="F836" s="579"/>
      <c r="G836" s="579"/>
      <c r="H836" s="579"/>
      <c r="I836" s="579"/>
      <c r="J836" s="579"/>
      <c r="K836" s="579"/>
      <c r="L836" s="12"/>
      <c r="M836" s="8"/>
      <c r="N836" s="1"/>
      <c r="O836" s="8"/>
      <c r="P836" s="8"/>
      <c r="Q836" s="8"/>
      <c r="R836" s="8"/>
      <c r="Y836" s="1"/>
      <c r="Z836" s="1"/>
      <c r="AA836" s="1"/>
    </row>
    <row r="837" spans="1:27" ht="12.75" thickBot="1">
      <c r="G837" s="1"/>
      <c r="H837" s="1"/>
      <c r="I837" s="1"/>
      <c r="K837" s="13"/>
      <c r="L837" s="12"/>
      <c r="M837" s="534">
        <f>COUNTIF($P$13:P837,"PAKIET")+$P$725</f>
        <v>34</v>
      </c>
      <c r="N837" s="535"/>
      <c r="O837" s="535"/>
      <c r="P837" s="574" t="s">
        <v>347</v>
      </c>
      <c r="Q837" s="574"/>
      <c r="R837" s="575"/>
      <c r="Y837" s="1"/>
      <c r="Z837" s="1"/>
      <c r="AA837" s="1"/>
    </row>
    <row r="838" spans="1:27" ht="36.75" thickBot="1">
      <c r="G838" s="1"/>
      <c r="H838" s="1"/>
      <c r="I838" s="1"/>
      <c r="K838" s="13"/>
      <c r="L838" s="12"/>
      <c r="M838" s="266" t="s">
        <v>332</v>
      </c>
      <c r="N838" s="266" t="s">
        <v>333</v>
      </c>
      <c r="O838" s="266" t="s">
        <v>337</v>
      </c>
      <c r="P838" s="266" t="s">
        <v>334</v>
      </c>
      <c r="Q838" s="266" t="s">
        <v>335</v>
      </c>
      <c r="R838" s="267" t="s">
        <v>336</v>
      </c>
      <c r="Y838" s="1"/>
      <c r="Z838" s="1"/>
      <c r="AA838" s="1"/>
    </row>
    <row r="839" spans="1:27" ht="12.75" thickBot="1">
      <c r="G839" s="1"/>
      <c r="H839" s="1"/>
      <c r="I839" s="1"/>
      <c r="K839" s="13"/>
      <c r="L839" s="12"/>
      <c r="M839" s="268">
        <f>O835</f>
        <v>0</v>
      </c>
      <c r="N839" s="269">
        <f>P835</f>
        <v>0</v>
      </c>
      <c r="O839" s="269">
        <f>Q835</f>
        <v>0</v>
      </c>
      <c r="P839" s="269">
        <f>R835</f>
        <v>0</v>
      </c>
      <c r="Q839" s="269">
        <f>M839+O839</f>
        <v>0</v>
      </c>
      <c r="R839" s="270">
        <f>N839+P839</f>
        <v>0</v>
      </c>
      <c r="Y839" s="1"/>
      <c r="Z839" s="1"/>
      <c r="AA839" s="1"/>
    </row>
    <row r="840" spans="1:27">
      <c r="G840" s="1"/>
      <c r="H840" s="1"/>
      <c r="I840" s="1"/>
      <c r="K840" s="13"/>
      <c r="L840" s="12"/>
      <c r="M840" s="8"/>
      <c r="N840" s="1"/>
      <c r="O840" s="8"/>
      <c r="P840" s="8"/>
      <c r="Q840" s="8"/>
      <c r="R840" s="1"/>
      <c r="Y840" s="1"/>
      <c r="Z840" s="1"/>
      <c r="AA840" s="1"/>
    </row>
    <row r="841" spans="1:27">
      <c r="G841" s="1"/>
      <c r="H841" s="1"/>
      <c r="I841" s="1"/>
      <c r="K841" s="13"/>
      <c r="L841" s="12"/>
      <c r="M841" s="8"/>
      <c r="N841" s="1"/>
      <c r="O841" s="8"/>
      <c r="P841" s="8"/>
      <c r="Q841" s="8"/>
      <c r="R841" s="1"/>
      <c r="Y841" s="1"/>
      <c r="Z841" s="1"/>
      <c r="AA841" s="1"/>
    </row>
    <row r="842" spans="1:27">
      <c r="G842" s="1"/>
      <c r="H842" s="1"/>
      <c r="I842" s="1"/>
      <c r="K842" s="13"/>
      <c r="L842" s="12"/>
      <c r="M842" s="8"/>
      <c r="N842" s="1"/>
      <c r="O842" s="8"/>
      <c r="P842" s="8"/>
      <c r="Q842" s="8"/>
      <c r="R842" s="1"/>
      <c r="Y842" s="1"/>
      <c r="Z842" s="1"/>
      <c r="AA842" s="1"/>
    </row>
    <row r="843" spans="1:27">
      <c r="G843" s="1"/>
      <c r="H843" s="1"/>
      <c r="I843" s="1"/>
      <c r="K843" s="13"/>
      <c r="L843" s="12"/>
      <c r="M843" s="8"/>
      <c r="N843" s="1"/>
      <c r="O843" s="8"/>
      <c r="P843" s="8"/>
      <c r="Q843" s="8"/>
      <c r="R843" s="1"/>
      <c r="Y843" s="1"/>
      <c r="Z843" s="1"/>
      <c r="AA843" s="1"/>
    </row>
    <row r="844" spans="1:27" ht="60.75" thickBot="1">
      <c r="A844" s="255" t="s">
        <v>305</v>
      </c>
      <c r="B844" s="255" t="s">
        <v>306</v>
      </c>
      <c r="C844" s="198" t="s">
        <v>308</v>
      </c>
      <c r="D844" s="134" t="s">
        <v>319</v>
      </c>
      <c r="E844" s="134" t="s">
        <v>320</v>
      </c>
      <c r="F844" s="134" t="s">
        <v>321</v>
      </c>
      <c r="G844" s="256" t="s">
        <v>307</v>
      </c>
      <c r="H844" s="256" t="s">
        <v>43</v>
      </c>
      <c r="I844" s="256" t="s">
        <v>325</v>
      </c>
      <c r="J844" s="256" t="s">
        <v>326</v>
      </c>
      <c r="K844" s="134" t="s">
        <v>691</v>
      </c>
      <c r="L844" s="134" t="s">
        <v>692</v>
      </c>
      <c r="M844" s="257" t="s">
        <v>309</v>
      </c>
      <c r="N844" s="258" t="s">
        <v>0</v>
      </c>
      <c r="O844" s="259" t="s">
        <v>310</v>
      </c>
      <c r="P844" s="259" t="s">
        <v>311</v>
      </c>
      <c r="Q844" s="260" t="s">
        <v>314</v>
      </c>
      <c r="R844" s="260" t="s">
        <v>315</v>
      </c>
      <c r="S844" s="261" t="s">
        <v>318</v>
      </c>
      <c r="Y844" s="1"/>
      <c r="Z844" s="1"/>
      <c r="AA844" s="1"/>
    </row>
    <row r="845" spans="1:27" ht="12.75" thickBot="1">
      <c r="A845" s="394">
        <f>COUNTIF($A$4:A844,"Lp.")</f>
        <v>35</v>
      </c>
      <c r="B845" s="560" t="s">
        <v>347</v>
      </c>
      <c r="C845" s="560"/>
      <c r="D845" s="560"/>
      <c r="E845" s="560"/>
      <c r="F845" s="560"/>
      <c r="G845" s="560"/>
      <c r="H845" s="560"/>
      <c r="I845" s="560"/>
      <c r="J845" s="560"/>
      <c r="K845" s="560"/>
      <c r="L845" s="560"/>
      <c r="M845" s="560"/>
      <c r="N845" s="560"/>
      <c r="O845" s="560"/>
      <c r="P845" s="560"/>
      <c r="Q845" s="560"/>
      <c r="R845" s="560"/>
      <c r="S845" s="561"/>
      <c r="Y845" s="1"/>
      <c r="Z845" s="1"/>
      <c r="AA845" s="1"/>
    </row>
    <row r="846" spans="1:27" ht="24.75" thickBot="1">
      <c r="A846" s="405" t="s">
        <v>146</v>
      </c>
      <c r="B846" s="319" t="s">
        <v>122</v>
      </c>
      <c r="C846" s="320" t="s">
        <v>148</v>
      </c>
      <c r="D846" s="164">
        <v>1</v>
      </c>
      <c r="E846" s="165">
        <v>12</v>
      </c>
      <c r="F846" s="96">
        <v>8</v>
      </c>
      <c r="G846" s="321"/>
      <c r="H846" s="275"/>
      <c r="I846" s="95"/>
      <c r="J846" s="95"/>
      <c r="K846" s="165"/>
      <c r="L846" s="96"/>
      <c r="M846" s="322"/>
      <c r="N846" s="323"/>
      <c r="O846" s="292">
        <f>ROUND(K846*M846,2)</f>
        <v>0</v>
      </c>
      <c r="P846" s="292">
        <f>ROUND(O846+O846*N846,2)</f>
        <v>0</v>
      </c>
      <c r="Q846" s="292">
        <f>ROUND(L846*M846,2)</f>
        <v>0</v>
      </c>
      <c r="R846" s="292">
        <f>ROUND(Q846+Q846*N846,2)</f>
        <v>0</v>
      </c>
      <c r="S846" s="95"/>
      <c r="Y846" s="1"/>
      <c r="Z846" s="1"/>
      <c r="AA846" s="1"/>
    </row>
    <row r="847" spans="1:27" ht="13.5" thickBot="1">
      <c r="B847" s="580" t="s">
        <v>703</v>
      </c>
      <c r="C847" s="580"/>
      <c r="D847" s="580"/>
      <c r="E847" s="580"/>
      <c r="F847" s="580"/>
      <c r="G847" s="580"/>
      <c r="H847" s="580"/>
      <c r="I847" s="580"/>
      <c r="J847" s="580"/>
      <c r="K847" s="580"/>
      <c r="L847" s="12"/>
      <c r="M847" s="8"/>
      <c r="N847" s="86" t="s">
        <v>331</v>
      </c>
      <c r="O847" s="87">
        <f>SUM(O846)</f>
        <v>0</v>
      </c>
      <c r="P847" s="87">
        <f>SUM(P846)</f>
        <v>0</v>
      </c>
      <c r="Q847" s="87">
        <f>SUM(Q846)</f>
        <v>0</v>
      </c>
      <c r="R847" s="88">
        <f>SUM(R846)</f>
        <v>0</v>
      </c>
      <c r="Y847" s="1"/>
      <c r="Z847" s="1"/>
      <c r="AA847" s="1"/>
    </row>
    <row r="848" spans="1:27" ht="13.5" thickBot="1">
      <c r="B848" s="579" t="s">
        <v>704</v>
      </c>
      <c r="C848" s="579"/>
      <c r="D848" s="579"/>
      <c r="E848" s="579"/>
      <c r="F848" s="579"/>
      <c r="G848" s="579"/>
      <c r="H848" s="579"/>
      <c r="I848" s="579"/>
      <c r="J848" s="579"/>
      <c r="K848" s="579"/>
      <c r="L848" s="12"/>
      <c r="M848" s="8"/>
      <c r="N848" s="1"/>
      <c r="O848" s="8"/>
      <c r="P848" s="8"/>
      <c r="Q848" s="8"/>
      <c r="R848" s="8"/>
      <c r="Y848" s="1"/>
      <c r="Z848" s="1"/>
      <c r="AA848" s="1"/>
    </row>
    <row r="849" spans="1:27" ht="12.75" thickBot="1">
      <c r="G849" s="1"/>
      <c r="H849" s="1"/>
      <c r="I849" s="1"/>
      <c r="K849" s="13"/>
      <c r="L849" s="12"/>
      <c r="M849" s="534">
        <f>COUNTIF($P$13:P849,"PAKIET")+$P$725</f>
        <v>35</v>
      </c>
      <c r="N849" s="535"/>
      <c r="O849" s="535"/>
      <c r="P849" s="574" t="s">
        <v>347</v>
      </c>
      <c r="Q849" s="574"/>
      <c r="R849" s="575"/>
      <c r="Y849" s="1"/>
      <c r="Z849" s="1"/>
      <c r="AA849" s="1"/>
    </row>
    <row r="850" spans="1:27" ht="36.75" thickBot="1">
      <c r="G850" s="1"/>
      <c r="H850" s="1"/>
      <c r="I850" s="1"/>
      <c r="K850" s="13"/>
      <c r="L850" s="12"/>
      <c r="M850" s="266" t="s">
        <v>332</v>
      </c>
      <c r="N850" s="266" t="s">
        <v>333</v>
      </c>
      <c r="O850" s="266" t="s">
        <v>337</v>
      </c>
      <c r="P850" s="266" t="s">
        <v>334</v>
      </c>
      <c r="Q850" s="266" t="s">
        <v>335</v>
      </c>
      <c r="R850" s="267" t="s">
        <v>336</v>
      </c>
      <c r="Y850" s="1"/>
      <c r="Z850" s="1"/>
      <c r="AA850" s="1"/>
    </row>
    <row r="851" spans="1:27" ht="12.75" thickBot="1">
      <c r="G851" s="1"/>
      <c r="H851" s="1"/>
      <c r="I851" s="1"/>
      <c r="K851" s="13"/>
      <c r="L851" s="12"/>
      <c r="M851" s="268">
        <f>O847</f>
        <v>0</v>
      </c>
      <c r="N851" s="269">
        <f>P847</f>
        <v>0</v>
      </c>
      <c r="O851" s="269">
        <f>Q847</f>
        <v>0</v>
      </c>
      <c r="P851" s="269">
        <f>R847</f>
        <v>0</v>
      </c>
      <c r="Q851" s="269">
        <f>M851+O851</f>
        <v>0</v>
      </c>
      <c r="R851" s="270">
        <f>N851+P851</f>
        <v>0</v>
      </c>
      <c r="Y851" s="1"/>
      <c r="Z851" s="1"/>
      <c r="AA851" s="1"/>
    </row>
    <row r="852" spans="1:27">
      <c r="G852" s="1"/>
      <c r="H852" s="1"/>
      <c r="I852" s="1"/>
      <c r="K852" s="13"/>
      <c r="L852" s="12"/>
      <c r="M852" s="8"/>
      <c r="N852" s="1"/>
      <c r="O852" s="8"/>
      <c r="P852" s="8"/>
      <c r="Q852" s="324"/>
      <c r="R852" s="8"/>
      <c r="Y852" s="1"/>
      <c r="Z852" s="1"/>
      <c r="AA852" s="1"/>
    </row>
    <row r="853" spans="1:27">
      <c r="G853" s="1"/>
      <c r="H853" s="1"/>
      <c r="I853" s="1"/>
      <c r="K853" s="13"/>
      <c r="L853" s="12"/>
      <c r="M853" s="8"/>
      <c r="N853" s="1"/>
      <c r="O853" s="8"/>
      <c r="P853" s="8"/>
      <c r="Q853" s="324"/>
      <c r="R853" s="8"/>
      <c r="Y853" s="1"/>
      <c r="Z853" s="1"/>
      <c r="AA853" s="1"/>
    </row>
    <row r="854" spans="1:27">
      <c r="G854" s="1"/>
      <c r="H854" s="1"/>
      <c r="I854" s="1"/>
      <c r="K854" s="13"/>
      <c r="L854" s="12"/>
      <c r="M854" s="8"/>
      <c r="N854" s="1"/>
      <c r="O854" s="8"/>
      <c r="P854" s="8"/>
      <c r="Q854" s="324"/>
      <c r="R854" s="8"/>
      <c r="Y854" s="1"/>
      <c r="Z854" s="1"/>
      <c r="AA854" s="1"/>
    </row>
    <row r="855" spans="1:27">
      <c r="G855" s="1"/>
      <c r="H855" s="1"/>
      <c r="I855" s="1"/>
      <c r="K855" s="13"/>
      <c r="L855" s="12"/>
      <c r="M855" s="8"/>
      <c r="N855" s="1"/>
      <c r="O855" s="8"/>
      <c r="P855" s="8"/>
      <c r="Q855" s="324"/>
      <c r="R855" s="8"/>
      <c r="Y855" s="1"/>
      <c r="Z855" s="1"/>
      <c r="AA855" s="1"/>
    </row>
    <row r="856" spans="1:27" ht="60.75" thickBot="1">
      <c r="A856" s="255" t="s">
        <v>305</v>
      </c>
      <c r="B856" s="255" t="s">
        <v>306</v>
      </c>
      <c r="C856" s="198" t="s">
        <v>308</v>
      </c>
      <c r="D856" s="134" t="s">
        <v>319</v>
      </c>
      <c r="E856" s="134" t="s">
        <v>320</v>
      </c>
      <c r="F856" s="134" t="s">
        <v>321</v>
      </c>
      <c r="G856" s="256" t="s">
        <v>307</v>
      </c>
      <c r="H856" s="256" t="s">
        <v>43</v>
      </c>
      <c r="I856" s="256" t="s">
        <v>325</v>
      </c>
      <c r="J856" s="256" t="s">
        <v>326</v>
      </c>
      <c r="K856" s="134" t="s">
        <v>691</v>
      </c>
      <c r="L856" s="134" t="s">
        <v>692</v>
      </c>
      <c r="M856" s="257" t="s">
        <v>309</v>
      </c>
      <c r="N856" s="258" t="s">
        <v>0</v>
      </c>
      <c r="O856" s="259" t="s">
        <v>310</v>
      </c>
      <c r="P856" s="259" t="s">
        <v>311</v>
      </c>
      <c r="Q856" s="260" t="s">
        <v>314</v>
      </c>
      <c r="R856" s="260" t="s">
        <v>315</v>
      </c>
      <c r="S856" s="261" t="s">
        <v>318</v>
      </c>
      <c r="Y856" s="1"/>
      <c r="Z856" s="1"/>
      <c r="AA856" s="1"/>
    </row>
    <row r="857" spans="1:27" ht="12.75" thickBot="1">
      <c r="A857" s="394">
        <f>COUNTIF($A$4:A856,"Lp.")</f>
        <v>36</v>
      </c>
      <c r="B857" s="560" t="s">
        <v>347</v>
      </c>
      <c r="C857" s="560"/>
      <c r="D857" s="560"/>
      <c r="E857" s="560"/>
      <c r="F857" s="560"/>
      <c r="G857" s="560"/>
      <c r="H857" s="560"/>
      <c r="I857" s="560"/>
      <c r="J857" s="560"/>
      <c r="K857" s="560"/>
      <c r="L857" s="560"/>
      <c r="M857" s="560"/>
      <c r="N857" s="560"/>
      <c r="O857" s="560"/>
      <c r="P857" s="560"/>
      <c r="Q857" s="560"/>
      <c r="R857" s="560"/>
      <c r="S857" s="561"/>
      <c r="Y857" s="1"/>
      <c r="Z857" s="1"/>
      <c r="AA857" s="1"/>
    </row>
    <row r="858" spans="1:27" ht="72.75" thickBot="1">
      <c r="A858" s="399" t="s">
        <v>146</v>
      </c>
      <c r="B858" s="325" t="s">
        <v>117</v>
      </c>
      <c r="C858" s="132" t="s">
        <v>148</v>
      </c>
      <c r="D858" s="109">
        <v>4</v>
      </c>
      <c r="E858" s="110">
        <v>80</v>
      </c>
      <c r="F858" s="61">
        <v>56</v>
      </c>
      <c r="G858" s="326"/>
      <c r="H858" s="2"/>
      <c r="I858" s="2"/>
      <c r="J858" s="2"/>
      <c r="K858" s="110"/>
      <c r="L858" s="61"/>
      <c r="M858" s="254"/>
      <c r="N858" s="64"/>
      <c r="O858" s="292">
        <f>ROUND(K858*M858,2)</f>
        <v>0</v>
      </c>
      <c r="P858" s="292">
        <f>ROUND(O858+O858*N858,2)</f>
        <v>0</v>
      </c>
      <c r="Q858" s="292">
        <f>ROUND(L858*M858,2)</f>
        <v>0</v>
      </c>
      <c r="R858" s="292">
        <f>ROUND(Q858+Q858*N858,2)</f>
        <v>0</v>
      </c>
      <c r="S858" s="2"/>
      <c r="Y858" s="1"/>
      <c r="Z858" s="1"/>
      <c r="AA858" s="1"/>
    </row>
    <row r="859" spans="1:27" ht="13.5" thickBot="1">
      <c r="B859" s="580" t="s">
        <v>703</v>
      </c>
      <c r="C859" s="580"/>
      <c r="D859" s="580"/>
      <c r="E859" s="580"/>
      <c r="F859" s="580"/>
      <c r="G859" s="580"/>
      <c r="H859" s="580"/>
      <c r="I859" s="580"/>
      <c r="J859" s="580"/>
      <c r="K859" s="580"/>
      <c r="L859" s="12"/>
      <c r="M859" s="8"/>
      <c r="N859" s="86" t="s">
        <v>331</v>
      </c>
      <c r="O859" s="87">
        <f>SUM(O858)</f>
        <v>0</v>
      </c>
      <c r="P859" s="87">
        <f>SUM(P858)</f>
        <v>0</v>
      </c>
      <c r="Q859" s="87">
        <f>SUM(Q858)</f>
        <v>0</v>
      </c>
      <c r="R859" s="88">
        <f>SUM(R858)</f>
        <v>0</v>
      </c>
      <c r="Y859" s="1"/>
      <c r="Z859" s="1"/>
      <c r="AA859" s="1"/>
    </row>
    <row r="860" spans="1:27" ht="13.5" thickBot="1">
      <c r="B860" s="579" t="s">
        <v>704</v>
      </c>
      <c r="C860" s="579"/>
      <c r="D860" s="579"/>
      <c r="E860" s="579"/>
      <c r="F860" s="579"/>
      <c r="G860" s="579"/>
      <c r="H860" s="579"/>
      <c r="I860" s="579"/>
      <c r="J860" s="579"/>
      <c r="K860" s="579"/>
      <c r="L860" s="12"/>
      <c r="M860" s="8"/>
      <c r="N860" s="1"/>
      <c r="O860" s="8"/>
      <c r="P860" s="8"/>
      <c r="Q860" s="8"/>
      <c r="R860" s="8"/>
      <c r="Y860" s="1"/>
      <c r="Z860" s="1"/>
      <c r="AA860" s="1"/>
    </row>
    <row r="861" spans="1:27" ht="12.75" thickBot="1">
      <c r="G861" s="1"/>
      <c r="H861" s="1"/>
      <c r="I861" s="1"/>
      <c r="K861" s="13"/>
      <c r="L861" s="12"/>
      <c r="M861" s="534">
        <f>COUNTIF($P$13:P861,"PAKIET")+$P$725</f>
        <v>36</v>
      </c>
      <c r="N861" s="535"/>
      <c r="O861" s="535"/>
      <c r="P861" s="574" t="s">
        <v>347</v>
      </c>
      <c r="Q861" s="574"/>
      <c r="R861" s="575"/>
      <c r="Y861" s="1"/>
      <c r="Z861" s="1"/>
      <c r="AA861" s="1"/>
    </row>
    <row r="862" spans="1:27" ht="36.75" thickBot="1">
      <c r="G862" s="1"/>
      <c r="H862" s="1"/>
      <c r="I862" s="1"/>
      <c r="K862" s="13"/>
      <c r="L862" s="12"/>
      <c r="M862" s="266" t="s">
        <v>332</v>
      </c>
      <c r="N862" s="266" t="s">
        <v>333</v>
      </c>
      <c r="O862" s="266" t="s">
        <v>337</v>
      </c>
      <c r="P862" s="266" t="s">
        <v>334</v>
      </c>
      <c r="Q862" s="266" t="s">
        <v>335</v>
      </c>
      <c r="R862" s="267" t="s">
        <v>336</v>
      </c>
      <c r="Y862" s="1"/>
      <c r="Z862" s="1"/>
      <c r="AA862" s="1"/>
    </row>
    <row r="863" spans="1:27" ht="12.75" thickBot="1">
      <c r="G863" s="1"/>
      <c r="H863" s="1"/>
      <c r="I863" s="1"/>
      <c r="K863" s="13"/>
      <c r="L863" s="12"/>
      <c r="M863" s="268">
        <f>O859</f>
        <v>0</v>
      </c>
      <c r="N863" s="269">
        <f>P859</f>
        <v>0</v>
      </c>
      <c r="O863" s="269">
        <f>Q859</f>
        <v>0</v>
      </c>
      <c r="P863" s="269">
        <f>R859</f>
        <v>0</v>
      </c>
      <c r="Q863" s="269">
        <f>M863+O863</f>
        <v>0</v>
      </c>
      <c r="R863" s="270">
        <f>N863+P863</f>
        <v>0</v>
      </c>
      <c r="Y863" s="1"/>
      <c r="Z863" s="1"/>
      <c r="AA863" s="1"/>
    </row>
    <row r="864" spans="1:27">
      <c r="G864" s="1"/>
      <c r="H864" s="1"/>
      <c r="I864" s="1"/>
      <c r="K864" s="13"/>
      <c r="L864" s="12"/>
      <c r="M864" s="8"/>
      <c r="N864" s="1"/>
      <c r="O864" s="8"/>
      <c r="P864" s="8"/>
      <c r="Q864" s="324"/>
      <c r="R864" s="8"/>
      <c r="Y864" s="1"/>
      <c r="Z864" s="1"/>
      <c r="AA864" s="1"/>
    </row>
    <row r="865" spans="1:27">
      <c r="G865" s="1"/>
      <c r="H865" s="1"/>
      <c r="I865" s="1"/>
      <c r="K865" s="13"/>
      <c r="L865" s="12"/>
      <c r="M865" s="8"/>
      <c r="N865" s="1"/>
      <c r="O865" s="8"/>
      <c r="P865" s="8"/>
      <c r="Q865" s="324"/>
      <c r="R865" s="8"/>
      <c r="Y865" s="1"/>
      <c r="Z865" s="1"/>
      <c r="AA865" s="1"/>
    </row>
    <row r="866" spans="1:27">
      <c r="G866" s="1"/>
      <c r="H866" s="1"/>
      <c r="I866" s="1"/>
      <c r="K866" s="13"/>
      <c r="L866" s="12"/>
      <c r="M866" s="8"/>
      <c r="N866" s="1"/>
      <c r="O866" s="8"/>
      <c r="P866" s="8"/>
      <c r="Q866" s="324"/>
      <c r="R866" s="8"/>
      <c r="Y866" s="1"/>
      <c r="Z866" s="1"/>
      <c r="AA866" s="1"/>
    </row>
    <row r="867" spans="1:27">
      <c r="G867" s="1"/>
      <c r="H867" s="1"/>
      <c r="I867" s="1"/>
      <c r="K867" s="13"/>
      <c r="L867" s="12"/>
      <c r="M867" s="8"/>
      <c r="N867" s="1"/>
      <c r="O867" s="8"/>
      <c r="P867" s="8"/>
      <c r="Q867" s="324"/>
      <c r="R867" s="8"/>
      <c r="Y867" s="1"/>
      <c r="Z867" s="1"/>
      <c r="AA867" s="1"/>
    </row>
    <row r="868" spans="1:27" ht="60.75" thickBot="1">
      <c r="A868" s="255" t="s">
        <v>305</v>
      </c>
      <c r="B868" s="255" t="s">
        <v>306</v>
      </c>
      <c r="C868" s="198" t="s">
        <v>308</v>
      </c>
      <c r="D868" s="134" t="s">
        <v>319</v>
      </c>
      <c r="E868" s="134" t="s">
        <v>320</v>
      </c>
      <c r="F868" s="134" t="s">
        <v>321</v>
      </c>
      <c r="G868" s="256" t="s">
        <v>307</v>
      </c>
      <c r="H868" s="256" t="s">
        <v>43</v>
      </c>
      <c r="I868" s="256" t="s">
        <v>325</v>
      </c>
      <c r="J868" s="256" t="s">
        <v>326</v>
      </c>
      <c r="K868" s="134" t="s">
        <v>691</v>
      </c>
      <c r="L868" s="134" t="s">
        <v>692</v>
      </c>
      <c r="M868" s="257" t="s">
        <v>309</v>
      </c>
      <c r="N868" s="258" t="s">
        <v>0</v>
      </c>
      <c r="O868" s="259" t="s">
        <v>310</v>
      </c>
      <c r="P868" s="259" t="s">
        <v>311</v>
      </c>
      <c r="Q868" s="260" t="s">
        <v>314</v>
      </c>
      <c r="R868" s="260" t="s">
        <v>315</v>
      </c>
      <c r="S868" s="261" t="s">
        <v>318</v>
      </c>
      <c r="Y868" s="1"/>
      <c r="Z868" s="1"/>
      <c r="AA868" s="1"/>
    </row>
    <row r="869" spans="1:27" ht="12.75" thickBot="1">
      <c r="A869" s="394">
        <f>COUNTIF($A$4:A868,"Lp.")</f>
        <v>37</v>
      </c>
      <c r="B869" s="560" t="s">
        <v>347</v>
      </c>
      <c r="C869" s="560"/>
      <c r="D869" s="560"/>
      <c r="E869" s="560"/>
      <c r="F869" s="560"/>
      <c r="G869" s="560"/>
      <c r="H869" s="560"/>
      <c r="I869" s="560"/>
      <c r="J869" s="560"/>
      <c r="K869" s="560"/>
      <c r="L869" s="560"/>
      <c r="M869" s="560"/>
      <c r="N869" s="560"/>
      <c r="O869" s="560"/>
      <c r="P869" s="560"/>
      <c r="Q869" s="560"/>
      <c r="R869" s="560"/>
      <c r="S869" s="561"/>
      <c r="Y869" s="1"/>
      <c r="Z869" s="1"/>
      <c r="AA869" s="1"/>
    </row>
    <row r="870" spans="1:27" ht="36.75" thickBot="1">
      <c r="A870" s="399" t="s">
        <v>146</v>
      </c>
      <c r="B870" s="325" t="s">
        <v>120</v>
      </c>
      <c r="C870" s="132" t="s">
        <v>18</v>
      </c>
      <c r="D870" s="109">
        <v>480</v>
      </c>
      <c r="E870" s="110">
        <v>2880</v>
      </c>
      <c r="F870" s="61">
        <v>1600</v>
      </c>
      <c r="G870" s="326"/>
      <c r="H870" s="2"/>
      <c r="I870" s="2"/>
      <c r="J870" s="2"/>
      <c r="K870" s="110"/>
      <c r="L870" s="61"/>
      <c r="M870" s="254"/>
      <c r="N870" s="64"/>
      <c r="O870" s="292">
        <f>ROUND(K870*M870,2)</f>
        <v>0</v>
      </c>
      <c r="P870" s="292">
        <f>ROUND(O870+O870*N870,2)</f>
        <v>0</v>
      </c>
      <c r="Q870" s="292">
        <f>ROUND(L870*M870,2)</f>
        <v>0</v>
      </c>
      <c r="R870" s="292">
        <f>ROUND(Q870+Q870*N870,2)</f>
        <v>0</v>
      </c>
      <c r="S870" s="2"/>
      <c r="Y870" s="1"/>
      <c r="Z870" s="1"/>
      <c r="AA870" s="1"/>
    </row>
    <row r="871" spans="1:27" ht="13.5" thickBot="1">
      <c r="B871" s="580" t="s">
        <v>703</v>
      </c>
      <c r="C871" s="580"/>
      <c r="D871" s="580"/>
      <c r="E871" s="580"/>
      <c r="F871" s="580"/>
      <c r="G871" s="580"/>
      <c r="H871" s="580"/>
      <c r="I871" s="580"/>
      <c r="J871" s="580"/>
      <c r="K871" s="580"/>
      <c r="L871" s="12"/>
      <c r="M871" s="8"/>
      <c r="N871" s="86" t="s">
        <v>331</v>
      </c>
      <c r="O871" s="87">
        <f>SUM(O870)</f>
        <v>0</v>
      </c>
      <c r="P871" s="87">
        <f>SUM(P870)</f>
        <v>0</v>
      </c>
      <c r="Q871" s="87">
        <f>SUM(Q870)</f>
        <v>0</v>
      </c>
      <c r="R871" s="88">
        <f>SUM(R870)</f>
        <v>0</v>
      </c>
      <c r="Y871" s="1"/>
      <c r="Z871" s="1"/>
      <c r="AA871" s="1"/>
    </row>
    <row r="872" spans="1:27" ht="13.5" customHeight="1" thickBot="1">
      <c r="B872" s="579" t="s">
        <v>704</v>
      </c>
      <c r="C872" s="579"/>
      <c r="D872" s="579"/>
      <c r="E872" s="579"/>
      <c r="F872" s="579"/>
      <c r="G872" s="579"/>
      <c r="H872" s="579"/>
      <c r="I872" s="579"/>
      <c r="J872" s="579"/>
      <c r="K872" s="579"/>
      <c r="L872" s="12"/>
      <c r="M872" s="8"/>
      <c r="N872" s="1"/>
      <c r="O872" s="8"/>
      <c r="P872" s="8"/>
      <c r="Q872" s="8"/>
      <c r="R872" s="8"/>
      <c r="Y872" s="1"/>
      <c r="Z872" s="1"/>
      <c r="AA872" s="1"/>
    </row>
    <row r="873" spans="1:27" ht="12.75" thickBot="1">
      <c r="G873" s="1"/>
      <c r="H873" s="1"/>
      <c r="I873" s="1"/>
      <c r="K873" s="13"/>
      <c r="L873" s="12"/>
      <c r="M873" s="534">
        <f>COUNTIF($P$13:P873,"PAKIET")+$P$725</f>
        <v>37</v>
      </c>
      <c r="N873" s="535"/>
      <c r="O873" s="535"/>
      <c r="P873" s="574" t="s">
        <v>347</v>
      </c>
      <c r="Q873" s="574"/>
      <c r="R873" s="575"/>
      <c r="Y873" s="1"/>
      <c r="Z873" s="1"/>
      <c r="AA873" s="1"/>
    </row>
    <row r="874" spans="1:27" ht="36.75" thickBot="1">
      <c r="G874" s="1"/>
      <c r="H874" s="1"/>
      <c r="I874" s="1"/>
      <c r="K874" s="13"/>
      <c r="L874" s="12"/>
      <c r="M874" s="266" t="s">
        <v>332</v>
      </c>
      <c r="N874" s="266" t="s">
        <v>333</v>
      </c>
      <c r="O874" s="266" t="s">
        <v>337</v>
      </c>
      <c r="P874" s="266" t="s">
        <v>334</v>
      </c>
      <c r="Q874" s="266" t="s">
        <v>335</v>
      </c>
      <c r="R874" s="267" t="s">
        <v>336</v>
      </c>
      <c r="Y874" s="1"/>
      <c r="Z874" s="1"/>
      <c r="AA874" s="1"/>
    </row>
    <row r="875" spans="1:27" ht="12.75" thickBot="1">
      <c r="G875" s="1"/>
      <c r="H875" s="1"/>
      <c r="I875" s="1"/>
      <c r="K875" s="13"/>
      <c r="L875" s="12"/>
      <c r="M875" s="268">
        <f>O871</f>
        <v>0</v>
      </c>
      <c r="N875" s="269">
        <f>P871</f>
        <v>0</v>
      </c>
      <c r="O875" s="269">
        <f>Q871</f>
        <v>0</v>
      </c>
      <c r="P875" s="269">
        <f>R871</f>
        <v>0</v>
      </c>
      <c r="Q875" s="269">
        <f>M875+O875</f>
        <v>0</v>
      </c>
      <c r="R875" s="270">
        <f>N875+P875</f>
        <v>0</v>
      </c>
      <c r="Y875" s="1"/>
      <c r="Z875" s="1"/>
      <c r="AA875" s="1"/>
    </row>
    <row r="876" spans="1:27">
      <c r="G876" s="1"/>
      <c r="H876" s="1"/>
      <c r="I876" s="1"/>
      <c r="K876" s="13"/>
      <c r="L876" s="12"/>
      <c r="M876" s="8"/>
      <c r="N876" s="1"/>
      <c r="O876" s="8"/>
      <c r="P876" s="8"/>
      <c r="Q876" s="327"/>
      <c r="R876" s="8"/>
      <c r="Y876" s="1"/>
      <c r="Z876" s="1"/>
      <c r="AA876" s="1"/>
    </row>
    <row r="877" spans="1:27">
      <c r="G877" s="1"/>
      <c r="H877" s="1"/>
      <c r="I877" s="1"/>
      <c r="K877" s="13"/>
      <c r="L877" s="12"/>
      <c r="M877" s="8"/>
      <c r="N877" s="1"/>
      <c r="O877" s="8"/>
      <c r="P877" s="8"/>
      <c r="Q877" s="327"/>
      <c r="R877" s="8"/>
      <c r="Y877" s="1"/>
      <c r="Z877" s="1"/>
      <c r="AA877" s="1"/>
    </row>
    <row r="878" spans="1:27">
      <c r="G878" s="1"/>
      <c r="H878" s="1"/>
      <c r="I878" s="1"/>
      <c r="K878" s="13"/>
      <c r="L878" s="12"/>
      <c r="M878" s="8"/>
      <c r="N878" s="1"/>
      <c r="O878" s="8"/>
      <c r="P878" s="8"/>
      <c r="Q878" s="327"/>
      <c r="R878" s="8"/>
      <c r="Y878" s="1"/>
      <c r="Z878" s="1"/>
      <c r="AA878" s="1"/>
    </row>
    <row r="879" spans="1:27">
      <c r="G879" s="1"/>
      <c r="H879" s="1"/>
      <c r="I879" s="1"/>
      <c r="K879" s="13"/>
      <c r="L879" s="12"/>
      <c r="M879" s="8"/>
      <c r="N879" s="1"/>
      <c r="O879" s="8"/>
      <c r="P879" s="8"/>
      <c r="Q879" s="327"/>
      <c r="R879" s="8"/>
      <c r="Y879" s="1"/>
      <c r="Z879" s="1"/>
      <c r="AA879" s="1"/>
    </row>
    <row r="880" spans="1:27" ht="60.75" thickBot="1">
      <c r="A880" s="255" t="s">
        <v>305</v>
      </c>
      <c r="B880" s="255" t="s">
        <v>306</v>
      </c>
      <c r="C880" s="198" t="s">
        <v>308</v>
      </c>
      <c r="D880" s="134" t="s">
        <v>319</v>
      </c>
      <c r="E880" s="134" t="s">
        <v>320</v>
      </c>
      <c r="F880" s="134" t="s">
        <v>321</v>
      </c>
      <c r="G880" s="256" t="s">
        <v>307</v>
      </c>
      <c r="H880" s="256" t="s">
        <v>43</v>
      </c>
      <c r="I880" s="256" t="s">
        <v>325</v>
      </c>
      <c r="J880" s="256" t="s">
        <v>326</v>
      </c>
      <c r="K880" s="134" t="s">
        <v>691</v>
      </c>
      <c r="L880" s="134" t="s">
        <v>692</v>
      </c>
      <c r="M880" s="257" t="s">
        <v>309</v>
      </c>
      <c r="N880" s="258" t="s">
        <v>0</v>
      </c>
      <c r="O880" s="259" t="s">
        <v>310</v>
      </c>
      <c r="P880" s="259" t="s">
        <v>311</v>
      </c>
      <c r="Q880" s="260" t="s">
        <v>314</v>
      </c>
      <c r="R880" s="260" t="s">
        <v>315</v>
      </c>
      <c r="S880" s="261" t="s">
        <v>318</v>
      </c>
      <c r="Y880" s="1"/>
      <c r="Z880" s="1"/>
      <c r="AA880" s="1"/>
    </row>
    <row r="881" spans="1:27" ht="12.75" thickBot="1">
      <c r="A881" s="394">
        <f>COUNTIF($A$4:A880,"Lp.")</f>
        <v>38</v>
      </c>
      <c r="B881" s="560" t="s">
        <v>347</v>
      </c>
      <c r="C881" s="560"/>
      <c r="D881" s="560"/>
      <c r="E881" s="560"/>
      <c r="F881" s="560"/>
      <c r="G881" s="560"/>
      <c r="H881" s="560"/>
      <c r="I881" s="560"/>
      <c r="J881" s="560"/>
      <c r="K881" s="560"/>
      <c r="L881" s="560"/>
      <c r="M881" s="560"/>
      <c r="N881" s="560"/>
      <c r="O881" s="560"/>
      <c r="P881" s="560"/>
      <c r="Q881" s="560"/>
      <c r="R881" s="560"/>
      <c r="S881" s="561"/>
      <c r="Y881" s="1"/>
      <c r="Z881" s="1"/>
      <c r="AA881" s="1"/>
    </row>
    <row r="882" spans="1:27" ht="60.75" thickBot="1">
      <c r="A882" s="399" t="s">
        <v>146</v>
      </c>
      <c r="B882" s="325" t="s">
        <v>116</v>
      </c>
      <c r="C882" s="132" t="s">
        <v>148</v>
      </c>
      <c r="D882" s="109">
        <v>80</v>
      </c>
      <c r="E882" s="110">
        <v>240</v>
      </c>
      <c r="F882" s="61">
        <v>160</v>
      </c>
      <c r="G882" s="326"/>
      <c r="H882" s="2"/>
      <c r="I882" s="2"/>
      <c r="J882" s="2"/>
      <c r="K882" s="110"/>
      <c r="L882" s="61"/>
      <c r="M882" s="254"/>
      <c r="N882" s="64"/>
      <c r="O882" s="292">
        <f>ROUND(K882*M882,2)</f>
        <v>0</v>
      </c>
      <c r="P882" s="292">
        <f>ROUND(O882+O882*N882,2)</f>
        <v>0</v>
      </c>
      <c r="Q882" s="292">
        <f>ROUND(L882*M882,2)</f>
        <v>0</v>
      </c>
      <c r="R882" s="292">
        <f>ROUND(Q882+Q882*N882,2)</f>
        <v>0</v>
      </c>
      <c r="S882" s="2"/>
      <c r="Y882" s="1"/>
      <c r="Z882" s="1"/>
      <c r="AA882" s="1"/>
    </row>
    <row r="883" spans="1:27" ht="13.5" thickBot="1">
      <c r="B883" s="580" t="s">
        <v>703</v>
      </c>
      <c r="C883" s="580"/>
      <c r="D883" s="580"/>
      <c r="E883" s="580"/>
      <c r="F883" s="580"/>
      <c r="G883" s="580"/>
      <c r="H883" s="580"/>
      <c r="I883" s="580"/>
      <c r="J883" s="580"/>
      <c r="K883" s="580"/>
      <c r="L883" s="12"/>
      <c r="M883" s="8"/>
      <c r="N883" s="86" t="s">
        <v>331</v>
      </c>
      <c r="O883" s="87">
        <f>SUM(O882)</f>
        <v>0</v>
      </c>
      <c r="P883" s="87">
        <f>SUM(P882)</f>
        <v>0</v>
      </c>
      <c r="Q883" s="87">
        <f>SUM(Q882)</f>
        <v>0</v>
      </c>
      <c r="R883" s="88">
        <f>SUM(R882)</f>
        <v>0</v>
      </c>
      <c r="Y883" s="1"/>
      <c r="Z883" s="1"/>
      <c r="AA883" s="1"/>
    </row>
    <row r="884" spans="1:27" ht="13.5" thickBot="1">
      <c r="B884" s="579" t="s">
        <v>704</v>
      </c>
      <c r="C884" s="579"/>
      <c r="D884" s="579"/>
      <c r="E884" s="579"/>
      <c r="F884" s="579"/>
      <c r="G884" s="579"/>
      <c r="H884" s="579"/>
      <c r="I884" s="579"/>
      <c r="J884" s="579"/>
      <c r="K884" s="579"/>
      <c r="L884" s="12"/>
      <c r="M884" s="8"/>
      <c r="N884" s="1"/>
      <c r="O884" s="8"/>
      <c r="P884" s="8"/>
      <c r="Q884" s="8"/>
      <c r="R884" s="8"/>
      <c r="Y884" s="1"/>
      <c r="Z884" s="1"/>
      <c r="AA884" s="1"/>
    </row>
    <row r="885" spans="1:27" ht="12.75" thickBot="1">
      <c r="G885" s="1"/>
      <c r="H885" s="1"/>
      <c r="I885" s="1"/>
      <c r="K885" s="13"/>
      <c r="L885" s="12"/>
      <c r="M885" s="534">
        <f>COUNTIF($P$13:P885,"PAKIET")+$P$725</f>
        <v>38</v>
      </c>
      <c r="N885" s="535"/>
      <c r="O885" s="535"/>
      <c r="P885" s="574" t="s">
        <v>347</v>
      </c>
      <c r="Q885" s="574"/>
      <c r="R885" s="575"/>
      <c r="Y885" s="1"/>
      <c r="Z885" s="1"/>
      <c r="AA885" s="1"/>
    </row>
    <row r="886" spans="1:27" ht="36.75" thickBot="1">
      <c r="G886" s="1"/>
      <c r="H886" s="1"/>
      <c r="I886" s="1"/>
      <c r="K886" s="13"/>
      <c r="L886" s="12"/>
      <c r="M886" s="266" t="s">
        <v>332</v>
      </c>
      <c r="N886" s="266" t="s">
        <v>333</v>
      </c>
      <c r="O886" s="266" t="s">
        <v>337</v>
      </c>
      <c r="P886" s="266" t="s">
        <v>334</v>
      </c>
      <c r="Q886" s="266" t="s">
        <v>335</v>
      </c>
      <c r="R886" s="267" t="s">
        <v>336</v>
      </c>
      <c r="Y886" s="1"/>
      <c r="Z886" s="1"/>
      <c r="AA886" s="1"/>
    </row>
    <row r="887" spans="1:27" ht="12.75" thickBot="1">
      <c r="G887" s="1"/>
      <c r="H887" s="1"/>
      <c r="I887" s="1"/>
      <c r="K887" s="13"/>
      <c r="L887" s="12"/>
      <c r="M887" s="268">
        <f>O883</f>
        <v>0</v>
      </c>
      <c r="N887" s="269">
        <f>P883</f>
        <v>0</v>
      </c>
      <c r="O887" s="269">
        <f>Q883</f>
        <v>0</v>
      </c>
      <c r="P887" s="269">
        <f>R883</f>
        <v>0</v>
      </c>
      <c r="Q887" s="269">
        <f>M887+O887</f>
        <v>0</v>
      </c>
      <c r="R887" s="270">
        <f>N887+P887</f>
        <v>0</v>
      </c>
      <c r="Y887" s="1"/>
      <c r="Z887" s="1"/>
      <c r="AA887" s="1"/>
    </row>
    <row r="888" spans="1:27">
      <c r="G888" s="1"/>
      <c r="H888" s="1"/>
      <c r="I888" s="1"/>
      <c r="K888" s="13"/>
      <c r="L888" s="12"/>
      <c r="M888" s="8"/>
      <c r="N888" s="1"/>
      <c r="O888" s="8"/>
      <c r="P888" s="8"/>
      <c r="Q888" s="327"/>
      <c r="R888" s="8"/>
      <c r="Y888" s="1"/>
      <c r="Z888" s="1"/>
      <c r="AA888" s="1"/>
    </row>
    <row r="889" spans="1:27">
      <c r="G889" s="1"/>
      <c r="H889" s="1"/>
      <c r="I889" s="1"/>
      <c r="K889" s="13"/>
      <c r="L889" s="12"/>
      <c r="M889" s="8"/>
      <c r="N889" s="1"/>
      <c r="O889" s="8"/>
      <c r="P889" s="8"/>
      <c r="Q889" s="327"/>
      <c r="R889" s="8"/>
      <c r="Y889" s="1"/>
      <c r="Z889" s="1"/>
      <c r="AA889" s="1"/>
    </row>
    <row r="890" spans="1:27">
      <c r="G890" s="1"/>
      <c r="H890" s="1"/>
      <c r="I890" s="1"/>
      <c r="K890" s="13"/>
      <c r="L890" s="12"/>
      <c r="M890" s="8"/>
      <c r="N890" s="1"/>
      <c r="O890" s="8"/>
      <c r="P890" s="8"/>
      <c r="Q890" s="327"/>
      <c r="R890" s="8"/>
      <c r="Y890" s="1"/>
      <c r="Z890" s="1"/>
      <c r="AA890" s="1"/>
    </row>
    <row r="891" spans="1:27">
      <c r="G891" s="1"/>
      <c r="H891" s="1"/>
      <c r="I891" s="1"/>
      <c r="K891" s="13"/>
      <c r="L891" s="12"/>
      <c r="M891" s="8"/>
      <c r="N891" s="1"/>
      <c r="O891" s="8"/>
      <c r="P891" s="8"/>
      <c r="Q891" s="327"/>
      <c r="R891" s="8"/>
      <c r="Y891" s="1"/>
      <c r="Z891" s="1"/>
      <c r="AA891" s="1"/>
    </row>
    <row r="892" spans="1:27" ht="60.75" thickBot="1">
      <c r="A892" s="255" t="s">
        <v>305</v>
      </c>
      <c r="B892" s="255" t="s">
        <v>306</v>
      </c>
      <c r="C892" s="198" t="s">
        <v>308</v>
      </c>
      <c r="D892" s="134" t="s">
        <v>319</v>
      </c>
      <c r="E892" s="134" t="s">
        <v>320</v>
      </c>
      <c r="F892" s="134" t="s">
        <v>321</v>
      </c>
      <c r="G892" s="256" t="s">
        <v>307</v>
      </c>
      <c r="H892" s="256" t="s">
        <v>43</v>
      </c>
      <c r="I892" s="256" t="s">
        <v>325</v>
      </c>
      <c r="J892" s="256" t="s">
        <v>326</v>
      </c>
      <c r="K892" s="134" t="s">
        <v>691</v>
      </c>
      <c r="L892" s="134" t="s">
        <v>692</v>
      </c>
      <c r="M892" s="257" t="s">
        <v>309</v>
      </c>
      <c r="N892" s="258" t="s">
        <v>0</v>
      </c>
      <c r="O892" s="259" t="s">
        <v>310</v>
      </c>
      <c r="P892" s="259" t="s">
        <v>311</v>
      </c>
      <c r="Q892" s="260" t="s">
        <v>314</v>
      </c>
      <c r="R892" s="260" t="s">
        <v>315</v>
      </c>
      <c r="S892" s="261" t="s">
        <v>318</v>
      </c>
      <c r="Y892" s="1"/>
      <c r="Z892" s="1"/>
      <c r="AA892" s="1"/>
    </row>
    <row r="893" spans="1:27" ht="12.75" thickBot="1">
      <c r="A893" s="394">
        <f>COUNTIF($A$4:A892,"Lp.")</f>
        <v>39</v>
      </c>
      <c r="B893" s="560" t="s">
        <v>347</v>
      </c>
      <c r="C893" s="560"/>
      <c r="D893" s="560"/>
      <c r="E893" s="560"/>
      <c r="F893" s="560"/>
      <c r="G893" s="560"/>
      <c r="H893" s="560"/>
      <c r="I893" s="560"/>
      <c r="J893" s="560"/>
      <c r="K893" s="560"/>
      <c r="L893" s="560"/>
      <c r="M893" s="560"/>
      <c r="N893" s="560"/>
      <c r="O893" s="560"/>
      <c r="P893" s="560"/>
      <c r="Q893" s="560"/>
      <c r="R893" s="560"/>
      <c r="S893" s="561"/>
      <c r="Y893" s="1"/>
      <c r="Z893" s="1"/>
      <c r="AA893" s="1"/>
    </row>
    <row r="894" spans="1:27" ht="36.75" thickBot="1">
      <c r="A894" s="399" t="s">
        <v>146</v>
      </c>
      <c r="B894" s="325" t="s">
        <v>97</v>
      </c>
      <c r="C894" s="132" t="s">
        <v>18</v>
      </c>
      <c r="D894" s="109">
        <v>4800</v>
      </c>
      <c r="E894" s="110">
        <v>16000</v>
      </c>
      <c r="F894" s="61">
        <v>9600</v>
      </c>
      <c r="G894" s="326"/>
      <c r="H894" s="2"/>
      <c r="I894" s="2"/>
      <c r="J894" s="2"/>
      <c r="K894" s="110"/>
      <c r="L894" s="61"/>
      <c r="M894" s="254"/>
      <c r="N894" s="64"/>
      <c r="O894" s="292">
        <f>ROUND(K894*M894,2)</f>
        <v>0</v>
      </c>
      <c r="P894" s="292">
        <f>ROUND(O894+O894*N894,2)</f>
        <v>0</v>
      </c>
      <c r="Q894" s="292">
        <f>ROUND(L894*M894,2)</f>
        <v>0</v>
      </c>
      <c r="R894" s="292">
        <f>ROUND(Q894+Q894*N894,2)</f>
        <v>0</v>
      </c>
      <c r="S894" s="2"/>
      <c r="Y894" s="1"/>
      <c r="Z894" s="1"/>
      <c r="AA894" s="1"/>
    </row>
    <row r="895" spans="1:27" ht="13.5" thickBot="1">
      <c r="B895" s="580" t="s">
        <v>703</v>
      </c>
      <c r="C895" s="580"/>
      <c r="D895" s="580"/>
      <c r="E895" s="580"/>
      <c r="F895" s="580"/>
      <c r="G895" s="580"/>
      <c r="H895" s="580"/>
      <c r="I895" s="580"/>
      <c r="J895" s="580"/>
      <c r="K895" s="580"/>
      <c r="L895" s="12"/>
      <c r="M895" s="8"/>
      <c r="N895" s="86" t="s">
        <v>331</v>
      </c>
      <c r="O895" s="87">
        <f>SUM(O894)</f>
        <v>0</v>
      </c>
      <c r="P895" s="87">
        <f>SUM(P894)</f>
        <v>0</v>
      </c>
      <c r="Q895" s="87">
        <f>SUM(Q894)</f>
        <v>0</v>
      </c>
      <c r="R895" s="88">
        <f>SUM(R894)</f>
        <v>0</v>
      </c>
      <c r="Y895" s="1"/>
      <c r="Z895" s="1"/>
      <c r="AA895" s="1"/>
    </row>
    <row r="896" spans="1:27" ht="13.5" thickBot="1">
      <c r="B896" s="579" t="s">
        <v>704</v>
      </c>
      <c r="C896" s="579"/>
      <c r="D896" s="579"/>
      <c r="E896" s="579"/>
      <c r="F896" s="579"/>
      <c r="G896" s="579"/>
      <c r="H896" s="579"/>
      <c r="I896" s="579"/>
      <c r="J896" s="579"/>
      <c r="K896" s="579"/>
      <c r="L896" s="12"/>
      <c r="M896" s="8"/>
      <c r="N896" s="1"/>
      <c r="O896" s="8"/>
      <c r="P896" s="8"/>
      <c r="Q896" s="8"/>
      <c r="R896" s="8"/>
      <c r="Y896" s="1"/>
      <c r="Z896" s="1"/>
      <c r="AA896" s="1"/>
    </row>
    <row r="897" spans="1:27" ht="12.75" thickBot="1">
      <c r="G897" s="1"/>
      <c r="H897" s="1"/>
      <c r="I897" s="1"/>
      <c r="K897" s="13"/>
      <c r="L897" s="12"/>
      <c r="M897" s="534">
        <f>COUNTIF($P$13:P897,"PAKIET")+$P$725</f>
        <v>39</v>
      </c>
      <c r="N897" s="535"/>
      <c r="O897" s="535"/>
      <c r="P897" s="574" t="s">
        <v>347</v>
      </c>
      <c r="Q897" s="574"/>
      <c r="R897" s="575"/>
      <c r="Y897" s="1"/>
      <c r="Z897" s="1"/>
      <c r="AA897" s="1"/>
    </row>
    <row r="898" spans="1:27" ht="36.75" thickBot="1">
      <c r="G898" s="1"/>
      <c r="H898" s="1"/>
      <c r="I898" s="1"/>
      <c r="K898" s="13"/>
      <c r="L898" s="12"/>
      <c r="M898" s="266" t="s">
        <v>332</v>
      </c>
      <c r="N898" s="266" t="s">
        <v>333</v>
      </c>
      <c r="O898" s="266" t="s">
        <v>337</v>
      </c>
      <c r="P898" s="266" t="s">
        <v>334</v>
      </c>
      <c r="Q898" s="266" t="s">
        <v>335</v>
      </c>
      <c r="R898" s="267" t="s">
        <v>336</v>
      </c>
      <c r="Y898" s="1"/>
      <c r="Z898" s="1"/>
      <c r="AA898" s="1"/>
    </row>
    <row r="899" spans="1:27" ht="12.75" thickBot="1">
      <c r="G899" s="1"/>
      <c r="H899" s="1"/>
      <c r="I899" s="1"/>
      <c r="K899" s="13"/>
      <c r="L899" s="12"/>
      <c r="M899" s="268">
        <f>O895</f>
        <v>0</v>
      </c>
      <c r="N899" s="269">
        <f>P895</f>
        <v>0</v>
      </c>
      <c r="O899" s="269">
        <f>Q895</f>
        <v>0</v>
      </c>
      <c r="P899" s="269">
        <f>R895</f>
        <v>0</v>
      </c>
      <c r="Q899" s="269">
        <f>M899+O899</f>
        <v>0</v>
      </c>
      <c r="R899" s="270">
        <f>N899+P899</f>
        <v>0</v>
      </c>
      <c r="Y899" s="1"/>
      <c r="Z899" s="1"/>
      <c r="AA899" s="1"/>
    </row>
    <row r="900" spans="1:27">
      <c r="G900" s="1"/>
      <c r="H900" s="1"/>
      <c r="I900" s="1"/>
      <c r="K900" s="13"/>
      <c r="L900" s="12"/>
      <c r="M900" s="8"/>
      <c r="N900" s="1"/>
      <c r="O900" s="8"/>
      <c r="P900" s="8"/>
      <c r="Q900" s="327"/>
      <c r="R900" s="8"/>
      <c r="Y900" s="1"/>
      <c r="Z900" s="1"/>
      <c r="AA900" s="1"/>
    </row>
    <row r="901" spans="1:27">
      <c r="G901" s="1"/>
      <c r="H901" s="1"/>
      <c r="I901" s="1"/>
      <c r="K901" s="13"/>
      <c r="L901" s="12"/>
      <c r="M901" s="8"/>
      <c r="N901" s="1"/>
      <c r="O901" s="8"/>
      <c r="P901" s="8"/>
      <c r="Q901" s="327"/>
      <c r="R901" s="8"/>
      <c r="Y901" s="1"/>
      <c r="Z901" s="1"/>
      <c r="AA901" s="1"/>
    </row>
    <row r="902" spans="1:27">
      <c r="G902" s="1"/>
      <c r="H902" s="1"/>
      <c r="I902" s="1"/>
      <c r="K902" s="13"/>
      <c r="L902" s="12"/>
      <c r="M902" s="8"/>
      <c r="N902" s="1"/>
      <c r="O902" s="8"/>
      <c r="P902" s="8"/>
      <c r="Q902" s="327"/>
      <c r="R902" s="8"/>
      <c r="Y902" s="1"/>
      <c r="Z902" s="1"/>
      <c r="AA902" s="1"/>
    </row>
    <row r="903" spans="1:27">
      <c r="G903" s="1"/>
      <c r="H903" s="1"/>
      <c r="I903" s="1"/>
      <c r="K903" s="13"/>
      <c r="L903" s="12"/>
      <c r="M903" s="8"/>
      <c r="N903" s="1"/>
      <c r="O903" s="8"/>
      <c r="P903" s="8"/>
      <c r="Q903" s="324"/>
      <c r="R903" s="8"/>
      <c r="Y903" s="1"/>
      <c r="Z903" s="1"/>
      <c r="AA903" s="1"/>
    </row>
    <row r="904" spans="1:27" ht="60.75" thickBot="1">
      <c r="A904" s="255" t="s">
        <v>305</v>
      </c>
      <c r="B904" s="255" t="s">
        <v>306</v>
      </c>
      <c r="C904" s="198" t="s">
        <v>308</v>
      </c>
      <c r="D904" s="134" t="s">
        <v>319</v>
      </c>
      <c r="E904" s="134" t="s">
        <v>320</v>
      </c>
      <c r="F904" s="134" t="s">
        <v>321</v>
      </c>
      <c r="G904" s="256" t="s">
        <v>307</v>
      </c>
      <c r="H904" s="256" t="s">
        <v>43</v>
      </c>
      <c r="I904" s="256" t="s">
        <v>325</v>
      </c>
      <c r="J904" s="256" t="s">
        <v>326</v>
      </c>
      <c r="K904" s="134" t="s">
        <v>691</v>
      </c>
      <c r="L904" s="134" t="s">
        <v>692</v>
      </c>
      <c r="M904" s="257" t="s">
        <v>309</v>
      </c>
      <c r="N904" s="258" t="s">
        <v>0</v>
      </c>
      <c r="O904" s="259" t="s">
        <v>310</v>
      </c>
      <c r="P904" s="259" t="s">
        <v>311</v>
      </c>
      <c r="Q904" s="260" t="s">
        <v>314</v>
      </c>
      <c r="R904" s="260" t="s">
        <v>315</v>
      </c>
      <c r="S904" s="261" t="s">
        <v>318</v>
      </c>
      <c r="Y904" s="1"/>
      <c r="Z904" s="1"/>
      <c r="AA904" s="1"/>
    </row>
    <row r="905" spans="1:27" ht="12.75" thickBot="1">
      <c r="A905" s="394">
        <f>COUNTIF($A$4:A904,"Lp.")</f>
        <v>40</v>
      </c>
      <c r="B905" s="560" t="s">
        <v>347</v>
      </c>
      <c r="C905" s="560"/>
      <c r="D905" s="560"/>
      <c r="E905" s="560"/>
      <c r="F905" s="560"/>
      <c r="G905" s="560"/>
      <c r="H905" s="560"/>
      <c r="I905" s="560"/>
      <c r="J905" s="560"/>
      <c r="K905" s="560"/>
      <c r="L905" s="560"/>
      <c r="M905" s="560"/>
      <c r="N905" s="560"/>
      <c r="O905" s="560"/>
      <c r="P905" s="560"/>
      <c r="Q905" s="560"/>
      <c r="R905" s="560"/>
      <c r="S905" s="561"/>
      <c r="Y905" s="1"/>
      <c r="Z905" s="1"/>
      <c r="AA905" s="1"/>
    </row>
    <row r="906" spans="1:27" ht="120.75" thickBot="1">
      <c r="A906" s="399" t="s">
        <v>146</v>
      </c>
      <c r="B906" s="325" t="s">
        <v>8</v>
      </c>
      <c r="C906" s="132" t="s">
        <v>148</v>
      </c>
      <c r="D906" s="109">
        <v>4</v>
      </c>
      <c r="E906" s="110">
        <v>12</v>
      </c>
      <c r="F906" s="61">
        <v>8</v>
      </c>
      <c r="G906" s="326"/>
      <c r="H906" s="2"/>
      <c r="I906" s="2"/>
      <c r="J906" s="2"/>
      <c r="K906" s="110"/>
      <c r="L906" s="61"/>
      <c r="M906" s="254"/>
      <c r="N906" s="64"/>
      <c r="O906" s="292">
        <f>ROUND(K906*M906,2)</f>
        <v>0</v>
      </c>
      <c r="P906" s="292">
        <f>ROUND(O906+O906*N906,2)</f>
        <v>0</v>
      </c>
      <c r="Q906" s="292">
        <f>ROUND(L906*M906,2)</f>
        <v>0</v>
      </c>
      <c r="R906" s="292">
        <f>ROUND(Q906+Q906*N906,2)</f>
        <v>0</v>
      </c>
      <c r="S906" s="2"/>
      <c r="Y906" s="1"/>
      <c r="Z906" s="1"/>
      <c r="AA906" s="1"/>
    </row>
    <row r="907" spans="1:27" ht="13.5" thickBot="1">
      <c r="B907" s="580" t="s">
        <v>703</v>
      </c>
      <c r="C907" s="580"/>
      <c r="D907" s="580"/>
      <c r="E907" s="580"/>
      <c r="F907" s="580"/>
      <c r="G907" s="580"/>
      <c r="H907" s="580"/>
      <c r="I907" s="580"/>
      <c r="J907" s="580"/>
      <c r="K907" s="580"/>
      <c r="L907" s="12"/>
      <c r="M907" s="8"/>
      <c r="N907" s="86" t="s">
        <v>331</v>
      </c>
      <c r="O907" s="87">
        <f>SUM(O906)</f>
        <v>0</v>
      </c>
      <c r="P907" s="87">
        <f>SUM(P906)</f>
        <v>0</v>
      </c>
      <c r="Q907" s="87">
        <f>SUM(Q906)</f>
        <v>0</v>
      </c>
      <c r="R907" s="88">
        <f>SUM(R906)</f>
        <v>0</v>
      </c>
      <c r="Y907" s="1"/>
      <c r="Z907" s="1"/>
      <c r="AA907" s="1"/>
    </row>
    <row r="908" spans="1:27" ht="13.5" thickBot="1">
      <c r="B908" s="579" t="s">
        <v>704</v>
      </c>
      <c r="C908" s="579"/>
      <c r="D908" s="579"/>
      <c r="E908" s="579"/>
      <c r="F908" s="579"/>
      <c r="G908" s="579"/>
      <c r="H908" s="579"/>
      <c r="I908" s="579"/>
      <c r="J908" s="579"/>
      <c r="K908" s="579"/>
      <c r="L908" s="12"/>
      <c r="M908" s="8"/>
      <c r="N908" s="1"/>
      <c r="O908" s="8"/>
      <c r="P908" s="8"/>
      <c r="Q908" s="8"/>
      <c r="R908" s="8"/>
      <c r="Y908" s="1"/>
      <c r="Z908" s="1"/>
      <c r="AA908" s="1"/>
    </row>
    <row r="909" spans="1:27" ht="12.75" thickBot="1">
      <c r="G909" s="1"/>
      <c r="H909" s="1"/>
      <c r="I909" s="1"/>
      <c r="K909" s="13"/>
      <c r="L909" s="12"/>
      <c r="M909" s="534">
        <f>COUNTIF($P$13:P909,"PAKIET")+$P$725</f>
        <v>40</v>
      </c>
      <c r="N909" s="535"/>
      <c r="O909" s="535"/>
      <c r="P909" s="574" t="s">
        <v>347</v>
      </c>
      <c r="Q909" s="574"/>
      <c r="R909" s="575"/>
      <c r="Y909" s="1"/>
      <c r="Z909" s="1"/>
      <c r="AA909" s="1"/>
    </row>
    <row r="910" spans="1:27" ht="36.75" thickBot="1">
      <c r="G910" s="1"/>
      <c r="H910" s="1"/>
      <c r="I910" s="1"/>
      <c r="K910" s="13"/>
      <c r="L910" s="12"/>
      <c r="M910" s="266" t="s">
        <v>332</v>
      </c>
      <c r="N910" s="266" t="s">
        <v>333</v>
      </c>
      <c r="O910" s="266" t="s">
        <v>337</v>
      </c>
      <c r="P910" s="266" t="s">
        <v>334</v>
      </c>
      <c r="Q910" s="266" t="s">
        <v>335</v>
      </c>
      <c r="R910" s="267" t="s">
        <v>336</v>
      </c>
      <c r="Y910" s="1"/>
      <c r="Z910" s="1"/>
      <c r="AA910" s="1"/>
    </row>
    <row r="911" spans="1:27" ht="12.75" thickBot="1">
      <c r="G911" s="1"/>
      <c r="H911" s="1"/>
      <c r="I911" s="1"/>
      <c r="K911" s="13"/>
      <c r="L911" s="12"/>
      <c r="M911" s="268">
        <f>O907</f>
        <v>0</v>
      </c>
      <c r="N911" s="269">
        <f>P907</f>
        <v>0</v>
      </c>
      <c r="O911" s="269">
        <f>Q907</f>
        <v>0</v>
      </c>
      <c r="P911" s="269">
        <f>R907</f>
        <v>0</v>
      </c>
      <c r="Q911" s="269">
        <f>M911+O911</f>
        <v>0</v>
      </c>
      <c r="R911" s="270">
        <f>N911+P911</f>
        <v>0</v>
      </c>
      <c r="Y911" s="1"/>
      <c r="Z911" s="1"/>
      <c r="AA911" s="1"/>
    </row>
    <row r="912" spans="1:27">
      <c r="G912" s="1"/>
      <c r="H912" s="1"/>
      <c r="I912" s="1"/>
      <c r="K912" s="13"/>
      <c r="L912" s="12"/>
      <c r="M912" s="8"/>
      <c r="N912" s="1"/>
      <c r="O912" s="8"/>
      <c r="P912" s="8"/>
      <c r="Q912" s="327"/>
      <c r="R912" s="8"/>
      <c r="Y912" s="1"/>
      <c r="Z912" s="1"/>
      <c r="AA912" s="1"/>
    </row>
    <row r="913" spans="1:27">
      <c r="G913" s="1"/>
      <c r="H913" s="1"/>
      <c r="I913" s="1"/>
      <c r="K913" s="13"/>
      <c r="L913" s="12"/>
      <c r="M913" s="8"/>
      <c r="N913" s="1"/>
      <c r="O913" s="8"/>
      <c r="P913" s="8"/>
      <c r="Q913" s="327"/>
      <c r="R913" s="8"/>
      <c r="Y913" s="1"/>
      <c r="Z913" s="1"/>
      <c r="AA913" s="1"/>
    </row>
    <row r="914" spans="1:27">
      <c r="G914" s="1"/>
      <c r="H914" s="1"/>
      <c r="I914" s="1"/>
      <c r="K914" s="13"/>
      <c r="L914" s="12"/>
      <c r="M914" s="8"/>
      <c r="N914" s="1"/>
      <c r="O914" s="8"/>
      <c r="P914" s="8"/>
      <c r="Q914" s="327"/>
      <c r="R914" s="8"/>
      <c r="Y914" s="1"/>
      <c r="Z914" s="1"/>
      <c r="AA914" s="1"/>
    </row>
    <row r="915" spans="1:27" ht="12.75" thickBot="1">
      <c r="G915" s="1"/>
      <c r="H915" s="1"/>
      <c r="I915" s="1"/>
      <c r="K915" s="13"/>
      <c r="L915" s="12"/>
      <c r="M915" s="8"/>
      <c r="N915" s="1"/>
      <c r="O915" s="8"/>
      <c r="P915" s="8"/>
      <c r="Q915" s="327"/>
      <c r="R915" s="8"/>
      <c r="Y915" s="1"/>
      <c r="Z915" s="1"/>
      <c r="AA915" s="1"/>
    </row>
    <row r="916" spans="1:27" ht="60.75" thickBot="1">
      <c r="A916" s="515" t="s">
        <v>305</v>
      </c>
      <c r="B916" s="362" t="s">
        <v>306</v>
      </c>
      <c r="C916" s="198" t="s">
        <v>308</v>
      </c>
      <c r="D916" s="134" t="s">
        <v>319</v>
      </c>
      <c r="E916" s="134" t="s">
        <v>320</v>
      </c>
      <c r="F916" s="134" t="s">
        <v>321</v>
      </c>
      <c r="G916" s="256" t="s">
        <v>307</v>
      </c>
      <c r="H916" s="256" t="s">
        <v>43</v>
      </c>
      <c r="I916" s="256" t="s">
        <v>325</v>
      </c>
      <c r="J916" s="256" t="s">
        <v>326</v>
      </c>
      <c r="K916" s="134" t="s">
        <v>691</v>
      </c>
      <c r="L916" s="134" t="s">
        <v>692</v>
      </c>
      <c r="M916" s="257" t="s">
        <v>309</v>
      </c>
      <c r="N916" s="258" t="s">
        <v>0</v>
      </c>
      <c r="O916" s="259" t="s">
        <v>310</v>
      </c>
      <c r="P916" s="259" t="s">
        <v>311</v>
      </c>
      <c r="Q916" s="260" t="s">
        <v>314</v>
      </c>
      <c r="R916" s="260" t="s">
        <v>315</v>
      </c>
      <c r="S916" s="261" t="s">
        <v>318</v>
      </c>
      <c r="Y916" s="1"/>
      <c r="Z916" s="1"/>
      <c r="AA916" s="1"/>
    </row>
    <row r="917" spans="1:27" ht="12.75" thickBot="1">
      <c r="A917" s="516">
        <f>COUNTIF($A$4:A916,"Lp.")</f>
        <v>41</v>
      </c>
      <c r="B917" s="560" t="s">
        <v>347</v>
      </c>
      <c r="C917" s="560"/>
      <c r="D917" s="560"/>
      <c r="E917" s="560"/>
      <c r="F917" s="560"/>
      <c r="G917" s="560"/>
      <c r="H917" s="560"/>
      <c r="I917" s="560"/>
      <c r="J917" s="560"/>
      <c r="K917" s="560"/>
      <c r="L917" s="560"/>
      <c r="M917" s="560"/>
      <c r="N917" s="560"/>
      <c r="O917" s="560"/>
      <c r="P917" s="560"/>
      <c r="Q917" s="560"/>
      <c r="R917" s="560"/>
      <c r="S917" s="561"/>
      <c r="Y917" s="1"/>
      <c r="Z917" s="1"/>
      <c r="AA917" s="1"/>
    </row>
    <row r="918" spans="1:27" ht="84">
      <c r="A918" s="399" t="s">
        <v>146</v>
      </c>
      <c r="B918" s="325" t="s">
        <v>376</v>
      </c>
      <c r="C918" s="328"/>
      <c r="D918" s="329"/>
      <c r="E918" s="330"/>
      <c r="F918" s="331"/>
      <c r="G918" s="332"/>
      <c r="H918" s="333"/>
      <c r="I918" s="333"/>
      <c r="J918" s="333"/>
      <c r="K918" s="330"/>
      <c r="L918" s="331"/>
      <c r="M918" s="334"/>
      <c r="N918" s="335"/>
      <c r="O918" s="336"/>
      <c r="P918" s="336"/>
      <c r="Q918" s="336"/>
      <c r="R918" s="336"/>
      <c r="S918" s="333"/>
      <c r="Y918" s="1"/>
      <c r="Z918" s="1"/>
      <c r="AA918" s="1"/>
    </row>
    <row r="919" spans="1:27">
      <c r="A919" s="412" t="s">
        <v>339</v>
      </c>
      <c r="B919" s="337" t="s">
        <v>71</v>
      </c>
      <c r="C919" s="132" t="s">
        <v>18</v>
      </c>
      <c r="D919" s="109">
        <v>24</v>
      </c>
      <c r="E919" s="110">
        <v>240</v>
      </c>
      <c r="F919" s="61">
        <v>160</v>
      </c>
      <c r="G919" s="326"/>
      <c r="H919" s="2"/>
      <c r="I919" s="2"/>
      <c r="J919" s="2"/>
      <c r="K919" s="110"/>
      <c r="L919" s="61"/>
      <c r="M919" s="254"/>
      <c r="N919" s="64"/>
      <c r="O919" s="292">
        <f>ROUND(K919*M919,2)</f>
        <v>0</v>
      </c>
      <c r="P919" s="292">
        <f>ROUND(O919+O919*N919,2)</f>
        <v>0</v>
      </c>
      <c r="Q919" s="292">
        <f>ROUND(L919*M919,2)</f>
        <v>0</v>
      </c>
      <c r="R919" s="292">
        <f>ROUND(Q919+Q919*N919,2)</f>
        <v>0</v>
      </c>
      <c r="S919" s="2"/>
      <c r="Y919" s="1"/>
      <c r="Z919" s="1"/>
      <c r="AA919" s="1"/>
    </row>
    <row r="920" spans="1:27">
      <c r="A920" s="412" t="s">
        <v>340</v>
      </c>
      <c r="B920" s="337" t="s">
        <v>72</v>
      </c>
      <c r="C920" s="132" t="s">
        <v>18</v>
      </c>
      <c r="D920" s="109">
        <v>19</v>
      </c>
      <c r="E920" s="110">
        <v>192</v>
      </c>
      <c r="F920" s="61">
        <v>112</v>
      </c>
      <c r="G920" s="326"/>
      <c r="H920" s="2"/>
      <c r="I920" s="2"/>
      <c r="J920" s="2"/>
      <c r="K920" s="110"/>
      <c r="L920" s="61"/>
      <c r="M920" s="254"/>
      <c r="N920" s="64"/>
      <c r="O920" s="292">
        <f>ROUND(K920*M920,2)</f>
        <v>0</v>
      </c>
      <c r="P920" s="292">
        <f>ROUND(O920+O920*N920,2)</f>
        <v>0</v>
      </c>
      <c r="Q920" s="292">
        <f>ROUND(L920*M920,2)</f>
        <v>0</v>
      </c>
      <c r="R920" s="292">
        <f>ROUND(Q920+Q920*N920,2)</f>
        <v>0</v>
      </c>
      <c r="S920" s="2"/>
      <c r="Y920" s="1"/>
      <c r="Z920" s="1"/>
      <c r="AA920" s="1"/>
    </row>
    <row r="921" spans="1:27">
      <c r="A921" s="412" t="s">
        <v>359</v>
      </c>
      <c r="B921" s="337" t="s">
        <v>73</v>
      </c>
      <c r="C921" s="132" t="s">
        <v>18</v>
      </c>
      <c r="D921" s="109">
        <v>48</v>
      </c>
      <c r="E921" s="110">
        <v>480</v>
      </c>
      <c r="F921" s="61">
        <v>320</v>
      </c>
      <c r="G921" s="326"/>
      <c r="H921" s="2"/>
      <c r="I921" s="2"/>
      <c r="J921" s="2"/>
      <c r="K921" s="110"/>
      <c r="L921" s="61"/>
      <c r="M921" s="254"/>
      <c r="N921" s="64"/>
      <c r="O921" s="292">
        <f>ROUND(K921*M921,2)</f>
        <v>0</v>
      </c>
      <c r="P921" s="292">
        <f>ROUND(O921+O921*N921,2)</f>
        <v>0</v>
      </c>
      <c r="Q921" s="292">
        <f>ROUND(L921*M921,2)</f>
        <v>0</v>
      </c>
      <c r="R921" s="292">
        <f>ROUND(Q921+Q921*N921,2)</f>
        <v>0</v>
      </c>
      <c r="S921" s="2"/>
      <c r="Y921" s="1"/>
      <c r="Z921" s="1"/>
      <c r="AA921" s="1"/>
    </row>
    <row r="922" spans="1:27" ht="72">
      <c r="A922" s="399" t="s">
        <v>149</v>
      </c>
      <c r="B922" s="325" t="s">
        <v>74</v>
      </c>
      <c r="C922" s="132" t="s">
        <v>18</v>
      </c>
      <c r="D922" s="109">
        <v>40</v>
      </c>
      <c r="E922" s="110">
        <v>720</v>
      </c>
      <c r="F922" s="61">
        <v>480</v>
      </c>
      <c r="G922" s="326"/>
      <c r="H922" s="2"/>
      <c r="I922" s="2"/>
      <c r="J922" s="2"/>
      <c r="K922" s="110"/>
      <c r="L922" s="61"/>
      <c r="M922" s="254"/>
      <c r="N922" s="64"/>
      <c r="O922" s="292">
        <f>ROUND(K922*M922,2)</f>
        <v>0</v>
      </c>
      <c r="P922" s="292">
        <f>ROUND(O922+O922*N922,2)</f>
        <v>0</v>
      </c>
      <c r="Q922" s="292">
        <f>ROUND(L922*M922,2)</f>
        <v>0</v>
      </c>
      <c r="R922" s="292">
        <f>ROUND(Q922+Q922*N922,2)</f>
        <v>0</v>
      </c>
      <c r="S922" s="2"/>
      <c r="Y922" s="1"/>
      <c r="Z922" s="1"/>
      <c r="AA922" s="1"/>
    </row>
    <row r="923" spans="1:27" ht="72.75" thickBot="1">
      <c r="A923" s="399" t="s">
        <v>151</v>
      </c>
      <c r="B923" s="325" t="s">
        <v>75</v>
      </c>
      <c r="C923" s="132" t="s">
        <v>18</v>
      </c>
      <c r="D923" s="109">
        <v>40</v>
      </c>
      <c r="E923" s="110">
        <v>480</v>
      </c>
      <c r="F923" s="61">
        <v>320</v>
      </c>
      <c r="G923" s="326"/>
      <c r="H923" s="2"/>
      <c r="I923" s="2"/>
      <c r="J923" s="2"/>
      <c r="K923" s="110"/>
      <c r="L923" s="61"/>
      <c r="M923" s="254"/>
      <c r="N923" s="64"/>
      <c r="O923" s="292">
        <f>ROUND(K923*M923,2)</f>
        <v>0</v>
      </c>
      <c r="P923" s="292">
        <f>ROUND(O923+O923*N923,2)</f>
        <v>0</v>
      </c>
      <c r="Q923" s="292">
        <f>ROUND(L923*M923,2)</f>
        <v>0</v>
      </c>
      <c r="R923" s="292">
        <f>ROUND(Q923+Q923*N923,2)</f>
        <v>0</v>
      </c>
      <c r="S923" s="2"/>
      <c r="Y923" s="1"/>
      <c r="Z923" s="1"/>
      <c r="AA923" s="1"/>
    </row>
    <row r="924" spans="1:27" ht="13.5" thickBot="1">
      <c r="B924" s="580" t="s">
        <v>703</v>
      </c>
      <c r="C924" s="580"/>
      <c r="D924" s="580"/>
      <c r="E924" s="580"/>
      <c r="F924" s="580"/>
      <c r="G924" s="580"/>
      <c r="H924" s="580"/>
      <c r="I924" s="580"/>
      <c r="J924" s="580"/>
      <c r="K924" s="580"/>
      <c r="L924" s="12"/>
      <c r="M924" s="8"/>
      <c r="N924" s="86" t="s">
        <v>331</v>
      </c>
      <c r="O924" s="87">
        <f>SUM(O919:O923)</f>
        <v>0</v>
      </c>
      <c r="P924" s="87">
        <f>SUM(P919:P923)</f>
        <v>0</v>
      </c>
      <c r="Q924" s="87">
        <f>SUM(Q919:Q923)</f>
        <v>0</v>
      </c>
      <c r="R924" s="88">
        <f>SUM(R919:R923)</f>
        <v>0</v>
      </c>
      <c r="Y924" s="1"/>
      <c r="Z924" s="1"/>
      <c r="AA924" s="1"/>
    </row>
    <row r="925" spans="1:27" ht="13.5" thickBot="1">
      <c r="B925" s="579" t="s">
        <v>704</v>
      </c>
      <c r="C925" s="579"/>
      <c r="D925" s="579"/>
      <c r="E925" s="579"/>
      <c r="F925" s="579"/>
      <c r="G925" s="579"/>
      <c r="H925" s="579"/>
      <c r="I925" s="579"/>
      <c r="J925" s="579"/>
      <c r="K925" s="579"/>
      <c r="L925" s="12"/>
      <c r="M925" s="8"/>
      <c r="N925" s="1"/>
      <c r="O925" s="8"/>
      <c r="P925" s="8"/>
      <c r="Q925" s="8"/>
      <c r="R925" s="8"/>
      <c r="Y925" s="1"/>
      <c r="Z925" s="1"/>
      <c r="AA925" s="1"/>
    </row>
    <row r="926" spans="1:27" ht="12.75" thickBot="1">
      <c r="G926" s="1"/>
      <c r="H926" s="1"/>
      <c r="I926" s="1"/>
      <c r="K926" s="13"/>
      <c r="L926" s="12"/>
      <c r="M926" s="534">
        <f>COUNTIF($P$13:P926,"PAKIET")+$P$725</f>
        <v>41</v>
      </c>
      <c r="N926" s="535"/>
      <c r="O926" s="535"/>
      <c r="P926" s="574" t="s">
        <v>347</v>
      </c>
      <c r="Q926" s="574"/>
      <c r="R926" s="575"/>
      <c r="Y926" s="1"/>
      <c r="Z926" s="1"/>
      <c r="AA926" s="1"/>
    </row>
    <row r="927" spans="1:27" ht="36.75" thickBot="1">
      <c r="G927" s="1"/>
      <c r="H927" s="1"/>
      <c r="I927" s="1"/>
      <c r="K927" s="13"/>
      <c r="L927" s="12"/>
      <c r="M927" s="266" t="s">
        <v>332</v>
      </c>
      <c r="N927" s="266" t="s">
        <v>333</v>
      </c>
      <c r="O927" s="266" t="s">
        <v>337</v>
      </c>
      <c r="P927" s="266" t="s">
        <v>334</v>
      </c>
      <c r="Q927" s="266" t="s">
        <v>335</v>
      </c>
      <c r="R927" s="267" t="s">
        <v>336</v>
      </c>
      <c r="Y927" s="1"/>
      <c r="Z927" s="1"/>
      <c r="AA927" s="1"/>
    </row>
    <row r="928" spans="1:27" ht="12.75" thickBot="1">
      <c r="G928" s="1"/>
      <c r="H928" s="1"/>
      <c r="I928" s="1"/>
      <c r="K928" s="13"/>
      <c r="L928" s="12"/>
      <c r="M928" s="268">
        <f>O924</f>
        <v>0</v>
      </c>
      <c r="N928" s="269">
        <f>P924</f>
        <v>0</v>
      </c>
      <c r="O928" s="269">
        <f>Q924</f>
        <v>0</v>
      </c>
      <c r="P928" s="269">
        <f>R924</f>
        <v>0</v>
      </c>
      <c r="Q928" s="269">
        <f>M928+O928</f>
        <v>0</v>
      </c>
      <c r="R928" s="270">
        <f>N928+P928</f>
        <v>0</v>
      </c>
      <c r="Y928" s="1"/>
      <c r="Z928" s="1"/>
      <c r="AA928" s="1"/>
    </row>
    <row r="929" spans="1:27">
      <c r="G929" s="1"/>
      <c r="H929" s="1"/>
      <c r="I929" s="1"/>
      <c r="K929" s="13"/>
      <c r="L929" s="12"/>
      <c r="M929" s="8"/>
      <c r="N929" s="1"/>
      <c r="O929" s="8"/>
      <c r="P929" s="8"/>
      <c r="Q929" s="324"/>
      <c r="R929" s="8"/>
      <c r="Y929" s="1"/>
      <c r="Z929" s="1"/>
      <c r="AA929" s="1"/>
    </row>
    <row r="930" spans="1:27">
      <c r="G930" s="1"/>
      <c r="H930" s="1"/>
      <c r="I930" s="1"/>
      <c r="K930" s="13"/>
      <c r="L930" s="12"/>
      <c r="M930" s="8"/>
      <c r="N930" s="1"/>
      <c r="O930" s="8"/>
      <c r="P930" s="8"/>
      <c r="Q930" s="324"/>
      <c r="R930" s="8"/>
      <c r="Y930" s="1"/>
      <c r="Z930" s="1"/>
      <c r="AA930" s="1"/>
    </row>
    <row r="931" spans="1:27">
      <c r="G931" s="1"/>
      <c r="H931" s="1"/>
      <c r="I931" s="1"/>
      <c r="K931" s="13"/>
      <c r="L931" s="12"/>
      <c r="M931" s="8"/>
      <c r="N931" s="1"/>
      <c r="O931" s="8"/>
      <c r="P931" s="8"/>
      <c r="Q931" s="324"/>
      <c r="R931" s="8"/>
      <c r="Y931" s="1"/>
      <c r="Z931" s="1"/>
      <c r="AA931" s="1"/>
    </row>
    <row r="932" spans="1:27">
      <c r="G932" s="1"/>
      <c r="H932" s="1"/>
      <c r="I932" s="1"/>
      <c r="K932" s="13"/>
      <c r="L932" s="12"/>
      <c r="M932" s="8"/>
      <c r="N932" s="1"/>
      <c r="O932" s="8"/>
      <c r="P932" s="8"/>
      <c r="Q932" s="324"/>
      <c r="R932" s="8"/>
      <c r="Y932" s="1"/>
      <c r="Z932" s="1"/>
      <c r="AA932" s="1"/>
    </row>
    <row r="933" spans="1:27" ht="60.75" thickBot="1">
      <c r="A933" s="255" t="s">
        <v>305</v>
      </c>
      <c r="B933" s="255" t="s">
        <v>306</v>
      </c>
      <c r="C933" s="198" t="s">
        <v>308</v>
      </c>
      <c r="D933" s="134" t="s">
        <v>319</v>
      </c>
      <c r="E933" s="134" t="s">
        <v>320</v>
      </c>
      <c r="F933" s="134" t="s">
        <v>321</v>
      </c>
      <c r="G933" s="256" t="s">
        <v>307</v>
      </c>
      <c r="H933" s="256" t="s">
        <v>43</v>
      </c>
      <c r="I933" s="256" t="s">
        <v>325</v>
      </c>
      <c r="J933" s="256" t="s">
        <v>326</v>
      </c>
      <c r="K933" s="134" t="s">
        <v>691</v>
      </c>
      <c r="L933" s="134" t="s">
        <v>692</v>
      </c>
      <c r="M933" s="257" t="s">
        <v>309</v>
      </c>
      <c r="N933" s="258" t="s">
        <v>0</v>
      </c>
      <c r="O933" s="259" t="s">
        <v>310</v>
      </c>
      <c r="P933" s="259" t="s">
        <v>311</v>
      </c>
      <c r="Q933" s="260" t="s">
        <v>314</v>
      </c>
      <c r="R933" s="260" t="s">
        <v>315</v>
      </c>
      <c r="S933" s="261" t="s">
        <v>318</v>
      </c>
      <c r="Y933" s="1"/>
      <c r="Z933" s="1"/>
      <c r="AA933" s="1"/>
    </row>
    <row r="934" spans="1:27" ht="12.75" thickBot="1">
      <c r="A934" s="394">
        <f>COUNTIF($A$4:A933,"Lp.")</f>
        <v>42</v>
      </c>
      <c r="B934" s="560" t="s">
        <v>347</v>
      </c>
      <c r="C934" s="560"/>
      <c r="D934" s="560"/>
      <c r="E934" s="560"/>
      <c r="F934" s="560"/>
      <c r="G934" s="560"/>
      <c r="H934" s="560"/>
      <c r="I934" s="560"/>
      <c r="J934" s="560"/>
      <c r="K934" s="560"/>
      <c r="L934" s="560"/>
      <c r="M934" s="560"/>
      <c r="N934" s="560"/>
      <c r="O934" s="560"/>
      <c r="P934" s="560"/>
      <c r="Q934" s="560"/>
      <c r="R934" s="560"/>
      <c r="S934" s="561"/>
      <c r="Y934" s="1"/>
      <c r="Z934" s="1"/>
      <c r="AA934" s="1"/>
    </row>
    <row r="935" spans="1:27" ht="168.75" thickBot="1">
      <c r="A935" s="399" t="s">
        <v>146</v>
      </c>
      <c r="B935" s="223" t="s">
        <v>644</v>
      </c>
      <c r="C935" s="132" t="s">
        <v>148</v>
      </c>
      <c r="D935" s="109">
        <v>40</v>
      </c>
      <c r="E935" s="110">
        <v>160</v>
      </c>
      <c r="F935" s="61">
        <v>96</v>
      </c>
      <c r="G935" s="326"/>
      <c r="H935" s="5"/>
      <c r="I935" s="2"/>
      <c r="J935" s="2"/>
      <c r="K935" s="110"/>
      <c r="L935" s="61"/>
      <c r="M935" s="254"/>
      <c r="N935" s="64"/>
      <c r="O935" s="292">
        <f>ROUND(K935*M935,2)</f>
        <v>0</v>
      </c>
      <c r="P935" s="292">
        <f>ROUND(O935+O935*N935,2)</f>
        <v>0</v>
      </c>
      <c r="Q935" s="292">
        <f>ROUND(L935*M935,2)</f>
        <v>0</v>
      </c>
      <c r="R935" s="292">
        <f>ROUND(Q935+Q935*N935,2)</f>
        <v>0</v>
      </c>
      <c r="S935" s="2"/>
      <c r="Y935" s="1"/>
      <c r="Z935" s="1"/>
      <c r="AA935" s="1"/>
    </row>
    <row r="936" spans="1:27" ht="13.5" thickBot="1">
      <c r="B936" s="580" t="s">
        <v>703</v>
      </c>
      <c r="C936" s="580"/>
      <c r="D936" s="580"/>
      <c r="E936" s="580"/>
      <c r="F936" s="580"/>
      <c r="G936" s="580"/>
      <c r="H936" s="580"/>
      <c r="I936" s="580"/>
      <c r="J936" s="580"/>
      <c r="K936" s="580"/>
      <c r="L936" s="12"/>
      <c r="M936" s="8"/>
      <c r="N936" s="86" t="s">
        <v>331</v>
      </c>
      <c r="O936" s="87">
        <f>SUM(O935)</f>
        <v>0</v>
      </c>
      <c r="P936" s="87">
        <f>SUM(P935)</f>
        <v>0</v>
      </c>
      <c r="Q936" s="87">
        <f>SUM(Q935)</f>
        <v>0</v>
      </c>
      <c r="R936" s="87">
        <f>SUM(R935)</f>
        <v>0</v>
      </c>
      <c r="Y936" s="1"/>
      <c r="Z936" s="1"/>
      <c r="AA936" s="1"/>
    </row>
    <row r="937" spans="1:27" ht="13.5" thickBot="1">
      <c r="B937" s="579" t="s">
        <v>704</v>
      </c>
      <c r="C937" s="579"/>
      <c r="D937" s="579"/>
      <c r="E937" s="579"/>
      <c r="F937" s="579"/>
      <c r="G937" s="579"/>
      <c r="H937" s="579"/>
      <c r="I937" s="579"/>
      <c r="J937" s="579"/>
      <c r="K937" s="579"/>
      <c r="L937" s="12"/>
      <c r="M937" s="8"/>
      <c r="N937" s="1"/>
      <c r="O937" s="8"/>
      <c r="P937" s="8"/>
      <c r="Q937" s="8"/>
      <c r="R937" s="8"/>
      <c r="Y937" s="1"/>
      <c r="Z937" s="1"/>
      <c r="AA937" s="1"/>
    </row>
    <row r="938" spans="1:27" ht="12.75" thickBot="1">
      <c r="G938" s="1"/>
      <c r="H938" s="1"/>
      <c r="I938" s="1"/>
      <c r="K938" s="13"/>
      <c r="L938" s="12"/>
      <c r="M938" s="534">
        <f>COUNTIF($P$13:P938,"PAKIET")+$P$725</f>
        <v>42</v>
      </c>
      <c r="N938" s="535"/>
      <c r="O938" s="535"/>
      <c r="P938" s="574" t="s">
        <v>347</v>
      </c>
      <c r="Q938" s="574"/>
      <c r="R938" s="575"/>
      <c r="Y938" s="1"/>
      <c r="Z938" s="1"/>
      <c r="AA938" s="1"/>
    </row>
    <row r="939" spans="1:27" ht="36.75" thickBot="1">
      <c r="G939" s="1"/>
      <c r="H939" s="1"/>
      <c r="I939" s="1"/>
      <c r="K939" s="13"/>
      <c r="L939" s="12"/>
      <c r="M939" s="266" t="s">
        <v>332</v>
      </c>
      <c r="N939" s="266" t="s">
        <v>333</v>
      </c>
      <c r="O939" s="266" t="s">
        <v>337</v>
      </c>
      <c r="P939" s="266" t="s">
        <v>334</v>
      </c>
      <c r="Q939" s="266" t="s">
        <v>335</v>
      </c>
      <c r="R939" s="267" t="s">
        <v>336</v>
      </c>
      <c r="Y939" s="1"/>
      <c r="Z939" s="1"/>
      <c r="AA939" s="1"/>
    </row>
    <row r="940" spans="1:27" ht="12.75" thickBot="1">
      <c r="G940" s="1"/>
      <c r="H940" s="1"/>
      <c r="I940" s="1"/>
      <c r="K940" s="13"/>
      <c r="L940" s="12"/>
      <c r="M940" s="268">
        <f>O936</f>
        <v>0</v>
      </c>
      <c r="N940" s="269">
        <f>P936</f>
        <v>0</v>
      </c>
      <c r="O940" s="269">
        <f>Q936</f>
        <v>0</v>
      </c>
      <c r="P940" s="269">
        <f>R936</f>
        <v>0</v>
      </c>
      <c r="Q940" s="269">
        <f>M940+O940</f>
        <v>0</v>
      </c>
      <c r="R940" s="270">
        <f>N940+P940</f>
        <v>0</v>
      </c>
      <c r="Y940" s="1"/>
      <c r="Z940" s="1"/>
      <c r="AA940" s="1"/>
    </row>
    <row r="941" spans="1:27">
      <c r="G941" s="1"/>
      <c r="H941" s="1"/>
      <c r="I941" s="1"/>
      <c r="K941" s="13"/>
      <c r="L941" s="12"/>
      <c r="M941" s="8"/>
      <c r="N941" s="1"/>
      <c r="O941" s="8"/>
      <c r="P941" s="8"/>
      <c r="Q941" s="327"/>
      <c r="R941" s="8"/>
      <c r="Y941" s="1"/>
      <c r="Z941" s="1"/>
      <c r="AA941" s="1"/>
    </row>
    <row r="942" spans="1:27">
      <c r="G942" s="1"/>
      <c r="H942" s="1"/>
      <c r="I942" s="1"/>
      <c r="K942" s="13"/>
      <c r="L942" s="12"/>
      <c r="M942" s="8"/>
      <c r="N942" s="1"/>
      <c r="O942" s="8"/>
      <c r="P942" s="8"/>
      <c r="Q942" s="327"/>
      <c r="R942" s="8"/>
      <c r="Y942" s="1"/>
      <c r="Z942" s="1"/>
      <c r="AA942" s="1"/>
    </row>
    <row r="943" spans="1:27">
      <c r="G943" s="1"/>
      <c r="H943" s="1"/>
      <c r="I943" s="1"/>
      <c r="K943" s="13"/>
      <c r="L943" s="12"/>
      <c r="M943" s="8"/>
      <c r="N943" s="1"/>
      <c r="O943" s="8"/>
      <c r="P943" s="8"/>
      <c r="Q943" s="327"/>
      <c r="R943" s="8"/>
      <c r="Y943" s="1"/>
      <c r="Z943" s="1"/>
      <c r="AA943" s="1"/>
    </row>
    <row r="944" spans="1:27">
      <c r="G944" s="1"/>
      <c r="H944" s="1"/>
      <c r="I944" s="1"/>
      <c r="K944" s="13"/>
      <c r="L944" s="12"/>
      <c r="M944" s="8"/>
      <c r="N944" s="1"/>
      <c r="O944" s="8"/>
      <c r="P944" s="8"/>
      <c r="Q944" s="324"/>
      <c r="R944" s="8"/>
      <c r="Y944" s="1"/>
      <c r="Z944" s="1"/>
      <c r="AA944" s="1"/>
    </row>
    <row r="945" spans="1:27" ht="60.75" thickBot="1">
      <c r="A945" s="255" t="s">
        <v>305</v>
      </c>
      <c r="B945" s="255" t="s">
        <v>306</v>
      </c>
      <c r="C945" s="198" t="s">
        <v>308</v>
      </c>
      <c r="D945" s="134" t="s">
        <v>319</v>
      </c>
      <c r="E945" s="134" t="s">
        <v>320</v>
      </c>
      <c r="F945" s="134" t="s">
        <v>321</v>
      </c>
      <c r="G945" s="256" t="s">
        <v>307</v>
      </c>
      <c r="H945" s="256" t="s">
        <v>43</v>
      </c>
      <c r="I945" s="256" t="s">
        <v>325</v>
      </c>
      <c r="J945" s="256" t="s">
        <v>326</v>
      </c>
      <c r="K945" s="134" t="s">
        <v>691</v>
      </c>
      <c r="L945" s="134" t="s">
        <v>692</v>
      </c>
      <c r="M945" s="257" t="s">
        <v>309</v>
      </c>
      <c r="N945" s="258" t="s">
        <v>0</v>
      </c>
      <c r="O945" s="259" t="s">
        <v>310</v>
      </c>
      <c r="P945" s="259" t="s">
        <v>311</v>
      </c>
      <c r="Q945" s="260" t="s">
        <v>314</v>
      </c>
      <c r="R945" s="260" t="s">
        <v>315</v>
      </c>
      <c r="S945" s="261" t="s">
        <v>318</v>
      </c>
      <c r="Y945" s="1"/>
      <c r="Z945" s="1"/>
      <c r="AA945" s="1"/>
    </row>
    <row r="946" spans="1:27" ht="12.75" thickBot="1">
      <c r="A946" s="394">
        <f>COUNTIF($A$4:A945,"Lp.")</f>
        <v>43</v>
      </c>
      <c r="B946" s="560" t="s">
        <v>347</v>
      </c>
      <c r="C946" s="560"/>
      <c r="D946" s="560"/>
      <c r="E946" s="560"/>
      <c r="F946" s="560"/>
      <c r="G946" s="560"/>
      <c r="H946" s="560"/>
      <c r="I946" s="560"/>
      <c r="J946" s="560"/>
      <c r="K946" s="560"/>
      <c r="L946" s="560"/>
      <c r="M946" s="560"/>
      <c r="N946" s="560"/>
      <c r="O946" s="560"/>
      <c r="P946" s="560"/>
      <c r="Q946" s="560"/>
      <c r="R946" s="560"/>
      <c r="S946" s="561"/>
      <c r="Y946" s="1"/>
      <c r="Z946" s="1"/>
      <c r="AA946" s="1"/>
    </row>
    <row r="947" spans="1:27" ht="12.75" thickBot="1">
      <c r="A947" s="399" t="s">
        <v>146</v>
      </c>
      <c r="B947" s="325" t="s">
        <v>96</v>
      </c>
      <c r="C947" s="132" t="s">
        <v>18</v>
      </c>
      <c r="D947" s="109">
        <v>320</v>
      </c>
      <c r="E947" s="110">
        <v>1200</v>
      </c>
      <c r="F947" s="61">
        <v>880</v>
      </c>
      <c r="G947" s="326"/>
      <c r="H947" s="5"/>
      <c r="I947" s="2"/>
      <c r="J947" s="2"/>
      <c r="K947" s="110"/>
      <c r="L947" s="61"/>
      <c r="M947" s="254"/>
      <c r="N947" s="64"/>
      <c r="O947" s="292">
        <f>ROUND(K947*M947,2)</f>
        <v>0</v>
      </c>
      <c r="P947" s="292">
        <f>ROUND(O947+O947*N947,2)</f>
        <v>0</v>
      </c>
      <c r="Q947" s="292">
        <f>ROUND(L947*M947,2)</f>
        <v>0</v>
      </c>
      <c r="R947" s="292">
        <f>ROUND(Q947+Q947*N947,2)</f>
        <v>0</v>
      </c>
      <c r="S947" s="2"/>
      <c r="Y947" s="1"/>
      <c r="Z947" s="1"/>
      <c r="AA947" s="1"/>
    </row>
    <row r="948" spans="1:27" ht="13.5" thickBot="1">
      <c r="B948" s="580" t="s">
        <v>703</v>
      </c>
      <c r="C948" s="580"/>
      <c r="D948" s="580"/>
      <c r="E948" s="580"/>
      <c r="F948" s="580"/>
      <c r="G948" s="580"/>
      <c r="H948" s="580"/>
      <c r="I948" s="580"/>
      <c r="J948" s="580"/>
      <c r="K948" s="580"/>
      <c r="L948" s="12"/>
      <c r="M948" s="8"/>
      <c r="N948" s="86" t="s">
        <v>331</v>
      </c>
      <c r="O948" s="87">
        <f>SUM(O947)</f>
        <v>0</v>
      </c>
      <c r="P948" s="87">
        <f>SUM(P947)</f>
        <v>0</v>
      </c>
      <c r="Q948" s="87">
        <f>SUM(Q947)</f>
        <v>0</v>
      </c>
      <c r="R948" s="87">
        <f>SUM(R947)</f>
        <v>0</v>
      </c>
      <c r="Y948" s="1"/>
      <c r="Z948" s="1"/>
      <c r="AA948" s="1"/>
    </row>
    <row r="949" spans="1:27" ht="13.5" thickBot="1">
      <c r="B949" s="579" t="s">
        <v>704</v>
      </c>
      <c r="C949" s="579"/>
      <c r="D949" s="579"/>
      <c r="E949" s="579"/>
      <c r="F949" s="579"/>
      <c r="G949" s="579"/>
      <c r="H949" s="579"/>
      <c r="I949" s="579"/>
      <c r="J949" s="579"/>
      <c r="K949" s="579"/>
      <c r="L949" s="12"/>
      <c r="M949" s="8"/>
      <c r="N949" s="1"/>
      <c r="O949" s="8"/>
      <c r="P949" s="8"/>
      <c r="Q949" s="8"/>
      <c r="R949" s="8"/>
      <c r="Y949" s="1"/>
      <c r="Z949" s="1"/>
      <c r="AA949" s="1"/>
    </row>
    <row r="950" spans="1:27" ht="12.75" thickBot="1">
      <c r="G950" s="1"/>
      <c r="H950" s="1"/>
      <c r="I950" s="1"/>
      <c r="K950" s="13"/>
      <c r="L950" s="12"/>
      <c r="M950" s="534">
        <f>COUNTIF($P$13:P950,"PAKIET")+$P$725</f>
        <v>43</v>
      </c>
      <c r="N950" s="535"/>
      <c r="O950" s="535"/>
      <c r="P950" s="574" t="s">
        <v>347</v>
      </c>
      <c r="Q950" s="574"/>
      <c r="R950" s="575"/>
      <c r="Y950" s="1"/>
      <c r="Z950" s="1"/>
      <c r="AA950" s="1"/>
    </row>
    <row r="951" spans="1:27" ht="36.75" thickBot="1">
      <c r="G951" s="1"/>
      <c r="H951" s="1"/>
      <c r="I951" s="1"/>
      <c r="K951" s="13"/>
      <c r="L951" s="12"/>
      <c r="M951" s="266" t="s">
        <v>332</v>
      </c>
      <c r="N951" s="266" t="s">
        <v>333</v>
      </c>
      <c r="O951" s="266" t="s">
        <v>337</v>
      </c>
      <c r="P951" s="266" t="s">
        <v>334</v>
      </c>
      <c r="Q951" s="266" t="s">
        <v>335</v>
      </c>
      <c r="R951" s="267" t="s">
        <v>336</v>
      </c>
      <c r="Y951" s="1"/>
      <c r="Z951" s="1"/>
      <c r="AA951" s="1"/>
    </row>
    <row r="952" spans="1:27" ht="12.75" thickBot="1">
      <c r="G952" s="1"/>
      <c r="H952" s="1"/>
      <c r="I952" s="1"/>
      <c r="K952" s="13"/>
      <c r="L952" s="12"/>
      <c r="M952" s="268">
        <f>O948</f>
        <v>0</v>
      </c>
      <c r="N952" s="269">
        <f>P948</f>
        <v>0</v>
      </c>
      <c r="O952" s="269">
        <f>Q948</f>
        <v>0</v>
      </c>
      <c r="P952" s="269">
        <f>R948</f>
        <v>0</v>
      </c>
      <c r="Q952" s="269">
        <f>M952+O952</f>
        <v>0</v>
      </c>
      <c r="R952" s="270">
        <f>N952+P952</f>
        <v>0</v>
      </c>
      <c r="Y952" s="1"/>
      <c r="Z952" s="1"/>
      <c r="AA952" s="1"/>
    </row>
    <row r="953" spans="1:27">
      <c r="G953" s="1"/>
      <c r="H953" s="1"/>
      <c r="I953" s="1"/>
      <c r="K953" s="13"/>
      <c r="L953" s="12"/>
      <c r="M953" s="8"/>
      <c r="N953" s="1"/>
      <c r="O953" s="8"/>
      <c r="P953" s="8"/>
      <c r="Q953" s="327"/>
      <c r="R953" s="8"/>
      <c r="Y953" s="1"/>
      <c r="Z953" s="1"/>
      <c r="AA953" s="1"/>
    </row>
    <row r="954" spans="1:27">
      <c r="G954" s="1"/>
      <c r="H954" s="1"/>
      <c r="I954" s="1"/>
      <c r="K954" s="13"/>
      <c r="L954" s="12"/>
      <c r="M954" s="8"/>
      <c r="N954" s="1"/>
      <c r="O954" s="8"/>
      <c r="P954" s="8"/>
      <c r="Q954" s="327"/>
      <c r="R954" s="8"/>
      <c r="Y954" s="1"/>
      <c r="Z954" s="1"/>
      <c r="AA954" s="1"/>
    </row>
    <row r="955" spans="1:27">
      <c r="G955" s="1"/>
      <c r="H955" s="1"/>
      <c r="I955" s="1"/>
      <c r="K955" s="13"/>
      <c r="L955" s="12"/>
      <c r="M955" s="8"/>
      <c r="N955" s="1"/>
      <c r="O955" s="8"/>
      <c r="P955" s="8"/>
      <c r="Q955" s="327"/>
      <c r="R955" s="8"/>
      <c r="Y955" s="1"/>
      <c r="Z955" s="1"/>
      <c r="AA955" s="1"/>
    </row>
    <row r="956" spans="1:27">
      <c r="G956" s="1"/>
      <c r="H956" s="1"/>
      <c r="I956" s="1"/>
      <c r="K956" s="13"/>
      <c r="L956" s="12"/>
      <c r="M956" s="8"/>
      <c r="N956" s="1"/>
      <c r="O956" s="8"/>
      <c r="P956" s="8"/>
      <c r="Q956" s="327"/>
      <c r="R956" s="8"/>
      <c r="Y956" s="1"/>
      <c r="Z956" s="1"/>
      <c r="AA956" s="1"/>
    </row>
    <row r="957" spans="1:27" ht="60.75" thickBot="1">
      <c r="A957" s="255" t="s">
        <v>305</v>
      </c>
      <c r="B957" s="255" t="s">
        <v>306</v>
      </c>
      <c r="C957" s="198" t="s">
        <v>308</v>
      </c>
      <c r="D957" s="134" t="s">
        <v>319</v>
      </c>
      <c r="E957" s="134" t="s">
        <v>320</v>
      </c>
      <c r="F957" s="134" t="s">
        <v>321</v>
      </c>
      <c r="G957" s="256" t="s">
        <v>307</v>
      </c>
      <c r="H957" s="256" t="s">
        <v>43</v>
      </c>
      <c r="I957" s="256" t="s">
        <v>325</v>
      </c>
      <c r="J957" s="256" t="s">
        <v>326</v>
      </c>
      <c r="K957" s="134" t="s">
        <v>691</v>
      </c>
      <c r="L957" s="134" t="s">
        <v>692</v>
      </c>
      <c r="M957" s="257" t="s">
        <v>309</v>
      </c>
      <c r="N957" s="258" t="s">
        <v>0</v>
      </c>
      <c r="O957" s="259" t="s">
        <v>310</v>
      </c>
      <c r="P957" s="259" t="s">
        <v>311</v>
      </c>
      <c r="Q957" s="260" t="s">
        <v>314</v>
      </c>
      <c r="R957" s="260" t="s">
        <v>315</v>
      </c>
      <c r="S957" s="261" t="s">
        <v>318</v>
      </c>
      <c r="Y957" s="1"/>
      <c r="Z957" s="1"/>
      <c r="AA957" s="1"/>
    </row>
    <row r="958" spans="1:27" ht="12.75" thickBot="1">
      <c r="A958" s="394">
        <f>COUNTIF($A$4:A957,"Lp.")</f>
        <v>44</v>
      </c>
      <c r="B958" s="560" t="s">
        <v>347</v>
      </c>
      <c r="C958" s="560"/>
      <c r="D958" s="560"/>
      <c r="E958" s="560"/>
      <c r="F958" s="560"/>
      <c r="G958" s="560"/>
      <c r="H958" s="560"/>
      <c r="I958" s="560"/>
      <c r="J958" s="560"/>
      <c r="K958" s="560"/>
      <c r="L958" s="560"/>
      <c r="M958" s="560"/>
      <c r="N958" s="560"/>
      <c r="O958" s="560"/>
      <c r="P958" s="560"/>
      <c r="Q958" s="560"/>
      <c r="R958" s="560"/>
      <c r="S958" s="561"/>
      <c r="Y958" s="1"/>
      <c r="Z958" s="1"/>
      <c r="AA958" s="1"/>
    </row>
    <row r="959" spans="1:27" ht="48.75" thickBot="1">
      <c r="A959" s="399" t="s">
        <v>146</v>
      </c>
      <c r="B959" s="325" t="s">
        <v>55</v>
      </c>
      <c r="C959" s="132" t="s">
        <v>148</v>
      </c>
      <c r="D959" s="109">
        <v>24</v>
      </c>
      <c r="E959" s="110">
        <v>40</v>
      </c>
      <c r="F959" s="61">
        <v>24</v>
      </c>
      <c r="G959" s="326"/>
      <c r="H959" s="5"/>
      <c r="I959" s="2"/>
      <c r="J959" s="2"/>
      <c r="K959" s="110"/>
      <c r="L959" s="61"/>
      <c r="M959" s="254"/>
      <c r="N959" s="64"/>
      <c r="O959" s="292">
        <f>ROUND(K959*M959,2)</f>
        <v>0</v>
      </c>
      <c r="P959" s="292">
        <f>ROUND(O959+O959*N959,2)</f>
        <v>0</v>
      </c>
      <c r="Q959" s="292">
        <f>ROUND(L959*M959,2)</f>
        <v>0</v>
      </c>
      <c r="R959" s="292">
        <f>ROUND(Q959+Q959*N959,2)</f>
        <v>0</v>
      </c>
      <c r="S959" s="2"/>
      <c r="Y959" s="1"/>
      <c r="Z959" s="1"/>
      <c r="AA959" s="1"/>
    </row>
    <row r="960" spans="1:27" ht="13.5" thickBot="1">
      <c r="B960" s="580" t="s">
        <v>703</v>
      </c>
      <c r="C960" s="580"/>
      <c r="D960" s="580"/>
      <c r="E960" s="580"/>
      <c r="F960" s="580"/>
      <c r="G960" s="580"/>
      <c r="H960" s="580"/>
      <c r="I960" s="580"/>
      <c r="J960" s="580"/>
      <c r="K960" s="580"/>
      <c r="L960" s="12"/>
      <c r="M960" s="8"/>
      <c r="N960" s="86" t="s">
        <v>331</v>
      </c>
      <c r="O960" s="87">
        <f>SUM(O959)</f>
        <v>0</v>
      </c>
      <c r="P960" s="87">
        <f>SUM(P959)</f>
        <v>0</v>
      </c>
      <c r="Q960" s="87">
        <f>SUM(Q959)</f>
        <v>0</v>
      </c>
      <c r="R960" s="87">
        <f>SUM(R959)</f>
        <v>0</v>
      </c>
      <c r="Y960" s="1"/>
      <c r="Z960" s="1"/>
      <c r="AA960" s="1"/>
    </row>
    <row r="961" spans="1:27" ht="13.5" thickBot="1">
      <c r="B961" s="579" t="s">
        <v>704</v>
      </c>
      <c r="C961" s="579"/>
      <c r="D961" s="579"/>
      <c r="E961" s="579"/>
      <c r="F961" s="579"/>
      <c r="G961" s="579"/>
      <c r="H961" s="579"/>
      <c r="I961" s="579"/>
      <c r="J961" s="579"/>
      <c r="K961" s="579"/>
      <c r="L961" s="12"/>
      <c r="M961" s="8"/>
      <c r="N961" s="1"/>
      <c r="O961" s="8"/>
      <c r="P961" s="8"/>
      <c r="Q961" s="8"/>
      <c r="R961" s="8"/>
      <c r="Y961" s="1"/>
      <c r="Z961" s="1"/>
      <c r="AA961" s="1"/>
    </row>
    <row r="962" spans="1:27" ht="12.75" thickBot="1">
      <c r="G962" s="1"/>
      <c r="H962" s="1"/>
      <c r="I962" s="1"/>
      <c r="K962" s="13"/>
      <c r="L962" s="12"/>
      <c r="M962" s="534">
        <f>COUNTIF($P$13:P962,"PAKIET")+$P$725</f>
        <v>44</v>
      </c>
      <c r="N962" s="535"/>
      <c r="O962" s="535"/>
      <c r="P962" s="574" t="s">
        <v>347</v>
      </c>
      <c r="Q962" s="574"/>
      <c r="R962" s="575"/>
      <c r="Y962" s="1"/>
      <c r="Z962" s="1"/>
      <c r="AA962" s="1"/>
    </row>
    <row r="963" spans="1:27" ht="36.75" thickBot="1">
      <c r="G963" s="1"/>
      <c r="H963" s="1"/>
      <c r="I963" s="1"/>
      <c r="K963" s="13"/>
      <c r="L963" s="12"/>
      <c r="M963" s="266" t="s">
        <v>332</v>
      </c>
      <c r="N963" s="266" t="s">
        <v>333</v>
      </c>
      <c r="O963" s="266" t="s">
        <v>337</v>
      </c>
      <c r="P963" s="266" t="s">
        <v>334</v>
      </c>
      <c r="Q963" s="266" t="s">
        <v>335</v>
      </c>
      <c r="R963" s="267" t="s">
        <v>336</v>
      </c>
      <c r="Y963" s="1"/>
      <c r="Z963" s="1"/>
      <c r="AA963" s="1"/>
    </row>
    <row r="964" spans="1:27" ht="12.75" thickBot="1">
      <c r="G964" s="1"/>
      <c r="H964" s="1"/>
      <c r="I964" s="1"/>
      <c r="K964" s="13"/>
      <c r="L964" s="12"/>
      <c r="M964" s="268">
        <f>O960</f>
        <v>0</v>
      </c>
      <c r="N964" s="269">
        <f>P960</f>
        <v>0</v>
      </c>
      <c r="O964" s="269">
        <f>Q960</f>
        <v>0</v>
      </c>
      <c r="P964" s="269">
        <f>R960</f>
        <v>0</v>
      </c>
      <c r="Q964" s="269">
        <f>M964+O964</f>
        <v>0</v>
      </c>
      <c r="R964" s="270">
        <f>N964+P964</f>
        <v>0</v>
      </c>
      <c r="Y964" s="1"/>
      <c r="Z964" s="1"/>
      <c r="AA964" s="1"/>
    </row>
    <row r="965" spans="1:27">
      <c r="G965" s="1"/>
      <c r="H965" s="1"/>
      <c r="I965" s="1"/>
      <c r="K965" s="13"/>
      <c r="L965" s="12"/>
      <c r="M965" s="8"/>
      <c r="N965" s="1"/>
      <c r="O965" s="8"/>
      <c r="P965" s="8"/>
      <c r="Q965" s="327"/>
      <c r="R965" s="8"/>
      <c r="Y965" s="1"/>
      <c r="Z965" s="1"/>
      <c r="AA965" s="1"/>
    </row>
    <row r="966" spans="1:27">
      <c r="G966" s="1"/>
      <c r="H966" s="1"/>
      <c r="I966" s="1"/>
      <c r="K966" s="13"/>
      <c r="L966" s="12"/>
      <c r="M966" s="8"/>
      <c r="N966" s="1"/>
      <c r="O966" s="8"/>
      <c r="P966" s="8"/>
      <c r="Q966" s="327"/>
      <c r="R966" s="8"/>
      <c r="Y966" s="1"/>
      <c r="Z966" s="1"/>
      <c r="AA966" s="1"/>
    </row>
    <row r="967" spans="1:27">
      <c r="G967" s="1"/>
      <c r="H967" s="1"/>
      <c r="I967" s="1"/>
      <c r="K967" s="13"/>
      <c r="L967" s="12"/>
      <c r="M967" s="8"/>
      <c r="N967" s="1"/>
      <c r="O967" s="8"/>
      <c r="P967" s="8"/>
      <c r="Q967" s="327"/>
      <c r="R967" s="8"/>
      <c r="Y967" s="1"/>
      <c r="Z967" s="1"/>
      <c r="AA967" s="1"/>
    </row>
    <row r="968" spans="1:27">
      <c r="G968" s="1"/>
      <c r="H968" s="1"/>
      <c r="I968" s="1"/>
      <c r="K968" s="13"/>
      <c r="L968" s="12"/>
      <c r="M968" s="8"/>
      <c r="N968" s="1"/>
      <c r="O968" s="8"/>
      <c r="P968" s="8"/>
      <c r="Q968" s="324"/>
      <c r="R968" s="8"/>
      <c r="Y968" s="1"/>
      <c r="Z968" s="1"/>
      <c r="AA968" s="1"/>
    </row>
    <row r="969" spans="1:27" ht="60.75" thickBot="1">
      <c r="A969" s="255" t="s">
        <v>305</v>
      </c>
      <c r="B969" s="255" t="s">
        <v>306</v>
      </c>
      <c r="C969" s="198" t="s">
        <v>308</v>
      </c>
      <c r="D969" s="134" t="s">
        <v>319</v>
      </c>
      <c r="E969" s="134" t="s">
        <v>320</v>
      </c>
      <c r="F969" s="134" t="s">
        <v>321</v>
      </c>
      <c r="G969" s="256" t="s">
        <v>307</v>
      </c>
      <c r="H969" s="256" t="s">
        <v>43</v>
      </c>
      <c r="I969" s="256" t="s">
        <v>325</v>
      </c>
      <c r="J969" s="256" t="s">
        <v>326</v>
      </c>
      <c r="K969" s="134" t="s">
        <v>691</v>
      </c>
      <c r="L969" s="134" t="s">
        <v>692</v>
      </c>
      <c r="M969" s="257" t="s">
        <v>309</v>
      </c>
      <c r="N969" s="258" t="s">
        <v>0</v>
      </c>
      <c r="O969" s="259" t="s">
        <v>310</v>
      </c>
      <c r="P969" s="259" t="s">
        <v>311</v>
      </c>
      <c r="Q969" s="260" t="s">
        <v>314</v>
      </c>
      <c r="R969" s="260" t="s">
        <v>315</v>
      </c>
      <c r="S969" s="261" t="s">
        <v>318</v>
      </c>
      <c r="Y969" s="1"/>
      <c r="Z969" s="1"/>
      <c r="AA969" s="1"/>
    </row>
    <row r="970" spans="1:27" ht="12.75" thickBot="1">
      <c r="A970" s="394">
        <f>COUNTIF($A$4:A969,"Lp.")</f>
        <v>45</v>
      </c>
      <c r="B970" s="560" t="s">
        <v>347</v>
      </c>
      <c r="C970" s="560"/>
      <c r="D970" s="560"/>
      <c r="E970" s="560"/>
      <c r="F970" s="560"/>
      <c r="G970" s="560"/>
      <c r="H970" s="560"/>
      <c r="I970" s="560"/>
      <c r="J970" s="560"/>
      <c r="K970" s="560"/>
      <c r="L970" s="560"/>
      <c r="M970" s="560"/>
      <c r="N970" s="560"/>
      <c r="O970" s="560"/>
      <c r="P970" s="560"/>
      <c r="Q970" s="560"/>
      <c r="R970" s="560"/>
      <c r="S970" s="561"/>
      <c r="Y970" s="1"/>
      <c r="Z970" s="1"/>
      <c r="AA970" s="1"/>
    </row>
    <row r="971" spans="1:27" ht="48">
      <c r="A971" s="399" t="s">
        <v>146</v>
      </c>
      <c r="B971" s="325" t="s">
        <v>124</v>
      </c>
      <c r="C971" s="132" t="s">
        <v>148</v>
      </c>
      <c r="D971" s="109">
        <v>4</v>
      </c>
      <c r="E971" s="110">
        <v>56</v>
      </c>
      <c r="F971" s="61">
        <v>40</v>
      </c>
      <c r="G971" s="326"/>
      <c r="H971" s="5"/>
      <c r="I971" s="2"/>
      <c r="J971" s="2"/>
      <c r="K971" s="110"/>
      <c r="L971" s="61"/>
      <c r="M971" s="254"/>
      <c r="N971" s="64"/>
      <c r="O971" s="292">
        <f>ROUND(K971*M971,2)</f>
        <v>0</v>
      </c>
      <c r="P971" s="292">
        <f>ROUND(O971+O971*N971,2)</f>
        <v>0</v>
      </c>
      <c r="Q971" s="292">
        <f>ROUND(L971*M971,2)</f>
        <v>0</v>
      </c>
      <c r="R971" s="292">
        <f>ROUND(Q971+Q971*N971,2)</f>
        <v>0</v>
      </c>
      <c r="S971" s="2"/>
      <c r="Y971" s="1"/>
      <c r="Z971" s="1"/>
      <c r="AA971" s="1"/>
    </row>
    <row r="972" spans="1:27" ht="36">
      <c r="A972" s="399" t="s">
        <v>149</v>
      </c>
      <c r="B972" s="325" t="s">
        <v>125</v>
      </c>
      <c r="C972" s="132" t="s">
        <v>148</v>
      </c>
      <c r="D972" s="109">
        <v>4</v>
      </c>
      <c r="E972" s="110">
        <v>56</v>
      </c>
      <c r="F972" s="61">
        <v>40</v>
      </c>
      <c r="G972" s="326"/>
      <c r="H972" s="5"/>
      <c r="I972" s="2"/>
      <c r="J972" s="2"/>
      <c r="K972" s="110"/>
      <c r="L972" s="61"/>
      <c r="M972" s="254"/>
      <c r="N972" s="64"/>
      <c r="O972" s="292">
        <f>ROUND(K972*M972,2)</f>
        <v>0</v>
      </c>
      <c r="P972" s="292">
        <f>ROUND(O972+O972*N972,2)</f>
        <v>0</v>
      </c>
      <c r="Q972" s="292">
        <f>ROUND(L972*M972,2)</f>
        <v>0</v>
      </c>
      <c r="R972" s="292">
        <f>ROUND(Q972+Q972*N972,2)</f>
        <v>0</v>
      </c>
      <c r="S972" s="2"/>
      <c r="Y972" s="1"/>
      <c r="Z972" s="1"/>
      <c r="AA972" s="1"/>
    </row>
    <row r="973" spans="1:27" ht="84.75" thickBot="1">
      <c r="A973" s="399" t="s">
        <v>151</v>
      </c>
      <c r="B973" s="325" t="s">
        <v>123</v>
      </c>
      <c r="C973" s="132" t="s">
        <v>148</v>
      </c>
      <c r="D973" s="109">
        <v>1</v>
      </c>
      <c r="E973" s="110">
        <v>16</v>
      </c>
      <c r="F973" s="61">
        <v>16</v>
      </c>
      <c r="G973" s="326"/>
      <c r="H973" s="5"/>
      <c r="I973" s="2"/>
      <c r="J973" s="2"/>
      <c r="K973" s="110"/>
      <c r="L973" s="61"/>
      <c r="M973" s="254"/>
      <c r="N973" s="64"/>
      <c r="O973" s="292">
        <f>ROUND(K973*M973,2)</f>
        <v>0</v>
      </c>
      <c r="P973" s="292">
        <f>ROUND(O973+O973*N973,2)</f>
        <v>0</v>
      </c>
      <c r="Q973" s="292">
        <f>ROUND(L973*M973,2)</f>
        <v>0</v>
      </c>
      <c r="R973" s="292">
        <f>ROUND(Q973+Q973*N973,2)</f>
        <v>0</v>
      </c>
      <c r="S973" s="2"/>
      <c r="Y973" s="1"/>
      <c r="Z973" s="1"/>
      <c r="AA973" s="1"/>
    </row>
    <row r="974" spans="1:27" ht="13.5" thickBot="1">
      <c r="B974" s="580" t="s">
        <v>703</v>
      </c>
      <c r="C974" s="580"/>
      <c r="D974" s="580"/>
      <c r="E974" s="580"/>
      <c r="F974" s="580"/>
      <c r="G974" s="580"/>
      <c r="H974" s="580"/>
      <c r="I974" s="580"/>
      <c r="J974" s="580"/>
      <c r="K974" s="580"/>
      <c r="L974" s="12"/>
      <c r="M974" s="8"/>
      <c r="N974" s="86" t="s">
        <v>331</v>
      </c>
      <c r="O974" s="87">
        <f>SUM(O971:O973)</f>
        <v>0</v>
      </c>
      <c r="P974" s="87">
        <f>SUM(P971:P973)</f>
        <v>0</v>
      </c>
      <c r="Q974" s="87">
        <f>SUM(Q971:Q973)</f>
        <v>0</v>
      </c>
      <c r="R974" s="87">
        <f>SUM(R971:R973)</f>
        <v>0</v>
      </c>
      <c r="Y974" s="1"/>
      <c r="Z974" s="1"/>
      <c r="AA974" s="1"/>
    </row>
    <row r="975" spans="1:27" ht="13.5" thickBot="1">
      <c r="B975" s="579" t="s">
        <v>704</v>
      </c>
      <c r="C975" s="579"/>
      <c r="D975" s="579"/>
      <c r="E975" s="579"/>
      <c r="F975" s="579"/>
      <c r="G975" s="579"/>
      <c r="H975" s="579"/>
      <c r="I975" s="579"/>
      <c r="J975" s="579"/>
      <c r="K975" s="579"/>
      <c r="L975" s="12"/>
      <c r="M975" s="8"/>
      <c r="N975" s="1"/>
      <c r="O975" s="8"/>
      <c r="P975" s="8"/>
      <c r="Q975" s="8"/>
      <c r="R975" s="8"/>
      <c r="Y975" s="1"/>
      <c r="Z975" s="1"/>
      <c r="AA975" s="1"/>
    </row>
    <row r="976" spans="1:27" ht="12.75" thickBot="1">
      <c r="G976" s="1"/>
      <c r="H976" s="1"/>
      <c r="I976" s="1"/>
      <c r="K976" s="13"/>
      <c r="L976" s="12"/>
      <c r="M976" s="534">
        <f>COUNTIF($P$13:P976,"PAKIET")+$P$725</f>
        <v>45</v>
      </c>
      <c r="N976" s="535"/>
      <c r="O976" s="535"/>
      <c r="P976" s="574" t="s">
        <v>347</v>
      </c>
      <c r="Q976" s="574"/>
      <c r="R976" s="575"/>
      <c r="Y976" s="1"/>
      <c r="Z976" s="1"/>
      <c r="AA976" s="1"/>
    </row>
    <row r="977" spans="1:27" ht="36.75" thickBot="1">
      <c r="G977" s="1"/>
      <c r="H977" s="1"/>
      <c r="I977" s="1"/>
      <c r="K977" s="13"/>
      <c r="L977" s="12"/>
      <c r="M977" s="266" t="s">
        <v>332</v>
      </c>
      <c r="N977" s="266" t="s">
        <v>333</v>
      </c>
      <c r="O977" s="266" t="s">
        <v>337</v>
      </c>
      <c r="P977" s="266" t="s">
        <v>334</v>
      </c>
      <c r="Q977" s="266" t="s">
        <v>335</v>
      </c>
      <c r="R977" s="267" t="s">
        <v>336</v>
      </c>
      <c r="Y977" s="1"/>
      <c r="Z977" s="1"/>
      <c r="AA977" s="1"/>
    </row>
    <row r="978" spans="1:27" ht="12.75" thickBot="1">
      <c r="G978" s="1"/>
      <c r="H978" s="1"/>
      <c r="I978" s="1"/>
      <c r="K978" s="13"/>
      <c r="L978" s="12"/>
      <c r="M978" s="268">
        <f>O974</f>
        <v>0</v>
      </c>
      <c r="N978" s="269">
        <f>P974</f>
        <v>0</v>
      </c>
      <c r="O978" s="269">
        <f>Q974</f>
        <v>0</v>
      </c>
      <c r="P978" s="269">
        <f>R974</f>
        <v>0</v>
      </c>
      <c r="Q978" s="269">
        <f>M978+O978</f>
        <v>0</v>
      </c>
      <c r="R978" s="270">
        <f>N978+P978</f>
        <v>0</v>
      </c>
      <c r="Y978" s="1"/>
      <c r="Z978" s="1"/>
      <c r="AA978" s="1"/>
    </row>
    <row r="979" spans="1:27">
      <c r="Y979" s="1"/>
      <c r="Z979" s="1"/>
      <c r="AA979" s="1"/>
    </row>
    <row r="980" spans="1:27">
      <c r="Y980" s="1"/>
      <c r="Z980" s="1"/>
      <c r="AA980" s="1"/>
    </row>
    <row r="981" spans="1:27">
      <c r="Y981" s="1"/>
      <c r="Z981" s="1"/>
      <c r="AA981" s="1"/>
    </row>
    <row r="982" spans="1:27">
      <c r="Y982" s="1"/>
      <c r="Z982" s="1"/>
      <c r="AA982" s="1"/>
    </row>
    <row r="983" spans="1:27" ht="60.75" thickBot="1">
      <c r="A983" s="255" t="s">
        <v>305</v>
      </c>
      <c r="B983" s="255" t="s">
        <v>306</v>
      </c>
      <c r="C983" s="198" t="s">
        <v>308</v>
      </c>
      <c r="D983" s="134" t="s">
        <v>319</v>
      </c>
      <c r="E983" s="134" t="s">
        <v>320</v>
      </c>
      <c r="F983" s="134" t="s">
        <v>321</v>
      </c>
      <c r="G983" s="256" t="s">
        <v>307</v>
      </c>
      <c r="H983" s="256" t="s">
        <v>43</v>
      </c>
      <c r="I983" s="256" t="s">
        <v>325</v>
      </c>
      <c r="J983" s="256" t="s">
        <v>326</v>
      </c>
      <c r="K983" s="134" t="s">
        <v>691</v>
      </c>
      <c r="L983" s="134" t="s">
        <v>692</v>
      </c>
      <c r="M983" s="257" t="s">
        <v>309</v>
      </c>
      <c r="N983" s="258" t="s">
        <v>0</v>
      </c>
      <c r="O983" s="259" t="s">
        <v>310</v>
      </c>
      <c r="P983" s="259" t="s">
        <v>311</v>
      </c>
      <c r="Q983" s="260" t="s">
        <v>314</v>
      </c>
      <c r="R983" s="260" t="s">
        <v>315</v>
      </c>
      <c r="S983" s="261" t="s">
        <v>318</v>
      </c>
      <c r="Y983" s="1"/>
      <c r="Z983" s="1"/>
      <c r="AA983" s="1"/>
    </row>
    <row r="984" spans="1:27" ht="12.75" thickBot="1">
      <c r="A984" s="394">
        <f>COUNTIF($A$4:A983,"Lp.")</f>
        <v>46</v>
      </c>
      <c r="B984" s="560" t="s">
        <v>347</v>
      </c>
      <c r="C984" s="560"/>
      <c r="D984" s="560"/>
      <c r="E984" s="560"/>
      <c r="F984" s="560"/>
      <c r="G984" s="560"/>
      <c r="H984" s="560"/>
      <c r="I984" s="560"/>
      <c r="J984" s="560"/>
      <c r="K984" s="560"/>
      <c r="L984" s="560"/>
      <c r="M984" s="560"/>
      <c r="N984" s="560"/>
      <c r="O984" s="560"/>
      <c r="P984" s="560"/>
      <c r="Q984" s="560"/>
      <c r="R984" s="560"/>
      <c r="S984" s="561"/>
      <c r="Y984" s="1"/>
      <c r="Z984" s="1"/>
      <c r="AA984" s="1"/>
    </row>
    <row r="985" spans="1:27" ht="48">
      <c r="A985" s="399" t="s">
        <v>146</v>
      </c>
      <c r="B985" s="325" t="s">
        <v>686</v>
      </c>
      <c r="C985" s="132" t="s">
        <v>18</v>
      </c>
      <c r="D985" s="109">
        <v>200</v>
      </c>
      <c r="E985" s="110">
        <v>400</v>
      </c>
      <c r="F985" s="61">
        <v>300</v>
      </c>
      <c r="G985" s="326"/>
      <c r="H985" s="5"/>
      <c r="I985" s="2"/>
      <c r="J985" s="2"/>
      <c r="K985" s="110"/>
      <c r="L985" s="61"/>
      <c r="M985" s="254"/>
      <c r="N985" s="64"/>
      <c r="O985" s="292">
        <f>ROUND(K985*M985,2)</f>
        <v>0</v>
      </c>
      <c r="P985" s="292">
        <f>ROUND(O985+O985*N985,2)</f>
        <v>0</v>
      </c>
      <c r="Q985" s="292">
        <f>ROUND(L985*M985,2)</f>
        <v>0</v>
      </c>
      <c r="R985" s="292">
        <f>ROUND(Q985+Q985*N985,2)</f>
        <v>0</v>
      </c>
      <c r="S985" s="2"/>
      <c r="Y985" s="1"/>
      <c r="Z985" s="1"/>
      <c r="AA985" s="1"/>
    </row>
    <row r="986" spans="1:27" ht="48">
      <c r="A986" s="399" t="s">
        <v>149</v>
      </c>
      <c r="B986" s="325" t="s">
        <v>687</v>
      </c>
      <c r="C986" s="132" t="s">
        <v>18</v>
      </c>
      <c r="D986" s="109">
        <v>300</v>
      </c>
      <c r="E986" s="110">
        <v>750</v>
      </c>
      <c r="F986" s="61">
        <v>600</v>
      </c>
      <c r="G986" s="326"/>
      <c r="H986" s="5"/>
      <c r="I986" s="2"/>
      <c r="J986" s="2"/>
      <c r="K986" s="110"/>
      <c r="L986" s="61"/>
      <c r="M986" s="254"/>
      <c r="N986" s="64"/>
      <c r="O986" s="292">
        <f>ROUND(K986*M986,2)</f>
        <v>0</v>
      </c>
      <c r="P986" s="292">
        <f>ROUND(O986+O986*N986,2)</f>
        <v>0</v>
      </c>
      <c r="Q986" s="292">
        <f>ROUND(L986*M986,2)</f>
        <v>0</v>
      </c>
      <c r="R986" s="292">
        <f>ROUND(Q986+Q986*N986,2)</f>
        <v>0</v>
      </c>
      <c r="S986" s="2"/>
      <c r="Y986" s="1"/>
      <c r="Z986" s="1"/>
      <c r="AA986" s="1"/>
    </row>
    <row r="987" spans="1:27" ht="48.75" thickBot="1">
      <c r="A987" s="399" t="s">
        <v>151</v>
      </c>
      <c r="B987" s="325" t="s">
        <v>688</v>
      </c>
      <c r="C987" s="132" t="s">
        <v>18</v>
      </c>
      <c r="D987" s="109">
        <v>300</v>
      </c>
      <c r="E987" s="110">
        <v>750</v>
      </c>
      <c r="F987" s="61">
        <v>600</v>
      </c>
      <c r="G987" s="326"/>
      <c r="H987" s="5"/>
      <c r="I987" s="2"/>
      <c r="J987" s="2"/>
      <c r="K987" s="110"/>
      <c r="L987" s="61"/>
      <c r="M987" s="254"/>
      <c r="N987" s="64"/>
      <c r="O987" s="292">
        <f>ROUND(K987*M987,2)</f>
        <v>0</v>
      </c>
      <c r="P987" s="292">
        <f>ROUND(O987+O987*N987,2)</f>
        <v>0</v>
      </c>
      <c r="Q987" s="292">
        <f>ROUND(L987*M987,2)</f>
        <v>0</v>
      </c>
      <c r="R987" s="292">
        <f>ROUND(Q987+Q987*N987,2)</f>
        <v>0</v>
      </c>
      <c r="S987" s="2"/>
      <c r="Y987" s="1"/>
      <c r="Z987" s="1"/>
      <c r="AA987" s="1"/>
    </row>
    <row r="988" spans="1:27" ht="13.5" thickBot="1">
      <c r="B988" s="580" t="s">
        <v>703</v>
      </c>
      <c r="C988" s="580"/>
      <c r="D988" s="580"/>
      <c r="E988" s="580"/>
      <c r="F988" s="580"/>
      <c r="G988" s="580"/>
      <c r="H988" s="580"/>
      <c r="I988" s="580"/>
      <c r="J988" s="580"/>
      <c r="K988" s="580"/>
      <c r="L988" s="12"/>
      <c r="M988" s="8"/>
      <c r="N988" s="86" t="s">
        <v>331</v>
      </c>
      <c r="O988" s="87">
        <f>SUM(O985:O987)</f>
        <v>0</v>
      </c>
      <c r="P988" s="87">
        <f>SUM(P985:P987)</f>
        <v>0</v>
      </c>
      <c r="Q988" s="87">
        <f>SUM(Q985:Q987)</f>
        <v>0</v>
      </c>
      <c r="R988" s="87">
        <f>SUM(R985:R987)</f>
        <v>0</v>
      </c>
      <c r="Y988" s="1"/>
      <c r="Z988" s="1"/>
      <c r="AA988" s="1"/>
    </row>
    <row r="989" spans="1:27" ht="13.5" thickBot="1">
      <c r="B989" s="579" t="s">
        <v>704</v>
      </c>
      <c r="C989" s="579"/>
      <c r="D989" s="579"/>
      <c r="E989" s="579"/>
      <c r="F989" s="579"/>
      <c r="G989" s="579"/>
      <c r="H989" s="579"/>
      <c r="I989" s="579"/>
      <c r="J989" s="579"/>
      <c r="K989" s="579"/>
      <c r="L989" s="12"/>
      <c r="M989" s="8"/>
      <c r="N989" s="1"/>
      <c r="O989" s="8"/>
      <c r="P989" s="8"/>
      <c r="Q989" s="8"/>
      <c r="R989" s="8"/>
      <c r="Y989" s="1"/>
      <c r="Z989" s="1"/>
      <c r="AA989" s="1"/>
    </row>
    <row r="990" spans="1:27" ht="12.75" thickBot="1">
      <c r="G990" s="1"/>
      <c r="H990" s="1"/>
      <c r="I990" s="1"/>
      <c r="K990" s="13"/>
      <c r="L990" s="12"/>
      <c r="M990" s="534">
        <f>COUNTIF($P$13:P990,"PAKIET")+$P$725</f>
        <v>46</v>
      </c>
      <c r="N990" s="535"/>
      <c r="O990" s="535"/>
      <c r="P990" s="574" t="s">
        <v>347</v>
      </c>
      <c r="Q990" s="574"/>
      <c r="R990" s="575"/>
      <c r="Y990" s="1"/>
      <c r="Z990" s="1"/>
      <c r="AA990" s="1"/>
    </row>
    <row r="991" spans="1:27" ht="36.75" thickBot="1">
      <c r="G991" s="1"/>
      <c r="H991" s="1"/>
      <c r="I991" s="1"/>
      <c r="K991" s="13"/>
      <c r="L991" s="12"/>
      <c r="M991" s="266" t="s">
        <v>332</v>
      </c>
      <c r="N991" s="266" t="s">
        <v>333</v>
      </c>
      <c r="O991" s="266" t="s">
        <v>337</v>
      </c>
      <c r="P991" s="266" t="s">
        <v>334</v>
      </c>
      <c r="Q991" s="266" t="s">
        <v>335</v>
      </c>
      <c r="R991" s="267" t="s">
        <v>336</v>
      </c>
      <c r="Y991" s="1"/>
      <c r="Z991" s="1"/>
      <c r="AA991" s="1"/>
    </row>
    <row r="992" spans="1:27" ht="12.75" thickBot="1">
      <c r="G992" s="1"/>
      <c r="H992" s="1"/>
      <c r="I992" s="1"/>
      <c r="K992" s="13"/>
      <c r="L992" s="12"/>
      <c r="M992" s="268">
        <f>O988</f>
        <v>0</v>
      </c>
      <c r="N992" s="269">
        <f>P988</f>
        <v>0</v>
      </c>
      <c r="O992" s="269">
        <f>Q988</f>
        <v>0</v>
      </c>
      <c r="P992" s="269">
        <f>R988</f>
        <v>0</v>
      </c>
      <c r="Q992" s="269">
        <f>M992+O992</f>
        <v>0</v>
      </c>
      <c r="R992" s="270">
        <f>N992+P992</f>
        <v>0</v>
      </c>
      <c r="Y992" s="1"/>
      <c r="Z992" s="1"/>
      <c r="AA992" s="1"/>
    </row>
    <row r="993" spans="1:27">
      <c r="Y993" s="1"/>
      <c r="Z993" s="1"/>
      <c r="AA993" s="1"/>
    </row>
    <row r="994" spans="1:27">
      <c r="Y994" s="1"/>
      <c r="Z994" s="1"/>
      <c r="AA994" s="1"/>
    </row>
    <row r="995" spans="1:27">
      <c r="Y995" s="1"/>
      <c r="Z995" s="1"/>
      <c r="AA995" s="1"/>
    </row>
    <row r="996" spans="1:27">
      <c r="Y996" s="1"/>
      <c r="Z996" s="1"/>
      <c r="AA996" s="1"/>
    </row>
    <row r="997" spans="1:27" ht="60.75" thickBot="1">
      <c r="A997" s="255" t="s">
        <v>305</v>
      </c>
      <c r="B997" s="255" t="s">
        <v>306</v>
      </c>
      <c r="C997" s="198" t="s">
        <v>308</v>
      </c>
      <c r="D997" s="338" t="s">
        <v>322</v>
      </c>
      <c r="E997" s="338" t="s">
        <v>323</v>
      </c>
      <c r="F997" s="338" t="s">
        <v>324</v>
      </c>
      <c r="G997" s="256" t="s">
        <v>307</v>
      </c>
      <c r="H997" s="256" t="s">
        <v>43</v>
      </c>
      <c r="I997" s="256" t="s">
        <v>325</v>
      </c>
      <c r="J997" s="256" t="s">
        <v>326</v>
      </c>
      <c r="K997" s="338" t="s">
        <v>693</v>
      </c>
      <c r="L997" s="338" t="s">
        <v>694</v>
      </c>
      <c r="M997" s="257" t="s">
        <v>309</v>
      </c>
      <c r="N997" s="258" t="s">
        <v>0</v>
      </c>
      <c r="O997" s="339" t="s">
        <v>312</v>
      </c>
      <c r="P997" s="339" t="s">
        <v>313</v>
      </c>
      <c r="Q997" s="340" t="s">
        <v>316</v>
      </c>
      <c r="R997" s="340" t="s">
        <v>317</v>
      </c>
      <c r="S997" s="261" t="s">
        <v>318</v>
      </c>
      <c r="Y997" s="1"/>
      <c r="Z997" s="1"/>
      <c r="AA997" s="1"/>
    </row>
    <row r="998" spans="1:27" ht="12.75" thickBot="1">
      <c r="A998" s="394">
        <f>COUNTIF($A$4:A997,"Lp.")</f>
        <v>47</v>
      </c>
      <c r="B998" s="560" t="s">
        <v>347</v>
      </c>
      <c r="C998" s="560"/>
      <c r="D998" s="560"/>
      <c r="E998" s="560"/>
      <c r="F998" s="560"/>
      <c r="G998" s="560"/>
      <c r="H998" s="560"/>
      <c r="I998" s="560"/>
      <c r="J998" s="560"/>
      <c r="K998" s="560"/>
      <c r="L998" s="560"/>
      <c r="M998" s="560"/>
      <c r="N998" s="560"/>
      <c r="O998" s="560"/>
      <c r="P998" s="560"/>
      <c r="Q998" s="560"/>
      <c r="R998" s="560"/>
      <c r="S998" s="561"/>
      <c r="Y998" s="1"/>
      <c r="Z998" s="1"/>
      <c r="AA998" s="1"/>
    </row>
    <row r="999" spans="1:27" ht="72">
      <c r="A999" s="403" t="s">
        <v>146</v>
      </c>
      <c r="B999" s="16" t="s">
        <v>240</v>
      </c>
      <c r="C999" s="2" t="s">
        <v>18</v>
      </c>
      <c r="D999" s="9">
        <v>10</v>
      </c>
      <c r="E999" s="10">
        <v>30</v>
      </c>
      <c r="F999" s="9">
        <v>15</v>
      </c>
      <c r="G999" s="2"/>
      <c r="H999" s="2"/>
      <c r="I999" s="2"/>
      <c r="J999" s="2"/>
      <c r="K999" s="10"/>
      <c r="L999" s="9"/>
      <c r="M999" s="15"/>
      <c r="N999" s="6"/>
      <c r="O999" s="14">
        <f>ROUND(K999*M999,2)</f>
        <v>0</v>
      </c>
      <c r="P999" s="14">
        <f>ROUND(O999+O999*N999,2)</f>
        <v>0</v>
      </c>
      <c r="Q999" s="14">
        <f>ROUND(L999*M999,2)</f>
        <v>0</v>
      </c>
      <c r="R999" s="14">
        <f>ROUND(Q999+Q999*N999,2)</f>
        <v>0</v>
      </c>
      <c r="S999" s="2"/>
      <c r="Y999" s="1"/>
      <c r="Z999" s="1"/>
      <c r="AA999" s="1"/>
    </row>
    <row r="1000" spans="1:27" ht="72">
      <c r="A1000" s="403" t="s">
        <v>149</v>
      </c>
      <c r="B1000" s="16" t="s">
        <v>241</v>
      </c>
      <c r="C1000" s="2" t="s">
        <v>18</v>
      </c>
      <c r="D1000" s="9">
        <v>1</v>
      </c>
      <c r="E1000" s="10">
        <v>10</v>
      </c>
      <c r="F1000" s="9">
        <v>6</v>
      </c>
      <c r="G1000" s="2"/>
      <c r="H1000" s="2"/>
      <c r="I1000" s="2"/>
      <c r="J1000" s="2"/>
      <c r="K1000" s="10"/>
      <c r="L1000" s="9"/>
      <c r="M1000" s="15"/>
      <c r="N1000" s="6"/>
      <c r="O1000" s="14">
        <f>ROUND(K1000*M1000,2)</f>
        <v>0</v>
      </c>
      <c r="P1000" s="14">
        <f>ROUND(O1000+O1000*N1000,2)</f>
        <v>0</v>
      </c>
      <c r="Q1000" s="14">
        <f>ROUND(L1000*M1000,2)</f>
        <v>0</v>
      </c>
      <c r="R1000" s="14">
        <f>ROUND(Q1000+Q1000*N1000,2)</f>
        <v>0</v>
      </c>
      <c r="S1000" s="2"/>
      <c r="Y1000" s="1"/>
      <c r="Z1000" s="1"/>
      <c r="AA1000" s="1"/>
    </row>
    <row r="1001" spans="1:27" ht="72.75" thickBot="1">
      <c r="A1001" s="403" t="s">
        <v>151</v>
      </c>
      <c r="B1001" s="16" t="s">
        <v>242</v>
      </c>
      <c r="C1001" s="2" t="s">
        <v>18</v>
      </c>
      <c r="D1001" s="9">
        <v>1</v>
      </c>
      <c r="E1001" s="10">
        <v>10</v>
      </c>
      <c r="F1001" s="9">
        <v>6</v>
      </c>
      <c r="G1001" s="2"/>
      <c r="H1001" s="2"/>
      <c r="I1001" s="2"/>
      <c r="J1001" s="2"/>
      <c r="K1001" s="10"/>
      <c r="L1001" s="9"/>
      <c r="M1001" s="15"/>
      <c r="N1001" s="6"/>
      <c r="O1001" s="14">
        <f>ROUND(K1001*M1001,2)</f>
        <v>0</v>
      </c>
      <c r="P1001" s="14">
        <f>ROUND(O1001+O1001*N1001,2)</f>
        <v>0</v>
      </c>
      <c r="Q1001" s="14">
        <f>ROUND(L1001*M1001,2)</f>
        <v>0</v>
      </c>
      <c r="R1001" s="14">
        <f>ROUND(Q1001+Q1001*N1001,2)</f>
        <v>0</v>
      </c>
      <c r="S1001" s="2"/>
      <c r="Y1001" s="1"/>
      <c r="Z1001" s="1"/>
      <c r="AA1001" s="1"/>
    </row>
    <row r="1002" spans="1:27" ht="13.5" thickBot="1">
      <c r="B1002" s="580" t="s">
        <v>703</v>
      </c>
      <c r="C1002" s="580"/>
      <c r="D1002" s="580"/>
      <c r="E1002" s="580"/>
      <c r="F1002" s="580"/>
      <c r="G1002" s="580"/>
      <c r="H1002" s="580"/>
      <c r="I1002" s="580"/>
      <c r="J1002" s="580"/>
      <c r="K1002" s="580"/>
      <c r="L1002" s="12"/>
      <c r="M1002" s="8"/>
      <c r="N1002" s="86" t="s">
        <v>331</v>
      </c>
      <c r="O1002" s="87">
        <f>SUM(O999:O1001)</f>
        <v>0</v>
      </c>
      <c r="P1002" s="87">
        <f>SUM(P999:P1001)</f>
        <v>0</v>
      </c>
      <c r="Q1002" s="87">
        <f>SUM(Q999:Q1001)</f>
        <v>0</v>
      </c>
      <c r="R1002" s="87">
        <f>SUM(R999:R1001)</f>
        <v>0</v>
      </c>
      <c r="Y1002" s="1"/>
      <c r="Z1002" s="1"/>
      <c r="AA1002" s="1"/>
    </row>
    <row r="1003" spans="1:27" ht="13.5" thickBot="1">
      <c r="B1003" s="579" t="s">
        <v>704</v>
      </c>
      <c r="C1003" s="579"/>
      <c r="D1003" s="579"/>
      <c r="E1003" s="579"/>
      <c r="F1003" s="579"/>
      <c r="G1003" s="579"/>
      <c r="H1003" s="579"/>
      <c r="I1003" s="579"/>
      <c r="J1003" s="579"/>
      <c r="K1003" s="579"/>
      <c r="L1003" s="12"/>
      <c r="M1003" s="8"/>
      <c r="N1003" s="1"/>
      <c r="O1003" s="8"/>
      <c r="P1003" s="8"/>
      <c r="Q1003" s="8"/>
      <c r="R1003" s="8"/>
      <c r="Y1003" s="1"/>
      <c r="Z1003" s="1"/>
      <c r="AA1003" s="1"/>
    </row>
    <row r="1004" spans="1:27" ht="12.75" thickBot="1">
      <c r="G1004" s="1"/>
      <c r="H1004" s="1"/>
      <c r="I1004" s="1"/>
      <c r="K1004" s="12"/>
      <c r="L1004" s="12"/>
      <c r="M1004" s="534">
        <f>COUNTIF($P$13:P1004,"PAKIET")+$P$725</f>
        <v>47</v>
      </c>
      <c r="N1004" s="535"/>
      <c r="O1004" s="535"/>
      <c r="P1004" s="536" t="s">
        <v>347</v>
      </c>
      <c r="Q1004" s="536"/>
      <c r="R1004" s="537"/>
      <c r="Y1004" s="1"/>
      <c r="Z1004" s="1"/>
      <c r="AA1004" s="1"/>
    </row>
    <row r="1005" spans="1:27" ht="36.75" thickBot="1">
      <c r="G1005" s="1"/>
      <c r="H1005" s="1"/>
      <c r="I1005" s="1"/>
      <c r="K1005" s="12"/>
      <c r="L1005" s="12"/>
      <c r="M1005" s="341" t="s">
        <v>332</v>
      </c>
      <c r="N1005" s="266" t="s">
        <v>333</v>
      </c>
      <c r="O1005" s="341" t="s">
        <v>337</v>
      </c>
      <c r="P1005" s="341" t="s">
        <v>334</v>
      </c>
      <c r="Q1005" s="341" t="s">
        <v>335</v>
      </c>
      <c r="R1005" s="342" t="s">
        <v>336</v>
      </c>
      <c r="Y1005" s="1"/>
      <c r="Z1005" s="1"/>
      <c r="AA1005" s="1"/>
    </row>
    <row r="1006" spans="1:27" ht="12.75" thickBot="1">
      <c r="G1006" s="1"/>
      <c r="H1006" s="1"/>
      <c r="I1006" s="1"/>
      <c r="K1006" s="12"/>
      <c r="L1006" s="12"/>
      <c r="M1006" s="268">
        <f>O1002</f>
        <v>0</v>
      </c>
      <c r="N1006" s="269">
        <f>P1002</f>
        <v>0</v>
      </c>
      <c r="O1006" s="269">
        <f>Q1002</f>
        <v>0</v>
      </c>
      <c r="P1006" s="269">
        <f>R1002</f>
        <v>0</v>
      </c>
      <c r="Q1006" s="269">
        <f>M1006+O1006</f>
        <v>0</v>
      </c>
      <c r="R1006" s="270">
        <f>N1006+P1006</f>
        <v>0</v>
      </c>
      <c r="Y1006" s="1"/>
      <c r="Z1006" s="1"/>
      <c r="AA1006" s="1"/>
    </row>
    <row r="1007" spans="1:27">
      <c r="G1007" s="1"/>
      <c r="H1007" s="1"/>
      <c r="I1007" s="1"/>
      <c r="K1007" s="12"/>
      <c r="L1007" s="12"/>
      <c r="M1007" s="8"/>
      <c r="N1007" s="1"/>
      <c r="O1007" s="8"/>
      <c r="P1007" s="8"/>
      <c r="Q1007" s="8"/>
      <c r="R1007" s="8"/>
      <c r="Y1007" s="1"/>
      <c r="Z1007" s="1"/>
      <c r="AA1007" s="1"/>
    </row>
    <row r="1008" spans="1:27">
      <c r="G1008" s="1"/>
      <c r="H1008" s="1"/>
      <c r="I1008" s="1"/>
      <c r="K1008" s="12"/>
      <c r="L1008" s="12"/>
      <c r="M1008" s="8"/>
      <c r="N1008" s="1"/>
      <c r="O1008" s="8"/>
      <c r="P1008" s="8"/>
      <c r="Q1008" s="8"/>
      <c r="R1008" s="8"/>
      <c r="Y1008" s="1"/>
      <c r="Z1008" s="1"/>
      <c r="AA1008" s="1"/>
    </row>
    <row r="1009" spans="1:27">
      <c r="G1009" s="1"/>
      <c r="H1009" s="1"/>
      <c r="I1009" s="1"/>
      <c r="K1009" s="12"/>
      <c r="L1009" s="12"/>
      <c r="M1009" s="8"/>
      <c r="N1009" s="1"/>
      <c r="O1009" s="8"/>
      <c r="P1009" s="8"/>
      <c r="Q1009" s="8"/>
      <c r="R1009" s="8"/>
      <c r="Y1009" s="1"/>
      <c r="Z1009" s="1"/>
      <c r="AA1009" s="1"/>
    </row>
    <row r="1010" spans="1:27">
      <c r="G1010" s="1"/>
      <c r="H1010" s="1"/>
      <c r="I1010" s="1"/>
      <c r="K1010" s="12"/>
      <c r="L1010" s="12"/>
      <c r="M1010" s="8"/>
      <c r="N1010" s="1"/>
      <c r="O1010" s="8"/>
      <c r="P1010" s="8"/>
      <c r="Q1010" s="8"/>
      <c r="R1010" s="8"/>
      <c r="Y1010" s="1"/>
      <c r="Z1010" s="1"/>
      <c r="AA1010" s="1"/>
    </row>
    <row r="1011" spans="1:27" ht="60.75" thickBot="1">
      <c r="A1011" s="255" t="s">
        <v>305</v>
      </c>
      <c r="B1011" s="255" t="s">
        <v>306</v>
      </c>
      <c r="C1011" s="198" t="s">
        <v>308</v>
      </c>
      <c r="D1011" s="338" t="s">
        <v>322</v>
      </c>
      <c r="E1011" s="338" t="s">
        <v>323</v>
      </c>
      <c r="F1011" s="338" t="s">
        <v>324</v>
      </c>
      <c r="G1011" s="256" t="s">
        <v>307</v>
      </c>
      <c r="H1011" s="256" t="s">
        <v>43</v>
      </c>
      <c r="I1011" s="256" t="s">
        <v>325</v>
      </c>
      <c r="J1011" s="256" t="s">
        <v>326</v>
      </c>
      <c r="K1011" s="338" t="s">
        <v>693</v>
      </c>
      <c r="L1011" s="338" t="s">
        <v>694</v>
      </c>
      <c r="M1011" s="257" t="s">
        <v>309</v>
      </c>
      <c r="N1011" s="258" t="s">
        <v>0</v>
      </c>
      <c r="O1011" s="339" t="s">
        <v>312</v>
      </c>
      <c r="P1011" s="339" t="s">
        <v>313</v>
      </c>
      <c r="Q1011" s="340" t="s">
        <v>316</v>
      </c>
      <c r="R1011" s="340" t="s">
        <v>317</v>
      </c>
      <c r="S1011" s="261" t="s">
        <v>318</v>
      </c>
      <c r="Y1011" s="1"/>
      <c r="Z1011" s="1"/>
      <c r="AA1011" s="1"/>
    </row>
    <row r="1012" spans="1:27" ht="12.75" thickBot="1">
      <c r="A1012" s="394">
        <f>COUNTIF($A$4:A1011,"Lp.")</f>
        <v>48</v>
      </c>
      <c r="B1012" s="560" t="s">
        <v>347</v>
      </c>
      <c r="C1012" s="560"/>
      <c r="D1012" s="560"/>
      <c r="E1012" s="560"/>
      <c r="F1012" s="560"/>
      <c r="G1012" s="560"/>
      <c r="H1012" s="560"/>
      <c r="I1012" s="560"/>
      <c r="J1012" s="560"/>
      <c r="K1012" s="560"/>
      <c r="L1012" s="560"/>
      <c r="M1012" s="560"/>
      <c r="N1012" s="560"/>
      <c r="O1012" s="560"/>
      <c r="P1012" s="560"/>
      <c r="Q1012" s="560"/>
      <c r="R1012" s="560"/>
      <c r="S1012" s="561"/>
      <c r="Y1012" s="1"/>
      <c r="Z1012" s="1"/>
      <c r="AA1012" s="1"/>
    </row>
    <row r="1013" spans="1:27" ht="96">
      <c r="A1013" s="403" t="s">
        <v>146</v>
      </c>
      <c r="B1013" s="16" t="s">
        <v>248</v>
      </c>
      <c r="C1013" s="2" t="s">
        <v>148</v>
      </c>
      <c r="D1013" s="9">
        <v>5</v>
      </c>
      <c r="E1013" s="10">
        <v>30</v>
      </c>
      <c r="F1013" s="9">
        <v>12</v>
      </c>
      <c r="G1013" s="2"/>
      <c r="H1013" s="2"/>
      <c r="I1013" s="2"/>
      <c r="J1013" s="2"/>
      <c r="K1013" s="10"/>
      <c r="L1013" s="9"/>
      <c r="M1013" s="15"/>
      <c r="N1013" s="6"/>
      <c r="O1013" s="14">
        <f t="shared" ref="O1013:O1035" si="240">ROUND(K1013*M1013,2)</f>
        <v>0</v>
      </c>
      <c r="P1013" s="14">
        <f t="shared" ref="P1013:P1035" si="241">ROUND(O1013+O1013*N1013,2)</f>
        <v>0</v>
      </c>
      <c r="Q1013" s="14">
        <f t="shared" ref="Q1013:Q1035" si="242">ROUND(L1013*M1013,2)</f>
        <v>0</v>
      </c>
      <c r="R1013" s="14">
        <f t="shared" ref="R1013:R1035" si="243">ROUND(Q1013+Q1013*N1013,2)</f>
        <v>0</v>
      </c>
      <c r="S1013" s="2"/>
      <c r="Y1013" s="1"/>
      <c r="Z1013" s="1"/>
      <c r="AA1013" s="1"/>
    </row>
    <row r="1014" spans="1:27" ht="96">
      <c r="A1014" s="403" t="s">
        <v>149</v>
      </c>
      <c r="B1014" s="16" t="s">
        <v>249</v>
      </c>
      <c r="C1014" s="2" t="s">
        <v>148</v>
      </c>
      <c r="D1014" s="9">
        <v>5</v>
      </c>
      <c r="E1014" s="10">
        <v>30</v>
      </c>
      <c r="F1014" s="9">
        <v>18</v>
      </c>
      <c r="G1014" s="2"/>
      <c r="H1014" s="2"/>
      <c r="I1014" s="2"/>
      <c r="J1014" s="2"/>
      <c r="K1014" s="10"/>
      <c r="L1014" s="9"/>
      <c r="M1014" s="15"/>
      <c r="N1014" s="6"/>
      <c r="O1014" s="14">
        <f t="shared" si="240"/>
        <v>0</v>
      </c>
      <c r="P1014" s="14">
        <f t="shared" si="241"/>
        <v>0</v>
      </c>
      <c r="Q1014" s="14">
        <f t="shared" si="242"/>
        <v>0</v>
      </c>
      <c r="R1014" s="14">
        <f t="shared" si="243"/>
        <v>0</v>
      </c>
      <c r="S1014" s="2"/>
      <c r="Y1014" s="1"/>
      <c r="Z1014" s="1"/>
      <c r="AA1014" s="1"/>
    </row>
    <row r="1015" spans="1:27" ht="84">
      <c r="A1015" s="403" t="s">
        <v>151</v>
      </c>
      <c r="B1015" s="16" t="s">
        <v>250</v>
      </c>
      <c r="C1015" s="2" t="s">
        <v>148</v>
      </c>
      <c r="D1015" s="9">
        <v>5</v>
      </c>
      <c r="E1015" s="10">
        <v>30</v>
      </c>
      <c r="F1015" s="9">
        <v>18</v>
      </c>
      <c r="G1015" s="2"/>
      <c r="H1015" s="2"/>
      <c r="I1015" s="2"/>
      <c r="J1015" s="2"/>
      <c r="K1015" s="10"/>
      <c r="L1015" s="9"/>
      <c r="M1015" s="15"/>
      <c r="N1015" s="6"/>
      <c r="O1015" s="14">
        <f t="shared" si="240"/>
        <v>0</v>
      </c>
      <c r="P1015" s="14">
        <f t="shared" si="241"/>
        <v>0</v>
      </c>
      <c r="Q1015" s="14">
        <f t="shared" si="242"/>
        <v>0</v>
      </c>
      <c r="R1015" s="14">
        <f t="shared" si="243"/>
        <v>0</v>
      </c>
      <c r="S1015" s="2"/>
      <c r="Y1015" s="1"/>
      <c r="Z1015" s="1"/>
      <c r="AA1015" s="1"/>
    </row>
    <row r="1016" spans="1:27" ht="84">
      <c r="A1016" s="403" t="s">
        <v>152</v>
      </c>
      <c r="B1016" s="16" t="s">
        <v>251</v>
      </c>
      <c r="C1016" s="2" t="s">
        <v>148</v>
      </c>
      <c r="D1016" s="9">
        <v>5</v>
      </c>
      <c r="E1016" s="10">
        <v>30</v>
      </c>
      <c r="F1016" s="9">
        <v>18</v>
      </c>
      <c r="G1016" s="2"/>
      <c r="H1016" s="2"/>
      <c r="I1016" s="2"/>
      <c r="J1016" s="2"/>
      <c r="K1016" s="10"/>
      <c r="L1016" s="9"/>
      <c r="M1016" s="15"/>
      <c r="N1016" s="6"/>
      <c r="O1016" s="14">
        <f t="shared" si="240"/>
        <v>0</v>
      </c>
      <c r="P1016" s="14">
        <f t="shared" si="241"/>
        <v>0</v>
      </c>
      <c r="Q1016" s="14">
        <f t="shared" si="242"/>
        <v>0</v>
      </c>
      <c r="R1016" s="14">
        <f t="shared" si="243"/>
        <v>0</v>
      </c>
      <c r="S1016" s="2"/>
      <c r="Y1016" s="1"/>
      <c r="Z1016" s="1"/>
      <c r="AA1016" s="1"/>
    </row>
    <row r="1017" spans="1:27" ht="96">
      <c r="A1017" s="403" t="s">
        <v>154</v>
      </c>
      <c r="B1017" s="16" t="s">
        <v>252</v>
      </c>
      <c r="C1017" s="2" t="s">
        <v>148</v>
      </c>
      <c r="D1017" s="9">
        <v>10</v>
      </c>
      <c r="E1017" s="10">
        <v>40</v>
      </c>
      <c r="F1017" s="9">
        <v>24</v>
      </c>
      <c r="G1017" s="2"/>
      <c r="H1017" s="2"/>
      <c r="I1017" s="2"/>
      <c r="J1017" s="2"/>
      <c r="K1017" s="10"/>
      <c r="L1017" s="9"/>
      <c r="M1017" s="15"/>
      <c r="N1017" s="6"/>
      <c r="O1017" s="14">
        <f t="shared" si="240"/>
        <v>0</v>
      </c>
      <c r="P1017" s="14">
        <f t="shared" si="241"/>
        <v>0</v>
      </c>
      <c r="Q1017" s="14">
        <f t="shared" si="242"/>
        <v>0</v>
      </c>
      <c r="R1017" s="14">
        <f t="shared" si="243"/>
        <v>0</v>
      </c>
      <c r="S1017" s="2"/>
      <c r="Y1017" s="1"/>
      <c r="Z1017" s="1"/>
      <c r="AA1017" s="1"/>
    </row>
    <row r="1018" spans="1:27" ht="96">
      <c r="A1018" s="403" t="s">
        <v>156</v>
      </c>
      <c r="B1018" s="16" t="s">
        <v>253</v>
      </c>
      <c r="C1018" s="2" t="s">
        <v>148</v>
      </c>
      <c r="D1018" s="9">
        <v>15</v>
      </c>
      <c r="E1018" s="10">
        <v>80</v>
      </c>
      <c r="F1018" s="9">
        <v>48</v>
      </c>
      <c r="G1018" s="2"/>
      <c r="H1018" s="2"/>
      <c r="I1018" s="2"/>
      <c r="J1018" s="2"/>
      <c r="K1018" s="10"/>
      <c r="L1018" s="9"/>
      <c r="M1018" s="15"/>
      <c r="N1018" s="6"/>
      <c r="O1018" s="14">
        <f t="shared" si="240"/>
        <v>0</v>
      </c>
      <c r="P1018" s="14">
        <f t="shared" si="241"/>
        <v>0</v>
      </c>
      <c r="Q1018" s="14">
        <f t="shared" si="242"/>
        <v>0</v>
      </c>
      <c r="R1018" s="14">
        <f t="shared" si="243"/>
        <v>0</v>
      </c>
      <c r="S1018" s="2"/>
      <c r="Y1018" s="1"/>
      <c r="Z1018" s="1"/>
      <c r="AA1018" s="1"/>
    </row>
    <row r="1019" spans="1:27" ht="72">
      <c r="A1019" s="403" t="s">
        <v>158</v>
      </c>
      <c r="B1019" s="16" t="s">
        <v>254</v>
      </c>
      <c r="C1019" s="2" t="s">
        <v>148</v>
      </c>
      <c r="D1019" s="9">
        <v>5</v>
      </c>
      <c r="E1019" s="10">
        <v>30</v>
      </c>
      <c r="F1019" s="9">
        <v>18</v>
      </c>
      <c r="G1019" s="2"/>
      <c r="H1019" s="2"/>
      <c r="I1019" s="2"/>
      <c r="J1019" s="2"/>
      <c r="K1019" s="10"/>
      <c r="L1019" s="9"/>
      <c r="M1019" s="15"/>
      <c r="N1019" s="6"/>
      <c r="O1019" s="14">
        <f t="shared" si="240"/>
        <v>0</v>
      </c>
      <c r="P1019" s="14">
        <f t="shared" si="241"/>
        <v>0</v>
      </c>
      <c r="Q1019" s="14">
        <f t="shared" si="242"/>
        <v>0</v>
      </c>
      <c r="R1019" s="14">
        <f t="shared" si="243"/>
        <v>0</v>
      </c>
      <c r="S1019" s="2"/>
      <c r="Y1019" s="1"/>
      <c r="Z1019" s="1"/>
      <c r="AA1019" s="1"/>
    </row>
    <row r="1020" spans="1:27" ht="84">
      <c r="A1020" s="403" t="s">
        <v>159</v>
      </c>
      <c r="B1020" s="16" t="s">
        <v>255</v>
      </c>
      <c r="C1020" s="2" t="s">
        <v>148</v>
      </c>
      <c r="D1020" s="9">
        <v>20</v>
      </c>
      <c r="E1020" s="10">
        <v>90</v>
      </c>
      <c r="F1020" s="9">
        <v>54</v>
      </c>
      <c r="G1020" s="2"/>
      <c r="H1020" s="2"/>
      <c r="I1020" s="2"/>
      <c r="J1020" s="2"/>
      <c r="K1020" s="10"/>
      <c r="L1020" s="9"/>
      <c r="M1020" s="15"/>
      <c r="N1020" s="6"/>
      <c r="O1020" s="14">
        <f t="shared" si="240"/>
        <v>0</v>
      </c>
      <c r="P1020" s="14">
        <f t="shared" si="241"/>
        <v>0</v>
      </c>
      <c r="Q1020" s="14">
        <f t="shared" si="242"/>
        <v>0</v>
      </c>
      <c r="R1020" s="14">
        <f t="shared" si="243"/>
        <v>0</v>
      </c>
      <c r="S1020" s="2"/>
      <c r="Y1020" s="1"/>
      <c r="Z1020" s="1"/>
      <c r="AA1020" s="1"/>
    </row>
    <row r="1021" spans="1:27" ht="108">
      <c r="A1021" s="403" t="s">
        <v>161</v>
      </c>
      <c r="B1021" s="16" t="s">
        <v>256</v>
      </c>
      <c r="C1021" s="2" t="s">
        <v>148</v>
      </c>
      <c r="D1021" s="9">
        <v>20</v>
      </c>
      <c r="E1021" s="10">
        <v>90</v>
      </c>
      <c r="F1021" s="9">
        <v>54</v>
      </c>
      <c r="G1021" s="2"/>
      <c r="H1021" s="2"/>
      <c r="I1021" s="2"/>
      <c r="J1021" s="2"/>
      <c r="K1021" s="10"/>
      <c r="L1021" s="9"/>
      <c r="M1021" s="15"/>
      <c r="N1021" s="6"/>
      <c r="O1021" s="14">
        <f t="shared" si="240"/>
        <v>0</v>
      </c>
      <c r="P1021" s="14">
        <f t="shared" si="241"/>
        <v>0</v>
      </c>
      <c r="Q1021" s="14">
        <f t="shared" si="242"/>
        <v>0</v>
      </c>
      <c r="R1021" s="14">
        <f t="shared" si="243"/>
        <v>0</v>
      </c>
      <c r="S1021" s="2"/>
      <c r="Y1021" s="1"/>
      <c r="Z1021" s="1"/>
      <c r="AA1021" s="1"/>
    </row>
    <row r="1022" spans="1:27" ht="144">
      <c r="A1022" s="403" t="s">
        <v>163</v>
      </c>
      <c r="B1022" s="16" t="s">
        <v>257</v>
      </c>
      <c r="C1022" s="2" t="s">
        <v>148</v>
      </c>
      <c r="D1022" s="9">
        <v>20</v>
      </c>
      <c r="E1022" s="10">
        <v>60</v>
      </c>
      <c r="F1022" s="9">
        <v>36</v>
      </c>
      <c r="G1022" s="2"/>
      <c r="H1022" s="2"/>
      <c r="I1022" s="2"/>
      <c r="J1022" s="2"/>
      <c r="K1022" s="10"/>
      <c r="L1022" s="9"/>
      <c r="M1022" s="15"/>
      <c r="N1022" s="6"/>
      <c r="O1022" s="14">
        <f t="shared" si="240"/>
        <v>0</v>
      </c>
      <c r="P1022" s="14">
        <f t="shared" si="241"/>
        <v>0</v>
      </c>
      <c r="Q1022" s="14">
        <f t="shared" si="242"/>
        <v>0</v>
      </c>
      <c r="R1022" s="14">
        <f t="shared" si="243"/>
        <v>0</v>
      </c>
      <c r="S1022" s="2"/>
      <c r="Y1022" s="1"/>
      <c r="Z1022" s="1"/>
      <c r="AA1022" s="1"/>
    </row>
    <row r="1023" spans="1:27" ht="156">
      <c r="A1023" s="403" t="s">
        <v>165</v>
      </c>
      <c r="B1023" s="16" t="s">
        <v>258</v>
      </c>
      <c r="C1023" s="2" t="s">
        <v>148</v>
      </c>
      <c r="D1023" s="9">
        <v>10</v>
      </c>
      <c r="E1023" s="10">
        <v>40</v>
      </c>
      <c r="F1023" s="9">
        <v>24</v>
      </c>
      <c r="G1023" s="2"/>
      <c r="H1023" s="2"/>
      <c r="I1023" s="2"/>
      <c r="J1023" s="2"/>
      <c r="K1023" s="10"/>
      <c r="L1023" s="9"/>
      <c r="M1023" s="15"/>
      <c r="N1023" s="6"/>
      <c r="O1023" s="14">
        <f t="shared" si="240"/>
        <v>0</v>
      </c>
      <c r="P1023" s="14">
        <f t="shared" si="241"/>
        <v>0</v>
      </c>
      <c r="Q1023" s="14">
        <f t="shared" si="242"/>
        <v>0</v>
      </c>
      <c r="R1023" s="14">
        <f t="shared" si="243"/>
        <v>0</v>
      </c>
      <c r="S1023" s="2"/>
      <c r="Y1023" s="1"/>
      <c r="Z1023" s="1"/>
      <c r="AA1023" s="1"/>
    </row>
    <row r="1024" spans="1:27" ht="144">
      <c r="A1024" s="403" t="s">
        <v>167</v>
      </c>
      <c r="B1024" s="16" t="s">
        <v>259</v>
      </c>
      <c r="C1024" s="2" t="s">
        <v>148</v>
      </c>
      <c r="D1024" s="9">
        <v>20</v>
      </c>
      <c r="E1024" s="10">
        <v>60</v>
      </c>
      <c r="F1024" s="9">
        <v>36</v>
      </c>
      <c r="G1024" s="2"/>
      <c r="H1024" s="2"/>
      <c r="I1024" s="2"/>
      <c r="J1024" s="2"/>
      <c r="K1024" s="10"/>
      <c r="L1024" s="9"/>
      <c r="M1024" s="15"/>
      <c r="N1024" s="6"/>
      <c r="O1024" s="14">
        <f t="shared" si="240"/>
        <v>0</v>
      </c>
      <c r="P1024" s="14">
        <f t="shared" si="241"/>
        <v>0</v>
      </c>
      <c r="Q1024" s="14">
        <f t="shared" si="242"/>
        <v>0</v>
      </c>
      <c r="R1024" s="14">
        <f t="shared" si="243"/>
        <v>0</v>
      </c>
      <c r="S1024" s="2"/>
      <c r="Y1024" s="1"/>
      <c r="Z1024" s="1"/>
      <c r="AA1024" s="1"/>
    </row>
    <row r="1025" spans="1:27" ht="72">
      <c r="A1025" s="403" t="s">
        <v>169</v>
      </c>
      <c r="B1025" s="16" t="s">
        <v>260</v>
      </c>
      <c r="C1025" s="2" t="s">
        <v>148</v>
      </c>
      <c r="D1025" s="9">
        <v>30</v>
      </c>
      <c r="E1025" s="10">
        <v>100</v>
      </c>
      <c r="F1025" s="9">
        <v>60</v>
      </c>
      <c r="G1025" s="2"/>
      <c r="H1025" s="2"/>
      <c r="I1025" s="2"/>
      <c r="J1025" s="2"/>
      <c r="K1025" s="10"/>
      <c r="L1025" s="9"/>
      <c r="M1025" s="15"/>
      <c r="N1025" s="6"/>
      <c r="O1025" s="14">
        <f t="shared" si="240"/>
        <v>0</v>
      </c>
      <c r="P1025" s="14">
        <f t="shared" si="241"/>
        <v>0</v>
      </c>
      <c r="Q1025" s="14">
        <f t="shared" si="242"/>
        <v>0</v>
      </c>
      <c r="R1025" s="14">
        <f t="shared" si="243"/>
        <v>0</v>
      </c>
      <c r="S1025" s="2"/>
      <c r="Y1025" s="1"/>
      <c r="Z1025" s="1"/>
      <c r="AA1025" s="1"/>
    </row>
    <row r="1026" spans="1:27" ht="72">
      <c r="A1026" s="403" t="s">
        <v>171</v>
      </c>
      <c r="B1026" s="16" t="s">
        <v>261</v>
      </c>
      <c r="C1026" s="2" t="s">
        <v>148</v>
      </c>
      <c r="D1026" s="9">
        <v>30</v>
      </c>
      <c r="E1026" s="10">
        <v>70</v>
      </c>
      <c r="F1026" s="9">
        <v>42</v>
      </c>
      <c r="G1026" s="2"/>
      <c r="H1026" s="2"/>
      <c r="I1026" s="2"/>
      <c r="J1026" s="2"/>
      <c r="K1026" s="10"/>
      <c r="L1026" s="9"/>
      <c r="M1026" s="15"/>
      <c r="N1026" s="6"/>
      <c r="O1026" s="14">
        <f t="shared" si="240"/>
        <v>0</v>
      </c>
      <c r="P1026" s="14">
        <f t="shared" si="241"/>
        <v>0</v>
      </c>
      <c r="Q1026" s="14">
        <f t="shared" si="242"/>
        <v>0</v>
      </c>
      <c r="R1026" s="14">
        <f t="shared" si="243"/>
        <v>0</v>
      </c>
      <c r="S1026" s="2"/>
      <c r="Y1026" s="1"/>
      <c r="Z1026" s="1"/>
      <c r="AA1026" s="1"/>
    </row>
    <row r="1027" spans="1:27" ht="72">
      <c r="A1027" s="403" t="s">
        <v>173</v>
      </c>
      <c r="B1027" s="16" t="s">
        <v>262</v>
      </c>
      <c r="C1027" s="2" t="s">
        <v>148</v>
      </c>
      <c r="D1027" s="9">
        <v>45</v>
      </c>
      <c r="E1027" s="10">
        <v>100</v>
      </c>
      <c r="F1027" s="9">
        <v>60</v>
      </c>
      <c r="G1027" s="2"/>
      <c r="H1027" s="2"/>
      <c r="I1027" s="2"/>
      <c r="J1027" s="2"/>
      <c r="K1027" s="10"/>
      <c r="L1027" s="9"/>
      <c r="M1027" s="15"/>
      <c r="N1027" s="6"/>
      <c r="O1027" s="14">
        <f t="shared" si="240"/>
        <v>0</v>
      </c>
      <c r="P1027" s="14">
        <f t="shared" si="241"/>
        <v>0</v>
      </c>
      <c r="Q1027" s="14">
        <f t="shared" si="242"/>
        <v>0</v>
      </c>
      <c r="R1027" s="14">
        <f t="shared" si="243"/>
        <v>0</v>
      </c>
      <c r="S1027" s="2"/>
      <c r="Y1027" s="1"/>
      <c r="Z1027" s="1"/>
      <c r="AA1027" s="1"/>
    </row>
    <row r="1028" spans="1:27" ht="36">
      <c r="A1028" s="403" t="s">
        <v>175</v>
      </c>
      <c r="B1028" s="16" t="s">
        <v>263</v>
      </c>
      <c r="C1028" s="2" t="s">
        <v>148</v>
      </c>
      <c r="D1028" s="9">
        <v>100</v>
      </c>
      <c r="E1028" s="10">
        <v>300</v>
      </c>
      <c r="F1028" s="9">
        <v>180</v>
      </c>
      <c r="G1028" s="2"/>
      <c r="H1028" s="2"/>
      <c r="I1028" s="2"/>
      <c r="J1028" s="2"/>
      <c r="K1028" s="10"/>
      <c r="L1028" s="9"/>
      <c r="M1028" s="15"/>
      <c r="N1028" s="6"/>
      <c r="O1028" s="14">
        <f t="shared" si="240"/>
        <v>0</v>
      </c>
      <c r="P1028" s="14">
        <f t="shared" si="241"/>
        <v>0</v>
      </c>
      <c r="Q1028" s="14">
        <f t="shared" si="242"/>
        <v>0</v>
      </c>
      <c r="R1028" s="14">
        <f t="shared" si="243"/>
        <v>0</v>
      </c>
      <c r="S1028" s="2"/>
      <c r="Y1028" s="1"/>
      <c r="Z1028" s="1"/>
      <c r="AA1028" s="1"/>
    </row>
    <row r="1029" spans="1:27" ht="168">
      <c r="A1029" s="403" t="s">
        <v>177</v>
      </c>
      <c r="B1029" s="16" t="s">
        <v>264</v>
      </c>
      <c r="C1029" s="2" t="s">
        <v>148</v>
      </c>
      <c r="D1029" s="9">
        <v>12</v>
      </c>
      <c r="E1029" s="10">
        <v>40</v>
      </c>
      <c r="F1029" s="9">
        <v>24</v>
      </c>
      <c r="G1029" s="2"/>
      <c r="H1029" s="2"/>
      <c r="I1029" s="2"/>
      <c r="J1029" s="2"/>
      <c r="K1029" s="10"/>
      <c r="L1029" s="9"/>
      <c r="M1029" s="15"/>
      <c r="N1029" s="6"/>
      <c r="O1029" s="14">
        <f t="shared" si="240"/>
        <v>0</v>
      </c>
      <c r="P1029" s="14">
        <f t="shared" si="241"/>
        <v>0</v>
      </c>
      <c r="Q1029" s="14">
        <f t="shared" si="242"/>
        <v>0</v>
      </c>
      <c r="R1029" s="14">
        <f t="shared" si="243"/>
        <v>0</v>
      </c>
      <c r="S1029" s="2"/>
      <c r="Y1029" s="1"/>
      <c r="Z1029" s="1"/>
      <c r="AA1029" s="1"/>
    </row>
    <row r="1030" spans="1:27" ht="156">
      <c r="A1030" s="403" t="s">
        <v>179</v>
      </c>
      <c r="B1030" s="16" t="s">
        <v>265</v>
      </c>
      <c r="C1030" s="2" t="s">
        <v>148</v>
      </c>
      <c r="D1030" s="9">
        <v>15</v>
      </c>
      <c r="E1030" s="10">
        <v>50</v>
      </c>
      <c r="F1030" s="9">
        <v>30</v>
      </c>
      <c r="G1030" s="2"/>
      <c r="H1030" s="2"/>
      <c r="I1030" s="2"/>
      <c r="J1030" s="2"/>
      <c r="K1030" s="10"/>
      <c r="L1030" s="9"/>
      <c r="M1030" s="15"/>
      <c r="N1030" s="6"/>
      <c r="O1030" s="14">
        <f t="shared" si="240"/>
        <v>0</v>
      </c>
      <c r="P1030" s="14">
        <f t="shared" si="241"/>
        <v>0</v>
      </c>
      <c r="Q1030" s="14">
        <f t="shared" si="242"/>
        <v>0</v>
      </c>
      <c r="R1030" s="14">
        <f t="shared" si="243"/>
        <v>0</v>
      </c>
      <c r="S1030" s="2"/>
      <c r="Y1030" s="1"/>
      <c r="Z1030" s="1"/>
      <c r="AA1030" s="1"/>
    </row>
    <row r="1031" spans="1:27" ht="156">
      <c r="A1031" s="403" t="s">
        <v>181</v>
      </c>
      <c r="B1031" s="16" t="s">
        <v>270</v>
      </c>
      <c r="C1031" s="2" t="s">
        <v>148</v>
      </c>
      <c r="D1031" s="9">
        <v>12</v>
      </c>
      <c r="E1031" s="10">
        <v>40</v>
      </c>
      <c r="F1031" s="9">
        <v>24</v>
      </c>
      <c r="G1031" s="2"/>
      <c r="H1031" s="2"/>
      <c r="I1031" s="2"/>
      <c r="J1031" s="2"/>
      <c r="K1031" s="10"/>
      <c r="L1031" s="9"/>
      <c r="M1031" s="15"/>
      <c r="N1031" s="6"/>
      <c r="O1031" s="14">
        <f t="shared" si="240"/>
        <v>0</v>
      </c>
      <c r="P1031" s="14">
        <f t="shared" si="241"/>
        <v>0</v>
      </c>
      <c r="Q1031" s="14">
        <f t="shared" si="242"/>
        <v>0</v>
      </c>
      <c r="R1031" s="14">
        <f t="shared" si="243"/>
        <v>0</v>
      </c>
      <c r="S1031" s="2"/>
      <c r="Y1031" s="1"/>
      <c r="Z1031" s="1"/>
      <c r="AA1031" s="1"/>
    </row>
    <row r="1032" spans="1:27" ht="144">
      <c r="A1032" s="403" t="s">
        <v>186</v>
      </c>
      <c r="B1032" s="16" t="s">
        <v>266</v>
      </c>
      <c r="C1032" s="2" t="s">
        <v>148</v>
      </c>
      <c r="D1032" s="9">
        <v>6</v>
      </c>
      <c r="E1032" s="10">
        <v>20</v>
      </c>
      <c r="F1032" s="9">
        <v>12</v>
      </c>
      <c r="G1032" s="2"/>
      <c r="H1032" s="2"/>
      <c r="I1032" s="2"/>
      <c r="J1032" s="2"/>
      <c r="K1032" s="10"/>
      <c r="L1032" s="9"/>
      <c r="M1032" s="15"/>
      <c r="N1032" s="6"/>
      <c r="O1032" s="14">
        <f t="shared" si="240"/>
        <v>0</v>
      </c>
      <c r="P1032" s="14">
        <f t="shared" si="241"/>
        <v>0</v>
      </c>
      <c r="Q1032" s="14">
        <f t="shared" si="242"/>
        <v>0</v>
      </c>
      <c r="R1032" s="14">
        <f t="shared" si="243"/>
        <v>0</v>
      </c>
      <c r="S1032" s="2"/>
      <c r="Y1032" s="1"/>
      <c r="Z1032" s="1"/>
      <c r="AA1032" s="1"/>
    </row>
    <row r="1033" spans="1:27" ht="60">
      <c r="A1033" s="403" t="s">
        <v>188</v>
      </c>
      <c r="B1033" s="16" t="s">
        <v>267</v>
      </c>
      <c r="C1033" s="2" t="s">
        <v>148</v>
      </c>
      <c r="D1033" s="9">
        <v>30</v>
      </c>
      <c r="E1033" s="10">
        <v>100</v>
      </c>
      <c r="F1033" s="9">
        <v>60</v>
      </c>
      <c r="G1033" s="2"/>
      <c r="H1033" s="2"/>
      <c r="I1033" s="2"/>
      <c r="J1033" s="2"/>
      <c r="K1033" s="10"/>
      <c r="L1033" s="9"/>
      <c r="M1033" s="15"/>
      <c r="N1033" s="6"/>
      <c r="O1033" s="14">
        <f t="shared" si="240"/>
        <v>0</v>
      </c>
      <c r="P1033" s="14">
        <f t="shared" si="241"/>
        <v>0</v>
      </c>
      <c r="Q1033" s="14">
        <f t="shared" si="242"/>
        <v>0</v>
      </c>
      <c r="R1033" s="14">
        <f t="shared" si="243"/>
        <v>0</v>
      </c>
      <c r="S1033" s="2"/>
      <c r="Y1033" s="1"/>
      <c r="Z1033" s="1"/>
      <c r="AA1033" s="1"/>
    </row>
    <row r="1034" spans="1:27" ht="60">
      <c r="A1034" s="403" t="s">
        <v>190</v>
      </c>
      <c r="B1034" s="16" t="s">
        <v>268</v>
      </c>
      <c r="C1034" s="2" t="s">
        <v>148</v>
      </c>
      <c r="D1034" s="9">
        <v>45</v>
      </c>
      <c r="E1034" s="10">
        <v>150</v>
      </c>
      <c r="F1034" s="9">
        <v>90</v>
      </c>
      <c r="G1034" s="2"/>
      <c r="H1034" s="2"/>
      <c r="I1034" s="2"/>
      <c r="J1034" s="2"/>
      <c r="K1034" s="10"/>
      <c r="L1034" s="9"/>
      <c r="M1034" s="15"/>
      <c r="N1034" s="6"/>
      <c r="O1034" s="14">
        <f t="shared" si="240"/>
        <v>0</v>
      </c>
      <c r="P1034" s="14">
        <f t="shared" si="241"/>
        <v>0</v>
      </c>
      <c r="Q1034" s="14">
        <f t="shared" si="242"/>
        <v>0</v>
      </c>
      <c r="R1034" s="14">
        <f t="shared" si="243"/>
        <v>0</v>
      </c>
      <c r="S1034" s="2"/>
      <c r="Y1034" s="1"/>
      <c r="Z1034" s="1"/>
      <c r="AA1034" s="1"/>
    </row>
    <row r="1035" spans="1:27" ht="48.75" thickBot="1">
      <c r="A1035" s="403" t="s">
        <v>192</v>
      </c>
      <c r="B1035" s="16" t="s">
        <v>269</v>
      </c>
      <c r="C1035" s="2" t="s">
        <v>148</v>
      </c>
      <c r="D1035" s="9">
        <v>5</v>
      </c>
      <c r="E1035" s="10">
        <v>15</v>
      </c>
      <c r="F1035" s="9">
        <v>9</v>
      </c>
      <c r="G1035" s="2"/>
      <c r="H1035" s="2"/>
      <c r="I1035" s="2"/>
      <c r="J1035" s="2"/>
      <c r="K1035" s="10"/>
      <c r="L1035" s="9"/>
      <c r="M1035" s="15"/>
      <c r="N1035" s="6"/>
      <c r="O1035" s="14">
        <f t="shared" si="240"/>
        <v>0</v>
      </c>
      <c r="P1035" s="14">
        <f t="shared" si="241"/>
        <v>0</v>
      </c>
      <c r="Q1035" s="14">
        <f t="shared" si="242"/>
        <v>0</v>
      </c>
      <c r="R1035" s="14">
        <f t="shared" si="243"/>
        <v>0</v>
      </c>
      <c r="S1035" s="2"/>
      <c r="Y1035" s="1"/>
      <c r="Z1035" s="1"/>
      <c r="AA1035" s="1"/>
    </row>
    <row r="1036" spans="1:27" ht="13.5" thickBot="1">
      <c r="B1036" s="580" t="s">
        <v>703</v>
      </c>
      <c r="C1036" s="580"/>
      <c r="D1036" s="580"/>
      <c r="E1036" s="580"/>
      <c r="F1036" s="580"/>
      <c r="G1036" s="580"/>
      <c r="H1036" s="580"/>
      <c r="I1036" s="580"/>
      <c r="J1036" s="580"/>
      <c r="K1036" s="580"/>
      <c r="L1036" s="12"/>
      <c r="M1036" s="8"/>
      <c r="N1036" s="86" t="s">
        <v>331</v>
      </c>
      <c r="O1036" s="87">
        <f>SUM(O1013:O1035)</f>
        <v>0</v>
      </c>
      <c r="P1036" s="87">
        <f>SUM(P1013:P1035)</f>
        <v>0</v>
      </c>
      <c r="Q1036" s="87">
        <f>SUM(Q1013:Q1035)</f>
        <v>0</v>
      </c>
      <c r="R1036" s="88">
        <f>SUM(R1013:R1035)</f>
        <v>0</v>
      </c>
      <c r="Y1036" s="1"/>
      <c r="Z1036" s="1"/>
      <c r="AA1036" s="1"/>
    </row>
    <row r="1037" spans="1:27" ht="12.75" customHeight="1" thickBot="1">
      <c r="B1037" s="579" t="s">
        <v>704</v>
      </c>
      <c r="C1037" s="579"/>
      <c r="D1037" s="579"/>
      <c r="E1037" s="579"/>
      <c r="F1037" s="579"/>
      <c r="G1037" s="579"/>
      <c r="H1037" s="579"/>
      <c r="I1037" s="579"/>
      <c r="J1037" s="579"/>
      <c r="K1037" s="579"/>
      <c r="L1037" s="12"/>
      <c r="M1037" s="8"/>
      <c r="N1037" s="1"/>
      <c r="O1037" s="8"/>
      <c r="P1037" s="8"/>
      <c r="Q1037" s="8"/>
      <c r="R1037" s="8"/>
      <c r="Y1037" s="1"/>
      <c r="Z1037" s="1"/>
      <c r="AA1037" s="1"/>
    </row>
    <row r="1038" spans="1:27" ht="12.75" thickBot="1">
      <c r="B1038" s="517"/>
      <c r="C1038" s="517"/>
      <c r="D1038" s="517"/>
      <c r="E1038" s="517"/>
      <c r="F1038" s="517"/>
      <c r="G1038" s="517"/>
      <c r="H1038" s="517"/>
      <c r="I1038" s="517"/>
      <c r="J1038" s="517"/>
      <c r="K1038" s="517"/>
      <c r="L1038" s="12"/>
      <c r="M1038" s="534">
        <f>COUNTIF($P$13:P1038,"PAKIET")+$P$725</f>
        <v>48</v>
      </c>
      <c r="N1038" s="535"/>
      <c r="O1038" s="535"/>
      <c r="P1038" s="536" t="s">
        <v>347</v>
      </c>
      <c r="Q1038" s="536"/>
      <c r="R1038" s="537"/>
      <c r="Y1038" s="1"/>
      <c r="Z1038" s="1"/>
      <c r="AA1038" s="1"/>
    </row>
    <row r="1039" spans="1:27" ht="36.75" thickBot="1">
      <c r="B1039" s="593" t="s">
        <v>705</v>
      </c>
      <c r="C1039" s="593"/>
      <c r="D1039" s="593"/>
      <c r="E1039" s="593"/>
      <c r="F1039" s="593"/>
      <c r="G1039" s="593"/>
      <c r="H1039" s="593"/>
      <c r="I1039" s="593"/>
      <c r="J1039" s="593"/>
      <c r="K1039" s="517"/>
      <c r="L1039" s="12"/>
      <c r="M1039" s="341" t="s">
        <v>332</v>
      </c>
      <c r="N1039" s="266" t="s">
        <v>333</v>
      </c>
      <c r="O1039" s="341" t="s">
        <v>337</v>
      </c>
      <c r="P1039" s="341" t="s">
        <v>334</v>
      </c>
      <c r="Q1039" s="341" t="s">
        <v>335</v>
      </c>
      <c r="R1039" s="342" t="s">
        <v>336</v>
      </c>
      <c r="Y1039" s="1"/>
      <c r="Z1039" s="1"/>
      <c r="AA1039" s="1"/>
    </row>
    <row r="1040" spans="1:27" ht="12.75" thickBot="1">
      <c r="B1040" s="594" t="s">
        <v>706</v>
      </c>
      <c r="C1040" s="594"/>
      <c r="D1040" s="594"/>
      <c r="E1040" s="594"/>
      <c r="F1040" s="594"/>
      <c r="G1040" s="594"/>
      <c r="H1040" s="594"/>
      <c r="I1040" s="594"/>
      <c r="J1040" s="594"/>
      <c r="K1040" s="517"/>
      <c r="L1040" s="12"/>
      <c r="M1040" s="268">
        <f>O1036</f>
        <v>0</v>
      </c>
      <c r="N1040" s="269">
        <f>P1036</f>
        <v>0</v>
      </c>
      <c r="O1040" s="269">
        <f>Q1036</f>
        <v>0</v>
      </c>
      <c r="P1040" s="269">
        <f>R1036</f>
        <v>0</v>
      </c>
      <c r="Q1040" s="269">
        <f>M1040+O1040</f>
        <v>0</v>
      </c>
      <c r="R1040" s="270">
        <f>N1040+P1040</f>
        <v>0</v>
      </c>
      <c r="Y1040" s="1"/>
      <c r="Z1040" s="1"/>
      <c r="AA1040" s="1"/>
    </row>
    <row r="1041" spans="1:27" ht="12.75">
      <c r="B1041" s="580"/>
      <c r="C1041" s="580"/>
      <c r="D1041" s="580"/>
      <c r="E1041" s="580"/>
      <c r="F1041" s="580"/>
      <c r="G1041" s="580"/>
      <c r="H1041" s="580"/>
      <c r="I1041" s="580"/>
      <c r="J1041" s="580"/>
      <c r="K1041" s="580"/>
      <c r="L1041" s="12"/>
      <c r="M1041" s="8"/>
      <c r="N1041" s="1"/>
      <c r="O1041" s="8"/>
      <c r="P1041" s="8"/>
      <c r="Q1041" s="8"/>
      <c r="R1041" s="8"/>
      <c r="Y1041" s="1"/>
      <c r="Z1041" s="1"/>
      <c r="AA1041" s="1"/>
    </row>
    <row r="1042" spans="1:27" ht="12.75">
      <c r="B1042" s="579"/>
      <c r="C1042" s="579"/>
      <c r="D1042" s="579"/>
      <c r="E1042" s="579"/>
      <c r="F1042" s="579"/>
      <c r="G1042" s="579"/>
      <c r="H1042" s="579"/>
      <c r="I1042" s="579"/>
      <c r="J1042" s="579"/>
      <c r="K1042" s="579"/>
      <c r="L1042" s="12"/>
      <c r="M1042" s="8"/>
      <c r="N1042" s="1"/>
      <c r="O1042" s="8"/>
      <c r="P1042" s="8"/>
      <c r="Q1042" s="8"/>
      <c r="R1042" s="8"/>
      <c r="Y1042" s="1"/>
      <c r="Z1042" s="1"/>
      <c r="AA1042" s="1"/>
    </row>
    <row r="1043" spans="1:27">
      <c r="G1043" s="1"/>
      <c r="H1043" s="1"/>
      <c r="I1043" s="1"/>
      <c r="K1043" s="12"/>
      <c r="L1043" s="12"/>
      <c r="M1043" s="8"/>
      <c r="N1043" s="1"/>
      <c r="O1043" s="8"/>
      <c r="P1043" s="8"/>
      <c r="Q1043" s="8"/>
      <c r="R1043" s="8"/>
      <c r="Y1043" s="1"/>
      <c r="Z1043" s="1"/>
      <c r="AA1043" s="1"/>
    </row>
    <row r="1044" spans="1:27">
      <c r="G1044" s="1"/>
      <c r="H1044" s="1"/>
      <c r="I1044" s="1"/>
      <c r="K1044" s="12"/>
      <c r="L1044" s="12"/>
      <c r="M1044" s="8"/>
      <c r="N1044" s="1"/>
      <c r="O1044" s="8"/>
      <c r="P1044" s="8"/>
      <c r="Q1044" s="8"/>
      <c r="R1044" s="8"/>
      <c r="Y1044" s="1"/>
      <c r="Z1044" s="1"/>
      <c r="AA1044" s="1"/>
    </row>
    <row r="1045" spans="1:27" ht="60.75" thickBot="1">
      <c r="A1045" s="255" t="s">
        <v>305</v>
      </c>
      <c r="B1045" s="255" t="s">
        <v>306</v>
      </c>
      <c r="C1045" s="198" t="s">
        <v>308</v>
      </c>
      <c r="D1045" s="338" t="s">
        <v>322</v>
      </c>
      <c r="E1045" s="338" t="s">
        <v>323</v>
      </c>
      <c r="F1045" s="338" t="s">
        <v>324</v>
      </c>
      <c r="G1045" s="256" t="s">
        <v>307</v>
      </c>
      <c r="H1045" s="256" t="s">
        <v>43</v>
      </c>
      <c r="I1045" s="256" t="s">
        <v>325</v>
      </c>
      <c r="J1045" s="256" t="s">
        <v>326</v>
      </c>
      <c r="K1045" s="338" t="s">
        <v>693</v>
      </c>
      <c r="L1045" s="338" t="s">
        <v>694</v>
      </c>
      <c r="M1045" s="257" t="s">
        <v>309</v>
      </c>
      <c r="N1045" s="258" t="s">
        <v>0</v>
      </c>
      <c r="O1045" s="339" t="s">
        <v>312</v>
      </c>
      <c r="P1045" s="339" t="s">
        <v>313</v>
      </c>
      <c r="Q1045" s="340" t="s">
        <v>316</v>
      </c>
      <c r="R1045" s="340" t="s">
        <v>317</v>
      </c>
      <c r="S1045" s="261" t="s">
        <v>318</v>
      </c>
      <c r="Y1045" s="1"/>
      <c r="Z1045" s="1"/>
      <c r="AA1045" s="1"/>
    </row>
    <row r="1046" spans="1:27" ht="12.75" thickBot="1">
      <c r="A1046" s="394">
        <f>COUNTIF($A$4:A1045,"Lp.")</f>
        <v>49</v>
      </c>
      <c r="B1046" s="560" t="s">
        <v>347</v>
      </c>
      <c r="C1046" s="560"/>
      <c r="D1046" s="560"/>
      <c r="E1046" s="560"/>
      <c r="F1046" s="560"/>
      <c r="G1046" s="560"/>
      <c r="H1046" s="560"/>
      <c r="I1046" s="560"/>
      <c r="J1046" s="560"/>
      <c r="K1046" s="560"/>
      <c r="L1046" s="560"/>
      <c r="M1046" s="560"/>
      <c r="N1046" s="560"/>
      <c r="O1046" s="560"/>
      <c r="P1046" s="560"/>
      <c r="Q1046" s="560"/>
      <c r="R1046" s="560"/>
      <c r="S1046" s="561"/>
      <c r="Y1046" s="1"/>
      <c r="Z1046" s="1"/>
      <c r="AA1046" s="1"/>
    </row>
    <row r="1047" spans="1:27" ht="120">
      <c r="A1047" s="403" t="s">
        <v>146</v>
      </c>
      <c r="B1047" s="16" t="s">
        <v>271</v>
      </c>
      <c r="C1047" s="2" t="s">
        <v>148</v>
      </c>
      <c r="D1047" s="9">
        <v>7</v>
      </c>
      <c r="E1047" s="10">
        <v>22</v>
      </c>
      <c r="F1047" s="9">
        <v>13</v>
      </c>
      <c r="G1047" s="2"/>
      <c r="H1047" s="5"/>
      <c r="I1047" s="2"/>
      <c r="J1047" s="2"/>
      <c r="K1047" s="10"/>
      <c r="L1047" s="9"/>
      <c r="M1047" s="15"/>
      <c r="N1047" s="6"/>
      <c r="O1047" s="14">
        <f t="shared" ref="O1047:O1056" si="244">ROUND(K1047*M1047,2)</f>
        <v>0</v>
      </c>
      <c r="P1047" s="14">
        <f t="shared" ref="P1047:P1056" si="245">ROUND(O1047+O1047*N1047,2)</f>
        <v>0</v>
      </c>
      <c r="Q1047" s="14">
        <f t="shared" ref="Q1047:Q1056" si="246">ROUND(L1047*M1047,2)</f>
        <v>0</v>
      </c>
      <c r="R1047" s="14">
        <f t="shared" ref="R1047:R1056" si="247">ROUND(Q1047+Q1047*N1047,2)</f>
        <v>0</v>
      </c>
      <c r="S1047" s="2"/>
      <c r="Y1047" s="1"/>
      <c r="Z1047" s="1"/>
      <c r="AA1047" s="1"/>
    </row>
    <row r="1048" spans="1:27" ht="120">
      <c r="A1048" s="403" t="s">
        <v>149</v>
      </c>
      <c r="B1048" s="16" t="s">
        <v>272</v>
      </c>
      <c r="C1048" s="2" t="s">
        <v>148</v>
      </c>
      <c r="D1048" s="9">
        <v>30</v>
      </c>
      <c r="E1048" s="10">
        <v>100</v>
      </c>
      <c r="F1048" s="9">
        <v>60</v>
      </c>
      <c r="G1048" s="2"/>
      <c r="H1048" s="5"/>
      <c r="I1048" s="2"/>
      <c r="J1048" s="2"/>
      <c r="K1048" s="10"/>
      <c r="L1048" s="9"/>
      <c r="M1048" s="15"/>
      <c r="N1048" s="6"/>
      <c r="O1048" s="14">
        <f t="shared" si="244"/>
        <v>0</v>
      </c>
      <c r="P1048" s="14">
        <f t="shared" si="245"/>
        <v>0</v>
      </c>
      <c r="Q1048" s="14">
        <f t="shared" si="246"/>
        <v>0</v>
      </c>
      <c r="R1048" s="14">
        <f t="shared" si="247"/>
        <v>0</v>
      </c>
      <c r="S1048" s="2"/>
      <c r="Y1048" s="1"/>
      <c r="Z1048" s="1"/>
      <c r="AA1048" s="1"/>
    </row>
    <row r="1049" spans="1:27" ht="24">
      <c r="A1049" s="403" t="s">
        <v>151</v>
      </c>
      <c r="B1049" s="16" t="s">
        <v>273</v>
      </c>
      <c r="C1049" s="2" t="s">
        <v>18</v>
      </c>
      <c r="D1049" s="9">
        <v>66</v>
      </c>
      <c r="E1049" s="10">
        <v>220</v>
      </c>
      <c r="F1049" s="9">
        <v>132</v>
      </c>
      <c r="G1049" s="2"/>
      <c r="H1049" s="5"/>
      <c r="I1049" s="2"/>
      <c r="J1049" s="2"/>
      <c r="K1049" s="10"/>
      <c r="L1049" s="9"/>
      <c r="M1049" s="15"/>
      <c r="N1049" s="6"/>
      <c r="O1049" s="14">
        <f t="shared" si="244"/>
        <v>0</v>
      </c>
      <c r="P1049" s="14">
        <f t="shared" si="245"/>
        <v>0</v>
      </c>
      <c r="Q1049" s="14">
        <f t="shared" si="246"/>
        <v>0</v>
      </c>
      <c r="R1049" s="14">
        <f t="shared" si="247"/>
        <v>0</v>
      </c>
      <c r="S1049" s="2"/>
      <c r="Y1049" s="1"/>
      <c r="Z1049" s="1"/>
      <c r="AA1049" s="1"/>
    </row>
    <row r="1050" spans="1:27" ht="144">
      <c r="A1050" s="403" t="s">
        <v>152</v>
      </c>
      <c r="B1050" s="16" t="s">
        <v>608</v>
      </c>
      <c r="C1050" s="2" t="s">
        <v>18</v>
      </c>
      <c r="D1050" s="9">
        <v>7</v>
      </c>
      <c r="E1050" s="10">
        <v>24</v>
      </c>
      <c r="F1050" s="9">
        <v>14</v>
      </c>
      <c r="G1050" s="2"/>
      <c r="H1050" s="5"/>
      <c r="I1050" s="2"/>
      <c r="J1050" s="2"/>
      <c r="K1050" s="10"/>
      <c r="L1050" s="9"/>
      <c r="M1050" s="15"/>
      <c r="N1050" s="6"/>
      <c r="O1050" s="14">
        <f t="shared" si="244"/>
        <v>0</v>
      </c>
      <c r="P1050" s="14">
        <f t="shared" si="245"/>
        <v>0</v>
      </c>
      <c r="Q1050" s="14">
        <f t="shared" si="246"/>
        <v>0</v>
      </c>
      <c r="R1050" s="14">
        <f t="shared" si="247"/>
        <v>0</v>
      </c>
      <c r="S1050" s="2"/>
      <c r="Y1050" s="1"/>
      <c r="Z1050" s="1"/>
      <c r="AA1050" s="1"/>
    </row>
    <row r="1051" spans="1:27" ht="144">
      <c r="A1051" s="403" t="s">
        <v>154</v>
      </c>
      <c r="B1051" s="16" t="s">
        <v>609</v>
      </c>
      <c r="C1051" s="2" t="s">
        <v>18</v>
      </c>
      <c r="D1051" s="9">
        <v>4</v>
      </c>
      <c r="E1051" s="10">
        <v>12</v>
      </c>
      <c r="F1051" s="9">
        <v>7</v>
      </c>
      <c r="G1051" s="2"/>
      <c r="H1051" s="5"/>
      <c r="I1051" s="2"/>
      <c r="J1051" s="2"/>
      <c r="K1051" s="10"/>
      <c r="L1051" s="9"/>
      <c r="M1051" s="15"/>
      <c r="N1051" s="6"/>
      <c r="O1051" s="14">
        <f t="shared" si="244"/>
        <v>0</v>
      </c>
      <c r="P1051" s="14">
        <f t="shared" si="245"/>
        <v>0</v>
      </c>
      <c r="Q1051" s="14">
        <f t="shared" si="246"/>
        <v>0</v>
      </c>
      <c r="R1051" s="14">
        <f t="shared" si="247"/>
        <v>0</v>
      </c>
      <c r="S1051" s="2"/>
      <c r="Y1051" s="1"/>
      <c r="Z1051" s="1"/>
      <c r="AA1051" s="1"/>
    </row>
    <row r="1052" spans="1:27" ht="144">
      <c r="A1052" s="403" t="s">
        <v>156</v>
      </c>
      <c r="B1052" s="16" t="s">
        <v>610</v>
      </c>
      <c r="C1052" s="2" t="s">
        <v>18</v>
      </c>
      <c r="D1052" s="9">
        <v>4</v>
      </c>
      <c r="E1052" s="10">
        <v>12</v>
      </c>
      <c r="F1052" s="9">
        <v>7</v>
      </c>
      <c r="G1052" s="2"/>
      <c r="H1052" s="5"/>
      <c r="I1052" s="2"/>
      <c r="J1052" s="2"/>
      <c r="K1052" s="10"/>
      <c r="L1052" s="9"/>
      <c r="M1052" s="15"/>
      <c r="N1052" s="6"/>
      <c r="O1052" s="14">
        <f t="shared" si="244"/>
        <v>0</v>
      </c>
      <c r="P1052" s="14">
        <f t="shared" si="245"/>
        <v>0</v>
      </c>
      <c r="Q1052" s="14">
        <f t="shared" si="246"/>
        <v>0</v>
      </c>
      <c r="R1052" s="14">
        <f t="shared" si="247"/>
        <v>0</v>
      </c>
      <c r="S1052" s="2"/>
      <c r="Y1052" s="1"/>
      <c r="Z1052" s="1"/>
      <c r="AA1052" s="1"/>
    </row>
    <row r="1053" spans="1:27" ht="144">
      <c r="A1053" s="403" t="s">
        <v>158</v>
      </c>
      <c r="B1053" s="16" t="s">
        <v>611</v>
      </c>
      <c r="C1053" s="2" t="s">
        <v>18</v>
      </c>
      <c r="D1053" s="9">
        <v>4</v>
      </c>
      <c r="E1053" s="10">
        <v>12</v>
      </c>
      <c r="F1053" s="9">
        <v>7</v>
      </c>
      <c r="G1053" s="2"/>
      <c r="H1053" s="5"/>
      <c r="I1053" s="2"/>
      <c r="J1053" s="2"/>
      <c r="K1053" s="10"/>
      <c r="L1053" s="9"/>
      <c r="M1053" s="15"/>
      <c r="N1053" s="6"/>
      <c r="O1053" s="14">
        <f t="shared" si="244"/>
        <v>0</v>
      </c>
      <c r="P1053" s="14">
        <f t="shared" si="245"/>
        <v>0</v>
      </c>
      <c r="Q1053" s="14">
        <f t="shared" si="246"/>
        <v>0</v>
      </c>
      <c r="R1053" s="14">
        <f t="shared" si="247"/>
        <v>0</v>
      </c>
      <c r="S1053" s="2"/>
      <c r="Y1053" s="1"/>
      <c r="Z1053" s="1"/>
      <c r="AA1053" s="1"/>
    </row>
    <row r="1054" spans="1:27" ht="72">
      <c r="A1054" s="403" t="s">
        <v>159</v>
      </c>
      <c r="B1054" s="16" t="s">
        <v>567</v>
      </c>
      <c r="C1054" s="2" t="s">
        <v>18</v>
      </c>
      <c r="D1054" s="9">
        <v>4</v>
      </c>
      <c r="E1054" s="10">
        <v>12</v>
      </c>
      <c r="F1054" s="9">
        <v>7</v>
      </c>
      <c r="G1054" s="2"/>
      <c r="H1054" s="5"/>
      <c r="I1054" s="2"/>
      <c r="J1054" s="2"/>
      <c r="K1054" s="10"/>
      <c r="L1054" s="9"/>
      <c r="M1054" s="15"/>
      <c r="N1054" s="6"/>
      <c r="O1054" s="14">
        <f t="shared" si="244"/>
        <v>0</v>
      </c>
      <c r="P1054" s="14">
        <f t="shared" si="245"/>
        <v>0</v>
      </c>
      <c r="Q1054" s="14">
        <f t="shared" si="246"/>
        <v>0</v>
      </c>
      <c r="R1054" s="14">
        <f t="shared" si="247"/>
        <v>0</v>
      </c>
      <c r="S1054" s="2"/>
      <c r="Y1054" s="1"/>
      <c r="Z1054" s="1"/>
      <c r="AA1054" s="1"/>
    </row>
    <row r="1055" spans="1:27" ht="72">
      <c r="A1055" s="403" t="s">
        <v>161</v>
      </c>
      <c r="B1055" s="16" t="s">
        <v>568</v>
      </c>
      <c r="C1055" s="2" t="s">
        <v>18</v>
      </c>
      <c r="D1055" s="9">
        <v>4</v>
      </c>
      <c r="E1055" s="10">
        <v>12</v>
      </c>
      <c r="F1055" s="9">
        <v>7</v>
      </c>
      <c r="G1055" s="2"/>
      <c r="H1055" s="5"/>
      <c r="I1055" s="2"/>
      <c r="J1055" s="2"/>
      <c r="K1055" s="10"/>
      <c r="L1055" s="9"/>
      <c r="M1055" s="15"/>
      <c r="N1055" s="6"/>
      <c r="O1055" s="14">
        <f t="shared" si="244"/>
        <v>0</v>
      </c>
      <c r="P1055" s="14">
        <f t="shared" si="245"/>
        <v>0</v>
      </c>
      <c r="Q1055" s="14">
        <f t="shared" si="246"/>
        <v>0</v>
      </c>
      <c r="R1055" s="14">
        <f t="shared" si="247"/>
        <v>0</v>
      </c>
      <c r="S1055" s="2"/>
      <c r="Y1055" s="1"/>
      <c r="Z1055" s="1"/>
      <c r="AA1055" s="1"/>
    </row>
    <row r="1056" spans="1:27" ht="72.75" thickBot="1">
      <c r="A1056" s="403" t="s">
        <v>163</v>
      </c>
      <c r="B1056" s="16" t="s">
        <v>569</v>
      </c>
      <c r="C1056" s="2" t="s">
        <v>18</v>
      </c>
      <c r="D1056" s="9">
        <v>4</v>
      </c>
      <c r="E1056" s="10">
        <v>12</v>
      </c>
      <c r="F1056" s="9">
        <v>7</v>
      </c>
      <c r="G1056" s="2"/>
      <c r="H1056" s="5"/>
      <c r="I1056" s="2"/>
      <c r="J1056" s="2"/>
      <c r="K1056" s="10"/>
      <c r="L1056" s="9"/>
      <c r="M1056" s="15"/>
      <c r="N1056" s="6"/>
      <c r="O1056" s="14">
        <f t="shared" si="244"/>
        <v>0</v>
      </c>
      <c r="P1056" s="14">
        <f t="shared" si="245"/>
        <v>0</v>
      </c>
      <c r="Q1056" s="14">
        <f t="shared" si="246"/>
        <v>0</v>
      </c>
      <c r="R1056" s="14">
        <f t="shared" si="247"/>
        <v>0</v>
      </c>
      <c r="S1056" s="2"/>
      <c r="Y1056" s="1"/>
      <c r="Z1056" s="1"/>
      <c r="AA1056" s="1"/>
    </row>
    <row r="1057" spans="1:27" ht="13.5" thickBot="1">
      <c r="B1057" s="580" t="s">
        <v>703</v>
      </c>
      <c r="C1057" s="580"/>
      <c r="D1057" s="580"/>
      <c r="E1057" s="580"/>
      <c r="F1057" s="580"/>
      <c r="G1057" s="580"/>
      <c r="H1057" s="580"/>
      <c r="I1057" s="580"/>
      <c r="J1057" s="580"/>
      <c r="K1057" s="580"/>
      <c r="L1057" s="12"/>
      <c r="M1057" s="8"/>
      <c r="N1057" s="86" t="s">
        <v>331</v>
      </c>
      <c r="O1057" s="87">
        <f>SUM(O1047:O1056)</f>
        <v>0</v>
      </c>
      <c r="P1057" s="87">
        <f>SUM(P1047:P1056)</f>
        <v>0</v>
      </c>
      <c r="Q1057" s="87">
        <f>SUM(Q1047:Q1056)</f>
        <v>0</v>
      </c>
      <c r="R1057" s="87">
        <f>SUM(R1047:R1056)</f>
        <v>0</v>
      </c>
      <c r="Y1057" s="1"/>
      <c r="Z1057" s="1"/>
      <c r="AA1057" s="1"/>
    </row>
    <row r="1058" spans="1:27" ht="13.5" thickBot="1">
      <c r="B1058" s="579" t="s">
        <v>704</v>
      </c>
      <c r="C1058" s="579"/>
      <c r="D1058" s="579"/>
      <c r="E1058" s="579"/>
      <c r="F1058" s="579"/>
      <c r="G1058" s="579"/>
      <c r="H1058" s="579"/>
      <c r="I1058" s="579"/>
      <c r="J1058" s="579"/>
      <c r="K1058" s="579"/>
      <c r="L1058" s="12"/>
      <c r="M1058" s="8"/>
      <c r="N1058" s="1"/>
      <c r="O1058" s="8"/>
      <c r="P1058" s="8"/>
      <c r="Q1058" s="8"/>
      <c r="R1058" s="8"/>
      <c r="Y1058" s="1"/>
      <c r="Z1058" s="1"/>
      <c r="AA1058" s="1"/>
    </row>
    <row r="1059" spans="1:27" ht="12.75" thickBot="1">
      <c r="G1059" s="1"/>
      <c r="H1059" s="1"/>
      <c r="I1059" s="1"/>
      <c r="K1059" s="12"/>
      <c r="L1059" s="12"/>
      <c r="M1059" s="534">
        <f>COUNTIF($P$13:P1059,"PAKIET")+$P$725</f>
        <v>49</v>
      </c>
      <c r="N1059" s="535"/>
      <c r="O1059" s="535"/>
      <c r="P1059" s="536" t="s">
        <v>347</v>
      </c>
      <c r="Q1059" s="536"/>
      <c r="R1059" s="537"/>
      <c r="Y1059" s="1"/>
      <c r="Z1059" s="1"/>
      <c r="AA1059" s="1"/>
    </row>
    <row r="1060" spans="1:27" ht="36.75" thickBot="1">
      <c r="G1060" s="1"/>
      <c r="H1060" s="1"/>
      <c r="I1060" s="1"/>
      <c r="K1060" s="12"/>
      <c r="L1060" s="12"/>
      <c r="M1060" s="341" t="s">
        <v>332</v>
      </c>
      <c r="N1060" s="266" t="s">
        <v>333</v>
      </c>
      <c r="O1060" s="341" t="s">
        <v>337</v>
      </c>
      <c r="P1060" s="341" t="s">
        <v>334</v>
      </c>
      <c r="Q1060" s="341" t="s">
        <v>335</v>
      </c>
      <c r="R1060" s="342" t="s">
        <v>336</v>
      </c>
      <c r="Y1060" s="1"/>
      <c r="Z1060" s="1"/>
      <c r="AA1060" s="1"/>
    </row>
    <row r="1061" spans="1:27" ht="12.75" thickBot="1">
      <c r="G1061" s="1"/>
      <c r="H1061" s="1"/>
      <c r="I1061" s="1"/>
      <c r="K1061" s="12"/>
      <c r="L1061" s="12"/>
      <c r="M1061" s="268">
        <f>O1057</f>
        <v>0</v>
      </c>
      <c r="N1061" s="269">
        <f>P1057</f>
        <v>0</v>
      </c>
      <c r="O1061" s="269">
        <f>Q1057</f>
        <v>0</v>
      </c>
      <c r="P1061" s="269">
        <f>R1057</f>
        <v>0</v>
      </c>
      <c r="Q1061" s="269">
        <f>M1061+O1061</f>
        <v>0</v>
      </c>
      <c r="R1061" s="270">
        <f>N1061+P1061</f>
        <v>0</v>
      </c>
      <c r="Y1061" s="1"/>
      <c r="Z1061" s="1"/>
      <c r="AA1061" s="1"/>
    </row>
    <row r="1062" spans="1:27">
      <c r="G1062" s="1"/>
      <c r="H1062" s="1"/>
      <c r="I1062" s="1"/>
      <c r="K1062" s="12"/>
      <c r="L1062" s="12"/>
      <c r="M1062" s="8"/>
      <c r="N1062" s="1"/>
      <c r="O1062" s="8"/>
      <c r="P1062" s="8"/>
      <c r="Q1062" s="8"/>
      <c r="R1062" s="8"/>
      <c r="Y1062" s="1"/>
      <c r="Z1062" s="1"/>
      <c r="AA1062" s="1"/>
    </row>
    <row r="1063" spans="1:27">
      <c r="G1063" s="1"/>
      <c r="H1063" s="1"/>
      <c r="I1063" s="1"/>
      <c r="K1063" s="12"/>
      <c r="L1063" s="12"/>
      <c r="M1063" s="8"/>
      <c r="N1063" s="1"/>
      <c r="O1063" s="8"/>
      <c r="P1063" s="8"/>
      <c r="Q1063" s="8"/>
      <c r="R1063" s="8"/>
      <c r="Y1063" s="1"/>
      <c r="Z1063" s="1"/>
      <c r="AA1063" s="1"/>
    </row>
    <row r="1064" spans="1:27">
      <c r="G1064" s="1"/>
      <c r="H1064" s="1"/>
      <c r="I1064" s="1"/>
      <c r="K1064" s="12"/>
      <c r="L1064" s="12"/>
      <c r="M1064" s="8"/>
      <c r="N1064" s="1"/>
      <c r="O1064" s="8"/>
      <c r="P1064" s="8"/>
      <c r="Q1064" s="8"/>
      <c r="R1064" s="8"/>
      <c r="Y1064" s="1"/>
      <c r="Z1064" s="1"/>
      <c r="AA1064" s="1"/>
    </row>
    <row r="1065" spans="1:27">
      <c r="G1065" s="1"/>
      <c r="H1065" s="1"/>
      <c r="I1065" s="1"/>
      <c r="K1065" s="12"/>
      <c r="L1065" s="12"/>
      <c r="M1065" s="8"/>
      <c r="N1065" s="1"/>
      <c r="O1065" s="8"/>
      <c r="P1065" s="8"/>
      <c r="Q1065" s="8"/>
      <c r="R1065" s="8"/>
      <c r="Y1065" s="1"/>
      <c r="Z1065" s="1"/>
      <c r="AA1065" s="1"/>
    </row>
    <row r="1066" spans="1:27" ht="60.75" thickBot="1">
      <c r="A1066" s="255" t="s">
        <v>305</v>
      </c>
      <c r="B1066" s="255" t="s">
        <v>306</v>
      </c>
      <c r="C1066" s="198" t="s">
        <v>308</v>
      </c>
      <c r="D1066" s="338" t="s">
        <v>322</v>
      </c>
      <c r="E1066" s="338" t="s">
        <v>323</v>
      </c>
      <c r="F1066" s="338" t="s">
        <v>324</v>
      </c>
      <c r="G1066" s="256" t="s">
        <v>307</v>
      </c>
      <c r="H1066" s="256" t="s">
        <v>43</v>
      </c>
      <c r="I1066" s="256" t="s">
        <v>325</v>
      </c>
      <c r="J1066" s="256" t="s">
        <v>326</v>
      </c>
      <c r="K1066" s="338" t="s">
        <v>693</v>
      </c>
      <c r="L1066" s="338" t="s">
        <v>694</v>
      </c>
      <c r="M1066" s="257" t="s">
        <v>309</v>
      </c>
      <c r="N1066" s="258" t="s">
        <v>0</v>
      </c>
      <c r="O1066" s="339" t="s">
        <v>312</v>
      </c>
      <c r="P1066" s="339" t="s">
        <v>313</v>
      </c>
      <c r="Q1066" s="340" t="s">
        <v>316</v>
      </c>
      <c r="R1066" s="340" t="s">
        <v>317</v>
      </c>
      <c r="S1066" s="261" t="s">
        <v>318</v>
      </c>
      <c r="Y1066" s="1"/>
      <c r="Z1066" s="1"/>
      <c r="AA1066" s="1"/>
    </row>
    <row r="1067" spans="1:27" ht="12.75" thickBot="1">
      <c r="A1067" s="394">
        <f>COUNTIF($A$4:A1066,"Lp.")</f>
        <v>50</v>
      </c>
      <c r="B1067" s="560" t="s">
        <v>347</v>
      </c>
      <c r="C1067" s="560"/>
      <c r="D1067" s="560"/>
      <c r="E1067" s="560"/>
      <c r="F1067" s="560"/>
      <c r="G1067" s="560"/>
      <c r="H1067" s="560"/>
      <c r="I1067" s="560"/>
      <c r="J1067" s="560"/>
      <c r="K1067" s="560"/>
      <c r="L1067" s="560"/>
      <c r="M1067" s="560"/>
      <c r="N1067" s="560"/>
      <c r="O1067" s="560"/>
      <c r="P1067" s="560"/>
      <c r="Q1067" s="560"/>
      <c r="R1067" s="560"/>
      <c r="S1067" s="561"/>
      <c r="Y1067" s="1"/>
      <c r="Z1067" s="1"/>
      <c r="AA1067" s="1"/>
    </row>
    <row r="1068" spans="1:27" ht="312">
      <c r="A1068" s="403" t="s">
        <v>146</v>
      </c>
      <c r="B1068" s="16" t="s">
        <v>570</v>
      </c>
      <c r="C1068" s="2" t="s">
        <v>18</v>
      </c>
      <c r="D1068" s="9">
        <v>108</v>
      </c>
      <c r="E1068" s="10">
        <v>360</v>
      </c>
      <c r="F1068" s="9">
        <v>216</v>
      </c>
      <c r="G1068" s="2"/>
      <c r="H1068" s="5"/>
      <c r="I1068" s="2"/>
      <c r="J1068" s="2"/>
      <c r="K1068" s="10"/>
      <c r="L1068" s="9"/>
      <c r="M1068" s="15"/>
      <c r="N1068" s="6"/>
      <c r="O1068" s="14">
        <f>ROUND(K1068*M1068,2)</f>
        <v>0</v>
      </c>
      <c r="P1068" s="14">
        <f>ROUND(O1068+O1068*N1068,2)</f>
        <v>0</v>
      </c>
      <c r="Q1068" s="14">
        <f>ROUND(L1068*M1068,2)</f>
        <v>0</v>
      </c>
      <c r="R1068" s="14">
        <f>ROUND(Q1068+Q1068*N1068,2)</f>
        <v>0</v>
      </c>
      <c r="S1068" s="2"/>
      <c r="Y1068" s="1"/>
      <c r="Z1068" s="1"/>
      <c r="AA1068" s="1"/>
    </row>
    <row r="1069" spans="1:27" ht="312">
      <c r="A1069" s="403" t="s">
        <v>149</v>
      </c>
      <c r="B1069" s="16" t="s">
        <v>571</v>
      </c>
      <c r="C1069" s="2" t="s">
        <v>18</v>
      </c>
      <c r="D1069" s="9">
        <v>108</v>
      </c>
      <c r="E1069" s="10">
        <v>360</v>
      </c>
      <c r="F1069" s="9">
        <v>216</v>
      </c>
      <c r="G1069" s="2"/>
      <c r="H1069" s="5"/>
      <c r="I1069" s="2"/>
      <c r="J1069" s="2"/>
      <c r="K1069" s="10"/>
      <c r="L1069" s="9"/>
      <c r="M1069" s="15"/>
      <c r="N1069" s="6"/>
      <c r="O1069" s="14">
        <f>ROUND(K1069*M1069,2)</f>
        <v>0</v>
      </c>
      <c r="P1069" s="14">
        <f>ROUND(O1069+O1069*N1069,2)</f>
        <v>0</v>
      </c>
      <c r="Q1069" s="14">
        <f>ROUND(L1069*M1069,2)</f>
        <v>0</v>
      </c>
      <c r="R1069" s="14">
        <f>ROUND(Q1069+Q1069*N1069,2)</f>
        <v>0</v>
      </c>
      <c r="S1069" s="2"/>
      <c r="Y1069" s="1"/>
      <c r="Z1069" s="1"/>
      <c r="AA1069" s="1"/>
    </row>
    <row r="1070" spans="1:27" ht="312.75" thickBot="1">
      <c r="A1070" s="403" t="s">
        <v>151</v>
      </c>
      <c r="B1070" s="16" t="s">
        <v>572</v>
      </c>
      <c r="C1070" s="2" t="s">
        <v>18</v>
      </c>
      <c r="D1070" s="9">
        <v>108</v>
      </c>
      <c r="E1070" s="10">
        <v>360</v>
      </c>
      <c r="F1070" s="9">
        <v>216</v>
      </c>
      <c r="G1070" s="2"/>
      <c r="H1070" s="5"/>
      <c r="I1070" s="2"/>
      <c r="J1070" s="2"/>
      <c r="K1070" s="10"/>
      <c r="L1070" s="9"/>
      <c r="M1070" s="15"/>
      <c r="N1070" s="6"/>
      <c r="O1070" s="14">
        <f>ROUND(K1070*M1070,2)</f>
        <v>0</v>
      </c>
      <c r="P1070" s="14">
        <f>ROUND(O1070+O1070*N1070,2)</f>
        <v>0</v>
      </c>
      <c r="Q1070" s="14">
        <f>ROUND(L1070*M1070,2)</f>
        <v>0</v>
      </c>
      <c r="R1070" s="14">
        <f>ROUND(Q1070+Q1070*N1070,2)</f>
        <v>0</v>
      </c>
      <c r="S1070" s="2"/>
      <c r="Y1070" s="1"/>
      <c r="Z1070" s="1"/>
      <c r="AA1070" s="1"/>
    </row>
    <row r="1071" spans="1:27" ht="13.5" thickBot="1">
      <c r="B1071" s="580" t="s">
        <v>703</v>
      </c>
      <c r="C1071" s="580"/>
      <c r="D1071" s="580"/>
      <c r="E1071" s="580"/>
      <c r="F1071" s="580"/>
      <c r="G1071" s="580"/>
      <c r="H1071" s="580"/>
      <c r="I1071" s="580"/>
      <c r="J1071" s="580"/>
      <c r="K1071" s="580"/>
      <c r="L1071" s="12"/>
      <c r="M1071" s="8"/>
      <c r="N1071" s="86" t="s">
        <v>331</v>
      </c>
      <c r="O1071" s="87">
        <f>SUM(O1068:O1070)</f>
        <v>0</v>
      </c>
      <c r="P1071" s="87">
        <f>SUM(P1068:P1070)</f>
        <v>0</v>
      </c>
      <c r="Q1071" s="87">
        <f>SUM(Q1068:Q1070)</f>
        <v>0</v>
      </c>
      <c r="R1071" s="87">
        <f>SUM(R1068:R1070)</f>
        <v>0</v>
      </c>
      <c r="Y1071" s="1"/>
      <c r="Z1071" s="1"/>
      <c r="AA1071" s="1"/>
    </row>
    <row r="1072" spans="1:27" ht="13.5" thickBot="1">
      <c r="B1072" s="579" t="s">
        <v>704</v>
      </c>
      <c r="C1072" s="579"/>
      <c r="D1072" s="579"/>
      <c r="E1072" s="579"/>
      <c r="F1072" s="579"/>
      <c r="G1072" s="579"/>
      <c r="H1072" s="579"/>
      <c r="I1072" s="579"/>
      <c r="J1072" s="579"/>
      <c r="K1072" s="579"/>
      <c r="L1072" s="12"/>
      <c r="M1072" s="8"/>
      <c r="N1072" s="1"/>
      <c r="O1072" s="8"/>
      <c r="P1072" s="8"/>
      <c r="Q1072" s="8"/>
      <c r="R1072" s="8"/>
      <c r="Y1072" s="1"/>
      <c r="Z1072" s="1"/>
      <c r="AA1072" s="1"/>
    </row>
    <row r="1073" spans="1:27" ht="12.75" thickBot="1">
      <c r="G1073" s="1"/>
      <c r="H1073" s="1"/>
      <c r="I1073" s="1"/>
      <c r="K1073" s="12"/>
      <c r="L1073" s="12"/>
      <c r="M1073" s="534">
        <f>COUNTIF($P$13:P1073,"PAKIET")+$P$725</f>
        <v>50</v>
      </c>
      <c r="N1073" s="535"/>
      <c r="O1073" s="535"/>
      <c r="P1073" s="536" t="s">
        <v>347</v>
      </c>
      <c r="Q1073" s="536"/>
      <c r="R1073" s="537"/>
      <c r="Y1073" s="1"/>
      <c r="Z1073" s="1"/>
      <c r="AA1073" s="1"/>
    </row>
    <row r="1074" spans="1:27" ht="36.75" thickBot="1">
      <c r="G1074" s="1"/>
      <c r="H1074" s="1"/>
      <c r="I1074" s="1"/>
      <c r="K1074" s="12"/>
      <c r="L1074" s="12"/>
      <c r="M1074" s="341" t="s">
        <v>332</v>
      </c>
      <c r="N1074" s="266" t="s">
        <v>333</v>
      </c>
      <c r="O1074" s="341" t="s">
        <v>337</v>
      </c>
      <c r="P1074" s="341" t="s">
        <v>334</v>
      </c>
      <c r="Q1074" s="341" t="s">
        <v>335</v>
      </c>
      <c r="R1074" s="342" t="s">
        <v>336</v>
      </c>
      <c r="Y1074" s="1"/>
      <c r="Z1074" s="1"/>
      <c r="AA1074" s="1"/>
    </row>
    <row r="1075" spans="1:27" ht="12.75" thickBot="1">
      <c r="G1075" s="1"/>
      <c r="H1075" s="1"/>
      <c r="I1075" s="1"/>
      <c r="K1075" s="12"/>
      <c r="L1075" s="12"/>
      <c r="M1075" s="268">
        <f>O1071</f>
        <v>0</v>
      </c>
      <c r="N1075" s="269">
        <f>P1071</f>
        <v>0</v>
      </c>
      <c r="O1075" s="269">
        <f>Q1071</f>
        <v>0</v>
      </c>
      <c r="P1075" s="269">
        <f>R1071</f>
        <v>0</v>
      </c>
      <c r="Q1075" s="269">
        <f>M1075+O1075</f>
        <v>0</v>
      </c>
      <c r="R1075" s="270">
        <f>N1075+P1075</f>
        <v>0</v>
      </c>
      <c r="Y1075" s="1"/>
      <c r="Z1075" s="1"/>
      <c r="AA1075" s="1"/>
    </row>
    <row r="1076" spans="1:27">
      <c r="G1076" s="1"/>
      <c r="H1076" s="1"/>
      <c r="I1076" s="1"/>
      <c r="K1076" s="12"/>
      <c r="L1076" s="12"/>
      <c r="M1076" s="8"/>
      <c r="N1076" s="1"/>
      <c r="O1076" s="8"/>
      <c r="P1076" s="8"/>
      <c r="Q1076" s="8"/>
      <c r="R1076" s="8"/>
      <c r="Y1076" s="1"/>
      <c r="Z1076" s="1"/>
      <c r="AA1076" s="1"/>
    </row>
    <row r="1077" spans="1:27">
      <c r="G1077" s="1"/>
      <c r="H1077" s="1"/>
      <c r="I1077" s="1"/>
      <c r="K1077" s="12"/>
      <c r="L1077" s="12"/>
      <c r="M1077" s="8"/>
      <c r="N1077" s="1"/>
      <c r="O1077" s="8"/>
      <c r="P1077" s="8"/>
      <c r="Q1077" s="8"/>
      <c r="R1077" s="8"/>
      <c r="Y1077" s="1"/>
      <c r="Z1077" s="1"/>
      <c r="AA1077" s="1"/>
    </row>
    <row r="1078" spans="1:27">
      <c r="G1078" s="1"/>
      <c r="H1078" s="1"/>
      <c r="I1078" s="1"/>
      <c r="K1078" s="12"/>
      <c r="L1078" s="12"/>
      <c r="M1078" s="8"/>
      <c r="N1078" s="1"/>
      <c r="O1078" s="8"/>
      <c r="P1078" s="8"/>
      <c r="Q1078" s="8"/>
      <c r="R1078" s="8"/>
      <c r="Y1078" s="1"/>
      <c r="Z1078" s="1"/>
      <c r="AA1078" s="1"/>
    </row>
    <row r="1079" spans="1:27">
      <c r="G1079" s="1"/>
      <c r="H1079" s="1"/>
      <c r="I1079" s="1"/>
      <c r="K1079" s="12"/>
      <c r="L1079" s="12"/>
      <c r="M1079" s="8"/>
      <c r="N1079" s="1"/>
      <c r="O1079" s="8"/>
      <c r="P1079" s="8"/>
      <c r="Q1079" s="8"/>
      <c r="R1079" s="8"/>
      <c r="Y1079" s="1"/>
      <c r="Z1079" s="1"/>
      <c r="AA1079" s="1"/>
    </row>
    <row r="1080" spans="1:27" ht="60.75" thickBot="1">
      <c r="A1080" s="255" t="s">
        <v>305</v>
      </c>
      <c r="B1080" s="255" t="s">
        <v>306</v>
      </c>
      <c r="C1080" s="198" t="s">
        <v>308</v>
      </c>
      <c r="D1080" s="338" t="s">
        <v>322</v>
      </c>
      <c r="E1080" s="338" t="s">
        <v>323</v>
      </c>
      <c r="F1080" s="338" t="s">
        <v>324</v>
      </c>
      <c r="G1080" s="256" t="s">
        <v>307</v>
      </c>
      <c r="H1080" s="256" t="s">
        <v>43</v>
      </c>
      <c r="I1080" s="256" t="s">
        <v>325</v>
      </c>
      <c r="J1080" s="256" t="s">
        <v>326</v>
      </c>
      <c r="K1080" s="338" t="s">
        <v>693</v>
      </c>
      <c r="L1080" s="338" t="s">
        <v>694</v>
      </c>
      <c r="M1080" s="257" t="s">
        <v>309</v>
      </c>
      <c r="N1080" s="258" t="s">
        <v>0</v>
      </c>
      <c r="O1080" s="339" t="s">
        <v>312</v>
      </c>
      <c r="P1080" s="339" t="s">
        <v>313</v>
      </c>
      <c r="Q1080" s="340" t="s">
        <v>316</v>
      </c>
      <c r="R1080" s="340" t="s">
        <v>317</v>
      </c>
      <c r="S1080" s="261" t="s">
        <v>318</v>
      </c>
      <c r="Y1080" s="1"/>
      <c r="Z1080" s="1"/>
      <c r="AA1080" s="1"/>
    </row>
    <row r="1081" spans="1:27" ht="12.75" thickBot="1">
      <c r="A1081" s="394">
        <f>COUNTIF($A$4:A1080,"Lp.")</f>
        <v>51</v>
      </c>
      <c r="B1081" s="560" t="s">
        <v>347</v>
      </c>
      <c r="C1081" s="560"/>
      <c r="D1081" s="560"/>
      <c r="E1081" s="560"/>
      <c r="F1081" s="560"/>
      <c r="G1081" s="560"/>
      <c r="H1081" s="560"/>
      <c r="I1081" s="560"/>
      <c r="J1081" s="560"/>
      <c r="K1081" s="560"/>
      <c r="L1081" s="560"/>
      <c r="M1081" s="560"/>
      <c r="N1081" s="560"/>
      <c r="O1081" s="560"/>
      <c r="P1081" s="560"/>
      <c r="Q1081" s="560"/>
      <c r="R1081" s="560"/>
      <c r="S1081" s="561"/>
      <c r="Y1081" s="1"/>
      <c r="Z1081" s="1"/>
      <c r="AA1081" s="1"/>
    </row>
    <row r="1082" spans="1:27" ht="60.75" thickBot="1">
      <c r="A1082" s="403" t="s">
        <v>146</v>
      </c>
      <c r="B1082" s="16" t="s">
        <v>274</v>
      </c>
      <c r="C1082" s="2" t="s">
        <v>148</v>
      </c>
      <c r="D1082" s="9">
        <v>12</v>
      </c>
      <c r="E1082" s="10">
        <v>40</v>
      </c>
      <c r="F1082" s="9">
        <v>24</v>
      </c>
      <c r="G1082" s="2"/>
      <c r="H1082" s="5"/>
      <c r="I1082" s="2"/>
      <c r="J1082" s="2"/>
      <c r="K1082" s="10"/>
      <c r="L1082" s="9"/>
      <c r="M1082" s="15"/>
      <c r="N1082" s="6"/>
      <c r="O1082" s="14">
        <f>ROUND(K1082*M1082,2)</f>
        <v>0</v>
      </c>
      <c r="P1082" s="14">
        <f>ROUND(O1082+O1082*N1082,2)</f>
        <v>0</v>
      </c>
      <c r="Q1082" s="14">
        <f>ROUND(L1082*M1082,2)</f>
        <v>0</v>
      </c>
      <c r="R1082" s="14">
        <f>ROUND(Q1082+Q1082*N1082,2)</f>
        <v>0</v>
      </c>
      <c r="S1082" s="2"/>
      <c r="Y1082" s="1"/>
      <c r="Z1082" s="1"/>
      <c r="AA1082" s="1"/>
    </row>
    <row r="1083" spans="1:27" ht="13.5" thickBot="1">
      <c r="B1083" s="580" t="s">
        <v>703</v>
      </c>
      <c r="C1083" s="580"/>
      <c r="D1083" s="580"/>
      <c r="E1083" s="580"/>
      <c r="F1083" s="580"/>
      <c r="G1083" s="580"/>
      <c r="H1083" s="580"/>
      <c r="I1083" s="580"/>
      <c r="J1083" s="580"/>
      <c r="K1083" s="580"/>
      <c r="L1083" s="12"/>
      <c r="M1083" s="8"/>
      <c r="N1083" s="86" t="s">
        <v>331</v>
      </c>
      <c r="O1083" s="87">
        <f>SUM(O1082)</f>
        <v>0</v>
      </c>
      <c r="P1083" s="87">
        <f>SUM(P1082)</f>
        <v>0</v>
      </c>
      <c r="Q1083" s="87">
        <f>SUM(Q1082)</f>
        <v>0</v>
      </c>
      <c r="R1083" s="88">
        <f>SUM(R1082)</f>
        <v>0</v>
      </c>
      <c r="Y1083" s="1"/>
      <c r="Z1083" s="1"/>
      <c r="AA1083" s="1"/>
    </row>
    <row r="1084" spans="1:27" ht="13.5" thickBot="1">
      <c r="B1084" s="579" t="s">
        <v>704</v>
      </c>
      <c r="C1084" s="579"/>
      <c r="D1084" s="579"/>
      <c r="E1084" s="579"/>
      <c r="F1084" s="579"/>
      <c r="G1084" s="579"/>
      <c r="H1084" s="579"/>
      <c r="I1084" s="579"/>
      <c r="J1084" s="579"/>
      <c r="K1084" s="579"/>
      <c r="L1084" s="12"/>
      <c r="M1084" s="8"/>
      <c r="N1084" s="1"/>
      <c r="O1084" s="8"/>
      <c r="P1084" s="8"/>
      <c r="Q1084" s="8"/>
      <c r="R1084" s="8"/>
      <c r="Y1084" s="1"/>
      <c r="Z1084" s="1"/>
      <c r="AA1084" s="1"/>
    </row>
    <row r="1085" spans="1:27" ht="12.75" thickBot="1">
      <c r="G1085" s="1"/>
      <c r="H1085" s="1"/>
      <c r="I1085" s="1"/>
      <c r="K1085" s="12"/>
      <c r="L1085" s="12"/>
      <c r="M1085" s="534">
        <f>COUNTIF($P$13:P1085,"PAKIET")+$P$725</f>
        <v>51</v>
      </c>
      <c r="N1085" s="535"/>
      <c r="O1085" s="535"/>
      <c r="P1085" s="536" t="s">
        <v>347</v>
      </c>
      <c r="Q1085" s="536"/>
      <c r="R1085" s="537"/>
      <c r="Y1085" s="1"/>
      <c r="Z1085" s="1"/>
      <c r="AA1085" s="1"/>
    </row>
    <row r="1086" spans="1:27" ht="36.75" thickBot="1">
      <c r="G1086" s="1"/>
      <c r="H1086" s="1"/>
      <c r="I1086" s="1"/>
      <c r="K1086" s="12"/>
      <c r="L1086" s="12"/>
      <c r="M1086" s="341" t="s">
        <v>332</v>
      </c>
      <c r="N1086" s="266" t="s">
        <v>333</v>
      </c>
      <c r="O1086" s="341" t="s">
        <v>337</v>
      </c>
      <c r="P1086" s="341" t="s">
        <v>334</v>
      </c>
      <c r="Q1086" s="341" t="s">
        <v>335</v>
      </c>
      <c r="R1086" s="342" t="s">
        <v>336</v>
      </c>
      <c r="Y1086" s="1"/>
      <c r="Z1086" s="1"/>
      <c r="AA1086" s="1"/>
    </row>
    <row r="1087" spans="1:27" ht="12.75" thickBot="1">
      <c r="G1087" s="1"/>
      <c r="H1087" s="1"/>
      <c r="I1087" s="1"/>
      <c r="K1087" s="12"/>
      <c r="L1087" s="12"/>
      <c r="M1087" s="268">
        <f>O1083</f>
        <v>0</v>
      </c>
      <c r="N1087" s="269">
        <f>P1083</f>
        <v>0</v>
      </c>
      <c r="O1087" s="269">
        <f>Q1083</f>
        <v>0</v>
      </c>
      <c r="P1087" s="269">
        <f>R1083</f>
        <v>0</v>
      </c>
      <c r="Q1087" s="269">
        <f>M1087+O1087</f>
        <v>0</v>
      </c>
      <c r="R1087" s="270">
        <f>N1087+P1087</f>
        <v>0</v>
      </c>
      <c r="Y1087" s="1"/>
      <c r="Z1087" s="1"/>
      <c r="AA1087" s="1"/>
    </row>
    <row r="1088" spans="1:27">
      <c r="G1088" s="1"/>
      <c r="H1088" s="1"/>
      <c r="I1088" s="1"/>
      <c r="K1088" s="12"/>
      <c r="L1088" s="12"/>
      <c r="M1088" s="8"/>
      <c r="N1088" s="1"/>
      <c r="O1088" s="8"/>
      <c r="P1088" s="8"/>
      <c r="Q1088" s="8"/>
      <c r="R1088" s="8"/>
      <c r="Y1088" s="1"/>
      <c r="Z1088" s="1"/>
      <c r="AA1088" s="1"/>
    </row>
    <row r="1089" spans="1:27">
      <c r="G1089" s="1"/>
      <c r="H1089" s="1"/>
      <c r="I1089" s="1"/>
      <c r="K1089" s="12"/>
      <c r="L1089" s="12"/>
      <c r="M1089" s="8"/>
      <c r="N1089" s="1"/>
      <c r="O1089" s="8"/>
      <c r="P1089" s="8"/>
      <c r="Q1089" s="8"/>
      <c r="R1089" s="8"/>
      <c r="Y1089" s="1"/>
      <c r="Z1089" s="1"/>
      <c r="AA1089" s="1"/>
    </row>
    <row r="1090" spans="1:27">
      <c r="G1090" s="1"/>
      <c r="H1090" s="1"/>
      <c r="I1090" s="1"/>
      <c r="K1090" s="12"/>
      <c r="L1090" s="12"/>
      <c r="M1090" s="8"/>
      <c r="N1090" s="1"/>
      <c r="O1090" s="8"/>
      <c r="P1090" s="8"/>
      <c r="Q1090" s="8"/>
      <c r="R1090" s="8"/>
      <c r="Y1090" s="1"/>
      <c r="Z1090" s="1"/>
      <c r="AA1090" s="1"/>
    </row>
    <row r="1091" spans="1:27">
      <c r="G1091" s="1"/>
      <c r="H1091" s="1"/>
      <c r="I1091" s="1"/>
      <c r="K1091" s="12"/>
      <c r="L1091" s="12"/>
      <c r="M1091" s="8"/>
      <c r="N1091" s="1"/>
      <c r="O1091" s="8"/>
      <c r="P1091" s="8"/>
      <c r="Q1091" s="8"/>
      <c r="R1091" s="8"/>
      <c r="Y1091" s="1"/>
      <c r="Z1091" s="1"/>
      <c r="AA1091" s="1"/>
    </row>
    <row r="1092" spans="1:27" ht="60.75" thickBot="1">
      <c r="A1092" s="255" t="s">
        <v>305</v>
      </c>
      <c r="B1092" s="255" t="s">
        <v>306</v>
      </c>
      <c r="C1092" s="198" t="s">
        <v>308</v>
      </c>
      <c r="D1092" s="338" t="s">
        <v>322</v>
      </c>
      <c r="E1092" s="338" t="s">
        <v>323</v>
      </c>
      <c r="F1092" s="338" t="s">
        <v>324</v>
      </c>
      <c r="G1092" s="256" t="s">
        <v>307</v>
      </c>
      <c r="H1092" s="256" t="s">
        <v>43</v>
      </c>
      <c r="I1092" s="256" t="s">
        <v>325</v>
      </c>
      <c r="J1092" s="256" t="s">
        <v>326</v>
      </c>
      <c r="K1092" s="338" t="s">
        <v>693</v>
      </c>
      <c r="L1092" s="338" t="s">
        <v>694</v>
      </c>
      <c r="M1092" s="257" t="s">
        <v>309</v>
      </c>
      <c r="N1092" s="258" t="s">
        <v>0</v>
      </c>
      <c r="O1092" s="339" t="s">
        <v>312</v>
      </c>
      <c r="P1092" s="339" t="s">
        <v>313</v>
      </c>
      <c r="Q1092" s="340" t="s">
        <v>316</v>
      </c>
      <c r="R1092" s="340" t="s">
        <v>317</v>
      </c>
      <c r="S1092" s="261" t="s">
        <v>318</v>
      </c>
      <c r="Y1092" s="1"/>
      <c r="Z1092" s="1"/>
      <c r="AA1092" s="1"/>
    </row>
    <row r="1093" spans="1:27" ht="12.75" thickBot="1">
      <c r="A1093" s="394">
        <f>COUNTIF($A$4:A1092,"Lp.")</f>
        <v>52</v>
      </c>
      <c r="B1093" s="560" t="s">
        <v>347</v>
      </c>
      <c r="C1093" s="560"/>
      <c r="D1093" s="560"/>
      <c r="E1093" s="560"/>
      <c r="F1093" s="560"/>
      <c r="G1093" s="560"/>
      <c r="H1093" s="560"/>
      <c r="I1093" s="560"/>
      <c r="J1093" s="560"/>
      <c r="K1093" s="560"/>
      <c r="L1093" s="560"/>
      <c r="M1093" s="560"/>
      <c r="N1093" s="560"/>
      <c r="O1093" s="560"/>
      <c r="P1093" s="560"/>
      <c r="Q1093" s="560"/>
      <c r="R1093" s="560"/>
      <c r="S1093" s="561"/>
      <c r="Y1093" s="1"/>
      <c r="Z1093" s="1"/>
      <c r="AA1093" s="1"/>
    </row>
    <row r="1094" spans="1:27" ht="60.75" thickBot="1">
      <c r="A1094" s="403" t="s">
        <v>146</v>
      </c>
      <c r="B1094" s="16" t="s">
        <v>275</v>
      </c>
      <c r="C1094" s="2" t="s">
        <v>148</v>
      </c>
      <c r="D1094" s="9">
        <v>180</v>
      </c>
      <c r="E1094" s="10">
        <v>600</v>
      </c>
      <c r="F1094" s="9">
        <v>360</v>
      </c>
      <c r="G1094" s="2"/>
      <c r="H1094" s="5"/>
      <c r="I1094" s="2"/>
      <c r="J1094" s="2"/>
      <c r="K1094" s="10"/>
      <c r="L1094" s="9"/>
      <c r="M1094" s="15"/>
      <c r="N1094" s="6"/>
      <c r="O1094" s="14">
        <f>ROUND(K1094*M1094,2)</f>
        <v>0</v>
      </c>
      <c r="P1094" s="14">
        <f>ROUND(O1094+O1094*N1094,2)</f>
        <v>0</v>
      </c>
      <c r="Q1094" s="14">
        <f>ROUND(L1094*M1094,2)</f>
        <v>0</v>
      </c>
      <c r="R1094" s="14">
        <f>ROUND(Q1094+Q1094*N1094,2)</f>
        <v>0</v>
      </c>
      <c r="S1094" s="2"/>
      <c r="Y1094" s="1"/>
      <c r="Z1094" s="1"/>
      <c r="AA1094" s="1"/>
    </row>
    <row r="1095" spans="1:27" ht="13.5" thickBot="1">
      <c r="B1095" s="580" t="s">
        <v>703</v>
      </c>
      <c r="C1095" s="580"/>
      <c r="D1095" s="580"/>
      <c r="E1095" s="580"/>
      <c r="F1095" s="580"/>
      <c r="G1095" s="580"/>
      <c r="H1095" s="580"/>
      <c r="I1095" s="580"/>
      <c r="J1095" s="580"/>
      <c r="K1095" s="580"/>
      <c r="L1095" s="12"/>
      <c r="M1095" s="8"/>
      <c r="N1095" s="86" t="s">
        <v>331</v>
      </c>
      <c r="O1095" s="87">
        <f>SUM(O1094)</f>
        <v>0</v>
      </c>
      <c r="P1095" s="87">
        <f>SUM(P1094)</f>
        <v>0</v>
      </c>
      <c r="Q1095" s="87">
        <f>SUM(Q1094)</f>
        <v>0</v>
      </c>
      <c r="R1095" s="88">
        <f>SUM(R1094)</f>
        <v>0</v>
      </c>
      <c r="Y1095" s="1"/>
      <c r="Z1095" s="1"/>
      <c r="AA1095" s="1"/>
    </row>
    <row r="1096" spans="1:27" ht="13.5" thickBot="1">
      <c r="B1096" s="579" t="s">
        <v>704</v>
      </c>
      <c r="C1096" s="579"/>
      <c r="D1096" s="579"/>
      <c r="E1096" s="579"/>
      <c r="F1096" s="579"/>
      <c r="G1096" s="579"/>
      <c r="H1096" s="579"/>
      <c r="I1096" s="579"/>
      <c r="J1096" s="579"/>
      <c r="K1096" s="579"/>
      <c r="L1096" s="12"/>
      <c r="M1096" s="8"/>
      <c r="N1096" s="1"/>
      <c r="O1096" s="8"/>
      <c r="P1096" s="8"/>
      <c r="Q1096" s="8"/>
      <c r="R1096" s="8"/>
      <c r="Y1096" s="1"/>
      <c r="Z1096" s="1"/>
      <c r="AA1096" s="1"/>
    </row>
    <row r="1097" spans="1:27" ht="12.75" thickBot="1">
      <c r="G1097" s="1"/>
      <c r="H1097" s="1"/>
      <c r="I1097" s="1"/>
      <c r="K1097" s="12"/>
      <c r="L1097" s="12"/>
      <c r="M1097" s="534">
        <f>COUNTIF($P$13:P1097,"PAKIET")+$P$725</f>
        <v>52</v>
      </c>
      <c r="N1097" s="535"/>
      <c r="O1097" s="535"/>
      <c r="P1097" s="536" t="s">
        <v>347</v>
      </c>
      <c r="Q1097" s="536"/>
      <c r="R1097" s="537"/>
      <c r="Y1097" s="1"/>
      <c r="Z1097" s="1"/>
      <c r="AA1097" s="1"/>
    </row>
    <row r="1098" spans="1:27" ht="36.75" thickBot="1">
      <c r="G1098" s="1"/>
      <c r="H1098" s="1"/>
      <c r="I1098" s="1"/>
      <c r="K1098" s="12"/>
      <c r="L1098" s="12"/>
      <c r="M1098" s="341" t="s">
        <v>332</v>
      </c>
      <c r="N1098" s="266" t="s">
        <v>333</v>
      </c>
      <c r="O1098" s="341" t="s">
        <v>337</v>
      </c>
      <c r="P1098" s="341" t="s">
        <v>334</v>
      </c>
      <c r="Q1098" s="341" t="s">
        <v>335</v>
      </c>
      <c r="R1098" s="342" t="s">
        <v>336</v>
      </c>
      <c r="Y1098" s="1"/>
      <c r="Z1098" s="1"/>
      <c r="AA1098" s="1"/>
    </row>
    <row r="1099" spans="1:27" ht="12.75" thickBot="1">
      <c r="G1099" s="1"/>
      <c r="H1099" s="1"/>
      <c r="I1099" s="1"/>
      <c r="K1099" s="12"/>
      <c r="L1099" s="12"/>
      <c r="M1099" s="268">
        <f>O1095</f>
        <v>0</v>
      </c>
      <c r="N1099" s="269">
        <f>P1095</f>
        <v>0</v>
      </c>
      <c r="O1099" s="269">
        <f>Q1095</f>
        <v>0</v>
      </c>
      <c r="P1099" s="269">
        <f>R1095</f>
        <v>0</v>
      </c>
      <c r="Q1099" s="269">
        <f>M1099+O1099</f>
        <v>0</v>
      </c>
      <c r="R1099" s="270">
        <f>N1099+P1099</f>
        <v>0</v>
      </c>
      <c r="Y1099" s="1"/>
      <c r="Z1099" s="1"/>
      <c r="AA1099" s="1"/>
    </row>
    <row r="1100" spans="1:27">
      <c r="G1100" s="1"/>
      <c r="H1100" s="1"/>
      <c r="I1100" s="1"/>
      <c r="K1100" s="12"/>
      <c r="L1100" s="12"/>
      <c r="M1100" s="8"/>
      <c r="N1100" s="1"/>
      <c r="O1100" s="8"/>
      <c r="P1100" s="8"/>
      <c r="Q1100" s="8"/>
      <c r="R1100" s="8"/>
      <c r="Y1100" s="1"/>
      <c r="Z1100" s="1"/>
      <c r="AA1100" s="1"/>
    </row>
    <row r="1101" spans="1:27">
      <c r="G1101" s="1"/>
      <c r="H1101" s="1"/>
      <c r="I1101" s="1"/>
      <c r="K1101" s="12"/>
      <c r="L1101" s="12"/>
      <c r="M1101" s="8"/>
      <c r="N1101" s="1"/>
      <c r="O1101" s="8"/>
      <c r="P1101" s="8"/>
      <c r="Q1101" s="8"/>
      <c r="R1101" s="8"/>
      <c r="Y1101" s="1"/>
      <c r="Z1101" s="1"/>
      <c r="AA1101" s="1"/>
    </row>
    <row r="1102" spans="1:27">
      <c r="G1102" s="1"/>
      <c r="H1102" s="1"/>
      <c r="I1102" s="1"/>
      <c r="K1102" s="12"/>
      <c r="L1102" s="12"/>
      <c r="M1102" s="8"/>
      <c r="N1102" s="1"/>
      <c r="O1102" s="8"/>
      <c r="P1102" s="8"/>
      <c r="Q1102" s="8"/>
      <c r="R1102" s="8"/>
      <c r="Y1102" s="1"/>
      <c r="Z1102" s="1"/>
      <c r="AA1102" s="1"/>
    </row>
    <row r="1103" spans="1:27">
      <c r="G1103" s="1"/>
      <c r="H1103" s="1"/>
      <c r="I1103" s="1"/>
      <c r="K1103" s="12"/>
      <c r="L1103" s="12"/>
      <c r="M1103" s="8"/>
      <c r="N1103" s="1"/>
      <c r="O1103" s="8"/>
      <c r="P1103" s="8"/>
      <c r="Q1103" s="8"/>
      <c r="R1103" s="8"/>
      <c r="Y1103" s="1"/>
      <c r="Z1103" s="1"/>
      <c r="AA1103" s="1"/>
    </row>
    <row r="1104" spans="1:27" ht="60.75" thickBot="1">
      <c r="A1104" s="255" t="s">
        <v>305</v>
      </c>
      <c r="B1104" s="255" t="s">
        <v>306</v>
      </c>
      <c r="C1104" s="198" t="s">
        <v>308</v>
      </c>
      <c r="D1104" s="338" t="s">
        <v>322</v>
      </c>
      <c r="E1104" s="338" t="s">
        <v>323</v>
      </c>
      <c r="F1104" s="338" t="s">
        <v>324</v>
      </c>
      <c r="G1104" s="256" t="s">
        <v>307</v>
      </c>
      <c r="H1104" s="256" t="s">
        <v>43</v>
      </c>
      <c r="I1104" s="256" t="s">
        <v>325</v>
      </c>
      <c r="J1104" s="256" t="s">
        <v>326</v>
      </c>
      <c r="K1104" s="338" t="s">
        <v>693</v>
      </c>
      <c r="L1104" s="338" t="s">
        <v>694</v>
      </c>
      <c r="M1104" s="257" t="s">
        <v>309</v>
      </c>
      <c r="N1104" s="258" t="s">
        <v>0</v>
      </c>
      <c r="O1104" s="339" t="s">
        <v>312</v>
      </c>
      <c r="P1104" s="339" t="s">
        <v>313</v>
      </c>
      <c r="Q1104" s="340" t="s">
        <v>316</v>
      </c>
      <c r="R1104" s="340" t="s">
        <v>317</v>
      </c>
      <c r="S1104" s="261" t="s">
        <v>318</v>
      </c>
      <c r="Y1104" s="1"/>
      <c r="Z1104" s="1"/>
      <c r="AA1104" s="1"/>
    </row>
    <row r="1105" spans="1:27" ht="12.75" thickBot="1">
      <c r="A1105" s="394">
        <f>COUNTIF($A$4:A1104,"Lp.")</f>
        <v>53</v>
      </c>
      <c r="B1105" s="560" t="s">
        <v>347</v>
      </c>
      <c r="C1105" s="560"/>
      <c r="D1105" s="560"/>
      <c r="E1105" s="560"/>
      <c r="F1105" s="560"/>
      <c r="G1105" s="560"/>
      <c r="H1105" s="560"/>
      <c r="I1105" s="560"/>
      <c r="J1105" s="560"/>
      <c r="K1105" s="560"/>
      <c r="L1105" s="560"/>
      <c r="M1105" s="560"/>
      <c r="N1105" s="560"/>
      <c r="O1105" s="560"/>
      <c r="P1105" s="560"/>
      <c r="Q1105" s="560"/>
      <c r="R1105" s="560"/>
      <c r="S1105" s="561"/>
      <c r="Y1105" s="1"/>
      <c r="Z1105" s="1"/>
      <c r="AA1105" s="1"/>
    </row>
    <row r="1106" spans="1:27" ht="204.75" thickBot="1">
      <c r="A1106" s="403" t="s">
        <v>146</v>
      </c>
      <c r="B1106" s="16" t="s">
        <v>573</v>
      </c>
      <c r="C1106" s="2" t="s">
        <v>148</v>
      </c>
      <c r="D1106" s="9">
        <v>15</v>
      </c>
      <c r="E1106" s="10">
        <v>50</v>
      </c>
      <c r="F1106" s="9">
        <v>30</v>
      </c>
      <c r="G1106" s="2"/>
      <c r="H1106" s="5"/>
      <c r="I1106" s="2"/>
      <c r="J1106" s="2"/>
      <c r="K1106" s="10"/>
      <c r="L1106" s="9"/>
      <c r="M1106" s="15"/>
      <c r="N1106" s="6"/>
      <c r="O1106" s="14">
        <f>ROUND(K1106*M1106,2)</f>
        <v>0</v>
      </c>
      <c r="P1106" s="14">
        <f>ROUND(O1106+O1106*N1106,2)</f>
        <v>0</v>
      </c>
      <c r="Q1106" s="14">
        <f>ROUND(L1106*M1106,2)</f>
        <v>0</v>
      </c>
      <c r="R1106" s="14">
        <f>ROUND(Q1106+Q1106*N1106,2)</f>
        <v>0</v>
      </c>
      <c r="S1106" s="2"/>
      <c r="Y1106" s="1"/>
      <c r="Z1106" s="1"/>
      <c r="AA1106" s="1"/>
    </row>
    <row r="1107" spans="1:27" ht="13.5" thickBot="1">
      <c r="B1107" s="580" t="s">
        <v>703</v>
      </c>
      <c r="C1107" s="580"/>
      <c r="D1107" s="580"/>
      <c r="E1107" s="580"/>
      <c r="F1107" s="580"/>
      <c r="G1107" s="580"/>
      <c r="H1107" s="580"/>
      <c r="I1107" s="580"/>
      <c r="J1107" s="580"/>
      <c r="K1107" s="580"/>
      <c r="L1107" s="12"/>
      <c r="M1107" s="8"/>
      <c r="N1107" s="86" t="s">
        <v>331</v>
      </c>
      <c r="O1107" s="87">
        <f>SUM(O1106)</f>
        <v>0</v>
      </c>
      <c r="P1107" s="87">
        <f>SUM(P1106)</f>
        <v>0</v>
      </c>
      <c r="Q1107" s="87">
        <f>SUM(Q1106)</f>
        <v>0</v>
      </c>
      <c r="R1107" s="88">
        <f>SUM(R1106)</f>
        <v>0</v>
      </c>
      <c r="Y1107" s="1"/>
      <c r="Z1107" s="1"/>
      <c r="AA1107" s="1"/>
    </row>
    <row r="1108" spans="1:27" ht="13.5" thickBot="1">
      <c r="B1108" s="579" t="s">
        <v>704</v>
      </c>
      <c r="C1108" s="579"/>
      <c r="D1108" s="579"/>
      <c r="E1108" s="579"/>
      <c r="F1108" s="579"/>
      <c r="G1108" s="579"/>
      <c r="H1108" s="579"/>
      <c r="I1108" s="579"/>
      <c r="J1108" s="579"/>
      <c r="K1108" s="579"/>
      <c r="L1108" s="12"/>
      <c r="M1108" s="8"/>
      <c r="N1108" s="1"/>
      <c r="O1108" s="8"/>
      <c r="P1108" s="8"/>
      <c r="Q1108" s="8"/>
      <c r="R1108" s="8"/>
      <c r="Y1108" s="1"/>
      <c r="Z1108" s="1"/>
      <c r="AA1108" s="1"/>
    </row>
    <row r="1109" spans="1:27" ht="12.75" thickBot="1">
      <c r="G1109" s="1"/>
      <c r="H1109" s="1"/>
      <c r="I1109" s="1"/>
      <c r="K1109" s="12"/>
      <c r="L1109" s="12"/>
      <c r="M1109" s="534">
        <f>COUNTIF($P$13:P1109,"PAKIET")+$P$725</f>
        <v>53</v>
      </c>
      <c r="N1109" s="535"/>
      <c r="O1109" s="535"/>
      <c r="P1109" s="536" t="s">
        <v>347</v>
      </c>
      <c r="Q1109" s="536"/>
      <c r="R1109" s="537"/>
      <c r="Y1109" s="1"/>
      <c r="Z1109" s="1"/>
      <c r="AA1109" s="1"/>
    </row>
    <row r="1110" spans="1:27" ht="36.75" thickBot="1">
      <c r="G1110" s="1"/>
      <c r="H1110" s="1"/>
      <c r="I1110" s="1"/>
      <c r="K1110" s="12"/>
      <c r="L1110" s="12"/>
      <c r="M1110" s="341" t="s">
        <v>332</v>
      </c>
      <c r="N1110" s="266" t="s">
        <v>333</v>
      </c>
      <c r="O1110" s="341" t="s">
        <v>337</v>
      </c>
      <c r="P1110" s="341" t="s">
        <v>334</v>
      </c>
      <c r="Q1110" s="341" t="s">
        <v>335</v>
      </c>
      <c r="R1110" s="342" t="s">
        <v>336</v>
      </c>
      <c r="Y1110" s="1"/>
      <c r="Z1110" s="1"/>
      <c r="AA1110" s="1"/>
    </row>
    <row r="1111" spans="1:27" ht="12.75" thickBot="1">
      <c r="G1111" s="1"/>
      <c r="H1111" s="1"/>
      <c r="I1111" s="1"/>
      <c r="K1111" s="12"/>
      <c r="L1111" s="12"/>
      <c r="M1111" s="268">
        <f>O1107</f>
        <v>0</v>
      </c>
      <c r="N1111" s="269">
        <f>P1107</f>
        <v>0</v>
      </c>
      <c r="O1111" s="269">
        <f>Q1107</f>
        <v>0</v>
      </c>
      <c r="P1111" s="269">
        <f>R1107</f>
        <v>0</v>
      </c>
      <c r="Q1111" s="269">
        <f>M1111+O1111</f>
        <v>0</v>
      </c>
      <c r="R1111" s="270">
        <f>N1111+P1111</f>
        <v>0</v>
      </c>
      <c r="Y1111" s="1"/>
      <c r="Z1111" s="1"/>
      <c r="AA1111" s="1"/>
    </row>
    <row r="1112" spans="1:27">
      <c r="G1112" s="1"/>
      <c r="H1112" s="1"/>
      <c r="I1112" s="1"/>
      <c r="K1112" s="12"/>
      <c r="L1112" s="12"/>
      <c r="M1112" s="8"/>
      <c r="N1112" s="1"/>
      <c r="O1112" s="8"/>
      <c r="P1112" s="8"/>
      <c r="Q1112" s="8"/>
      <c r="R1112" s="8"/>
      <c r="Y1112" s="1"/>
      <c r="Z1112" s="1"/>
      <c r="AA1112" s="1"/>
    </row>
    <row r="1113" spans="1:27">
      <c r="G1113" s="1"/>
      <c r="H1113" s="1"/>
      <c r="I1113" s="1"/>
      <c r="K1113" s="12"/>
      <c r="L1113" s="12"/>
      <c r="M1113" s="8"/>
      <c r="N1113" s="1"/>
      <c r="O1113" s="8"/>
      <c r="P1113" s="8"/>
      <c r="Q1113" s="8"/>
      <c r="R1113" s="8"/>
      <c r="Y1113" s="1"/>
      <c r="Z1113" s="1"/>
      <c r="AA1113" s="1"/>
    </row>
    <row r="1114" spans="1:27">
      <c r="G1114" s="1"/>
      <c r="H1114" s="1"/>
      <c r="I1114" s="1"/>
      <c r="K1114" s="12"/>
      <c r="L1114" s="12"/>
      <c r="M1114" s="8"/>
      <c r="N1114" s="1"/>
      <c r="O1114" s="8"/>
      <c r="P1114" s="8"/>
      <c r="Q1114" s="8"/>
      <c r="R1114" s="8"/>
      <c r="Y1114" s="1"/>
      <c r="Z1114" s="1"/>
      <c r="AA1114" s="1"/>
    </row>
    <row r="1115" spans="1:27">
      <c r="G1115" s="1"/>
      <c r="H1115" s="1"/>
      <c r="I1115" s="1"/>
      <c r="K1115" s="12"/>
      <c r="L1115" s="12"/>
      <c r="M1115" s="8"/>
      <c r="N1115" s="1"/>
      <c r="O1115" s="8"/>
      <c r="P1115" s="8"/>
      <c r="Q1115" s="8"/>
      <c r="R1115" s="8"/>
      <c r="Y1115" s="1"/>
      <c r="Z1115" s="1"/>
      <c r="AA1115" s="1"/>
    </row>
    <row r="1116" spans="1:27" ht="60.75" thickBot="1">
      <c r="A1116" s="255" t="s">
        <v>305</v>
      </c>
      <c r="B1116" s="255" t="s">
        <v>306</v>
      </c>
      <c r="C1116" s="198" t="s">
        <v>308</v>
      </c>
      <c r="D1116" s="338" t="s">
        <v>322</v>
      </c>
      <c r="E1116" s="338" t="s">
        <v>323</v>
      </c>
      <c r="F1116" s="338" t="s">
        <v>324</v>
      </c>
      <c r="G1116" s="256" t="s">
        <v>307</v>
      </c>
      <c r="H1116" s="256" t="s">
        <v>43</v>
      </c>
      <c r="I1116" s="256" t="s">
        <v>325</v>
      </c>
      <c r="J1116" s="256" t="s">
        <v>326</v>
      </c>
      <c r="K1116" s="338" t="s">
        <v>693</v>
      </c>
      <c r="L1116" s="338" t="s">
        <v>694</v>
      </c>
      <c r="M1116" s="257" t="s">
        <v>309</v>
      </c>
      <c r="N1116" s="258" t="s">
        <v>0</v>
      </c>
      <c r="O1116" s="339" t="s">
        <v>312</v>
      </c>
      <c r="P1116" s="339" t="s">
        <v>313</v>
      </c>
      <c r="Q1116" s="340" t="s">
        <v>316</v>
      </c>
      <c r="R1116" s="340" t="s">
        <v>317</v>
      </c>
      <c r="S1116" s="261" t="s">
        <v>318</v>
      </c>
      <c r="Y1116" s="1"/>
      <c r="Z1116" s="1"/>
      <c r="AA1116" s="1"/>
    </row>
    <row r="1117" spans="1:27" ht="12.75" thickBot="1">
      <c r="A1117" s="394">
        <f>COUNTIF($A$4:A1116,"Lp.")</f>
        <v>54</v>
      </c>
      <c r="B1117" s="560" t="s">
        <v>347</v>
      </c>
      <c r="C1117" s="560"/>
      <c r="D1117" s="560"/>
      <c r="E1117" s="560"/>
      <c r="F1117" s="560"/>
      <c r="G1117" s="560"/>
      <c r="H1117" s="560"/>
      <c r="I1117" s="560"/>
      <c r="J1117" s="560"/>
      <c r="K1117" s="560"/>
      <c r="L1117" s="560"/>
      <c r="M1117" s="560"/>
      <c r="N1117" s="560"/>
      <c r="O1117" s="560"/>
      <c r="P1117" s="560"/>
      <c r="Q1117" s="560"/>
      <c r="R1117" s="560"/>
      <c r="S1117" s="561"/>
      <c r="Y1117" s="1"/>
      <c r="Z1117" s="1"/>
      <c r="AA1117" s="1"/>
    </row>
    <row r="1118" spans="1:27" ht="108">
      <c r="A1118" s="413" t="s">
        <v>146</v>
      </c>
      <c r="B1118" s="18" t="s">
        <v>289</v>
      </c>
      <c r="C1118" s="19"/>
      <c r="D1118" s="20"/>
      <c r="E1118" s="21"/>
      <c r="F1118" s="20"/>
      <c r="G1118" s="22"/>
      <c r="H1118" s="19"/>
      <c r="I1118" s="19"/>
      <c r="J1118" s="22"/>
      <c r="K1118" s="23"/>
      <c r="L1118" s="23"/>
      <c r="M1118" s="24"/>
      <c r="N1118" s="25"/>
      <c r="O1118" s="24"/>
      <c r="P1118" s="24"/>
      <c r="Q1118" s="24"/>
      <c r="R1118" s="24"/>
      <c r="S1118" s="22"/>
      <c r="Y1118" s="1"/>
      <c r="Z1118" s="1"/>
      <c r="AA1118" s="1"/>
    </row>
    <row r="1119" spans="1:27">
      <c r="A1119" s="403" t="s">
        <v>339</v>
      </c>
      <c r="B1119" s="16" t="s">
        <v>291</v>
      </c>
      <c r="C1119" s="2" t="s">
        <v>18</v>
      </c>
      <c r="D1119" s="9">
        <v>3</v>
      </c>
      <c r="E1119" s="10">
        <v>12</v>
      </c>
      <c r="F1119" s="9">
        <v>7</v>
      </c>
      <c r="G1119" s="2"/>
      <c r="H1119" s="5"/>
      <c r="I1119" s="2"/>
      <c r="J1119" s="2"/>
      <c r="K1119" s="10"/>
      <c r="L1119" s="9"/>
      <c r="M1119" s="15"/>
      <c r="N1119" s="6"/>
      <c r="O1119" s="14">
        <f>ROUND(K1119*M1119,2)</f>
        <v>0</v>
      </c>
      <c r="P1119" s="14">
        <f>ROUND(O1119+O1119*N1119,2)</f>
        <v>0</v>
      </c>
      <c r="Q1119" s="14">
        <f>ROUND(L1119*M1119,2)</f>
        <v>0</v>
      </c>
      <c r="R1119" s="14">
        <f>ROUND(Q1119+Q1119*N1119,2)</f>
        <v>0</v>
      </c>
      <c r="S1119" s="2"/>
      <c r="Y1119" s="1"/>
      <c r="Z1119" s="1"/>
      <c r="AA1119" s="1"/>
    </row>
    <row r="1120" spans="1:27">
      <c r="A1120" s="403" t="s">
        <v>340</v>
      </c>
      <c r="B1120" s="16" t="s">
        <v>292</v>
      </c>
      <c r="C1120" s="2" t="s">
        <v>18</v>
      </c>
      <c r="D1120" s="9">
        <v>3</v>
      </c>
      <c r="E1120" s="10">
        <v>20</v>
      </c>
      <c r="F1120" s="9">
        <v>12</v>
      </c>
      <c r="G1120" s="2"/>
      <c r="H1120" s="5"/>
      <c r="I1120" s="2"/>
      <c r="J1120" s="2"/>
      <c r="K1120" s="10"/>
      <c r="L1120" s="9"/>
      <c r="M1120" s="15"/>
      <c r="N1120" s="6"/>
      <c r="O1120" s="14">
        <f>ROUND(K1120*M1120,2)</f>
        <v>0</v>
      </c>
      <c r="P1120" s="14">
        <f>ROUND(O1120+O1120*N1120,2)</f>
        <v>0</v>
      </c>
      <c r="Q1120" s="14">
        <f>ROUND(L1120*M1120,2)</f>
        <v>0</v>
      </c>
      <c r="R1120" s="14">
        <f>ROUND(Q1120+Q1120*N1120,2)</f>
        <v>0</v>
      </c>
      <c r="S1120" s="2"/>
      <c r="Y1120" s="1"/>
      <c r="Z1120" s="1"/>
      <c r="AA1120" s="1"/>
    </row>
    <row r="1121" spans="1:27">
      <c r="A1121" s="403" t="s">
        <v>359</v>
      </c>
      <c r="B1121" s="16" t="s">
        <v>293</v>
      </c>
      <c r="C1121" s="2" t="s">
        <v>18</v>
      </c>
      <c r="D1121" s="9">
        <v>3</v>
      </c>
      <c r="E1121" s="10">
        <v>12</v>
      </c>
      <c r="F1121" s="9">
        <v>7</v>
      </c>
      <c r="G1121" s="2"/>
      <c r="H1121" s="5"/>
      <c r="I1121" s="2"/>
      <c r="J1121" s="2"/>
      <c r="K1121" s="10"/>
      <c r="L1121" s="9"/>
      <c r="M1121" s="15"/>
      <c r="N1121" s="6"/>
      <c r="O1121" s="14">
        <f>ROUND(K1121*M1121,2)</f>
        <v>0</v>
      </c>
      <c r="P1121" s="14">
        <f>ROUND(O1121+O1121*N1121,2)</f>
        <v>0</v>
      </c>
      <c r="Q1121" s="14">
        <f>ROUND(L1121*M1121,2)</f>
        <v>0</v>
      </c>
      <c r="R1121" s="14">
        <f>ROUND(Q1121+Q1121*N1121,2)</f>
        <v>0</v>
      </c>
      <c r="S1121" s="2"/>
      <c r="Y1121" s="1"/>
      <c r="Z1121" s="1"/>
      <c r="AA1121" s="1"/>
    </row>
    <row r="1122" spans="1:27">
      <c r="A1122" s="403" t="s">
        <v>377</v>
      </c>
      <c r="B1122" s="16" t="s">
        <v>294</v>
      </c>
      <c r="C1122" s="2" t="s">
        <v>18</v>
      </c>
      <c r="D1122" s="9">
        <v>2</v>
      </c>
      <c r="E1122" s="10">
        <v>5</v>
      </c>
      <c r="F1122" s="9">
        <v>3</v>
      </c>
      <c r="G1122" s="2"/>
      <c r="H1122" s="5"/>
      <c r="I1122" s="2"/>
      <c r="J1122" s="2"/>
      <c r="K1122" s="10"/>
      <c r="L1122" s="9"/>
      <c r="M1122" s="15"/>
      <c r="N1122" s="6"/>
      <c r="O1122" s="14">
        <f>ROUND(K1122*M1122,2)</f>
        <v>0</v>
      </c>
      <c r="P1122" s="14">
        <f>ROUND(O1122+O1122*N1122,2)</f>
        <v>0</v>
      </c>
      <c r="Q1122" s="14">
        <f>ROUND(L1122*M1122,2)</f>
        <v>0</v>
      </c>
      <c r="R1122" s="14">
        <f>ROUND(Q1122+Q1122*N1122,2)</f>
        <v>0</v>
      </c>
      <c r="S1122" s="2"/>
      <c r="Y1122" s="1"/>
      <c r="Z1122" s="1"/>
      <c r="AA1122" s="1"/>
    </row>
    <row r="1123" spans="1:27">
      <c r="A1123" s="403" t="s">
        <v>378</v>
      </c>
      <c r="B1123" s="16" t="s">
        <v>295</v>
      </c>
      <c r="C1123" s="2" t="s">
        <v>18</v>
      </c>
      <c r="D1123" s="9">
        <v>2</v>
      </c>
      <c r="E1123" s="10">
        <v>5</v>
      </c>
      <c r="F1123" s="9">
        <v>3</v>
      </c>
      <c r="G1123" s="2"/>
      <c r="H1123" s="5"/>
      <c r="I1123" s="2"/>
      <c r="J1123" s="2"/>
      <c r="K1123" s="10"/>
      <c r="L1123" s="9"/>
      <c r="M1123" s="15"/>
      <c r="N1123" s="6"/>
      <c r="O1123" s="14">
        <f>ROUND(K1123*M1123,2)</f>
        <v>0</v>
      </c>
      <c r="P1123" s="14">
        <f>ROUND(O1123+O1123*N1123,2)</f>
        <v>0</v>
      </c>
      <c r="Q1123" s="14">
        <f>ROUND(L1123*M1123,2)</f>
        <v>0</v>
      </c>
      <c r="R1123" s="14">
        <f>ROUND(Q1123+Q1123*N1123,2)</f>
        <v>0</v>
      </c>
      <c r="S1123" s="2"/>
      <c r="Y1123" s="1"/>
      <c r="Z1123" s="1"/>
      <c r="AA1123" s="1"/>
    </row>
    <row r="1124" spans="1:27" ht="120">
      <c r="A1124" s="403" t="s">
        <v>149</v>
      </c>
      <c r="B1124" s="18" t="s">
        <v>290</v>
      </c>
      <c r="C1124" s="26"/>
      <c r="D1124" s="27"/>
      <c r="E1124" s="28"/>
      <c r="F1124" s="27"/>
      <c r="G1124" s="29"/>
      <c r="H1124" s="26"/>
      <c r="I1124" s="26"/>
      <c r="J1124" s="29"/>
      <c r="K1124" s="30"/>
      <c r="L1124" s="30"/>
      <c r="M1124" s="31"/>
      <c r="N1124" s="32"/>
      <c r="O1124" s="31"/>
      <c r="P1124" s="31"/>
      <c r="Q1124" s="31"/>
      <c r="R1124" s="31"/>
      <c r="S1124" s="29"/>
      <c r="Y1124" s="1"/>
      <c r="Z1124" s="1"/>
      <c r="AA1124" s="1"/>
    </row>
    <row r="1125" spans="1:27">
      <c r="A1125" s="521" t="s">
        <v>360</v>
      </c>
      <c r="B1125" s="16" t="s">
        <v>708</v>
      </c>
      <c r="C1125" s="2" t="s">
        <v>18</v>
      </c>
      <c r="D1125" s="9">
        <v>1</v>
      </c>
      <c r="E1125" s="10">
        <v>3</v>
      </c>
      <c r="F1125" s="9">
        <v>2</v>
      </c>
      <c r="G1125" s="2"/>
      <c r="H1125" s="5"/>
      <c r="I1125" s="2"/>
      <c r="J1125" s="2"/>
      <c r="K1125" s="10"/>
      <c r="L1125" s="9"/>
      <c r="M1125" s="15"/>
      <c r="N1125" s="6"/>
      <c r="O1125" s="14">
        <f>ROUND(K1125*M1125,2)</f>
        <v>0</v>
      </c>
      <c r="P1125" s="14">
        <f>ROUND(O1125+O1125*N1125,2)</f>
        <v>0</v>
      </c>
      <c r="Q1125" s="14">
        <f>ROUND(L1125*M1125,2)</f>
        <v>0</v>
      </c>
      <c r="R1125" s="14">
        <f>ROUND(Q1125+Q1125*N1125,2)</f>
        <v>0</v>
      </c>
      <c r="S1125" s="2"/>
      <c r="Y1125" s="1"/>
      <c r="Z1125" s="1"/>
      <c r="AA1125" s="1"/>
    </row>
    <row r="1126" spans="1:27">
      <c r="A1126" s="403" t="s">
        <v>361</v>
      </c>
      <c r="B1126" s="16" t="s">
        <v>381</v>
      </c>
      <c r="C1126" s="2" t="s">
        <v>18</v>
      </c>
      <c r="D1126" s="9">
        <v>1</v>
      </c>
      <c r="E1126" s="10">
        <v>3</v>
      </c>
      <c r="F1126" s="9">
        <v>2</v>
      </c>
      <c r="G1126" s="2"/>
      <c r="H1126" s="5"/>
      <c r="I1126" s="2"/>
      <c r="J1126" s="2"/>
      <c r="K1126" s="10"/>
      <c r="L1126" s="9"/>
      <c r="M1126" s="15"/>
      <c r="N1126" s="6"/>
      <c r="O1126" s="14">
        <f>ROUND(K1126*M1126,2)</f>
        <v>0</v>
      </c>
      <c r="P1126" s="14">
        <f>ROUND(O1126+O1126*N1126,2)</f>
        <v>0</v>
      </c>
      <c r="Q1126" s="14">
        <f>ROUND(L1126*M1126,2)</f>
        <v>0</v>
      </c>
      <c r="R1126" s="14">
        <f>ROUND(Q1126+Q1126*N1126,2)</f>
        <v>0</v>
      </c>
      <c r="S1126" s="2"/>
      <c r="Y1126" s="1"/>
      <c r="Z1126" s="1"/>
      <c r="AA1126" s="1"/>
    </row>
    <row r="1127" spans="1:27">
      <c r="A1127" s="521" t="s">
        <v>379</v>
      </c>
      <c r="B1127" s="16" t="s">
        <v>709</v>
      </c>
      <c r="C1127" s="2" t="s">
        <v>18</v>
      </c>
      <c r="D1127" s="9">
        <v>1</v>
      </c>
      <c r="E1127" s="10">
        <v>3</v>
      </c>
      <c r="F1127" s="9">
        <v>2</v>
      </c>
      <c r="G1127" s="2"/>
      <c r="H1127" s="5"/>
      <c r="I1127" s="2"/>
      <c r="J1127" s="2"/>
      <c r="K1127" s="10"/>
      <c r="L1127" s="9"/>
      <c r="M1127" s="15"/>
      <c r="N1127" s="6"/>
      <c r="O1127" s="14">
        <f>ROUND(K1127*M1127,2)</f>
        <v>0</v>
      </c>
      <c r="P1127" s="14">
        <f>ROUND(O1127+O1127*N1127,2)</f>
        <v>0</v>
      </c>
      <c r="Q1127" s="14">
        <f>ROUND(L1127*M1127,2)</f>
        <v>0</v>
      </c>
      <c r="R1127" s="14">
        <f>ROUND(Q1127+Q1127*N1127,2)</f>
        <v>0</v>
      </c>
      <c r="S1127" s="2"/>
      <c r="Y1127" s="1"/>
      <c r="Z1127" s="1"/>
      <c r="AA1127" s="1"/>
    </row>
    <row r="1128" spans="1:27" ht="12.75" thickBot="1">
      <c r="A1128" s="403" t="s">
        <v>380</v>
      </c>
      <c r="B1128" s="16" t="s">
        <v>382</v>
      </c>
      <c r="C1128" s="2" t="s">
        <v>18</v>
      </c>
      <c r="D1128" s="9">
        <v>1</v>
      </c>
      <c r="E1128" s="10">
        <v>3</v>
      </c>
      <c r="F1128" s="9">
        <v>2</v>
      </c>
      <c r="G1128" s="2"/>
      <c r="H1128" s="5"/>
      <c r="I1128" s="2"/>
      <c r="J1128" s="2"/>
      <c r="K1128" s="10"/>
      <c r="L1128" s="9"/>
      <c r="M1128" s="15"/>
      <c r="N1128" s="6"/>
      <c r="O1128" s="14">
        <f>ROUND(K1128*M1128,2)</f>
        <v>0</v>
      </c>
      <c r="P1128" s="14">
        <f>ROUND(O1128+O1128*N1128,2)</f>
        <v>0</v>
      </c>
      <c r="Q1128" s="14">
        <f>ROUND(L1128*M1128,2)</f>
        <v>0</v>
      </c>
      <c r="R1128" s="14">
        <f>ROUND(Q1128+Q1128*N1128,2)</f>
        <v>0</v>
      </c>
      <c r="S1128" s="2"/>
      <c r="Y1128" s="1"/>
      <c r="Z1128" s="1"/>
      <c r="AA1128" s="1"/>
    </row>
    <row r="1129" spans="1:27" ht="13.5" thickBot="1">
      <c r="B1129" s="580" t="s">
        <v>703</v>
      </c>
      <c r="C1129" s="580"/>
      <c r="D1129" s="580"/>
      <c r="E1129" s="580"/>
      <c r="F1129" s="580"/>
      <c r="G1129" s="580"/>
      <c r="H1129" s="580"/>
      <c r="I1129" s="580"/>
      <c r="J1129" s="580"/>
      <c r="K1129" s="580"/>
      <c r="L1129" s="12"/>
      <c r="M1129" s="8"/>
      <c r="N1129" s="86" t="s">
        <v>331</v>
      </c>
      <c r="O1129" s="87">
        <f>SUM(O1118:O1128)</f>
        <v>0</v>
      </c>
      <c r="P1129" s="87">
        <f>SUM(P1118:P1128)</f>
        <v>0</v>
      </c>
      <c r="Q1129" s="87">
        <f>SUM(Q1118:Q1128)</f>
        <v>0</v>
      </c>
      <c r="R1129" s="88">
        <f>SUM(R1118:R1128)</f>
        <v>0</v>
      </c>
      <c r="Y1129" s="1"/>
      <c r="Z1129" s="1"/>
      <c r="AA1129" s="1"/>
    </row>
    <row r="1130" spans="1:27" ht="13.5" thickBot="1">
      <c r="B1130" s="579" t="s">
        <v>704</v>
      </c>
      <c r="C1130" s="579"/>
      <c r="D1130" s="579"/>
      <c r="E1130" s="579"/>
      <c r="F1130" s="579"/>
      <c r="G1130" s="579"/>
      <c r="H1130" s="579"/>
      <c r="I1130" s="579"/>
      <c r="J1130" s="579"/>
      <c r="K1130" s="579"/>
      <c r="L1130" s="12"/>
      <c r="M1130" s="8"/>
      <c r="N1130" s="1"/>
      <c r="O1130" s="8"/>
      <c r="P1130" s="8"/>
      <c r="Q1130" s="8"/>
      <c r="R1130" s="8"/>
      <c r="Y1130" s="1"/>
      <c r="Z1130" s="1"/>
      <c r="AA1130" s="1"/>
    </row>
    <row r="1131" spans="1:27" ht="12.75" thickBot="1">
      <c r="G1131" s="1"/>
      <c r="H1131" s="1"/>
      <c r="I1131" s="1"/>
      <c r="K1131" s="12"/>
      <c r="L1131" s="12"/>
      <c r="M1131" s="534">
        <f>COUNTIF($P$13:P1131,"PAKIET")+$P$725</f>
        <v>54</v>
      </c>
      <c r="N1131" s="535"/>
      <c r="O1131" s="535"/>
      <c r="P1131" s="536" t="s">
        <v>347</v>
      </c>
      <c r="Q1131" s="536"/>
      <c r="R1131" s="537"/>
      <c r="Y1131" s="1"/>
      <c r="Z1131" s="1"/>
      <c r="AA1131" s="1"/>
    </row>
    <row r="1132" spans="1:27" ht="36.75" thickBot="1">
      <c r="G1132" s="1"/>
      <c r="H1132" s="1"/>
      <c r="I1132" s="1"/>
      <c r="K1132" s="12"/>
      <c r="L1132" s="12"/>
      <c r="M1132" s="341" t="s">
        <v>332</v>
      </c>
      <c r="N1132" s="266" t="s">
        <v>333</v>
      </c>
      <c r="O1132" s="341" t="s">
        <v>337</v>
      </c>
      <c r="P1132" s="341" t="s">
        <v>334</v>
      </c>
      <c r="Q1132" s="341" t="s">
        <v>335</v>
      </c>
      <c r="R1132" s="342" t="s">
        <v>336</v>
      </c>
      <c r="Y1132" s="1"/>
      <c r="Z1132" s="1"/>
      <c r="AA1132" s="1"/>
    </row>
    <row r="1133" spans="1:27" ht="12.75" thickBot="1">
      <c r="G1133" s="1"/>
      <c r="H1133" s="1"/>
      <c r="I1133" s="1"/>
      <c r="K1133" s="12"/>
      <c r="L1133" s="12"/>
      <c r="M1133" s="268">
        <f>O1129</f>
        <v>0</v>
      </c>
      <c r="N1133" s="269">
        <f>P1129</f>
        <v>0</v>
      </c>
      <c r="O1133" s="269">
        <f>Q1129</f>
        <v>0</v>
      </c>
      <c r="P1133" s="269">
        <f>R1129</f>
        <v>0</v>
      </c>
      <c r="Q1133" s="269">
        <f>M1133+O1133</f>
        <v>0</v>
      </c>
      <c r="R1133" s="270">
        <f>N1133+P1133</f>
        <v>0</v>
      </c>
      <c r="Y1133" s="1"/>
      <c r="Z1133" s="1"/>
      <c r="AA1133" s="1"/>
    </row>
    <row r="1134" spans="1:27">
      <c r="G1134" s="1"/>
      <c r="H1134" s="1"/>
      <c r="I1134" s="1"/>
      <c r="K1134" s="12"/>
      <c r="L1134" s="12"/>
      <c r="M1134" s="8"/>
      <c r="N1134" s="1"/>
      <c r="O1134" s="8"/>
      <c r="P1134" s="8"/>
      <c r="Q1134" s="8"/>
      <c r="R1134" s="8"/>
      <c r="Y1134" s="1"/>
      <c r="Z1134" s="1"/>
      <c r="AA1134" s="1"/>
    </row>
    <row r="1135" spans="1:27">
      <c r="G1135" s="1"/>
      <c r="H1135" s="1"/>
      <c r="I1135" s="1"/>
      <c r="K1135" s="12"/>
      <c r="L1135" s="12"/>
      <c r="M1135" s="8"/>
      <c r="N1135" s="1"/>
      <c r="O1135" s="8"/>
      <c r="P1135" s="8"/>
      <c r="Q1135" s="8"/>
      <c r="R1135" s="8"/>
      <c r="Y1135" s="1"/>
      <c r="Z1135" s="1"/>
      <c r="AA1135" s="1"/>
    </row>
    <row r="1136" spans="1:27">
      <c r="G1136" s="1"/>
      <c r="H1136" s="1"/>
      <c r="I1136" s="1"/>
      <c r="K1136" s="12"/>
      <c r="L1136" s="12"/>
      <c r="M1136" s="8"/>
      <c r="N1136" s="1"/>
      <c r="O1136" s="8"/>
      <c r="P1136" s="8"/>
      <c r="Q1136" s="8"/>
      <c r="R1136" s="8"/>
      <c r="Y1136" s="1"/>
      <c r="Z1136" s="1"/>
      <c r="AA1136" s="1"/>
    </row>
    <row r="1137" spans="1:27">
      <c r="G1137" s="1"/>
      <c r="H1137" s="1"/>
      <c r="I1137" s="1"/>
      <c r="K1137" s="12"/>
      <c r="L1137" s="12"/>
      <c r="M1137" s="8"/>
      <c r="N1137" s="1"/>
      <c r="O1137" s="8"/>
      <c r="P1137" s="8"/>
      <c r="Q1137" s="8"/>
      <c r="R1137" s="8"/>
      <c r="Y1137" s="1"/>
      <c r="Z1137" s="1"/>
      <c r="AA1137" s="1"/>
    </row>
    <row r="1138" spans="1:27" ht="60.75" thickBot="1">
      <c r="A1138" s="255" t="s">
        <v>305</v>
      </c>
      <c r="B1138" s="255" t="s">
        <v>306</v>
      </c>
      <c r="C1138" s="198" t="s">
        <v>308</v>
      </c>
      <c r="D1138" s="338" t="s">
        <v>322</v>
      </c>
      <c r="E1138" s="338" t="s">
        <v>323</v>
      </c>
      <c r="F1138" s="338" t="s">
        <v>324</v>
      </c>
      <c r="G1138" s="256" t="s">
        <v>307</v>
      </c>
      <c r="H1138" s="256" t="s">
        <v>43</v>
      </c>
      <c r="I1138" s="256" t="s">
        <v>325</v>
      </c>
      <c r="J1138" s="256" t="s">
        <v>326</v>
      </c>
      <c r="K1138" s="338" t="s">
        <v>693</v>
      </c>
      <c r="L1138" s="338" t="s">
        <v>694</v>
      </c>
      <c r="M1138" s="257" t="s">
        <v>309</v>
      </c>
      <c r="N1138" s="258" t="s">
        <v>0</v>
      </c>
      <c r="O1138" s="339" t="s">
        <v>312</v>
      </c>
      <c r="P1138" s="339" t="s">
        <v>313</v>
      </c>
      <c r="Q1138" s="340" t="s">
        <v>316</v>
      </c>
      <c r="R1138" s="340" t="s">
        <v>317</v>
      </c>
      <c r="S1138" s="261" t="s">
        <v>318</v>
      </c>
      <c r="Y1138" s="1"/>
      <c r="Z1138" s="1"/>
      <c r="AA1138" s="1"/>
    </row>
    <row r="1139" spans="1:27" ht="12.75" thickBot="1">
      <c r="A1139" s="394">
        <f>COUNTIF($A$4:A1138,"Lp.")</f>
        <v>55</v>
      </c>
      <c r="B1139" s="560" t="s">
        <v>347</v>
      </c>
      <c r="C1139" s="560"/>
      <c r="D1139" s="560"/>
      <c r="E1139" s="560"/>
      <c r="F1139" s="560"/>
      <c r="G1139" s="560"/>
      <c r="H1139" s="560"/>
      <c r="I1139" s="560"/>
      <c r="J1139" s="560"/>
      <c r="K1139" s="560"/>
      <c r="L1139" s="560"/>
      <c r="M1139" s="560"/>
      <c r="N1139" s="560"/>
      <c r="O1139" s="560"/>
      <c r="P1139" s="560"/>
      <c r="Q1139" s="560"/>
      <c r="R1139" s="560"/>
      <c r="S1139" s="561"/>
      <c r="Y1139" s="1"/>
      <c r="Z1139" s="1"/>
      <c r="AA1139" s="1"/>
    </row>
    <row r="1140" spans="1:27" ht="144.75" thickBot="1">
      <c r="A1140" s="403" t="s">
        <v>146</v>
      </c>
      <c r="B1140" s="16" t="s">
        <v>574</v>
      </c>
      <c r="C1140" s="2" t="s">
        <v>18</v>
      </c>
      <c r="D1140" s="9">
        <v>300</v>
      </c>
      <c r="E1140" s="10">
        <v>8000</v>
      </c>
      <c r="F1140" s="9">
        <v>6000</v>
      </c>
      <c r="G1140" s="2"/>
      <c r="H1140" s="5"/>
      <c r="I1140" s="2"/>
      <c r="J1140" s="2"/>
      <c r="K1140" s="10"/>
      <c r="L1140" s="9"/>
      <c r="M1140" s="15"/>
      <c r="N1140" s="6"/>
      <c r="O1140" s="14">
        <f>ROUND(K1140*M1140,2)</f>
        <v>0</v>
      </c>
      <c r="P1140" s="14">
        <f>ROUND(O1140+O1140*N1140,2)</f>
        <v>0</v>
      </c>
      <c r="Q1140" s="14">
        <f>ROUND(L1140*M1140,2)</f>
        <v>0</v>
      </c>
      <c r="R1140" s="14">
        <f>ROUND(Q1140+Q1140*N1140,2)</f>
        <v>0</v>
      </c>
      <c r="S1140" s="2"/>
      <c r="Y1140" s="1"/>
      <c r="Z1140" s="1"/>
      <c r="AA1140" s="1"/>
    </row>
    <row r="1141" spans="1:27" ht="13.5" thickBot="1">
      <c r="B1141" s="580" t="s">
        <v>703</v>
      </c>
      <c r="C1141" s="580"/>
      <c r="D1141" s="580"/>
      <c r="E1141" s="580"/>
      <c r="F1141" s="580"/>
      <c r="G1141" s="580"/>
      <c r="H1141" s="580"/>
      <c r="I1141" s="580"/>
      <c r="J1141" s="580"/>
      <c r="K1141" s="580"/>
      <c r="L1141" s="12"/>
      <c r="M1141" s="8"/>
      <c r="N1141" s="86" t="s">
        <v>331</v>
      </c>
      <c r="O1141" s="87">
        <f>SUM(O1140)</f>
        <v>0</v>
      </c>
      <c r="P1141" s="87">
        <f>SUM(P1140)</f>
        <v>0</v>
      </c>
      <c r="Q1141" s="87">
        <f>SUM(Q1140)</f>
        <v>0</v>
      </c>
      <c r="R1141" s="87">
        <f>SUM(R1140)</f>
        <v>0</v>
      </c>
      <c r="Y1141" s="1"/>
      <c r="Z1141" s="1"/>
      <c r="AA1141" s="1"/>
    </row>
    <row r="1142" spans="1:27" ht="13.5" thickBot="1">
      <c r="B1142" s="579" t="s">
        <v>704</v>
      </c>
      <c r="C1142" s="579"/>
      <c r="D1142" s="579"/>
      <c r="E1142" s="579"/>
      <c r="F1142" s="579"/>
      <c r="G1142" s="579"/>
      <c r="H1142" s="579"/>
      <c r="I1142" s="579"/>
      <c r="J1142" s="579"/>
      <c r="K1142" s="579"/>
      <c r="L1142" s="12"/>
      <c r="M1142" s="8"/>
      <c r="N1142" s="1"/>
      <c r="O1142" s="8"/>
      <c r="P1142" s="8"/>
      <c r="Q1142" s="8"/>
      <c r="R1142" s="8"/>
      <c r="Y1142" s="1"/>
      <c r="Z1142" s="1"/>
      <c r="AA1142" s="1"/>
    </row>
    <row r="1143" spans="1:27" ht="12.75" thickBot="1">
      <c r="G1143" s="1"/>
      <c r="H1143" s="1"/>
      <c r="I1143" s="1"/>
      <c r="K1143" s="12"/>
      <c r="L1143" s="12"/>
      <c r="M1143" s="534">
        <f>COUNTIF($P$13:P1143,"PAKIET")+$P$725</f>
        <v>55</v>
      </c>
      <c r="N1143" s="535"/>
      <c r="O1143" s="535"/>
      <c r="P1143" s="536" t="s">
        <v>347</v>
      </c>
      <c r="Q1143" s="536"/>
      <c r="R1143" s="537"/>
      <c r="Y1143" s="1"/>
      <c r="Z1143" s="1"/>
      <c r="AA1143" s="1"/>
    </row>
    <row r="1144" spans="1:27" ht="36.75" thickBot="1">
      <c r="G1144" s="1"/>
      <c r="H1144" s="1"/>
      <c r="I1144" s="1"/>
      <c r="K1144" s="12"/>
      <c r="L1144" s="12"/>
      <c r="M1144" s="341" t="s">
        <v>332</v>
      </c>
      <c r="N1144" s="266" t="s">
        <v>333</v>
      </c>
      <c r="O1144" s="341" t="s">
        <v>337</v>
      </c>
      <c r="P1144" s="341" t="s">
        <v>334</v>
      </c>
      <c r="Q1144" s="341" t="s">
        <v>335</v>
      </c>
      <c r="R1144" s="342" t="s">
        <v>336</v>
      </c>
      <c r="Y1144" s="1"/>
      <c r="Z1144" s="1"/>
      <c r="AA1144" s="1"/>
    </row>
    <row r="1145" spans="1:27" ht="12.75" thickBot="1">
      <c r="G1145" s="1"/>
      <c r="H1145" s="1"/>
      <c r="I1145" s="1"/>
      <c r="K1145" s="12"/>
      <c r="L1145" s="12"/>
      <c r="M1145" s="268">
        <f>O1141</f>
        <v>0</v>
      </c>
      <c r="N1145" s="269">
        <f>P1141</f>
        <v>0</v>
      </c>
      <c r="O1145" s="269">
        <f>Q1141</f>
        <v>0</v>
      </c>
      <c r="P1145" s="269">
        <f>R1141</f>
        <v>0</v>
      </c>
      <c r="Q1145" s="269">
        <f>M1145+O1145</f>
        <v>0</v>
      </c>
      <c r="R1145" s="270">
        <f>N1145+P1145</f>
        <v>0</v>
      </c>
      <c r="Y1145" s="1"/>
      <c r="Z1145" s="1"/>
      <c r="AA1145" s="1"/>
    </row>
    <row r="1146" spans="1:27">
      <c r="G1146" s="1"/>
      <c r="H1146" s="1"/>
      <c r="I1146" s="1"/>
      <c r="K1146" s="12"/>
      <c r="L1146" s="12"/>
      <c r="M1146" s="8"/>
      <c r="N1146" s="1"/>
      <c r="O1146" s="8"/>
      <c r="P1146" s="8"/>
      <c r="Q1146" s="8"/>
      <c r="R1146" s="8"/>
      <c r="Y1146" s="1"/>
      <c r="Z1146" s="1"/>
      <c r="AA1146" s="1"/>
    </row>
    <row r="1147" spans="1:27">
      <c r="Y1147" s="1"/>
      <c r="Z1147" s="1"/>
      <c r="AA1147" s="1"/>
    </row>
    <row r="1148" spans="1:27">
      <c r="Y1148" s="1"/>
      <c r="Z1148" s="1"/>
      <c r="AA1148" s="1"/>
    </row>
    <row r="1149" spans="1:27">
      <c r="Y1149" s="1"/>
      <c r="Z1149" s="1"/>
      <c r="AA1149" s="1"/>
    </row>
    <row r="1150" spans="1:27" ht="60.75" thickBot="1">
      <c r="A1150" s="255" t="s">
        <v>305</v>
      </c>
      <c r="B1150" s="255" t="s">
        <v>306</v>
      </c>
      <c r="C1150" s="198" t="s">
        <v>308</v>
      </c>
      <c r="D1150" s="338" t="s">
        <v>322</v>
      </c>
      <c r="E1150" s="338" t="s">
        <v>323</v>
      </c>
      <c r="F1150" s="338" t="s">
        <v>324</v>
      </c>
      <c r="G1150" s="256" t="s">
        <v>307</v>
      </c>
      <c r="H1150" s="256" t="s">
        <v>43</v>
      </c>
      <c r="I1150" s="256" t="s">
        <v>325</v>
      </c>
      <c r="J1150" s="256" t="s">
        <v>326</v>
      </c>
      <c r="K1150" s="338" t="s">
        <v>693</v>
      </c>
      <c r="L1150" s="338" t="s">
        <v>694</v>
      </c>
      <c r="M1150" s="257" t="s">
        <v>309</v>
      </c>
      <c r="N1150" s="258" t="s">
        <v>0</v>
      </c>
      <c r="O1150" s="339" t="s">
        <v>312</v>
      </c>
      <c r="P1150" s="339" t="s">
        <v>313</v>
      </c>
      <c r="Q1150" s="340" t="s">
        <v>316</v>
      </c>
      <c r="R1150" s="340" t="s">
        <v>317</v>
      </c>
      <c r="S1150" s="261" t="s">
        <v>318</v>
      </c>
      <c r="Y1150" s="1"/>
      <c r="Z1150" s="1"/>
      <c r="AA1150" s="1"/>
    </row>
    <row r="1151" spans="1:27" ht="12.75" thickBot="1">
      <c r="A1151" s="394">
        <f>COUNTIF($A$4:A1150,"Lp.")</f>
        <v>56</v>
      </c>
      <c r="B1151" s="560" t="s">
        <v>347</v>
      </c>
      <c r="C1151" s="560"/>
      <c r="D1151" s="560"/>
      <c r="E1151" s="560"/>
      <c r="F1151" s="560"/>
      <c r="G1151" s="560"/>
      <c r="H1151" s="560"/>
      <c r="I1151" s="560"/>
      <c r="J1151" s="560"/>
      <c r="K1151" s="560"/>
      <c r="L1151" s="560"/>
      <c r="M1151" s="560"/>
      <c r="N1151" s="560"/>
      <c r="O1151" s="560"/>
      <c r="P1151" s="560"/>
      <c r="Q1151" s="560"/>
      <c r="R1151" s="560"/>
      <c r="S1151" s="561"/>
      <c r="Y1151" s="1"/>
      <c r="Z1151" s="1"/>
      <c r="AA1151" s="1"/>
    </row>
    <row r="1152" spans="1:27" ht="168.75" thickBot="1">
      <c r="A1152" s="403" t="s">
        <v>146</v>
      </c>
      <c r="B1152" s="16" t="s">
        <v>391</v>
      </c>
      <c r="C1152" s="2" t="s">
        <v>18</v>
      </c>
      <c r="D1152" s="9">
        <v>900</v>
      </c>
      <c r="E1152" s="10">
        <v>3000</v>
      </c>
      <c r="F1152" s="9">
        <v>2400</v>
      </c>
      <c r="G1152" s="2"/>
      <c r="H1152" s="5"/>
      <c r="I1152" s="2"/>
      <c r="J1152" s="2"/>
      <c r="K1152" s="10"/>
      <c r="L1152" s="9"/>
      <c r="M1152" s="15"/>
      <c r="N1152" s="6"/>
      <c r="O1152" s="14">
        <f>ROUND(K1152*M1152,2)</f>
        <v>0</v>
      </c>
      <c r="P1152" s="14">
        <f>ROUND(O1152+O1152*N1152,2)</f>
        <v>0</v>
      </c>
      <c r="Q1152" s="14">
        <f>ROUND(L1152*M1152,2)</f>
        <v>0</v>
      </c>
      <c r="R1152" s="14">
        <f>ROUND(Q1152+Q1152*N1152,2)</f>
        <v>0</v>
      </c>
      <c r="S1152" s="2"/>
      <c r="Y1152" s="1"/>
      <c r="Z1152" s="1"/>
      <c r="AA1152" s="1"/>
    </row>
    <row r="1153" spans="1:27" ht="13.5" thickBot="1">
      <c r="B1153" s="580" t="s">
        <v>703</v>
      </c>
      <c r="C1153" s="580"/>
      <c r="D1153" s="580"/>
      <c r="E1153" s="580"/>
      <c r="F1153" s="580"/>
      <c r="G1153" s="580"/>
      <c r="H1153" s="580"/>
      <c r="I1153" s="580"/>
      <c r="J1153" s="580"/>
      <c r="K1153" s="580"/>
      <c r="L1153" s="12"/>
      <c r="M1153" s="8"/>
      <c r="N1153" s="86" t="s">
        <v>331</v>
      </c>
      <c r="O1153" s="87">
        <f>SUM(O1152)</f>
        <v>0</v>
      </c>
      <c r="P1153" s="87">
        <f>SUM(P1152)</f>
        <v>0</v>
      </c>
      <c r="Q1153" s="87">
        <f>SUM(Q1152)</f>
        <v>0</v>
      </c>
      <c r="R1153" s="87">
        <f>SUM(R1152)</f>
        <v>0</v>
      </c>
      <c r="Y1153" s="1"/>
      <c r="Z1153" s="1"/>
      <c r="AA1153" s="1"/>
    </row>
    <row r="1154" spans="1:27" ht="13.5" thickBot="1">
      <c r="B1154" s="579" t="s">
        <v>704</v>
      </c>
      <c r="C1154" s="579"/>
      <c r="D1154" s="579"/>
      <c r="E1154" s="579"/>
      <c r="F1154" s="579"/>
      <c r="G1154" s="579"/>
      <c r="H1154" s="579"/>
      <c r="I1154" s="579"/>
      <c r="J1154" s="579"/>
      <c r="K1154" s="579"/>
      <c r="L1154" s="12"/>
      <c r="M1154" s="8"/>
      <c r="N1154" s="1"/>
      <c r="O1154" s="8"/>
      <c r="P1154" s="8"/>
      <c r="Q1154" s="8"/>
      <c r="R1154" s="8"/>
      <c r="Y1154" s="1"/>
      <c r="Z1154" s="1"/>
      <c r="AA1154" s="1"/>
    </row>
    <row r="1155" spans="1:27" ht="12.75" thickBot="1">
      <c r="G1155" s="1"/>
      <c r="H1155" s="1"/>
      <c r="I1155" s="1"/>
      <c r="K1155" s="12"/>
      <c r="L1155" s="12"/>
      <c r="M1155" s="534">
        <f>COUNTIF($P$13:P1155,"PAKIET")+$P$725</f>
        <v>56</v>
      </c>
      <c r="N1155" s="535"/>
      <c r="O1155" s="535"/>
      <c r="P1155" s="536" t="s">
        <v>347</v>
      </c>
      <c r="Q1155" s="536"/>
      <c r="R1155" s="537"/>
      <c r="Y1155" s="1"/>
      <c r="Z1155" s="1"/>
      <c r="AA1155" s="1"/>
    </row>
    <row r="1156" spans="1:27" ht="36.75" thickBot="1">
      <c r="B1156" s="247"/>
      <c r="C1156" s="247"/>
      <c r="G1156" s="1"/>
      <c r="H1156" s="1"/>
      <c r="I1156" s="1"/>
      <c r="K1156" s="12"/>
      <c r="L1156" s="12"/>
      <c r="M1156" s="341" t="s">
        <v>332</v>
      </c>
      <c r="N1156" s="266" t="s">
        <v>333</v>
      </c>
      <c r="O1156" s="341" t="s">
        <v>337</v>
      </c>
      <c r="P1156" s="341" t="s">
        <v>334</v>
      </c>
      <c r="Q1156" s="341" t="s">
        <v>335</v>
      </c>
      <c r="R1156" s="342" t="s">
        <v>336</v>
      </c>
      <c r="Y1156" s="1"/>
      <c r="Z1156" s="1"/>
      <c r="AA1156" s="1"/>
    </row>
    <row r="1157" spans="1:27" ht="12.75" thickBot="1">
      <c r="B1157" s="361"/>
      <c r="C1157" s="247"/>
      <c r="G1157" s="1"/>
      <c r="H1157" s="1"/>
      <c r="I1157" s="1"/>
      <c r="K1157" s="12"/>
      <c r="L1157" s="12"/>
      <c r="M1157" s="268">
        <f>O1153</f>
        <v>0</v>
      </c>
      <c r="N1157" s="269">
        <f>P1153</f>
        <v>0</v>
      </c>
      <c r="O1157" s="269">
        <f>Q1153</f>
        <v>0</v>
      </c>
      <c r="P1157" s="269">
        <f>R1153</f>
        <v>0</v>
      </c>
      <c r="Q1157" s="269">
        <f>M1157+O1157</f>
        <v>0</v>
      </c>
      <c r="R1157" s="270">
        <f>N1157+P1157</f>
        <v>0</v>
      </c>
      <c r="Y1157" s="1"/>
      <c r="Z1157" s="1"/>
      <c r="AA1157" s="1"/>
    </row>
    <row r="1158" spans="1:27">
      <c r="B1158" s="361"/>
      <c r="C1158" s="247"/>
      <c r="Y1158" s="1"/>
      <c r="Z1158" s="1"/>
      <c r="AA1158" s="1"/>
    </row>
    <row r="1159" spans="1:27">
      <c r="B1159" s="361"/>
      <c r="C1159" s="247"/>
      <c r="Y1159" s="1"/>
      <c r="Z1159" s="1"/>
      <c r="AA1159" s="1"/>
    </row>
    <row r="1160" spans="1:27">
      <c r="Y1160" s="1"/>
      <c r="Z1160" s="1"/>
      <c r="AA1160" s="1"/>
    </row>
    <row r="1161" spans="1:27">
      <c r="Y1161" s="1"/>
      <c r="Z1161" s="1"/>
      <c r="AA1161" s="1"/>
    </row>
    <row r="1162" spans="1:27" ht="60.75" thickBot="1">
      <c r="A1162" s="255" t="s">
        <v>305</v>
      </c>
      <c r="B1162" s="255" t="s">
        <v>306</v>
      </c>
      <c r="C1162" s="198" t="s">
        <v>308</v>
      </c>
      <c r="D1162" s="338" t="s">
        <v>322</v>
      </c>
      <c r="E1162" s="338" t="s">
        <v>323</v>
      </c>
      <c r="F1162" s="338" t="s">
        <v>324</v>
      </c>
      <c r="G1162" s="256" t="s">
        <v>307</v>
      </c>
      <c r="H1162" s="256" t="s">
        <v>43</v>
      </c>
      <c r="I1162" s="256" t="s">
        <v>325</v>
      </c>
      <c r="J1162" s="256" t="s">
        <v>326</v>
      </c>
      <c r="K1162" s="338" t="s">
        <v>693</v>
      </c>
      <c r="L1162" s="338" t="s">
        <v>694</v>
      </c>
      <c r="M1162" s="257" t="s">
        <v>309</v>
      </c>
      <c r="N1162" s="258" t="s">
        <v>0</v>
      </c>
      <c r="O1162" s="339" t="s">
        <v>312</v>
      </c>
      <c r="P1162" s="339" t="s">
        <v>313</v>
      </c>
      <c r="Q1162" s="340" t="s">
        <v>316</v>
      </c>
      <c r="R1162" s="340" t="s">
        <v>317</v>
      </c>
      <c r="S1162" s="261" t="s">
        <v>318</v>
      </c>
      <c r="Y1162" s="1"/>
      <c r="Z1162" s="1"/>
      <c r="AA1162" s="1"/>
    </row>
    <row r="1163" spans="1:27" ht="12.75" thickBot="1">
      <c r="A1163" s="394">
        <f>COUNTIF($A$4:A1162,"Lp.")</f>
        <v>57</v>
      </c>
      <c r="B1163" s="560" t="s">
        <v>347</v>
      </c>
      <c r="C1163" s="560"/>
      <c r="D1163" s="560"/>
      <c r="E1163" s="560"/>
      <c r="F1163" s="560"/>
      <c r="G1163" s="560"/>
      <c r="H1163" s="560"/>
      <c r="I1163" s="560"/>
      <c r="J1163" s="560"/>
      <c r="K1163" s="560"/>
      <c r="L1163" s="560"/>
      <c r="M1163" s="560"/>
      <c r="N1163" s="560"/>
      <c r="O1163" s="560"/>
      <c r="P1163" s="560"/>
      <c r="Q1163" s="560"/>
      <c r="R1163" s="560"/>
      <c r="S1163" s="561"/>
      <c r="Y1163" s="1"/>
      <c r="Z1163" s="1"/>
      <c r="AA1163" s="1"/>
    </row>
    <row r="1164" spans="1:27" ht="108">
      <c r="A1164" s="403" t="s">
        <v>146</v>
      </c>
      <c r="B1164" s="16" t="s">
        <v>408</v>
      </c>
      <c r="C1164" s="333"/>
      <c r="D1164" s="331"/>
      <c r="E1164" s="352"/>
      <c r="F1164" s="331"/>
      <c r="G1164" s="353"/>
      <c r="H1164" s="353"/>
      <c r="I1164" s="333"/>
      <c r="J1164" s="333"/>
      <c r="K1164" s="352"/>
      <c r="L1164" s="331"/>
      <c r="M1164" s="336"/>
      <c r="N1164" s="354"/>
      <c r="O1164" s="355"/>
      <c r="P1164" s="355"/>
      <c r="Q1164" s="355"/>
      <c r="R1164" s="355"/>
      <c r="S1164" s="333"/>
      <c r="Y1164" s="1"/>
      <c r="Z1164" s="1"/>
      <c r="AA1164" s="1"/>
    </row>
    <row r="1165" spans="1:27">
      <c r="A1165" s="396" t="s">
        <v>339</v>
      </c>
      <c r="B1165" s="16" t="s">
        <v>409</v>
      </c>
      <c r="C1165" s="2" t="s">
        <v>18</v>
      </c>
      <c r="D1165" s="9">
        <v>29</v>
      </c>
      <c r="E1165" s="10">
        <v>72</v>
      </c>
      <c r="F1165" s="9">
        <v>58</v>
      </c>
      <c r="G1165" s="5"/>
      <c r="H1165" s="5"/>
      <c r="I1165" s="2"/>
      <c r="J1165" s="2"/>
      <c r="K1165" s="10"/>
      <c r="L1165" s="9"/>
      <c r="M1165" s="15"/>
      <c r="N1165" s="6"/>
      <c r="O1165" s="14">
        <f t="shared" ref="O1165:O1174" si="248">ROUND(K1165*M1165,2)</f>
        <v>0</v>
      </c>
      <c r="P1165" s="14">
        <f t="shared" ref="P1165:P1174" si="249">ROUND(O1165+O1165*N1165,2)</f>
        <v>0</v>
      </c>
      <c r="Q1165" s="14">
        <f t="shared" ref="Q1165:Q1174" si="250">ROUND(L1165*M1165,2)</f>
        <v>0</v>
      </c>
      <c r="R1165" s="14">
        <f t="shared" ref="R1165:R1174" si="251">ROUND(Q1165+Q1165*N1165,2)</f>
        <v>0</v>
      </c>
      <c r="S1165" s="2"/>
      <c r="Y1165" s="1"/>
      <c r="Z1165" s="1"/>
      <c r="AA1165" s="1"/>
    </row>
    <row r="1166" spans="1:27">
      <c r="A1166" s="396" t="s">
        <v>340</v>
      </c>
      <c r="B1166" s="16" t="s">
        <v>410</v>
      </c>
      <c r="C1166" s="2" t="s">
        <v>18</v>
      </c>
      <c r="D1166" s="9">
        <v>50</v>
      </c>
      <c r="E1166" s="10">
        <v>125</v>
      </c>
      <c r="F1166" s="9">
        <v>100</v>
      </c>
      <c r="G1166" s="5"/>
      <c r="H1166" s="5"/>
      <c r="I1166" s="2"/>
      <c r="J1166" s="2"/>
      <c r="K1166" s="10"/>
      <c r="L1166" s="9"/>
      <c r="M1166" s="15"/>
      <c r="N1166" s="6"/>
      <c r="O1166" s="14">
        <f t="shared" si="248"/>
        <v>0</v>
      </c>
      <c r="P1166" s="14">
        <f t="shared" si="249"/>
        <v>0</v>
      </c>
      <c r="Q1166" s="14">
        <f t="shared" si="250"/>
        <v>0</v>
      </c>
      <c r="R1166" s="14">
        <f t="shared" si="251"/>
        <v>0</v>
      </c>
      <c r="S1166" s="2"/>
      <c r="Y1166" s="1"/>
      <c r="Z1166" s="1"/>
      <c r="AA1166" s="1"/>
    </row>
    <row r="1167" spans="1:27" ht="144">
      <c r="A1167" s="396" t="s">
        <v>149</v>
      </c>
      <c r="B1167" s="16" t="s">
        <v>612</v>
      </c>
      <c r="C1167" s="69" t="s">
        <v>18</v>
      </c>
      <c r="D1167" s="9">
        <v>400</v>
      </c>
      <c r="E1167" s="202">
        <v>1000</v>
      </c>
      <c r="F1167" s="9">
        <v>800</v>
      </c>
      <c r="G1167" s="73"/>
      <c r="H1167" s="73"/>
      <c r="I1167" s="69"/>
      <c r="J1167" s="69"/>
      <c r="K1167" s="202"/>
      <c r="L1167" s="9"/>
      <c r="M1167" s="356"/>
      <c r="N1167" s="264"/>
      <c r="O1167" s="66">
        <f t="shared" si="248"/>
        <v>0</v>
      </c>
      <c r="P1167" s="66">
        <f t="shared" si="249"/>
        <v>0</v>
      </c>
      <c r="Q1167" s="66">
        <f t="shared" si="250"/>
        <v>0</v>
      </c>
      <c r="R1167" s="66">
        <f t="shared" si="251"/>
        <v>0</v>
      </c>
      <c r="S1167" s="69"/>
      <c r="Y1167" s="1"/>
      <c r="Z1167" s="1"/>
      <c r="AA1167" s="1"/>
    </row>
    <row r="1168" spans="1:27" ht="144">
      <c r="A1168" s="396" t="s">
        <v>151</v>
      </c>
      <c r="B1168" s="16" t="s">
        <v>411</v>
      </c>
      <c r="C1168" s="80"/>
      <c r="D1168" s="78"/>
      <c r="E1168" s="347"/>
      <c r="F1168" s="78"/>
      <c r="G1168" s="79"/>
      <c r="H1168" s="79"/>
      <c r="I1168" s="80"/>
      <c r="J1168" s="80"/>
      <c r="K1168" s="347"/>
      <c r="L1168" s="78"/>
      <c r="M1168" s="357"/>
      <c r="N1168" s="358"/>
      <c r="O1168" s="83"/>
      <c r="P1168" s="83"/>
      <c r="Q1168" s="83"/>
      <c r="R1168" s="83"/>
      <c r="S1168" s="80"/>
      <c r="Y1168" s="1"/>
      <c r="Z1168" s="1"/>
      <c r="AA1168" s="1"/>
    </row>
    <row r="1169" spans="1:27">
      <c r="A1169" s="396" t="s">
        <v>362</v>
      </c>
      <c r="B1169" s="16" t="s">
        <v>183</v>
      </c>
      <c r="C1169" s="2" t="s">
        <v>18</v>
      </c>
      <c r="D1169" s="9">
        <v>480</v>
      </c>
      <c r="E1169" s="10">
        <v>1200</v>
      </c>
      <c r="F1169" s="9">
        <v>960</v>
      </c>
      <c r="G1169" s="5"/>
      <c r="H1169" s="5"/>
      <c r="I1169" s="2"/>
      <c r="J1169" s="2"/>
      <c r="K1169" s="10"/>
      <c r="L1169" s="9"/>
      <c r="M1169" s="15"/>
      <c r="N1169" s="6"/>
      <c r="O1169" s="14">
        <f t="shared" si="248"/>
        <v>0</v>
      </c>
      <c r="P1169" s="14">
        <f t="shared" si="249"/>
        <v>0</v>
      </c>
      <c r="Q1169" s="14">
        <f t="shared" si="250"/>
        <v>0</v>
      </c>
      <c r="R1169" s="14">
        <f t="shared" si="251"/>
        <v>0</v>
      </c>
      <c r="S1169" s="2"/>
      <c r="Y1169" s="1"/>
      <c r="Z1169" s="1"/>
      <c r="AA1169" s="1"/>
    </row>
    <row r="1170" spans="1:27" ht="144">
      <c r="A1170" s="396" t="s">
        <v>152</v>
      </c>
      <c r="B1170" s="16" t="s">
        <v>413</v>
      </c>
      <c r="C1170" s="80"/>
      <c r="D1170" s="78"/>
      <c r="E1170" s="347"/>
      <c r="F1170" s="78"/>
      <c r="G1170" s="79"/>
      <c r="H1170" s="79"/>
      <c r="I1170" s="80"/>
      <c r="J1170" s="80"/>
      <c r="K1170" s="347"/>
      <c r="L1170" s="78"/>
      <c r="M1170" s="357"/>
      <c r="N1170" s="358"/>
      <c r="O1170" s="83"/>
      <c r="P1170" s="83"/>
      <c r="Q1170" s="83"/>
      <c r="R1170" s="83"/>
      <c r="S1170" s="80"/>
      <c r="Y1170" s="1"/>
      <c r="Z1170" s="1"/>
      <c r="AA1170" s="1"/>
    </row>
    <row r="1171" spans="1:27">
      <c r="A1171" s="396" t="s">
        <v>367</v>
      </c>
      <c r="B1171" s="16" t="s">
        <v>183</v>
      </c>
      <c r="C1171" s="2" t="s">
        <v>18</v>
      </c>
      <c r="D1171" s="9">
        <v>197</v>
      </c>
      <c r="E1171" s="10">
        <v>492</v>
      </c>
      <c r="F1171" s="9">
        <v>394</v>
      </c>
      <c r="G1171" s="5"/>
      <c r="H1171" s="5"/>
      <c r="I1171" s="2"/>
      <c r="J1171" s="2"/>
      <c r="K1171" s="10"/>
      <c r="L1171" s="9"/>
      <c r="M1171" s="15"/>
      <c r="N1171" s="6"/>
      <c r="O1171" s="14">
        <f t="shared" si="248"/>
        <v>0</v>
      </c>
      <c r="P1171" s="14">
        <f t="shared" si="249"/>
        <v>0</v>
      </c>
      <c r="Q1171" s="14">
        <f t="shared" si="250"/>
        <v>0</v>
      </c>
      <c r="R1171" s="14">
        <f t="shared" si="251"/>
        <v>0</v>
      </c>
      <c r="S1171" s="2"/>
      <c r="Y1171" s="1"/>
      <c r="Z1171" s="1"/>
      <c r="AA1171" s="1"/>
    </row>
    <row r="1172" spans="1:27">
      <c r="A1172" s="396" t="s">
        <v>368</v>
      </c>
      <c r="B1172" s="16" t="s">
        <v>412</v>
      </c>
      <c r="C1172" s="2" t="s">
        <v>18</v>
      </c>
      <c r="D1172" s="9">
        <v>192</v>
      </c>
      <c r="E1172" s="10">
        <v>480</v>
      </c>
      <c r="F1172" s="9">
        <v>384</v>
      </c>
      <c r="G1172" s="5"/>
      <c r="H1172" s="5"/>
      <c r="I1172" s="2"/>
      <c r="J1172" s="2"/>
      <c r="K1172" s="10"/>
      <c r="L1172" s="9"/>
      <c r="M1172" s="15"/>
      <c r="N1172" s="6"/>
      <c r="O1172" s="14">
        <f t="shared" si="248"/>
        <v>0</v>
      </c>
      <c r="P1172" s="14">
        <f t="shared" si="249"/>
        <v>0</v>
      </c>
      <c r="Q1172" s="14">
        <f t="shared" si="250"/>
        <v>0</v>
      </c>
      <c r="R1172" s="14">
        <f t="shared" si="251"/>
        <v>0</v>
      </c>
      <c r="S1172" s="2"/>
      <c r="Y1172" s="1"/>
      <c r="Z1172" s="1"/>
      <c r="AA1172" s="1"/>
    </row>
    <row r="1173" spans="1:27" ht="84">
      <c r="A1173" s="396" t="s">
        <v>154</v>
      </c>
      <c r="B1173" s="16" t="s">
        <v>613</v>
      </c>
      <c r="C1173" s="2" t="s">
        <v>18</v>
      </c>
      <c r="D1173" s="9">
        <v>12</v>
      </c>
      <c r="E1173" s="10">
        <v>30</v>
      </c>
      <c r="F1173" s="9">
        <v>24</v>
      </c>
      <c r="G1173" s="5"/>
      <c r="H1173" s="5"/>
      <c r="I1173" s="2"/>
      <c r="J1173" s="2"/>
      <c r="K1173" s="10"/>
      <c r="L1173" s="9"/>
      <c r="M1173" s="15"/>
      <c r="N1173" s="6"/>
      <c r="O1173" s="14">
        <f t="shared" si="248"/>
        <v>0</v>
      </c>
      <c r="P1173" s="14">
        <f t="shared" si="249"/>
        <v>0</v>
      </c>
      <c r="Q1173" s="14">
        <f t="shared" si="250"/>
        <v>0</v>
      </c>
      <c r="R1173" s="14">
        <f t="shared" si="251"/>
        <v>0</v>
      </c>
      <c r="S1173" s="2"/>
      <c r="Y1173" s="1"/>
      <c r="Z1173" s="1"/>
      <c r="AA1173" s="1"/>
    </row>
    <row r="1174" spans="1:27" ht="48.75" thickBot="1">
      <c r="A1174" s="396" t="s">
        <v>156</v>
      </c>
      <c r="B1174" s="16" t="s">
        <v>614</v>
      </c>
      <c r="C1174" s="2" t="s">
        <v>18</v>
      </c>
      <c r="D1174" s="9">
        <v>60</v>
      </c>
      <c r="E1174" s="10">
        <v>150</v>
      </c>
      <c r="F1174" s="9">
        <v>120</v>
      </c>
      <c r="G1174" s="5"/>
      <c r="H1174" s="5"/>
      <c r="I1174" s="2"/>
      <c r="J1174" s="2"/>
      <c r="K1174" s="10"/>
      <c r="L1174" s="9"/>
      <c r="M1174" s="15"/>
      <c r="N1174" s="6"/>
      <c r="O1174" s="14">
        <f t="shared" si="248"/>
        <v>0</v>
      </c>
      <c r="P1174" s="14">
        <f t="shared" si="249"/>
        <v>0</v>
      </c>
      <c r="Q1174" s="14">
        <f t="shared" si="250"/>
        <v>0</v>
      </c>
      <c r="R1174" s="14">
        <f t="shared" si="251"/>
        <v>0</v>
      </c>
      <c r="S1174" s="2"/>
      <c r="Y1174" s="1"/>
      <c r="Z1174" s="1"/>
      <c r="AA1174" s="1"/>
    </row>
    <row r="1175" spans="1:27" ht="13.5" thickBot="1">
      <c r="B1175" s="580" t="s">
        <v>703</v>
      </c>
      <c r="C1175" s="580"/>
      <c r="D1175" s="580"/>
      <c r="E1175" s="580"/>
      <c r="F1175" s="580"/>
      <c r="G1175" s="580"/>
      <c r="H1175" s="580"/>
      <c r="I1175" s="580"/>
      <c r="J1175" s="580"/>
      <c r="K1175" s="580"/>
      <c r="L1175" s="12"/>
      <c r="M1175" s="8"/>
      <c r="N1175" s="86" t="s">
        <v>331</v>
      </c>
      <c r="O1175" s="87">
        <f>SUM(O1164:O1174)</f>
        <v>0</v>
      </c>
      <c r="P1175" s="87">
        <f>SUM(P1164:P1174)</f>
        <v>0</v>
      </c>
      <c r="Q1175" s="87">
        <f>SUM(Q1164:Q1174)</f>
        <v>0</v>
      </c>
      <c r="R1175" s="87">
        <f>SUM(R1164:R1174)</f>
        <v>0</v>
      </c>
      <c r="Y1175" s="1"/>
      <c r="Z1175" s="1"/>
      <c r="AA1175" s="1"/>
    </row>
    <row r="1176" spans="1:27" ht="13.5" customHeight="1" thickBot="1">
      <c r="B1176" s="579" t="s">
        <v>704</v>
      </c>
      <c r="C1176" s="579"/>
      <c r="D1176" s="579"/>
      <c r="E1176" s="579"/>
      <c r="F1176" s="579"/>
      <c r="G1176" s="579"/>
      <c r="H1176" s="579"/>
      <c r="I1176" s="579"/>
      <c r="J1176" s="579"/>
      <c r="K1176" s="579"/>
      <c r="L1176" s="12"/>
      <c r="M1176" s="8"/>
      <c r="N1176" s="1"/>
      <c r="O1176" s="8"/>
      <c r="P1176" s="8"/>
      <c r="Q1176" s="8"/>
      <c r="R1176" s="8"/>
      <c r="Y1176" s="1"/>
      <c r="Z1176" s="1"/>
      <c r="AA1176" s="1"/>
    </row>
    <row r="1177" spans="1:27" ht="12.75" thickBot="1">
      <c r="G1177" s="1"/>
      <c r="H1177" s="1"/>
      <c r="I1177" s="1"/>
      <c r="K1177" s="12"/>
      <c r="L1177" s="12"/>
      <c r="M1177" s="534">
        <f>COUNTIF($P$13:P1177,"PAKIET")+$P$725</f>
        <v>57</v>
      </c>
      <c r="N1177" s="535"/>
      <c r="O1177" s="535"/>
      <c r="P1177" s="536" t="s">
        <v>347</v>
      </c>
      <c r="Q1177" s="536"/>
      <c r="R1177" s="537"/>
      <c r="Y1177" s="1"/>
      <c r="Z1177" s="1"/>
      <c r="AA1177" s="1"/>
    </row>
    <row r="1178" spans="1:27" ht="36.75" thickBot="1">
      <c r="G1178" s="1"/>
      <c r="H1178" s="1"/>
      <c r="I1178" s="1"/>
      <c r="K1178" s="12"/>
      <c r="L1178" s="12"/>
      <c r="M1178" s="341" t="s">
        <v>332</v>
      </c>
      <c r="N1178" s="266" t="s">
        <v>333</v>
      </c>
      <c r="O1178" s="341" t="s">
        <v>337</v>
      </c>
      <c r="P1178" s="341" t="s">
        <v>334</v>
      </c>
      <c r="Q1178" s="341" t="s">
        <v>335</v>
      </c>
      <c r="R1178" s="342" t="s">
        <v>336</v>
      </c>
      <c r="Y1178" s="1"/>
      <c r="Z1178" s="1"/>
      <c r="AA1178" s="1"/>
    </row>
    <row r="1179" spans="1:27" ht="12.75" thickBot="1">
      <c r="G1179" s="1"/>
      <c r="H1179" s="1"/>
      <c r="I1179" s="1"/>
      <c r="K1179" s="12"/>
      <c r="L1179" s="12"/>
      <c r="M1179" s="268">
        <f>O1175</f>
        <v>0</v>
      </c>
      <c r="N1179" s="269">
        <f>P1175</f>
        <v>0</v>
      </c>
      <c r="O1179" s="269">
        <f>Q1175</f>
        <v>0</v>
      </c>
      <c r="P1179" s="269">
        <f>R1175</f>
        <v>0</v>
      </c>
      <c r="Q1179" s="269">
        <f>M1179+O1179</f>
        <v>0</v>
      </c>
      <c r="R1179" s="270">
        <f>N1179+P1179</f>
        <v>0</v>
      </c>
      <c r="Y1179" s="1"/>
      <c r="Z1179" s="1"/>
      <c r="AA1179" s="1"/>
    </row>
    <row r="1180" spans="1:27">
      <c r="Y1180" s="1"/>
      <c r="Z1180" s="1"/>
      <c r="AA1180" s="1"/>
    </row>
    <row r="1181" spans="1:27">
      <c r="Y1181" s="1"/>
      <c r="Z1181" s="1"/>
      <c r="AA1181" s="1"/>
    </row>
    <row r="1182" spans="1:27">
      <c r="Y1182" s="1"/>
      <c r="Z1182" s="1"/>
      <c r="AA1182" s="1"/>
    </row>
    <row r="1183" spans="1:27">
      <c r="Y1183" s="1"/>
      <c r="Z1183" s="1"/>
      <c r="AA1183" s="1"/>
    </row>
    <row r="1184" spans="1:27" ht="60.75" thickBot="1">
      <c r="A1184" s="255" t="s">
        <v>305</v>
      </c>
      <c r="B1184" s="255" t="s">
        <v>306</v>
      </c>
      <c r="C1184" s="198" t="s">
        <v>308</v>
      </c>
      <c r="D1184" s="338" t="s">
        <v>322</v>
      </c>
      <c r="E1184" s="338" t="s">
        <v>323</v>
      </c>
      <c r="F1184" s="338" t="s">
        <v>324</v>
      </c>
      <c r="G1184" s="256" t="s">
        <v>307</v>
      </c>
      <c r="H1184" s="256" t="s">
        <v>43</v>
      </c>
      <c r="I1184" s="256" t="s">
        <v>325</v>
      </c>
      <c r="J1184" s="256" t="s">
        <v>326</v>
      </c>
      <c r="K1184" s="338" t="s">
        <v>693</v>
      </c>
      <c r="L1184" s="338" t="s">
        <v>694</v>
      </c>
      <c r="M1184" s="257" t="s">
        <v>309</v>
      </c>
      <c r="N1184" s="258" t="s">
        <v>0</v>
      </c>
      <c r="O1184" s="339" t="s">
        <v>312</v>
      </c>
      <c r="P1184" s="339" t="s">
        <v>313</v>
      </c>
      <c r="Q1184" s="340" t="s">
        <v>316</v>
      </c>
      <c r="R1184" s="340" t="s">
        <v>317</v>
      </c>
      <c r="S1184" s="261" t="s">
        <v>318</v>
      </c>
      <c r="Y1184" s="1"/>
      <c r="Z1184" s="1"/>
      <c r="AA1184" s="1"/>
    </row>
    <row r="1185" spans="1:27" ht="12.75" thickBot="1">
      <c r="A1185" s="394">
        <f>COUNTIF($A$4:A1184,"Lp.")</f>
        <v>58</v>
      </c>
      <c r="B1185" s="560" t="s">
        <v>347</v>
      </c>
      <c r="C1185" s="560"/>
      <c r="D1185" s="560"/>
      <c r="E1185" s="560"/>
      <c r="F1185" s="560"/>
      <c r="G1185" s="560"/>
      <c r="H1185" s="560"/>
      <c r="I1185" s="560"/>
      <c r="J1185" s="560"/>
      <c r="K1185" s="560"/>
      <c r="L1185" s="560"/>
      <c r="M1185" s="560"/>
      <c r="N1185" s="560"/>
      <c r="O1185" s="560"/>
      <c r="P1185" s="560"/>
      <c r="Q1185" s="560"/>
      <c r="R1185" s="560"/>
      <c r="S1185" s="561"/>
      <c r="Y1185" s="1"/>
      <c r="Z1185" s="1"/>
      <c r="AA1185" s="1"/>
    </row>
    <row r="1186" spans="1:27" ht="120">
      <c r="A1186" s="396" t="s">
        <v>146</v>
      </c>
      <c r="B1186" s="16" t="s">
        <v>414</v>
      </c>
      <c r="C1186" s="2" t="s">
        <v>148</v>
      </c>
      <c r="D1186" s="9">
        <v>12</v>
      </c>
      <c r="E1186" s="10">
        <v>30</v>
      </c>
      <c r="F1186" s="9">
        <v>24</v>
      </c>
      <c r="G1186" s="5"/>
      <c r="H1186" s="5"/>
      <c r="I1186" s="2"/>
      <c r="J1186" s="2"/>
      <c r="K1186" s="10"/>
      <c r="L1186" s="9"/>
      <c r="M1186" s="15"/>
      <c r="N1186" s="6"/>
      <c r="O1186" s="14">
        <f>ROUND(K1186*M1186,2)</f>
        <v>0</v>
      </c>
      <c r="P1186" s="14">
        <f>ROUND(O1186+O1186*N1186,2)</f>
        <v>0</v>
      </c>
      <c r="Q1186" s="14">
        <f>ROUND(L1186*M1186,2)</f>
        <v>0</v>
      </c>
      <c r="R1186" s="14">
        <f>ROUND(Q1186+Q1186*N1186,2)</f>
        <v>0</v>
      </c>
      <c r="S1186" s="2"/>
      <c r="Y1186" s="1"/>
      <c r="Z1186" s="1"/>
      <c r="AA1186" s="1"/>
    </row>
    <row r="1187" spans="1:27" ht="120">
      <c r="A1187" s="396" t="s">
        <v>149</v>
      </c>
      <c r="B1187" s="16" t="s">
        <v>415</v>
      </c>
      <c r="C1187" s="2" t="s">
        <v>148</v>
      </c>
      <c r="D1187" s="9">
        <v>4</v>
      </c>
      <c r="E1187" s="10">
        <v>10</v>
      </c>
      <c r="F1187" s="9">
        <v>8</v>
      </c>
      <c r="G1187" s="5"/>
      <c r="H1187" s="5"/>
      <c r="I1187" s="2"/>
      <c r="J1187" s="2"/>
      <c r="K1187" s="10"/>
      <c r="L1187" s="9"/>
      <c r="M1187" s="15"/>
      <c r="N1187" s="6"/>
      <c r="O1187" s="14">
        <f t="shared" ref="O1187:O1194" si="252">ROUND(K1187*M1187,2)</f>
        <v>0</v>
      </c>
      <c r="P1187" s="14">
        <f t="shared" ref="P1187:P1194" si="253">ROUND(O1187+O1187*N1187,2)</f>
        <v>0</v>
      </c>
      <c r="Q1187" s="14">
        <f t="shared" ref="Q1187:Q1194" si="254">ROUND(L1187*M1187,2)</f>
        <v>0</v>
      </c>
      <c r="R1187" s="14">
        <f t="shared" ref="R1187:R1194" si="255">ROUND(Q1187+Q1187*N1187,2)</f>
        <v>0</v>
      </c>
      <c r="S1187" s="2"/>
      <c r="Y1187" s="1"/>
      <c r="Z1187" s="1"/>
      <c r="AA1187" s="1"/>
    </row>
    <row r="1188" spans="1:27" ht="120">
      <c r="A1188" s="396" t="s">
        <v>151</v>
      </c>
      <c r="B1188" s="16" t="s">
        <v>416</v>
      </c>
      <c r="C1188" s="2" t="s">
        <v>148</v>
      </c>
      <c r="D1188" s="9">
        <v>4</v>
      </c>
      <c r="E1188" s="10">
        <v>10</v>
      </c>
      <c r="F1188" s="9">
        <v>8</v>
      </c>
      <c r="G1188" s="5"/>
      <c r="H1188" s="5"/>
      <c r="I1188" s="2"/>
      <c r="J1188" s="2"/>
      <c r="K1188" s="10"/>
      <c r="L1188" s="9"/>
      <c r="M1188" s="15"/>
      <c r="N1188" s="6"/>
      <c r="O1188" s="14">
        <f t="shared" si="252"/>
        <v>0</v>
      </c>
      <c r="P1188" s="14">
        <f t="shared" si="253"/>
        <v>0</v>
      </c>
      <c r="Q1188" s="14">
        <f t="shared" si="254"/>
        <v>0</v>
      </c>
      <c r="R1188" s="14">
        <f t="shared" si="255"/>
        <v>0</v>
      </c>
      <c r="S1188" s="2"/>
      <c r="Y1188" s="1"/>
      <c r="Z1188" s="1"/>
      <c r="AA1188" s="1"/>
    </row>
    <row r="1189" spans="1:27" ht="120">
      <c r="A1189" s="396" t="s">
        <v>152</v>
      </c>
      <c r="B1189" s="16" t="s">
        <v>417</v>
      </c>
      <c r="C1189" s="2" t="s">
        <v>148</v>
      </c>
      <c r="D1189" s="9">
        <v>4</v>
      </c>
      <c r="E1189" s="10">
        <v>10</v>
      </c>
      <c r="F1189" s="9">
        <v>8</v>
      </c>
      <c r="G1189" s="5"/>
      <c r="H1189" s="5"/>
      <c r="I1189" s="2"/>
      <c r="J1189" s="2"/>
      <c r="K1189" s="10"/>
      <c r="L1189" s="9"/>
      <c r="M1189" s="15"/>
      <c r="N1189" s="6"/>
      <c r="O1189" s="14">
        <f t="shared" si="252"/>
        <v>0</v>
      </c>
      <c r="P1189" s="14">
        <f t="shared" si="253"/>
        <v>0</v>
      </c>
      <c r="Q1189" s="14">
        <f t="shared" si="254"/>
        <v>0</v>
      </c>
      <c r="R1189" s="14">
        <f t="shared" si="255"/>
        <v>0</v>
      </c>
      <c r="S1189" s="2"/>
      <c r="Y1189" s="1"/>
      <c r="Z1189" s="1"/>
      <c r="AA1189" s="1"/>
    </row>
    <row r="1190" spans="1:27" ht="120">
      <c r="A1190" s="396" t="s">
        <v>154</v>
      </c>
      <c r="B1190" s="16" t="s">
        <v>418</v>
      </c>
      <c r="C1190" s="2" t="s">
        <v>148</v>
      </c>
      <c r="D1190" s="9">
        <v>4</v>
      </c>
      <c r="E1190" s="10">
        <v>10</v>
      </c>
      <c r="F1190" s="9">
        <v>8</v>
      </c>
      <c r="G1190" s="5"/>
      <c r="H1190" s="5"/>
      <c r="I1190" s="2"/>
      <c r="J1190" s="2"/>
      <c r="K1190" s="10"/>
      <c r="L1190" s="9"/>
      <c r="M1190" s="15"/>
      <c r="N1190" s="6"/>
      <c r="O1190" s="14">
        <f t="shared" si="252"/>
        <v>0</v>
      </c>
      <c r="P1190" s="14">
        <f t="shared" si="253"/>
        <v>0</v>
      </c>
      <c r="Q1190" s="14">
        <f t="shared" si="254"/>
        <v>0</v>
      </c>
      <c r="R1190" s="14">
        <f t="shared" si="255"/>
        <v>0</v>
      </c>
      <c r="S1190" s="2"/>
      <c r="Y1190" s="1"/>
      <c r="Z1190" s="1"/>
      <c r="AA1190" s="1"/>
    </row>
    <row r="1191" spans="1:27" ht="120">
      <c r="A1191" s="396" t="s">
        <v>156</v>
      </c>
      <c r="B1191" s="16" t="s">
        <v>419</v>
      </c>
      <c r="C1191" s="2" t="s">
        <v>148</v>
      </c>
      <c r="D1191" s="9">
        <v>4</v>
      </c>
      <c r="E1191" s="10">
        <v>10</v>
      </c>
      <c r="F1191" s="9">
        <v>8</v>
      </c>
      <c r="G1191" s="5"/>
      <c r="H1191" s="5"/>
      <c r="I1191" s="2"/>
      <c r="J1191" s="2"/>
      <c r="K1191" s="10"/>
      <c r="L1191" s="9"/>
      <c r="M1191" s="15"/>
      <c r="N1191" s="6"/>
      <c r="O1191" s="14">
        <f t="shared" si="252"/>
        <v>0</v>
      </c>
      <c r="P1191" s="14">
        <f t="shared" si="253"/>
        <v>0</v>
      </c>
      <c r="Q1191" s="14">
        <f t="shared" si="254"/>
        <v>0</v>
      </c>
      <c r="R1191" s="14">
        <f t="shared" si="255"/>
        <v>0</v>
      </c>
      <c r="S1191" s="2"/>
      <c r="Y1191" s="1"/>
      <c r="Z1191" s="1"/>
      <c r="AA1191" s="1"/>
    </row>
    <row r="1192" spans="1:27" ht="144">
      <c r="A1192" s="396" t="s">
        <v>158</v>
      </c>
      <c r="B1192" s="16" t="s">
        <v>420</v>
      </c>
      <c r="C1192" s="2" t="s">
        <v>18</v>
      </c>
      <c r="D1192" s="9">
        <v>12</v>
      </c>
      <c r="E1192" s="10">
        <v>30</v>
      </c>
      <c r="F1192" s="9">
        <v>24</v>
      </c>
      <c r="G1192" s="5"/>
      <c r="H1192" s="5"/>
      <c r="I1192" s="2"/>
      <c r="J1192" s="2"/>
      <c r="K1192" s="10"/>
      <c r="L1192" s="9"/>
      <c r="M1192" s="15"/>
      <c r="N1192" s="6"/>
      <c r="O1192" s="14">
        <f t="shared" si="252"/>
        <v>0</v>
      </c>
      <c r="P1192" s="14">
        <f t="shared" si="253"/>
        <v>0</v>
      </c>
      <c r="Q1192" s="14">
        <f t="shared" si="254"/>
        <v>0</v>
      </c>
      <c r="R1192" s="14">
        <f t="shared" si="255"/>
        <v>0</v>
      </c>
      <c r="S1192" s="2"/>
      <c r="Y1192" s="1"/>
      <c r="Z1192" s="1"/>
      <c r="AA1192" s="1"/>
    </row>
    <row r="1193" spans="1:27" ht="84">
      <c r="A1193" s="396" t="s">
        <v>159</v>
      </c>
      <c r="B1193" s="16" t="s">
        <v>421</v>
      </c>
      <c r="C1193" s="2" t="s">
        <v>148</v>
      </c>
      <c r="D1193" s="9">
        <v>8</v>
      </c>
      <c r="E1193" s="10">
        <v>20</v>
      </c>
      <c r="F1193" s="9">
        <v>16</v>
      </c>
      <c r="G1193" s="5"/>
      <c r="H1193" s="5"/>
      <c r="I1193" s="2"/>
      <c r="J1193" s="2"/>
      <c r="K1193" s="10"/>
      <c r="L1193" s="9"/>
      <c r="M1193" s="15"/>
      <c r="N1193" s="6"/>
      <c r="O1193" s="14">
        <f t="shared" si="252"/>
        <v>0</v>
      </c>
      <c r="P1193" s="14">
        <f t="shared" si="253"/>
        <v>0</v>
      </c>
      <c r="Q1193" s="14">
        <f t="shared" si="254"/>
        <v>0</v>
      </c>
      <c r="R1193" s="14">
        <f t="shared" si="255"/>
        <v>0</v>
      </c>
      <c r="S1193" s="2"/>
      <c r="Y1193" s="1"/>
      <c r="Z1193" s="1"/>
      <c r="AA1193" s="1"/>
    </row>
    <row r="1194" spans="1:27" ht="156.75" thickBot="1">
      <c r="A1194" s="396" t="s">
        <v>161</v>
      </c>
      <c r="B1194" s="16" t="s">
        <v>422</v>
      </c>
      <c r="C1194" s="2" t="s">
        <v>148</v>
      </c>
      <c r="D1194" s="9">
        <v>4</v>
      </c>
      <c r="E1194" s="10">
        <v>10</v>
      </c>
      <c r="F1194" s="9">
        <v>8</v>
      </c>
      <c r="G1194" s="5"/>
      <c r="H1194" s="5"/>
      <c r="I1194" s="2"/>
      <c r="J1194" s="2"/>
      <c r="K1194" s="10"/>
      <c r="L1194" s="9"/>
      <c r="M1194" s="15"/>
      <c r="N1194" s="6"/>
      <c r="O1194" s="14">
        <f t="shared" si="252"/>
        <v>0</v>
      </c>
      <c r="P1194" s="14">
        <f t="shared" si="253"/>
        <v>0</v>
      </c>
      <c r="Q1194" s="14">
        <f t="shared" si="254"/>
        <v>0</v>
      </c>
      <c r="R1194" s="14">
        <f t="shared" si="255"/>
        <v>0</v>
      </c>
      <c r="S1194" s="2"/>
      <c r="Y1194" s="1"/>
      <c r="Z1194" s="1"/>
      <c r="AA1194" s="1"/>
    </row>
    <row r="1195" spans="1:27" ht="13.5" thickBot="1">
      <c r="B1195" s="580" t="s">
        <v>703</v>
      </c>
      <c r="C1195" s="580"/>
      <c r="D1195" s="580"/>
      <c r="E1195" s="580"/>
      <c r="F1195" s="580"/>
      <c r="G1195" s="580"/>
      <c r="H1195" s="580"/>
      <c r="I1195" s="580"/>
      <c r="J1195" s="580"/>
      <c r="K1195" s="580"/>
      <c r="M1195" s="8"/>
      <c r="N1195" s="86" t="s">
        <v>331</v>
      </c>
      <c r="O1195" s="87">
        <f>SUM(O1186:O1194)</f>
        <v>0</v>
      </c>
      <c r="P1195" s="87">
        <f>SUM(P1186:P1194)</f>
        <v>0</v>
      </c>
      <c r="Q1195" s="87">
        <f>SUM(Q1186:Q1194)</f>
        <v>0</v>
      </c>
      <c r="R1195" s="87">
        <f>SUM(R1186:R1194)</f>
        <v>0</v>
      </c>
      <c r="Y1195" s="1"/>
      <c r="Z1195" s="1"/>
      <c r="AA1195" s="1"/>
    </row>
    <row r="1196" spans="1:27" ht="13.5" thickBot="1">
      <c r="B1196" s="579" t="s">
        <v>704</v>
      </c>
      <c r="C1196" s="579"/>
      <c r="D1196" s="579"/>
      <c r="E1196" s="579"/>
      <c r="F1196" s="579"/>
      <c r="G1196" s="579"/>
      <c r="H1196" s="579"/>
      <c r="I1196" s="579"/>
      <c r="J1196" s="579"/>
      <c r="K1196" s="579"/>
      <c r="M1196" s="8"/>
      <c r="N1196" s="1"/>
      <c r="O1196" s="8"/>
      <c r="P1196" s="8"/>
      <c r="Q1196" s="8"/>
      <c r="R1196" s="8"/>
      <c r="Y1196" s="1"/>
      <c r="Z1196" s="1"/>
      <c r="AA1196" s="1"/>
    </row>
    <row r="1197" spans="1:27" ht="12.75" thickBot="1">
      <c r="M1197" s="534">
        <f>COUNTIF($P$13:P1197,"PAKIET")+$P$725</f>
        <v>58</v>
      </c>
      <c r="N1197" s="535"/>
      <c r="O1197" s="535"/>
      <c r="P1197" s="536" t="s">
        <v>347</v>
      </c>
      <c r="Q1197" s="536"/>
      <c r="R1197" s="537"/>
      <c r="Y1197" s="1"/>
      <c r="Z1197" s="1"/>
      <c r="AA1197" s="1"/>
    </row>
    <row r="1198" spans="1:27" ht="36.75" thickBot="1">
      <c r="M1198" s="341" t="s">
        <v>332</v>
      </c>
      <c r="N1198" s="266" t="s">
        <v>333</v>
      </c>
      <c r="O1198" s="341" t="s">
        <v>337</v>
      </c>
      <c r="P1198" s="341" t="s">
        <v>334</v>
      </c>
      <c r="Q1198" s="341" t="s">
        <v>335</v>
      </c>
      <c r="R1198" s="342" t="s">
        <v>336</v>
      </c>
      <c r="Y1198" s="1"/>
      <c r="Z1198" s="1"/>
      <c r="AA1198" s="1"/>
    </row>
    <row r="1199" spans="1:27" ht="12.75" thickBot="1">
      <c r="M1199" s="268">
        <f>O1195</f>
        <v>0</v>
      </c>
      <c r="N1199" s="269">
        <f>P1195</f>
        <v>0</v>
      </c>
      <c r="O1199" s="269">
        <f>Q1195</f>
        <v>0</v>
      </c>
      <c r="P1199" s="269">
        <f>R1195</f>
        <v>0</v>
      </c>
      <c r="Q1199" s="269">
        <f>M1199+O1199</f>
        <v>0</v>
      </c>
      <c r="R1199" s="270">
        <f>N1199+P1199</f>
        <v>0</v>
      </c>
      <c r="Y1199" s="1"/>
      <c r="Z1199" s="1"/>
      <c r="AA1199" s="1"/>
    </row>
    <row r="1200" spans="1:27">
      <c r="Y1200" s="1"/>
      <c r="Z1200" s="1"/>
      <c r="AA1200" s="1"/>
    </row>
    <row r="1201" spans="1:27">
      <c r="Y1201" s="1"/>
      <c r="Z1201" s="1"/>
      <c r="AA1201" s="1"/>
    </row>
    <row r="1202" spans="1:27">
      <c r="Y1202" s="1"/>
      <c r="Z1202" s="1"/>
      <c r="AA1202" s="1"/>
    </row>
    <row r="1203" spans="1:27">
      <c r="Y1203" s="1"/>
      <c r="Z1203" s="1"/>
      <c r="AA1203" s="1"/>
    </row>
    <row r="1204" spans="1:27" ht="60.75" thickBot="1">
      <c r="A1204" s="255" t="s">
        <v>305</v>
      </c>
      <c r="B1204" s="255" t="s">
        <v>306</v>
      </c>
      <c r="C1204" s="198" t="s">
        <v>308</v>
      </c>
      <c r="D1204" s="338" t="s">
        <v>322</v>
      </c>
      <c r="E1204" s="338" t="s">
        <v>323</v>
      </c>
      <c r="F1204" s="338" t="s">
        <v>324</v>
      </c>
      <c r="G1204" s="256" t="s">
        <v>307</v>
      </c>
      <c r="H1204" s="256" t="s">
        <v>43</v>
      </c>
      <c r="I1204" s="256" t="s">
        <v>325</v>
      </c>
      <c r="J1204" s="256" t="s">
        <v>326</v>
      </c>
      <c r="K1204" s="338" t="s">
        <v>693</v>
      </c>
      <c r="L1204" s="338" t="s">
        <v>694</v>
      </c>
      <c r="M1204" s="257" t="s">
        <v>309</v>
      </c>
      <c r="N1204" s="258" t="s">
        <v>0</v>
      </c>
      <c r="O1204" s="339" t="s">
        <v>312</v>
      </c>
      <c r="P1204" s="339" t="s">
        <v>313</v>
      </c>
      <c r="Q1204" s="340" t="s">
        <v>316</v>
      </c>
      <c r="R1204" s="340" t="s">
        <v>317</v>
      </c>
      <c r="S1204" s="261" t="s">
        <v>318</v>
      </c>
      <c r="Y1204" s="1"/>
      <c r="Z1204" s="1"/>
      <c r="AA1204" s="1"/>
    </row>
    <row r="1205" spans="1:27" ht="12.75" thickBot="1">
      <c r="A1205" s="394">
        <f>COUNTIF($A$4:A1204,"Lp.")</f>
        <v>59</v>
      </c>
      <c r="B1205" s="560" t="s">
        <v>347</v>
      </c>
      <c r="C1205" s="560"/>
      <c r="D1205" s="560"/>
      <c r="E1205" s="560"/>
      <c r="F1205" s="560"/>
      <c r="G1205" s="560"/>
      <c r="H1205" s="560"/>
      <c r="I1205" s="560"/>
      <c r="J1205" s="560"/>
      <c r="K1205" s="560"/>
      <c r="L1205" s="560"/>
      <c r="M1205" s="560"/>
      <c r="N1205" s="560"/>
      <c r="O1205" s="560"/>
      <c r="P1205" s="560"/>
      <c r="Q1205" s="560"/>
      <c r="R1205" s="560"/>
      <c r="S1205" s="561"/>
      <c r="Y1205" s="1"/>
      <c r="Z1205" s="1"/>
      <c r="AA1205" s="1"/>
    </row>
    <row r="1206" spans="1:27" ht="168">
      <c r="A1206" s="396" t="s">
        <v>146</v>
      </c>
      <c r="B1206" s="365" t="s">
        <v>615</v>
      </c>
      <c r="C1206" s="2" t="s">
        <v>18</v>
      </c>
      <c r="D1206" s="9">
        <v>12</v>
      </c>
      <c r="E1206" s="10">
        <v>30</v>
      </c>
      <c r="F1206" s="9">
        <v>24</v>
      </c>
      <c r="G1206" s="5"/>
      <c r="H1206" s="5"/>
      <c r="I1206" s="2"/>
      <c r="J1206" s="2"/>
      <c r="K1206" s="10"/>
      <c r="L1206" s="9"/>
      <c r="M1206" s="15"/>
      <c r="N1206" s="6"/>
      <c r="O1206" s="14">
        <f>ROUND(K1206*M1206,2)</f>
        <v>0</v>
      </c>
      <c r="P1206" s="14">
        <f>ROUND(O1206+O1206*N1206,2)</f>
        <v>0</v>
      </c>
      <c r="Q1206" s="14">
        <f>ROUND(L1206*M1206,2)</f>
        <v>0</v>
      </c>
      <c r="R1206" s="14">
        <f>ROUND(Q1206+Q1206*N1206,2)</f>
        <v>0</v>
      </c>
      <c r="S1206" s="2"/>
      <c r="Y1206" s="1"/>
      <c r="Z1206" s="1"/>
      <c r="AA1206" s="1"/>
    </row>
    <row r="1207" spans="1:27" ht="168">
      <c r="A1207" s="396" t="s">
        <v>149</v>
      </c>
      <c r="B1207" s="365" t="s">
        <v>616</v>
      </c>
      <c r="C1207" s="2" t="s">
        <v>18</v>
      </c>
      <c r="D1207" s="9">
        <v>16</v>
      </c>
      <c r="E1207" s="10">
        <v>40</v>
      </c>
      <c r="F1207" s="9">
        <v>32</v>
      </c>
      <c r="G1207" s="5"/>
      <c r="H1207" s="5"/>
      <c r="I1207" s="2"/>
      <c r="J1207" s="2"/>
      <c r="K1207" s="10"/>
      <c r="L1207" s="9"/>
      <c r="M1207" s="15"/>
      <c r="N1207" s="6"/>
      <c r="O1207" s="14">
        <f>ROUND(K1207*M1207,2)</f>
        <v>0</v>
      </c>
      <c r="P1207" s="14">
        <f>ROUND(O1207+O1207*N1207,2)</f>
        <v>0</v>
      </c>
      <c r="Q1207" s="14">
        <f>ROUND(L1207*M1207,2)</f>
        <v>0</v>
      </c>
      <c r="R1207" s="14">
        <f>ROUND(Q1207+Q1207*N1207,2)</f>
        <v>0</v>
      </c>
      <c r="S1207" s="2"/>
      <c r="Y1207" s="1"/>
      <c r="Z1207" s="1"/>
      <c r="AA1207" s="1"/>
    </row>
    <row r="1208" spans="1:27" ht="168.75" thickBot="1">
      <c r="A1208" s="396" t="s">
        <v>151</v>
      </c>
      <c r="B1208" s="365" t="s">
        <v>617</v>
      </c>
      <c r="C1208" s="2" t="s">
        <v>18</v>
      </c>
      <c r="D1208" s="9">
        <v>16</v>
      </c>
      <c r="E1208" s="10">
        <v>40</v>
      </c>
      <c r="F1208" s="9">
        <v>32</v>
      </c>
      <c r="G1208" s="5"/>
      <c r="H1208" s="5"/>
      <c r="I1208" s="2"/>
      <c r="J1208" s="2"/>
      <c r="K1208" s="10"/>
      <c r="L1208" s="9"/>
      <c r="M1208" s="15"/>
      <c r="N1208" s="6"/>
      <c r="O1208" s="14">
        <f>ROUND(K1208*M1208,2)</f>
        <v>0</v>
      </c>
      <c r="P1208" s="14">
        <f>ROUND(O1208+O1208*N1208,2)</f>
        <v>0</v>
      </c>
      <c r="Q1208" s="14">
        <f>ROUND(L1208*M1208,2)</f>
        <v>0</v>
      </c>
      <c r="R1208" s="14">
        <f>ROUND(Q1208+Q1208*N1208,2)</f>
        <v>0</v>
      </c>
      <c r="S1208" s="2"/>
      <c r="Y1208" s="1"/>
      <c r="Z1208" s="1"/>
      <c r="AA1208" s="1"/>
    </row>
    <row r="1209" spans="1:27" ht="13.5" thickBot="1">
      <c r="B1209" s="580" t="s">
        <v>703</v>
      </c>
      <c r="C1209" s="580"/>
      <c r="D1209" s="580"/>
      <c r="E1209" s="580"/>
      <c r="F1209" s="580"/>
      <c r="G1209" s="580"/>
      <c r="H1209" s="580"/>
      <c r="I1209" s="580"/>
      <c r="J1209" s="580"/>
      <c r="K1209" s="580"/>
      <c r="M1209" s="8"/>
      <c r="N1209" s="86" t="s">
        <v>331</v>
      </c>
      <c r="O1209" s="87">
        <f>SUM(O1206:O1208)</f>
        <v>0</v>
      </c>
      <c r="P1209" s="87">
        <f>SUM(P1206:P1208)</f>
        <v>0</v>
      </c>
      <c r="Q1209" s="87">
        <f>SUM(Q1206:Q1208)</f>
        <v>0</v>
      </c>
      <c r="R1209" s="87">
        <f>SUM(R1206:R1208)</f>
        <v>0</v>
      </c>
      <c r="Y1209" s="1"/>
      <c r="Z1209" s="1"/>
      <c r="AA1209" s="1"/>
    </row>
    <row r="1210" spans="1:27" ht="13.5" thickBot="1">
      <c r="B1210" s="579" t="s">
        <v>704</v>
      </c>
      <c r="C1210" s="579"/>
      <c r="D1210" s="579"/>
      <c r="E1210" s="579"/>
      <c r="F1210" s="579"/>
      <c r="G1210" s="579"/>
      <c r="H1210" s="579"/>
      <c r="I1210" s="579"/>
      <c r="J1210" s="579"/>
      <c r="K1210" s="579"/>
      <c r="M1210" s="8"/>
      <c r="N1210" s="1"/>
      <c r="O1210" s="8"/>
      <c r="P1210" s="8"/>
      <c r="Q1210" s="8"/>
      <c r="R1210" s="8"/>
      <c r="Y1210" s="1"/>
      <c r="Z1210" s="1"/>
      <c r="AA1210" s="1"/>
    </row>
    <row r="1211" spans="1:27" ht="12.75" thickBot="1">
      <c r="M1211" s="534">
        <f>COUNTIF($P$13:P1211,"PAKIET")+$P$725</f>
        <v>59</v>
      </c>
      <c r="N1211" s="535"/>
      <c r="O1211" s="535"/>
      <c r="P1211" s="536" t="s">
        <v>347</v>
      </c>
      <c r="Q1211" s="536"/>
      <c r="R1211" s="537"/>
      <c r="Y1211" s="1"/>
      <c r="Z1211" s="1"/>
      <c r="AA1211" s="1"/>
    </row>
    <row r="1212" spans="1:27" ht="36.75" thickBot="1">
      <c r="M1212" s="341" t="s">
        <v>332</v>
      </c>
      <c r="N1212" s="266" t="s">
        <v>333</v>
      </c>
      <c r="O1212" s="341" t="s">
        <v>337</v>
      </c>
      <c r="P1212" s="341" t="s">
        <v>334</v>
      </c>
      <c r="Q1212" s="341" t="s">
        <v>335</v>
      </c>
      <c r="R1212" s="342" t="s">
        <v>336</v>
      </c>
      <c r="Y1212" s="1"/>
      <c r="Z1212" s="1"/>
      <c r="AA1212" s="1"/>
    </row>
    <row r="1213" spans="1:27" ht="12.75" thickBot="1">
      <c r="M1213" s="268">
        <f>O1209</f>
        <v>0</v>
      </c>
      <c r="N1213" s="269">
        <f>P1209</f>
        <v>0</v>
      </c>
      <c r="O1213" s="269">
        <f>Q1209</f>
        <v>0</v>
      </c>
      <c r="P1213" s="269">
        <f>R1209</f>
        <v>0</v>
      </c>
      <c r="Q1213" s="269">
        <f>M1213+O1213</f>
        <v>0</v>
      </c>
      <c r="R1213" s="270">
        <f>N1213+P1213</f>
        <v>0</v>
      </c>
      <c r="Y1213" s="1"/>
      <c r="Z1213" s="1"/>
      <c r="AA1213" s="1"/>
    </row>
    <row r="1214" spans="1:27">
      <c r="Y1214" s="1"/>
      <c r="Z1214" s="1"/>
      <c r="AA1214" s="1"/>
    </row>
    <row r="1215" spans="1:27">
      <c r="Y1215" s="1"/>
      <c r="Z1215" s="1"/>
      <c r="AA1215" s="1"/>
    </row>
    <row r="1216" spans="1:27">
      <c r="Y1216" s="1"/>
      <c r="Z1216" s="1"/>
      <c r="AA1216" s="1"/>
    </row>
    <row r="1217" spans="1:27">
      <c r="Y1217" s="1"/>
      <c r="Z1217" s="1"/>
      <c r="AA1217" s="1"/>
    </row>
    <row r="1218" spans="1:27" ht="60.75" thickBot="1">
      <c r="A1218" s="255" t="s">
        <v>305</v>
      </c>
      <c r="B1218" s="255" t="s">
        <v>306</v>
      </c>
      <c r="C1218" s="198" t="s">
        <v>308</v>
      </c>
      <c r="D1218" s="338" t="s">
        <v>322</v>
      </c>
      <c r="E1218" s="338" t="s">
        <v>323</v>
      </c>
      <c r="F1218" s="338" t="s">
        <v>324</v>
      </c>
      <c r="G1218" s="256" t="s">
        <v>307</v>
      </c>
      <c r="H1218" s="256" t="s">
        <v>43</v>
      </c>
      <c r="I1218" s="256" t="s">
        <v>325</v>
      </c>
      <c r="J1218" s="256" t="s">
        <v>326</v>
      </c>
      <c r="K1218" s="338" t="s">
        <v>693</v>
      </c>
      <c r="L1218" s="338" t="s">
        <v>694</v>
      </c>
      <c r="M1218" s="257" t="s">
        <v>309</v>
      </c>
      <c r="N1218" s="258" t="s">
        <v>0</v>
      </c>
      <c r="O1218" s="339" t="s">
        <v>312</v>
      </c>
      <c r="P1218" s="339" t="s">
        <v>313</v>
      </c>
      <c r="Q1218" s="340" t="s">
        <v>316</v>
      </c>
      <c r="R1218" s="340" t="s">
        <v>317</v>
      </c>
      <c r="S1218" s="261" t="s">
        <v>318</v>
      </c>
      <c r="Y1218" s="1"/>
      <c r="Z1218" s="1"/>
      <c r="AA1218" s="1"/>
    </row>
    <row r="1219" spans="1:27" ht="12.75" thickBot="1">
      <c r="A1219" s="394">
        <f>COUNTIF($A$4:A1218,"Lp.")</f>
        <v>60</v>
      </c>
      <c r="B1219" s="560" t="s">
        <v>347</v>
      </c>
      <c r="C1219" s="560"/>
      <c r="D1219" s="560"/>
      <c r="E1219" s="560"/>
      <c r="F1219" s="560"/>
      <c r="G1219" s="560"/>
      <c r="H1219" s="560"/>
      <c r="I1219" s="560"/>
      <c r="J1219" s="560"/>
      <c r="K1219" s="560"/>
      <c r="L1219" s="560"/>
      <c r="M1219" s="560"/>
      <c r="N1219" s="560"/>
      <c r="O1219" s="560"/>
      <c r="P1219" s="560"/>
      <c r="Q1219" s="560"/>
      <c r="R1219" s="560"/>
      <c r="S1219" s="561"/>
      <c r="Y1219" s="1"/>
      <c r="Z1219" s="1"/>
      <c r="AA1219" s="1"/>
    </row>
    <row r="1220" spans="1:27" ht="156">
      <c r="A1220" s="396" t="s">
        <v>146</v>
      </c>
      <c r="B1220" s="16" t="s">
        <v>575</v>
      </c>
      <c r="C1220" s="333"/>
      <c r="D1220" s="331"/>
      <c r="E1220" s="352"/>
      <c r="F1220" s="331"/>
      <c r="G1220" s="353"/>
      <c r="H1220" s="353"/>
      <c r="I1220" s="333"/>
      <c r="J1220" s="333"/>
      <c r="K1220" s="352"/>
      <c r="L1220" s="331"/>
      <c r="M1220" s="336"/>
      <c r="N1220" s="354"/>
      <c r="O1220" s="355"/>
      <c r="P1220" s="355"/>
      <c r="Q1220" s="355"/>
      <c r="R1220" s="355"/>
      <c r="S1220" s="333"/>
      <c r="Y1220" s="1"/>
      <c r="Z1220" s="1"/>
      <c r="AA1220" s="1"/>
    </row>
    <row r="1221" spans="1:27">
      <c r="A1221" s="396" t="s">
        <v>339</v>
      </c>
      <c r="B1221" s="16" t="s">
        <v>428</v>
      </c>
      <c r="C1221" s="2" t="s">
        <v>18</v>
      </c>
      <c r="D1221" s="9">
        <v>48</v>
      </c>
      <c r="E1221" s="10">
        <v>120</v>
      </c>
      <c r="F1221" s="9">
        <v>96</v>
      </c>
      <c r="G1221" s="5"/>
      <c r="H1221" s="5"/>
      <c r="I1221" s="2"/>
      <c r="J1221" s="2"/>
      <c r="K1221" s="10"/>
      <c r="L1221" s="9"/>
      <c r="M1221" s="15"/>
      <c r="N1221" s="6"/>
      <c r="O1221" s="14">
        <f>ROUND(K1221*M1221,2)</f>
        <v>0</v>
      </c>
      <c r="P1221" s="14">
        <f>ROUND(O1221+O1221*N1221,2)</f>
        <v>0</v>
      </c>
      <c r="Q1221" s="14">
        <f>ROUND(L1221*M1221,2)</f>
        <v>0</v>
      </c>
      <c r="R1221" s="14">
        <f>ROUND(Q1221+Q1221*N1221,2)</f>
        <v>0</v>
      </c>
      <c r="S1221" s="2"/>
      <c r="Y1221" s="1"/>
      <c r="Z1221" s="1"/>
      <c r="AA1221" s="1"/>
    </row>
    <row r="1222" spans="1:27">
      <c r="A1222" s="396" t="s">
        <v>340</v>
      </c>
      <c r="B1222" s="16" t="s">
        <v>429</v>
      </c>
      <c r="C1222" s="2" t="s">
        <v>18</v>
      </c>
      <c r="D1222" s="9">
        <v>16</v>
      </c>
      <c r="E1222" s="10">
        <v>40</v>
      </c>
      <c r="F1222" s="9">
        <v>32</v>
      </c>
      <c r="G1222" s="5"/>
      <c r="H1222" s="5"/>
      <c r="I1222" s="2"/>
      <c r="J1222" s="2"/>
      <c r="K1222" s="10"/>
      <c r="L1222" s="9"/>
      <c r="M1222" s="15"/>
      <c r="N1222" s="6"/>
      <c r="O1222" s="14">
        <f t="shared" ref="O1222:O1230" si="256">ROUND(K1222*M1222,2)</f>
        <v>0</v>
      </c>
      <c r="P1222" s="14">
        <f t="shared" ref="P1222:P1230" si="257">ROUND(O1222+O1222*N1222,2)</f>
        <v>0</v>
      </c>
      <c r="Q1222" s="14">
        <f t="shared" ref="Q1222:Q1230" si="258">ROUND(L1222*M1222,2)</f>
        <v>0</v>
      </c>
      <c r="R1222" s="14">
        <f t="shared" ref="R1222:R1230" si="259">ROUND(Q1222+Q1222*N1222,2)</f>
        <v>0</v>
      </c>
      <c r="S1222" s="2"/>
      <c r="Y1222" s="1"/>
      <c r="Z1222" s="1"/>
      <c r="AA1222" s="1"/>
    </row>
    <row r="1223" spans="1:27">
      <c r="A1223" s="396" t="s">
        <v>359</v>
      </c>
      <c r="B1223" s="16" t="s">
        <v>430</v>
      </c>
      <c r="C1223" s="2" t="s">
        <v>18</v>
      </c>
      <c r="D1223" s="9">
        <v>32</v>
      </c>
      <c r="E1223" s="10">
        <v>80</v>
      </c>
      <c r="F1223" s="9">
        <v>64</v>
      </c>
      <c r="G1223" s="5"/>
      <c r="H1223" s="5"/>
      <c r="I1223" s="2"/>
      <c r="J1223" s="2"/>
      <c r="K1223" s="10"/>
      <c r="L1223" s="9"/>
      <c r="M1223" s="15"/>
      <c r="N1223" s="6"/>
      <c r="O1223" s="14">
        <f t="shared" si="256"/>
        <v>0</v>
      </c>
      <c r="P1223" s="14">
        <f t="shared" si="257"/>
        <v>0</v>
      </c>
      <c r="Q1223" s="14">
        <f t="shared" si="258"/>
        <v>0</v>
      </c>
      <c r="R1223" s="14">
        <f t="shared" si="259"/>
        <v>0</v>
      </c>
      <c r="S1223" s="2"/>
      <c r="Y1223" s="1"/>
      <c r="Z1223" s="1"/>
      <c r="AA1223" s="1"/>
    </row>
    <row r="1224" spans="1:27" ht="132">
      <c r="A1224" s="396" t="s">
        <v>149</v>
      </c>
      <c r="B1224" s="16" t="s">
        <v>424</v>
      </c>
      <c r="C1224" s="80"/>
      <c r="D1224" s="78"/>
      <c r="E1224" s="347"/>
      <c r="F1224" s="78"/>
      <c r="G1224" s="79"/>
      <c r="H1224" s="79"/>
      <c r="I1224" s="80"/>
      <c r="J1224" s="80"/>
      <c r="K1224" s="347"/>
      <c r="L1224" s="78"/>
      <c r="M1224" s="357"/>
      <c r="N1224" s="358"/>
      <c r="O1224" s="83"/>
      <c r="P1224" s="83"/>
      <c r="Q1224" s="83"/>
      <c r="R1224" s="83"/>
      <c r="S1224" s="80"/>
      <c r="Y1224" s="1"/>
      <c r="Z1224" s="1"/>
      <c r="AA1224" s="1"/>
    </row>
    <row r="1225" spans="1:27">
      <c r="A1225" s="396" t="s">
        <v>360</v>
      </c>
      <c r="B1225" s="16" t="s">
        <v>431</v>
      </c>
      <c r="C1225" s="2" t="s">
        <v>18</v>
      </c>
      <c r="D1225" s="9">
        <v>12</v>
      </c>
      <c r="E1225" s="10">
        <v>30</v>
      </c>
      <c r="F1225" s="9">
        <v>24</v>
      </c>
      <c r="G1225" s="5"/>
      <c r="H1225" s="5"/>
      <c r="I1225" s="2"/>
      <c r="J1225" s="2"/>
      <c r="K1225" s="10"/>
      <c r="L1225" s="9"/>
      <c r="M1225" s="15"/>
      <c r="N1225" s="6"/>
      <c r="O1225" s="14">
        <f t="shared" si="256"/>
        <v>0</v>
      </c>
      <c r="P1225" s="14">
        <f t="shared" si="257"/>
        <v>0</v>
      </c>
      <c r="Q1225" s="14">
        <f t="shared" si="258"/>
        <v>0</v>
      </c>
      <c r="R1225" s="14">
        <f t="shared" si="259"/>
        <v>0</v>
      </c>
      <c r="S1225" s="2"/>
      <c r="Y1225" s="1"/>
      <c r="Z1225" s="1"/>
      <c r="AA1225" s="1"/>
    </row>
    <row r="1226" spans="1:27">
      <c r="A1226" s="396" t="s">
        <v>361</v>
      </c>
      <c r="B1226" s="16" t="s">
        <v>432</v>
      </c>
      <c r="C1226" s="2" t="s">
        <v>18</v>
      </c>
      <c r="D1226" s="9">
        <v>12</v>
      </c>
      <c r="E1226" s="10">
        <v>30</v>
      </c>
      <c r="F1226" s="9">
        <v>24</v>
      </c>
      <c r="G1226" s="5"/>
      <c r="H1226" s="5"/>
      <c r="I1226" s="2"/>
      <c r="J1226" s="2"/>
      <c r="K1226" s="10"/>
      <c r="L1226" s="9"/>
      <c r="M1226" s="15"/>
      <c r="N1226" s="6"/>
      <c r="O1226" s="14">
        <f t="shared" si="256"/>
        <v>0</v>
      </c>
      <c r="P1226" s="14">
        <f t="shared" si="257"/>
        <v>0</v>
      </c>
      <c r="Q1226" s="14">
        <f t="shared" si="258"/>
        <v>0</v>
      </c>
      <c r="R1226" s="14">
        <f t="shared" si="259"/>
        <v>0</v>
      </c>
      <c r="S1226" s="2"/>
      <c r="Y1226" s="1"/>
      <c r="Z1226" s="1"/>
      <c r="AA1226" s="1"/>
    </row>
    <row r="1227" spans="1:27">
      <c r="A1227" s="396" t="s">
        <v>379</v>
      </c>
      <c r="B1227" s="16" t="s">
        <v>433</v>
      </c>
      <c r="C1227" s="2" t="s">
        <v>18</v>
      </c>
      <c r="D1227" s="9">
        <v>24</v>
      </c>
      <c r="E1227" s="10">
        <v>60</v>
      </c>
      <c r="F1227" s="9">
        <v>48</v>
      </c>
      <c r="G1227" s="5"/>
      <c r="H1227" s="5"/>
      <c r="I1227" s="2"/>
      <c r="J1227" s="2"/>
      <c r="K1227" s="10"/>
      <c r="L1227" s="9"/>
      <c r="M1227" s="15"/>
      <c r="N1227" s="6"/>
      <c r="O1227" s="14">
        <f t="shared" si="256"/>
        <v>0</v>
      </c>
      <c r="P1227" s="14">
        <f t="shared" si="257"/>
        <v>0</v>
      </c>
      <c r="Q1227" s="14">
        <f t="shared" si="258"/>
        <v>0</v>
      </c>
      <c r="R1227" s="14">
        <f t="shared" si="259"/>
        <v>0</v>
      </c>
      <c r="S1227" s="2"/>
      <c r="Y1227" s="1"/>
      <c r="Z1227" s="1"/>
      <c r="AA1227" s="1"/>
    </row>
    <row r="1228" spans="1:27" ht="180">
      <c r="A1228" s="396" t="s">
        <v>151</v>
      </c>
      <c r="B1228" s="16" t="s">
        <v>425</v>
      </c>
      <c r="C1228" s="2" t="s">
        <v>18</v>
      </c>
      <c r="D1228" s="9">
        <v>12</v>
      </c>
      <c r="E1228" s="10">
        <v>30</v>
      </c>
      <c r="F1228" s="9">
        <v>24</v>
      </c>
      <c r="G1228" s="5"/>
      <c r="H1228" s="5"/>
      <c r="I1228" s="2"/>
      <c r="J1228" s="2"/>
      <c r="K1228" s="10"/>
      <c r="L1228" s="9"/>
      <c r="M1228" s="15"/>
      <c r="N1228" s="6"/>
      <c r="O1228" s="14">
        <f t="shared" si="256"/>
        <v>0</v>
      </c>
      <c r="P1228" s="14">
        <f t="shared" si="257"/>
        <v>0</v>
      </c>
      <c r="Q1228" s="14">
        <f t="shared" si="258"/>
        <v>0</v>
      </c>
      <c r="R1228" s="14">
        <f t="shared" si="259"/>
        <v>0</v>
      </c>
      <c r="S1228" s="2"/>
      <c r="Y1228" s="1"/>
      <c r="Z1228" s="1"/>
      <c r="AA1228" s="1"/>
    </row>
    <row r="1229" spans="1:27" ht="144">
      <c r="A1229" s="396" t="s">
        <v>152</v>
      </c>
      <c r="B1229" s="16" t="s">
        <v>426</v>
      </c>
      <c r="C1229" s="2" t="s">
        <v>18</v>
      </c>
      <c r="D1229" s="9">
        <v>8</v>
      </c>
      <c r="E1229" s="10">
        <v>20</v>
      </c>
      <c r="F1229" s="9">
        <v>16</v>
      </c>
      <c r="G1229" s="5"/>
      <c r="H1229" s="5"/>
      <c r="I1229" s="2"/>
      <c r="J1229" s="2"/>
      <c r="K1229" s="10"/>
      <c r="L1229" s="9"/>
      <c r="M1229" s="15"/>
      <c r="N1229" s="6"/>
      <c r="O1229" s="14">
        <f t="shared" si="256"/>
        <v>0</v>
      </c>
      <c r="P1229" s="14">
        <f t="shared" si="257"/>
        <v>0</v>
      </c>
      <c r="Q1229" s="14">
        <f t="shared" si="258"/>
        <v>0</v>
      </c>
      <c r="R1229" s="14">
        <f t="shared" si="259"/>
        <v>0</v>
      </c>
      <c r="S1229" s="2"/>
      <c r="Y1229" s="1"/>
      <c r="Z1229" s="1"/>
      <c r="AA1229" s="1"/>
    </row>
    <row r="1230" spans="1:27" ht="144.75" thickBot="1">
      <c r="A1230" s="396" t="s">
        <v>154</v>
      </c>
      <c r="B1230" s="16" t="s">
        <v>427</v>
      </c>
      <c r="C1230" s="2" t="s">
        <v>18</v>
      </c>
      <c r="D1230" s="9">
        <v>12</v>
      </c>
      <c r="E1230" s="10">
        <v>30</v>
      </c>
      <c r="F1230" s="9">
        <v>24</v>
      </c>
      <c r="G1230" s="5"/>
      <c r="H1230" s="5"/>
      <c r="I1230" s="2"/>
      <c r="J1230" s="2"/>
      <c r="K1230" s="10"/>
      <c r="L1230" s="9"/>
      <c r="M1230" s="15"/>
      <c r="N1230" s="6"/>
      <c r="O1230" s="14">
        <f t="shared" si="256"/>
        <v>0</v>
      </c>
      <c r="P1230" s="14">
        <f t="shared" si="257"/>
        <v>0</v>
      </c>
      <c r="Q1230" s="14">
        <f t="shared" si="258"/>
        <v>0</v>
      </c>
      <c r="R1230" s="14">
        <f t="shared" si="259"/>
        <v>0</v>
      </c>
      <c r="S1230" s="2"/>
      <c r="Y1230" s="1"/>
      <c r="Z1230" s="1"/>
      <c r="AA1230" s="1"/>
    </row>
    <row r="1231" spans="1:27" ht="13.5" thickBot="1">
      <c r="B1231" s="580" t="s">
        <v>703</v>
      </c>
      <c r="C1231" s="580"/>
      <c r="D1231" s="580"/>
      <c r="E1231" s="580"/>
      <c r="F1231" s="580"/>
      <c r="G1231" s="580"/>
      <c r="H1231" s="580"/>
      <c r="I1231" s="580"/>
      <c r="J1231" s="580"/>
      <c r="K1231" s="580"/>
      <c r="M1231" s="8"/>
      <c r="N1231" s="86" t="s">
        <v>331</v>
      </c>
      <c r="O1231" s="87">
        <f>SUM(O1220:O1230)</f>
        <v>0</v>
      </c>
      <c r="P1231" s="87">
        <f>SUM(P1220:P1230)</f>
        <v>0</v>
      </c>
      <c r="Q1231" s="87">
        <f>SUM(Q1220:Q1230)</f>
        <v>0</v>
      </c>
      <c r="R1231" s="87">
        <f>SUM(R1220:R1230)</f>
        <v>0</v>
      </c>
      <c r="Y1231" s="1"/>
      <c r="Z1231" s="1"/>
      <c r="AA1231" s="1"/>
    </row>
    <row r="1232" spans="1:27" ht="13.5" thickBot="1">
      <c r="B1232" s="579" t="s">
        <v>704</v>
      </c>
      <c r="C1232" s="579"/>
      <c r="D1232" s="579"/>
      <c r="E1232" s="579"/>
      <c r="F1232" s="579"/>
      <c r="G1232" s="579"/>
      <c r="H1232" s="579"/>
      <c r="I1232" s="579"/>
      <c r="J1232" s="579"/>
      <c r="K1232" s="579"/>
      <c r="M1232" s="8"/>
      <c r="N1232" s="1"/>
      <c r="O1232" s="8"/>
      <c r="P1232" s="8"/>
      <c r="Q1232" s="8"/>
      <c r="R1232" s="8"/>
      <c r="Y1232" s="1"/>
      <c r="Z1232" s="1"/>
      <c r="AA1232" s="1"/>
    </row>
    <row r="1233" spans="1:27" ht="12.75" thickBot="1">
      <c r="M1233" s="534">
        <f>COUNTIF($P$13:P1233,"PAKIET")+$P$725</f>
        <v>60</v>
      </c>
      <c r="N1233" s="535"/>
      <c r="O1233" s="535"/>
      <c r="P1233" s="536" t="s">
        <v>347</v>
      </c>
      <c r="Q1233" s="536"/>
      <c r="R1233" s="537"/>
      <c r="Y1233" s="1"/>
      <c r="Z1233" s="1"/>
      <c r="AA1233" s="1"/>
    </row>
    <row r="1234" spans="1:27" ht="36.75" thickBot="1">
      <c r="M1234" s="341" t="s">
        <v>332</v>
      </c>
      <c r="N1234" s="266" t="s">
        <v>333</v>
      </c>
      <c r="O1234" s="341" t="s">
        <v>337</v>
      </c>
      <c r="P1234" s="341" t="s">
        <v>334</v>
      </c>
      <c r="Q1234" s="341" t="s">
        <v>335</v>
      </c>
      <c r="R1234" s="342" t="s">
        <v>336</v>
      </c>
      <c r="Y1234" s="1"/>
      <c r="Z1234" s="1"/>
      <c r="AA1234" s="1"/>
    </row>
    <row r="1235" spans="1:27" ht="12.75" thickBot="1">
      <c r="M1235" s="268">
        <f>O1231</f>
        <v>0</v>
      </c>
      <c r="N1235" s="269">
        <f>P1231</f>
        <v>0</v>
      </c>
      <c r="O1235" s="269">
        <f>Q1231</f>
        <v>0</v>
      </c>
      <c r="P1235" s="269">
        <f>R1231</f>
        <v>0</v>
      </c>
      <c r="Q1235" s="269">
        <f>M1235+O1235</f>
        <v>0</v>
      </c>
      <c r="R1235" s="270">
        <f>N1235+P1235</f>
        <v>0</v>
      </c>
      <c r="Y1235" s="1"/>
      <c r="Z1235" s="1"/>
      <c r="AA1235" s="1"/>
    </row>
    <row r="1236" spans="1:27">
      <c r="Y1236" s="1"/>
      <c r="Z1236" s="1"/>
      <c r="AA1236" s="1"/>
    </row>
    <row r="1237" spans="1:27">
      <c r="Y1237" s="1"/>
      <c r="Z1237" s="1"/>
      <c r="AA1237" s="1"/>
    </row>
    <row r="1238" spans="1:27">
      <c r="Y1238" s="1"/>
      <c r="Z1238" s="1"/>
      <c r="AA1238" s="1"/>
    </row>
    <row r="1239" spans="1:27">
      <c r="Y1239" s="1"/>
      <c r="Z1239" s="1"/>
      <c r="AA1239" s="1"/>
    </row>
    <row r="1240" spans="1:27" ht="60.75" thickBot="1">
      <c r="A1240" s="255" t="s">
        <v>305</v>
      </c>
      <c r="B1240" s="255" t="s">
        <v>306</v>
      </c>
      <c r="C1240" s="198" t="s">
        <v>308</v>
      </c>
      <c r="D1240" s="338" t="s">
        <v>322</v>
      </c>
      <c r="E1240" s="338" t="s">
        <v>323</v>
      </c>
      <c r="F1240" s="338" t="s">
        <v>324</v>
      </c>
      <c r="G1240" s="256" t="s">
        <v>307</v>
      </c>
      <c r="H1240" s="256" t="s">
        <v>43</v>
      </c>
      <c r="I1240" s="256" t="s">
        <v>325</v>
      </c>
      <c r="J1240" s="256" t="s">
        <v>326</v>
      </c>
      <c r="K1240" s="338" t="s">
        <v>693</v>
      </c>
      <c r="L1240" s="338" t="s">
        <v>694</v>
      </c>
      <c r="M1240" s="257" t="s">
        <v>309</v>
      </c>
      <c r="N1240" s="258" t="s">
        <v>0</v>
      </c>
      <c r="O1240" s="339" t="s">
        <v>312</v>
      </c>
      <c r="P1240" s="339" t="s">
        <v>313</v>
      </c>
      <c r="Q1240" s="340" t="s">
        <v>316</v>
      </c>
      <c r="R1240" s="340" t="s">
        <v>317</v>
      </c>
      <c r="S1240" s="261" t="s">
        <v>318</v>
      </c>
      <c r="Y1240" s="1"/>
      <c r="Z1240" s="1"/>
      <c r="AA1240" s="1"/>
    </row>
    <row r="1241" spans="1:27" ht="12.75" thickBot="1">
      <c r="A1241" s="394">
        <f>COUNTIF($A$4:A1240,"Lp.")</f>
        <v>61</v>
      </c>
      <c r="B1241" s="560" t="s">
        <v>347</v>
      </c>
      <c r="C1241" s="560"/>
      <c r="D1241" s="560"/>
      <c r="E1241" s="560"/>
      <c r="F1241" s="560"/>
      <c r="G1241" s="560"/>
      <c r="H1241" s="560"/>
      <c r="I1241" s="560"/>
      <c r="J1241" s="560"/>
      <c r="K1241" s="560"/>
      <c r="L1241" s="560"/>
      <c r="M1241" s="560"/>
      <c r="N1241" s="560"/>
      <c r="O1241" s="560"/>
      <c r="P1241" s="560"/>
      <c r="Q1241" s="560"/>
      <c r="R1241" s="560"/>
      <c r="S1241" s="561"/>
      <c r="Y1241" s="1"/>
      <c r="Z1241" s="1"/>
      <c r="AA1241" s="1"/>
    </row>
    <row r="1242" spans="1:27" ht="192">
      <c r="A1242" s="396" t="s">
        <v>146</v>
      </c>
      <c r="B1242" s="16" t="s">
        <v>618</v>
      </c>
      <c r="C1242" s="2" t="s">
        <v>18</v>
      </c>
      <c r="D1242" s="9">
        <v>24</v>
      </c>
      <c r="E1242" s="10">
        <v>60</v>
      </c>
      <c r="F1242" s="9">
        <v>48</v>
      </c>
      <c r="G1242" s="5"/>
      <c r="H1242" s="5"/>
      <c r="I1242" s="2"/>
      <c r="J1242" s="2"/>
      <c r="K1242" s="10"/>
      <c r="L1242" s="9"/>
      <c r="M1242" s="15"/>
      <c r="N1242" s="6"/>
      <c r="O1242" s="14">
        <f>ROUND(K1242*M1242,2)</f>
        <v>0</v>
      </c>
      <c r="P1242" s="14">
        <f>ROUND(O1242+O1242*N1242,2)</f>
        <v>0</v>
      </c>
      <c r="Q1242" s="14">
        <f>ROUND(L1242*M1242,2)</f>
        <v>0</v>
      </c>
      <c r="R1242" s="14">
        <f>ROUND(Q1242+Q1242*N1242,2)</f>
        <v>0</v>
      </c>
      <c r="S1242" s="2"/>
      <c r="Y1242" s="1"/>
      <c r="Z1242" s="1"/>
      <c r="AA1242" s="1"/>
    </row>
    <row r="1243" spans="1:27" ht="192">
      <c r="A1243" s="396" t="s">
        <v>149</v>
      </c>
      <c r="B1243" s="16" t="s">
        <v>619</v>
      </c>
      <c r="C1243" s="2" t="s">
        <v>18</v>
      </c>
      <c r="D1243" s="9">
        <v>12</v>
      </c>
      <c r="E1243" s="10">
        <v>30</v>
      </c>
      <c r="F1243" s="9">
        <v>24</v>
      </c>
      <c r="G1243" s="5"/>
      <c r="H1243" s="5"/>
      <c r="I1243" s="2"/>
      <c r="J1243" s="2"/>
      <c r="K1243" s="10"/>
      <c r="L1243" s="9"/>
      <c r="M1243" s="15"/>
      <c r="N1243" s="6"/>
      <c r="O1243" s="14">
        <f t="shared" ref="O1243:O1251" si="260">ROUND(K1243*M1243,2)</f>
        <v>0</v>
      </c>
      <c r="P1243" s="14">
        <f t="shared" ref="P1243:P1251" si="261">ROUND(O1243+O1243*N1243,2)</f>
        <v>0</v>
      </c>
      <c r="Q1243" s="14">
        <f t="shared" ref="Q1243:Q1251" si="262">ROUND(L1243*M1243,2)</f>
        <v>0</v>
      </c>
      <c r="R1243" s="14">
        <f t="shared" ref="R1243:R1251" si="263">ROUND(Q1243+Q1243*N1243,2)</f>
        <v>0</v>
      </c>
      <c r="S1243" s="2"/>
      <c r="Y1243" s="1"/>
      <c r="Z1243" s="1"/>
      <c r="AA1243" s="1"/>
    </row>
    <row r="1244" spans="1:27" ht="192">
      <c r="A1244" s="396" t="s">
        <v>151</v>
      </c>
      <c r="B1244" s="16" t="s">
        <v>620</v>
      </c>
      <c r="C1244" s="2" t="s">
        <v>18</v>
      </c>
      <c r="D1244" s="9">
        <v>24</v>
      </c>
      <c r="E1244" s="10">
        <v>60</v>
      </c>
      <c r="F1244" s="9">
        <v>48</v>
      </c>
      <c r="G1244" s="5"/>
      <c r="H1244" s="5"/>
      <c r="I1244" s="2"/>
      <c r="J1244" s="2"/>
      <c r="K1244" s="10"/>
      <c r="L1244" s="9"/>
      <c r="M1244" s="15"/>
      <c r="N1244" s="6"/>
      <c r="O1244" s="14">
        <f t="shared" si="260"/>
        <v>0</v>
      </c>
      <c r="P1244" s="14">
        <f t="shared" si="261"/>
        <v>0</v>
      </c>
      <c r="Q1244" s="14">
        <f t="shared" si="262"/>
        <v>0</v>
      </c>
      <c r="R1244" s="14">
        <f t="shared" si="263"/>
        <v>0</v>
      </c>
      <c r="S1244" s="2"/>
      <c r="Y1244" s="1"/>
      <c r="Z1244" s="1"/>
      <c r="AA1244" s="1"/>
    </row>
    <row r="1245" spans="1:27" ht="144">
      <c r="A1245" s="396" t="s">
        <v>152</v>
      </c>
      <c r="B1245" s="16" t="s">
        <v>434</v>
      </c>
      <c r="C1245" s="2" t="s">
        <v>18</v>
      </c>
      <c r="D1245" s="9">
        <v>24</v>
      </c>
      <c r="E1245" s="10">
        <v>60</v>
      </c>
      <c r="F1245" s="9">
        <v>48</v>
      </c>
      <c r="G1245" s="5"/>
      <c r="H1245" s="5"/>
      <c r="I1245" s="2"/>
      <c r="J1245" s="2"/>
      <c r="K1245" s="10"/>
      <c r="L1245" s="9"/>
      <c r="M1245" s="15"/>
      <c r="N1245" s="6"/>
      <c r="O1245" s="14">
        <f t="shared" si="260"/>
        <v>0</v>
      </c>
      <c r="P1245" s="14">
        <f t="shared" si="261"/>
        <v>0</v>
      </c>
      <c r="Q1245" s="14">
        <f t="shared" si="262"/>
        <v>0</v>
      </c>
      <c r="R1245" s="14">
        <f t="shared" si="263"/>
        <v>0</v>
      </c>
      <c r="S1245" s="2"/>
      <c r="Y1245" s="1"/>
      <c r="Z1245" s="1"/>
      <c r="AA1245" s="1"/>
    </row>
    <row r="1246" spans="1:27" ht="24">
      <c r="A1246" s="396" t="s">
        <v>154</v>
      </c>
      <c r="B1246" s="16" t="s">
        <v>435</v>
      </c>
      <c r="C1246" s="2" t="s">
        <v>18</v>
      </c>
      <c r="D1246" s="9">
        <v>8</v>
      </c>
      <c r="E1246" s="10">
        <v>20</v>
      </c>
      <c r="F1246" s="9">
        <v>16</v>
      </c>
      <c r="G1246" s="5"/>
      <c r="H1246" s="5"/>
      <c r="I1246" s="2"/>
      <c r="J1246" s="2"/>
      <c r="K1246" s="10"/>
      <c r="L1246" s="9"/>
      <c r="M1246" s="15"/>
      <c r="N1246" s="6"/>
      <c r="O1246" s="14">
        <f t="shared" si="260"/>
        <v>0</v>
      </c>
      <c r="P1246" s="14">
        <f t="shared" si="261"/>
        <v>0</v>
      </c>
      <c r="Q1246" s="14">
        <f t="shared" si="262"/>
        <v>0</v>
      </c>
      <c r="R1246" s="14">
        <f t="shared" si="263"/>
        <v>0</v>
      </c>
      <c r="S1246" s="2"/>
      <c r="Y1246" s="1"/>
      <c r="Z1246" s="1"/>
      <c r="AA1246" s="1"/>
    </row>
    <row r="1247" spans="1:27" ht="144">
      <c r="A1247" s="396" t="s">
        <v>156</v>
      </c>
      <c r="B1247" s="16" t="s">
        <v>621</v>
      </c>
      <c r="C1247" s="2" t="s">
        <v>18</v>
      </c>
      <c r="D1247" s="9">
        <v>1</v>
      </c>
      <c r="E1247" s="10">
        <v>3</v>
      </c>
      <c r="F1247" s="9">
        <v>2</v>
      </c>
      <c r="G1247" s="5"/>
      <c r="H1247" s="5"/>
      <c r="I1247" s="2"/>
      <c r="J1247" s="2"/>
      <c r="K1247" s="10"/>
      <c r="L1247" s="9"/>
      <c r="M1247" s="15"/>
      <c r="N1247" s="6"/>
      <c r="O1247" s="14">
        <f t="shared" si="260"/>
        <v>0</v>
      </c>
      <c r="P1247" s="14">
        <f t="shared" si="261"/>
        <v>0</v>
      </c>
      <c r="Q1247" s="14">
        <f t="shared" si="262"/>
        <v>0</v>
      </c>
      <c r="R1247" s="14">
        <f t="shared" si="263"/>
        <v>0</v>
      </c>
      <c r="S1247" s="2"/>
      <c r="Y1247" s="1"/>
      <c r="Z1247" s="1"/>
      <c r="AA1247" s="1"/>
    </row>
    <row r="1248" spans="1:27" ht="180">
      <c r="A1248" s="396" t="s">
        <v>158</v>
      </c>
      <c r="B1248" s="16" t="s">
        <v>622</v>
      </c>
      <c r="C1248" s="2" t="s">
        <v>18</v>
      </c>
      <c r="D1248" s="9">
        <v>34</v>
      </c>
      <c r="E1248" s="10">
        <v>84</v>
      </c>
      <c r="F1248" s="9">
        <v>67</v>
      </c>
      <c r="G1248" s="5"/>
      <c r="H1248" s="5"/>
      <c r="I1248" s="2"/>
      <c r="J1248" s="2"/>
      <c r="K1248" s="10"/>
      <c r="L1248" s="9"/>
      <c r="M1248" s="15"/>
      <c r="N1248" s="6"/>
      <c r="O1248" s="14">
        <f t="shared" si="260"/>
        <v>0</v>
      </c>
      <c r="P1248" s="14">
        <f t="shared" si="261"/>
        <v>0</v>
      </c>
      <c r="Q1248" s="14">
        <f t="shared" si="262"/>
        <v>0</v>
      </c>
      <c r="R1248" s="14">
        <f t="shared" si="263"/>
        <v>0</v>
      </c>
      <c r="S1248" s="2"/>
      <c r="Y1248" s="1"/>
      <c r="Z1248" s="1"/>
      <c r="AA1248" s="1"/>
    </row>
    <row r="1249" spans="1:27" ht="180">
      <c r="A1249" s="396" t="s">
        <v>159</v>
      </c>
      <c r="B1249" s="16" t="s">
        <v>623</v>
      </c>
      <c r="C1249" s="2" t="s">
        <v>18</v>
      </c>
      <c r="D1249" s="9">
        <v>24</v>
      </c>
      <c r="E1249" s="10">
        <v>60</v>
      </c>
      <c r="F1249" s="9">
        <v>48</v>
      </c>
      <c r="G1249" s="5"/>
      <c r="H1249" s="5"/>
      <c r="I1249" s="2"/>
      <c r="J1249" s="2"/>
      <c r="K1249" s="10"/>
      <c r="L1249" s="9"/>
      <c r="M1249" s="15"/>
      <c r="N1249" s="6"/>
      <c r="O1249" s="14">
        <f t="shared" si="260"/>
        <v>0</v>
      </c>
      <c r="P1249" s="14">
        <f t="shared" si="261"/>
        <v>0</v>
      </c>
      <c r="Q1249" s="14">
        <f t="shared" si="262"/>
        <v>0</v>
      </c>
      <c r="R1249" s="14">
        <f t="shared" si="263"/>
        <v>0</v>
      </c>
      <c r="S1249" s="2"/>
      <c r="Y1249" s="1"/>
      <c r="Z1249" s="1"/>
      <c r="AA1249" s="1"/>
    </row>
    <row r="1250" spans="1:27" ht="180">
      <c r="A1250" s="396" t="s">
        <v>161</v>
      </c>
      <c r="B1250" s="16" t="s">
        <v>624</v>
      </c>
      <c r="C1250" s="2" t="s">
        <v>18</v>
      </c>
      <c r="D1250" s="9">
        <v>10</v>
      </c>
      <c r="E1250" s="10">
        <v>24</v>
      </c>
      <c r="F1250" s="9">
        <v>19</v>
      </c>
      <c r="G1250" s="5"/>
      <c r="H1250" s="5"/>
      <c r="I1250" s="2"/>
      <c r="J1250" s="2"/>
      <c r="K1250" s="10"/>
      <c r="L1250" s="9"/>
      <c r="M1250" s="15"/>
      <c r="N1250" s="6"/>
      <c r="O1250" s="14">
        <f t="shared" si="260"/>
        <v>0</v>
      </c>
      <c r="P1250" s="14">
        <f t="shared" si="261"/>
        <v>0</v>
      </c>
      <c r="Q1250" s="14">
        <f t="shared" si="262"/>
        <v>0</v>
      </c>
      <c r="R1250" s="14">
        <f t="shared" si="263"/>
        <v>0</v>
      </c>
      <c r="S1250" s="2"/>
      <c r="Y1250" s="1"/>
      <c r="Z1250" s="1"/>
      <c r="AA1250" s="1"/>
    </row>
    <row r="1251" spans="1:27" ht="180.75" thickBot="1">
      <c r="A1251" s="396" t="s">
        <v>163</v>
      </c>
      <c r="B1251" s="16" t="s">
        <v>625</v>
      </c>
      <c r="C1251" s="2" t="s">
        <v>18</v>
      </c>
      <c r="D1251" s="9">
        <v>10</v>
      </c>
      <c r="E1251" s="10">
        <v>24</v>
      </c>
      <c r="F1251" s="9">
        <v>19</v>
      </c>
      <c r="G1251" s="5"/>
      <c r="H1251" s="5"/>
      <c r="I1251" s="2"/>
      <c r="J1251" s="2"/>
      <c r="K1251" s="10"/>
      <c r="L1251" s="9"/>
      <c r="M1251" s="15"/>
      <c r="N1251" s="6"/>
      <c r="O1251" s="14">
        <f t="shared" si="260"/>
        <v>0</v>
      </c>
      <c r="P1251" s="14">
        <f t="shared" si="261"/>
        <v>0</v>
      </c>
      <c r="Q1251" s="14">
        <f t="shared" si="262"/>
        <v>0</v>
      </c>
      <c r="R1251" s="14">
        <f t="shared" si="263"/>
        <v>0</v>
      </c>
      <c r="S1251" s="2"/>
      <c r="Y1251" s="1"/>
      <c r="Z1251" s="1"/>
      <c r="AA1251" s="1"/>
    </row>
    <row r="1252" spans="1:27" ht="13.5" thickBot="1">
      <c r="B1252" s="580" t="s">
        <v>703</v>
      </c>
      <c r="C1252" s="580"/>
      <c r="D1252" s="580"/>
      <c r="E1252" s="580"/>
      <c r="F1252" s="580"/>
      <c r="G1252" s="580"/>
      <c r="H1252" s="580"/>
      <c r="I1252" s="580"/>
      <c r="J1252" s="580"/>
      <c r="K1252" s="580"/>
      <c r="M1252" s="8"/>
      <c r="N1252" s="86" t="s">
        <v>331</v>
      </c>
      <c r="O1252" s="87">
        <f>SUM(O1242:O1251)</f>
        <v>0</v>
      </c>
      <c r="P1252" s="87">
        <f>SUM(P1242:P1251)</f>
        <v>0</v>
      </c>
      <c r="Q1252" s="87">
        <f>SUM(Q1242:Q1251)</f>
        <v>0</v>
      </c>
      <c r="R1252" s="87">
        <f>SUM(R1242:R1251)</f>
        <v>0</v>
      </c>
      <c r="Y1252" s="1"/>
      <c r="Z1252" s="1"/>
      <c r="AA1252" s="1"/>
    </row>
    <row r="1253" spans="1:27" ht="13.5" customHeight="1" thickBot="1">
      <c r="B1253" s="579" t="s">
        <v>704</v>
      </c>
      <c r="C1253" s="579"/>
      <c r="D1253" s="579"/>
      <c r="E1253" s="579"/>
      <c r="F1253" s="579"/>
      <c r="G1253" s="579"/>
      <c r="H1253" s="579"/>
      <c r="I1253" s="579"/>
      <c r="J1253" s="579"/>
      <c r="K1253" s="579"/>
      <c r="M1253" s="8"/>
      <c r="N1253" s="1"/>
      <c r="O1253" s="8"/>
      <c r="P1253" s="8"/>
      <c r="Q1253" s="8"/>
      <c r="R1253" s="8"/>
      <c r="Y1253" s="1"/>
      <c r="Z1253" s="1"/>
      <c r="AA1253" s="1"/>
    </row>
    <row r="1254" spans="1:27" ht="12.75" thickBot="1">
      <c r="M1254" s="534">
        <f>COUNTIF($P$13:P1254,"PAKIET")+$P$725</f>
        <v>61</v>
      </c>
      <c r="N1254" s="535"/>
      <c r="O1254" s="535"/>
      <c r="P1254" s="536" t="s">
        <v>347</v>
      </c>
      <c r="Q1254" s="536"/>
      <c r="R1254" s="537"/>
      <c r="Y1254" s="1"/>
      <c r="Z1254" s="1"/>
      <c r="AA1254" s="1"/>
    </row>
    <row r="1255" spans="1:27" ht="36.75" thickBot="1">
      <c r="M1255" s="341" t="s">
        <v>332</v>
      </c>
      <c r="N1255" s="266" t="s">
        <v>333</v>
      </c>
      <c r="O1255" s="341" t="s">
        <v>337</v>
      </c>
      <c r="P1255" s="341" t="s">
        <v>334</v>
      </c>
      <c r="Q1255" s="341" t="s">
        <v>335</v>
      </c>
      <c r="R1255" s="342" t="s">
        <v>336</v>
      </c>
      <c r="Y1255" s="1"/>
      <c r="Z1255" s="1"/>
      <c r="AA1255" s="1"/>
    </row>
    <row r="1256" spans="1:27" ht="12.75" thickBot="1">
      <c r="M1256" s="268">
        <f>O1252</f>
        <v>0</v>
      </c>
      <c r="N1256" s="269">
        <f>P1252</f>
        <v>0</v>
      </c>
      <c r="O1256" s="269">
        <f>Q1252</f>
        <v>0</v>
      </c>
      <c r="P1256" s="269">
        <f>R1252</f>
        <v>0</v>
      </c>
      <c r="Q1256" s="269">
        <f>M1256+O1256</f>
        <v>0</v>
      </c>
      <c r="R1256" s="270">
        <f>N1256+P1256</f>
        <v>0</v>
      </c>
      <c r="Y1256" s="1"/>
      <c r="Z1256" s="1"/>
      <c r="AA1256" s="1"/>
    </row>
    <row r="1257" spans="1:27">
      <c r="Y1257" s="1"/>
      <c r="Z1257" s="1"/>
      <c r="AA1257" s="1"/>
    </row>
    <row r="1258" spans="1:27">
      <c r="Y1258" s="1"/>
      <c r="Z1258" s="1"/>
      <c r="AA1258" s="1"/>
    </row>
    <row r="1259" spans="1:27">
      <c r="Y1259" s="1"/>
      <c r="Z1259" s="1"/>
      <c r="AA1259" s="1"/>
    </row>
    <row r="1260" spans="1:27">
      <c r="Y1260" s="1"/>
      <c r="Z1260" s="1"/>
      <c r="AA1260" s="1"/>
    </row>
    <row r="1261" spans="1:27" ht="60.75" thickBot="1">
      <c r="A1261" s="255" t="s">
        <v>305</v>
      </c>
      <c r="B1261" s="255" t="s">
        <v>306</v>
      </c>
      <c r="C1261" s="198" t="s">
        <v>308</v>
      </c>
      <c r="D1261" s="338" t="s">
        <v>322</v>
      </c>
      <c r="E1261" s="338" t="s">
        <v>323</v>
      </c>
      <c r="F1261" s="338" t="s">
        <v>324</v>
      </c>
      <c r="G1261" s="256" t="s">
        <v>307</v>
      </c>
      <c r="H1261" s="256" t="s">
        <v>43</v>
      </c>
      <c r="I1261" s="256" t="s">
        <v>325</v>
      </c>
      <c r="J1261" s="256" t="s">
        <v>326</v>
      </c>
      <c r="K1261" s="338" t="s">
        <v>693</v>
      </c>
      <c r="L1261" s="338" t="s">
        <v>694</v>
      </c>
      <c r="M1261" s="257" t="s">
        <v>309</v>
      </c>
      <c r="N1261" s="258" t="s">
        <v>0</v>
      </c>
      <c r="O1261" s="339" t="s">
        <v>312</v>
      </c>
      <c r="P1261" s="339" t="s">
        <v>313</v>
      </c>
      <c r="Q1261" s="340" t="s">
        <v>316</v>
      </c>
      <c r="R1261" s="340" t="s">
        <v>317</v>
      </c>
      <c r="S1261" s="261" t="s">
        <v>318</v>
      </c>
      <c r="Y1261" s="1"/>
      <c r="Z1261" s="1"/>
      <c r="AA1261" s="1"/>
    </row>
    <row r="1262" spans="1:27" ht="12.75" thickBot="1">
      <c r="A1262" s="394">
        <f>COUNTIF($A$4:A1261,"Lp.")</f>
        <v>62</v>
      </c>
      <c r="B1262" s="560" t="s">
        <v>347</v>
      </c>
      <c r="C1262" s="560"/>
      <c r="D1262" s="560"/>
      <c r="E1262" s="560"/>
      <c r="F1262" s="560"/>
      <c r="G1262" s="560"/>
      <c r="H1262" s="560"/>
      <c r="I1262" s="560"/>
      <c r="J1262" s="560"/>
      <c r="K1262" s="560"/>
      <c r="L1262" s="560"/>
      <c r="M1262" s="560"/>
      <c r="N1262" s="560"/>
      <c r="O1262" s="560"/>
      <c r="P1262" s="560"/>
      <c r="Q1262" s="560"/>
      <c r="R1262" s="560"/>
      <c r="S1262" s="561"/>
      <c r="Y1262" s="1"/>
      <c r="Z1262" s="1"/>
      <c r="AA1262" s="1"/>
    </row>
    <row r="1263" spans="1:27" ht="72.75" thickBot="1">
      <c r="A1263" s="396" t="s">
        <v>146</v>
      </c>
      <c r="B1263" s="16" t="s">
        <v>626</v>
      </c>
      <c r="C1263" s="2" t="s">
        <v>148</v>
      </c>
      <c r="D1263" s="9">
        <v>200</v>
      </c>
      <c r="E1263" s="10">
        <v>500</v>
      </c>
      <c r="F1263" s="9">
        <v>400</v>
      </c>
      <c r="G1263" s="5"/>
      <c r="H1263" s="5"/>
      <c r="I1263" s="2"/>
      <c r="J1263" s="2"/>
      <c r="K1263" s="10"/>
      <c r="L1263" s="9"/>
      <c r="M1263" s="15"/>
      <c r="N1263" s="6"/>
      <c r="O1263" s="14">
        <f>ROUND(K1263*M1263,2)</f>
        <v>0</v>
      </c>
      <c r="P1263" s="14">
        <f>ROUND(O1263+O1263*N1263,2)</f>
        <v>0</v>
      </c>
      <c r="Q1263" s="14">
        <f>ROUND(L1263*M1263,2)</f>
        <v>0</v>
      </c>
      <c r="R1263" s="14">
        <f>ROUND(Q1263+Q1263*N1263,2)</f>
        <v>0</v>
      </c>
      <c r="S1263" s="2"/>
      <c r="Y1263" s="1"/>
      <c r="Z1263" s="1"/>
      <c r="AA1263" s="1"/>
    </row>
    <row r="1264" spans="1:27" ht="13.5" thickBot="1">
      <c r="B1264" s="580" t="s">
        <v>703</v>
      </c>
      <c r="C1264" s="580"/>
      <c r="D1264" s="580"/>
      <c r="E1264" s="580"/>
      <c r="F1264" s="580"/>
      <c r="G1264" s="580"/>
      <c r="H1264" s="580"/>
      <c r="I1264" s="580"/>
      <c r="J1264" s="580"/>
      <c r="K1264" s="580"/>
      <c r="M1264" s="8"/>
      <c r="N1264" s="86" t="s">
        <v>331</v>
      </c>
      <c r="O1264" s="87">
        <f>SUM(O1263)</f>
        <v>0</v>
      </c>
      <c r="P1264" s="87">
        <f>SUM(P1263)</f>
        <v>0</v>
      </c>
      <c r="Q1264" s="87">
        <f>SUM(Q1263)</f>
        <v>0</v>
      </c>
      <c r="R1264" s="87">
        <f>SUM(R1263)</f>
        <v>0</v>
      </c>
      <c r="Y1264" s="1"/>
      <c r="Z1264" s="1"/>
      <c r="AA1264" s="1"/>
    </row>
    <row r="1265" spans="1:27" ht="13.5" thickBot="1">
      <c r="B1265" s="579" t="s">
        <v>704</v>
      </c>
      <c r="C1265" s="579"/>
      <c r="D1265" s="579"/>
      <c r="E1265" s="579"/>
      <c r="F1265" s="579"/>
      <c r="G1265" s="579"/>
      <c r="H1265" s="579"/>
      <c r="I1265" s="579"/>
      <c r="J1265" s="579"/>
      <c r="K1265" s="579"/>
      <c r="M1265" s="8"/>
      <c r="N1265" s="1"/>
      <c r="O1265" s="8"/>
      <c r="P1265" s="8"/>
      <c r="Q1265" s="8"/>
      <c r="R1265" s="8"/>
      <c r="Y1265" s="1"/>
      <c r="Z1265" s="1"/>
      <c r="AA1265" s="1"/>
    </row>
    <row r="1266" spans="1:27" ht="12.75" thickBot="1">
      <c r="M1266" s="534">
        <f>COUNTIF($P$13:P1266,"PAKIET")+$P$725</f>
        <v>62</v>
      </c>
      <c r="N1266" s="535"/>
      <c r="O1266" s="535"/>
      <c r="P1266" s="536" t="s">
        <v>347</v>
      </c>
      <c r="Q1266" s="536"/>
      <c r="R1266" s="537"/>
      <c r="Y1266" s="1"/>
      <c r="Z1266" s="1"/>
      <c r="AA1266" s="1"/>
    </row>
    <row r="1267" spans="1:27" ht="36.75" thickBot="1">
      <c r="M1267" s="341" t="s">
        <v>332</v>
      </c>
      <c r="N1267" s="266" t="s">
        <v>333</v>
      </c>
      <c r="O1267" s="341" t="s">
        <v>337</v>
      </c>
      <c r="P1267" s="341" t="s">
        <v>334</v>
      </c>
      <c r="Q1267" s="341" t="s">
        <v>335</v>
      </c>
      <c r="R1267" s="342" t="s">
        <v>336</v>
      </c>
      <c r="Y1267" s="1"/>
      <c r="Z1267" s="1"/>
      <c r="AA1267" s="1"/>
    </row>
    <row r="1268" spans="1:27" ht="12.75" thickBot="1">
      <c r="M1268" s="268">
        <f>O1264</f>
        <v>0</v>
      </c>
      <c r="N1268" s="269">
        <f>P1264</f>
        <v>0</v>
      </c>
      <c r="O1268" s="269">
        <f>Q1264</f>
        <v>0</v>
      </c>
      <c r="P1268" s="269">
        <f>R1264</f>
        <v>0</v>
      </c>
      <c r="Q1268" s="269">
        <f>M1268+O1268</f>
        <v>0</v>
      </c>
      <c r="R1268" s="270">
        <f>N1268+P1268</f>
        <v>0</v>
      </c>
      <c r="Y1268" s="1"/>
      <c r="Z1268" s="1"/>
      <c r="AA1268" s="1"/>
    </row>
    <row r="1269" spans="1:27">
      <c r="Y1269" s="1"/>
      <c r="Z1269" s="1"/>
      <c r="AA1269" s="1"/>
    </row>
    <row r="1270" spans="1:27">
      <c r="Y1270" s="1"/>
      <c r="Z1270" s="1"/>
      <c r="AA1270" s="1"/>
    </row>
    <row r="1271" spans="1:27">
      <c r="Y1271" s="1"/>
      <c r="Z1271" s="1"/>
      <c r="AA1271" s="1"/>
    </row>
    <row r="1272" spans="1:27">
      <c r="Y1272" s="1"/>
      <c r="Z1272" s="1"/>
      <c r="AA1272" s="1"/>
    </row>
    <row r="1273" spans="1:27" ht="60.75" thickBot="1">
      <c r="A1273" s="255" t="s">
        <v>305</v>
      </c>
      <c r="B1273" s="255" t="s">
        <v>306</v>
      </c>
      <c r="C1273" s="198" t="s">
        <v>308</v>
      </c>
      <c r="D1273" s="338" t="s">
        <v>322</v>
      </c>
      <c r="E1273" s="338" t="s">
        <v>323</v>
      </c>
      <c r="F1273" s="338" t="s">
        <v>324</v>
      </c>
      <c r="G1273" s="256" t="s">
        <v>307</v>
      </c>
      <c r="H1273" s="256" t="s">
        <v>43</v>
      </c>
      <c r="I1273" s="256" t="s">
        <v>325</v>
      </c>
      <c r="J1273" s="256" t="s">
        <v>326</v>
      </c>
      <c r="K1273" s="338" t="s">
        <v>693</v>
      </c>
      <c r="L1273" s="338" t="s">
        <v>694</v>
      </c>
      <c r="M1273" s="257" t="s">
        <v>309</v>
      </c>
      <c r="N1273" s="258" t="s">
        <v>0</v>
      </c>
      <c r="O1273" s="339" t="s">
        <v>312</v>
      </c>
      <c r="P1273" s="339" t="s">
        <v>313</v>
      </c>
      <c r="Q1273" s="340" t="s">
        <v>316</v>
      </c>
      <c r="R1273" s="340" t="s">
        <v>317</v>
      </c>
      <c r="S1273" s="261" t="s">
        <v>318</v>
      </c>
      <c r="Y1273" s="1"/>
      <c r="Z1273" s="1"/>
      <c r="AA1273" s="1"/>
    </row>
    <row r="1274" spans="1:27" ht="12.75" thickBot="1">
      <c r="A1274" s="394">
        <f>COUNTIF($A$4:A1273,"Lp.")</f>
        <v>63</v>
      </c>
      <c r="B1274" s="560" t="s">
        <v>347</v>
      </c>
      <c r="C1274" s="560"/>
      <c r="D1274" s="560"/>
      <c r="E1274" s="560"/>
      <c r="F1274" s="560"/>
      <c r="G1274" s="560"/>
      <c r="H1274" s="560"/>
      <c r="I1274" s="560"/>
      <c r="J1274" s="560"/>
      <c r="K1274" s="560"/>
      <c r="L1274" s="560"/>
      <c r="M1274" s="560"/>
      <c r="N1274" s="560"/>
      <c r="O1274" s="560"/>
      <c r="P1274" s="560"/>
      <c r="Q1274" s="560"/>
      <c r="R1274" s="560"/>
      <c r="S1274" s="561"/>
      <c r="Y1274" s="1"/>
      <c r="Z1274" s="1"/>
      <c r="AA1274" s="1"/>
    </row>
    <row r="1275" spans="1:27" ht="96">
      <c r="A1275" s="396" t="s">
        <v>146</v>
      </c>
      <c r="B1275" s="16" t="s">
        <v>440</v>
      </c>
      <c r="C1275" s="2" t="s">
        <v>18</v>
      </c>
      <c r="D1275" s="9">
        <v>12</v>
      </c>
      <c r="E1275" s="10">
        <v>30</v>
      </c>
      <c r="F1275" s="9">
        <v>24</v>
      </c>
      <c r="G1275" s="5"/>
      <c r="H1275" s="5"/>
      <c r="I1275" s="2"/>
      <c r="J1275" s="2"/>
      <c r="K1275" s="10"/>
      <c r="L1275" s="9"/>
      <c r="M1275" s="15"/>
      <c r="N1275" s="6"/>
      <c r="O1275" s="14">
        <f>ROUND(K1275*M1275,2)</f>
        <v>0</v>
      </c>
      <c r="P1275" s="14">
        <f>ROUND(O1275+O1275*N1275,2)</f>
        <v>0</v>
      </c>
      <c r="Q1275" s="14">
        <f>ROUND(L1275*M1275,2)</f>
        <v>0</v>
      </c>
      <c r="R1275" s="14">
        <f>ROUND(Q1275+Q1275*N1275,2)</f>
        <v>0</v>
      </c>
      <c r="S1275" s="2"/>
      <c r="Y1275" s="1"/>
      <c r="Z1275" s="1"/>
      <c r="AA1275" s="1"/>
    </row>
    <row r="1276" spans="1:27" ht="180">
      <c r="A1276" s="396" t="s">
        <v>149</v>
      </c>
      <c r="B1276" s="16" t="s">
        <v>632</v>
      </c>
      <c r="C1276" s="2" t="s">
        <v>18</v>
      </c>
      <c r="D1276" s="9">
        <v>8</v>
      </c>
      <c r="E1276" s="10">
        <v>20</v>
      </c>
      <c r="F1276" s="9">
        <v>16</v>
      </c>
      <c r="G1276" s="5"/>
      <c r="H1276" s="5"/>
      <c r="I1276" s="2"/>
      <c r="J1276" s="2"/>
      <c r="K1276" s="10"/>
      <c r="L1276" s="9"/>
      <c r="M1276" s="15"/>
      <c r="N1276" s="6"/>
      <c r="O1276" s="14">
        <f t="shared" ref="O1276:O1282" si="264">ROUND(K1276*M1276,2)</f>
        <v>0</v>
      </c>
      <c r="P1276" s="14">
        <f t="shared" ref="P1276:P1282" si="265">ROUND(O1276+O1276*N1276,2)</f>
        <v>0</v>
      </c>
      <c r="Q1276" s="14">
        <f t="shared" ref="Q1276:Q1282" si="266">ROUND(L1276*M1276,2)</f>
        <v>0</v>
      </c>
      <c r="R1276" s="14">
        <f t="shared" ref="R1276:R1282" si="267">ROUND(Q1276+Q1276*N1276,2)</f>
        <v>0</v>
      </c>
      <c r="S1276" s="2"/>
      <c r="Y1276" s="1"/>
      <c r="Z1276" s="1"/>
      <c r="AA1276" s="1"/>
    </row>
    <row r="1277" spans="1:27" ht="180">
      <c r="A1277" s="396" t="s">
        <v>151</v>
      </c>
      <c r="B1277" s="16" t="s">
        <v>633</v>
      </c>
      <c r="C1277" s="2" t="s">
        <v>18</v>
      </c>
      <c r="D1277" s="9">
        <v>16</v>
      </c>
      <c r="E1277" s="10">
        <v>40</v>
      </c>
      <c r="F1277" s="9">
        <v>32</v>
      </c>
      <c r="G1277" s="5"/>
      <c r="H1277" s="5"/>
      <c r="I1277" s="2"/>
      <c r="J1277" s="2"/>
      <c r="K1277" s="10"/>
      <c r="L1277" s="9"/>
      <c r="M1277" s="15"/>
      <c r="N1277" s="6"/>
      <c r="O1277" s="14">
        <f t="shared" si="264"/>
        <v>0</v>
      </c>
      <c r="P1277" s="14">
        <f t="shared" si="265"/>
        <v>0</v>
      </c>
      <c r="Q1277" s="14">
        <f t="shared" si="266"/>
        <v>0</v>
      </c>
      <c r="R1277" s="14">
        <f t="shared" si="267"/>
        <v>0</v>
      </c>
      <c r="S1277" s="2"/>
      <c r="Y1277" s="1"/>
      <c r="Z1277" s="1"/>
      <c r="AA1277" s="1"/>
    </row>
    <row r="1278" spans="1:27" ht="180">
      <c r="A1278" s="396" t="s">
        <v>152</v>
      </c>
      <c r="B1278" s="16" t="s">
        <v>631</v>
      </c>
      <c r="C1278" s="2" t="s">
        <v>18</v>
      </c>
      <c r="D1278" s="9">
        <v>16</v>
      </c>
      <c r="E1278" s="10">
        <v>40</v>
      </c>
      <c r="F1278" s="9">
        <v>32</v>
      </c>
      <c r="G1278" s="5"/>
      <c r="H1278" s="5"/>
      <c r="I1278" s="2"/>
      <c r="J1278" s="2"/>
      <c r="K1278" s="10"/>
      <c r="L1278" s="9"/>
      <c r="M1278" s="15"/>
      <c r="N1278" s="6"/>
      <c r="O1278" s="14">
        <f t="shared" si="264"/>
        <v>0</v>
      </c>
      <c r="P1278" s="14">
        <f t="shared" si="265"/>
        <v>0</v>
      </c>
      <c r="Q1278" s="14">
        <f t="shared" si="266"/>
        <v>0</v>
      </c>
      <c r="R1278" s="14">
        <f t="shared" si="267"/>
        <v>0</v>
      </c>
      <c r="S1278" s="2"/>
      <c r="Y1278" s="1"/>
      <c r="Z1278" s="1"/>
      <c r="AA1278" s="1"/>
    </row>
    <row r="1279" spans="1:27" ht="180">
      <c r="A1279" s="396" t="s">
        <v>154</v>
      </c>
      <c r="B1279" s="16" t="s">
        <v>630</v>
      </c>
      <c r="C1279" s="2" t="s">
        <v>18</v>
      </c>
      <c r="D1279" s="9">
        <v>16</v>
      </c>
      <c r="E1279" s="10">
        <v>40</v>
      </c>
      <c r="F1279" s="9">
        <v>32</v>
      </c>
      <c r="G1279" s="5"/>
      <c r="H1279" s="5"/>
      <c r="I1279" s="2"/>
      <c r="J1279" s="2"/>
      <c r="K1279" s="10"/>
      <c r="L1279" s="9"/>
      <c r="M1279" s="15"/>
      <c r="N1279" s="6"/>
      <c r="O1279" s="14">
        <f t="shared" si="264"/>
        <v>0</v>
      </c>
      <c r="P1279" s="14">
        <f t="shared" si="265"/>
        <v>0</v>
      </c>
      <c r="Q1279" s="14">
        <f t="shared" si="266"/>
        <v>0</v>
      </c>
      <c r="R1279" s="14">
        <f t="shared" si="267"/>
        <v>0</v>
      </c>
      <c r="S1279" s="2"/>
      <c r="Y1279" s="1"/>
      <c r="Z1279" s="1"/>
      <c r="AA1279" s="1"/>
    </row>
    <row r="1280" spans="1:27" ht="180">
      <c r="A1280" s="396" t="s">
        <v>156</v>
      </c>
      <c r="B1280" s="16" t="s">
        <v>627</v>
      </c>
      <c r="C1280" s="2" t="s">
        <v>18</v>
      </c>
      <c r="D1280" s="9">
        <v>16</v>
      </c>
      <c r="E1280" s="10">
        <v>40</v>
      </c>
      <c r="F1280" s="9">
        <v>32</v>
      </c>
      <c r="G1280" s="5"/>
      <c r="H1280" s="5"/>
      <c r="I1280" s="2"/>
      <c r="J1280" s="2"/>
      <c r="K1280" s="10"/>
      <c r="L1280" s="9"/>
      <c r="M1280" s="15"/>
      <c r="N1280" s="6"/>
      <c r="O1280" s="14">
        <f t="shared" si="264"/>
        <v>0</v>
      </c>
      <c r="P1280" s="14">
        <f t="shared" si="265"/>
        <v>0</v>
      </c>
      <c r="Q1280" s="14">
        <f t="shared" si="266"/>
        <v>0</v>
      </c>
      <c r="R1280" s="14">
        <f t="shared" si="267"/>
        <v>0</v>
      </c>
      <c r="S1280" s="2"/>
      <c r="Y1280" s="1"/>
      <c r="Z1280" s="1"/>
      <c r="AA1280" s="1"/>
    </row>
    <row r="1281" spans="1:37" ht="180">
      <c r="A1281" s="396" t="s">
        <v>158</v>
      </c>
      <c r="B1281" s="16" t="s">
        <v>629</v>
      </c>
      <c r="C1281" s="2" t="s">
        <v>18</v>
      </c>
      <c r="D1281" s="9">
        <v>16</v>
      </c>
      <c r="E1281" s="10">
        <v>40</v>
      </c>
      <c r="F1281" s="9">
        <v>32</v>
      </c>
      <c r="G1281" s="5"/>
      <c r="H1281" s="5"/>
      <c r="I1281" s="2"/>
      <c r="J1281" s="2"/>
      <c r="K1281" s="10"/>
      <c r="L1281" s="9"/>
      <c r="M1281" s="15"/>
      <c r="N1281" s="6"/>
      <c r="O1281" s="14">
        <f t="shared" si="264"/>
        <v>0</v>
      </c>
      <c r="P1281" s="14">
        <f t="shared" si="265"/>
        <v>0</v>
      </c>
      <c r="Q1281" s="14">
        <f t="shared" si="266"/>
        <v>0</v>
      </c>
      <c r="R1281" s="14">
        <f t="shared" si="267"/>
        <v>0</v>
      </c>
      <c r="S1281" s="2"/>
      <c r="Y1281" s="1"/>
      <c r="Z1281" s="1"/>
      <c r="AA1281" s="1"/>
    </row>
    <row r="1282" spans="1:37" ht="180.75" thickBot="1">
      <c r="A1282" s="396" t="s">
        <v>159</v>
      </c>
      <c r="B1282" s="16" t="s">
        <v>628</v>
      </c>
      <c r="C1282" s="2" t="s">
        <v>18</v>
      </c>
      <c r="D1282" s="9">
        <v>16</v>
      </c>
      <c r="E1282" s="10">
        <v>40</v>
      </c>
      <c r="F1282" s="9">
        <v>32</v>
      </c>
      <c r="G1282" s="5"/>
      <c r="H1282" s="5"/>
      <c r="I1282" s="2"/>
      <c r="J1282" s="2"/>
      <c r="K1282" s="10"/>
      <c r="L1282" s="9"/>
      <c r="M1282" s="15"/>
      <c r="N1282" s="6"/>
      <c r="O1282" s="14">
        <f t="shared" si="264"/>
        <v>0</v>
      </c>
      <c r="P1282" s="14">
        <f t="shared" si="265"/>
        <v>0</v>
      </c>
      <c r="Q1282" s="14">
        <f t="shared" si="266"/>
        <v>0</v>
      </c>
      <c r="R1282" s="14">
        <f t="shared" si="267"/>
        <v>0</v>
      </c>
      <c r="S1282" s="2"/>
      <c r="Y1282" s="1"/>
      <c r="Z1282" s="1"/>
      <c r="AA1282" s="1"/>
    </row>
    <row r="1283" spans="1:37" ht="13.5" thickBot="1">
      <c r="B1283" s="580" t="s">
        <v>703</v>
      </c>
      <c r="C1283" s="580"/>
      <c r="D1283" s="580"/>
      <c r="E1283" s="580"/>
      <c r="F1283" s="580"/>
      <c r="G1283" s="580"/>
      <c r="H1283" s="580"/>
      <c r="I1283" s="580"/>
      <c r="J1283" s="580"/>
      <c r="K1283" s="580"/>
      <c r="M1283" s="8"/>
      <c r="N1283" s="86" t="s">
        <v>331</v>
      </c>
      <c r="O1283" s="87">
        <f>SUM(O1275:O1282)</f>
        <v>0</v>
      </c>
      <c r="P1283" s="87">
        <f>SUM(P1275:P1282)</f>
        <v>0</v>
      </c>
      <c r="Q1283" s="87">
        <f>SUM(Q1275:Q1282)</f>
        <v>0</v>
      </c>
      <c r="R1283" s="87">
        <f>SUM(R1275:R1282)</f>
        <v>0</v>
      </c>
    </row>
    <row r="1284" spans="1:37" ht="13.5" thickBot="1">
      <c r="B1284" s="579" t="s">
        <v>704</v>
      </c>
      <c r="C1284" s="579"/>
      <c r="D1284" s="579"/>
      <c r="E1284" s="579"/>
      <c r="F1284" s="579"/>
      <c r="G1284" s="579"/>
      <c r="H1284" s="579"/>
      <c r="I1284" s="579"/>
      <c r="J1284" s="579"/>
      <c r="K1284" s="579"/>
      <c r="M1284" s="8"/>
      <c r="N1284" s="1"/>
      <c r="O1284" s="8"/>
      <c r="P1284" s="8"/>
      <c r="Q1284" s="8"/>
      <c r="R1284" s="8"/>
    </row>
    <row r="1285" spans="1:37" ht="12.75" thickBot="1">
      <c r="M1285" s="534">
        <f>COUNTIF($P$13:P1285,"PAKIET")+$P$725</f>
        <v>63</v>
      </c>
      <c r="N1285" s="535"/>
      <c r="O1285" s="535"/>
      <c r="P1285" s="536" t="s">
        <v>347</v>
      </c>
      <c r="Q1285" s="536"/>
      <c r="R1285" s="537"/>
    </row>
    <row r="1286" spans="1:37" ht="36.75" thickBot="1">
      <c r="M1286" s="341" t="s">
        <v>332</v>
      </c>
      <c r="N1286" s="266" t="s">
        <v>333</v>
      </c>
      <c r="O1286" s="341" t="s">
        <v>337</v>
      </c>
      <c r="P1286" s="341" t="s">
        <v>334</v>
      </c>
      <c r="Q1286" s="341" t="s">
        <v>335</v>
      </c>
      <c r="R1286" s="342" t="s">
        <v>336</v>
      </c>
    </row>
    <row r="1287" spans="1:37" ht="12.75" thickBot="1">
      <c r="M1287" s="268">
        <f>O1283</f>
        <v>0</v>
      </c>
      <c r="N1287" s="269">
        <f>P1283</f>
        <v>0</v>
      </c>
      <c r="O1287" s="269">
        <f>Q1283</f>
        <v>0</v>
      </c>
      <c r="P1287" s="269">
        <f>R1283</f>
        <v>0</v>
      </c>
      <c r="Q1287" s="269">
        <f>M1287+O1287</f>
        <v>0</v>
      </c>
      <c r="R1287" s="270">
        <f>N1287+P1287</f>
        <v>0</v>
      </c>
    </row>
    <row r="1291" spans="1:37" ht="12.75" thickBot="1"/>
    <row r="1292" spans="1:37" ht="12.75" thickBot="1">
      <c r="S1292" s="585" t="s">
        <v>601</v>
      </c>
      <c r="T1292" s="586"/>
      <c r="U1292" s="586"/>
      <c r="V1292" s="586"/>
      <c r="W1292" s="586"/>
      <c r="X1292" s="586"/>
      <c r="Y1292" s="586"/>
      <c r="Z1292" s="586"/>
      <c r="AA1292" s="586"/>
      <c r="AB1292" s="586"/>
      <c r="AC1292" s="586"/>
      <c r="AD1292" s="586"/>
      <c r="AE1292" s="586"/>
      <c r="AF1292" s="586"/>
      <c r="AG1292" s="586"/>
      <c r="AH1292" s="586"/>
      <c r="AI1292" s="586"/>
      <c r="AJ1292" s="586"/>
      <c r="AK1292" s="587"/>
    </row>
    <row r="1293" spans="1:37" ht="12.75" thickBot="1">
      <c r="S1293" s="588" t="s">
        <v>602</v>
      </c>
      <c r="T1293" s="548" t="s">
        <v>332</v>
      </c>
      <c r="U1293" s="549"/>
      <c r="V1293" s="550"/>
      <c r="W1293" s="548" t="s">
        <v>333</v>
      </c>
      <c r="X1293" s="549"/>
      <c r="Y1293" s="550"/>
      <c r="Z1293" s="548" t="s">
        <v>337</v>
      </c>
      <c r="AA1293" s="549"/>
      <c r="AB1293" s="550"/>
      <c r="AC1293" s="548" t="s">
        <v>334</v>
      </c>
      <c r="AD1293" s="549"/>
      <c r="AE1293" s="550"/>
      <c r="AF1293" s="548" t="s">
        <v>335</v>
      </c>
      <c r="AG1293" s="549"/>
      <c r="AH1293" s="550"/>
      <c r="AI1293" s="551" t="s">
        <v>336</v>
      </c>
      <c r="AJ1293" s="552"/>
      <c r="AK1293" s="553"/>
    </row>
    <row r="1294" spans="1:37" ht="12.75" thickBot="1">
      <c r="S1294" s="589"/>
      <c r="T1294" s="385" t="s">
        <v>338</v>
      </c>
      <c r="U1294" s="386" t="s">
        <v>247</v>
      </c>
      <c r="V1294" s="387" t="s">
        <v>375</v>
      </c>
      <c r="W1294" s="388" t="s">
        <v>338</v>
      </c>
      <c r="X1294" s="386" t="s">
        <v>247</v>
      </c>
      <c r="Y1294" s="387" t="s">
        <v>375</v>
      </c>
      <c r="Z1294" s="388" t="s">
        <v>338</v>
      </c>
      <c r="AA1294" s="386" t="s">
        <v>247</v>
      </c>
      <c r="AB1294" s="387" t="s">
        <v>375</v>
      </c>
      <c r="AC1294" s="388" t="s">
        <v>338</v>
      </c>
      <c r="AD1294" s="386" t="s">
        <v>247</v>
      </c>
      <c r="AE1294" s="387" t="s">
        <v>375</v>
      </c>
      <c r="AF1294" s="388" t="s">
        <v>338</v>
      </c>
      <c r="AG1294" s="386" t="s">
        <v>247</v>
      </c>
      <c r="AH1294" s="387" t="s">
        <v>375</v>
      </c>
      <c r="AI1294" s="388" t="s">
        <v>338</v>
      </c>
      <c r="AJ1294" s="386" t="s">
        <v>247</v>
      </c>
      <c r="AK1294" s="389" t="s">
        <v>375</v>
      </c>
    </row>
    <row r="1295" spans="1:37">
      <c r="S1295" s="146" t="s">
        <v>146</v>
      </c>
      <c r="T1295" s="382">
        <f t="shared" ref="T1295:AK1295" si="268">T45</f>
        <v>0</v>
      </c>
      <c r="U1295" s="383">
        <f t="shared" si="268"/>
        <v>0</v>
      </c>
      <c r="V1295" s="384">
        <f t="shared" si="268"/>
        <v>0</v>
      </c>
      <c r="W1295" s="382">
        <f t="shared" si="268"/>
        <v>0</v>
      </c>
      <c r="X1295" s="383">
        <f t="shared" si="268"/>
        <v>0</v>
      </c>
      <c r="Y1295" s="384">
        <f t="shared" si="268"/>
        <v>0</v>
      </c>
      <c r="Z1295" s="382">
        <f t="shared" si="268"/>
        <v>0</v>
      </c>
      <c r="AA1295" s="383">
        <f t="shared" si="268"/>
        <v>0</v>
      </c>
      <c r="AB1295" s="384">
        <f t="shared" si="268"/>
        <v>0</v>
      </c>
      <c r="AC1295" s="382">
        <f t="shared" si="268"/>
        <v>0</v>
      </c>
      <c r="AD1295" s="383">
        <f t="shared" si="268"/>
        <v>0</v>
      </c>
      <c r="AE1295" s="384">
        <f t="shared" si="268"/>
        <v>0</v>
      </c>
      <c r="AF1295" s="382">
        <f t="shared" si="268"/>
        <v>0</v>
      </c>
      <c r="AG1295" s="383">
        <f t="shared" si="268"/>
        <v>0</v>
      </c>
      <c r="AH1295" s="384">
        <f t="shared" si="268"/>
        <v>0</v>
      </c>
      <c r="AI1295" s="382">
        <f t="shared" si="268"/>
        <v>0</v>
      </c>
      <c r="AJ1295" s="383">
        <f t="shared" si="268"/>
        <v>0</v>
      </c>
      <c r="AK1295" s="384">
        <f t="shared" si="268"/>
        <v>0</v>
      </c>
    </row>
    <row r="1296" spans="1:37">
      <c r="S1296" s="7" t="s">
        <v>149</v>
      </c>
      <c r="T1296" s="378">
        <f t="shared" ref="T1296:AK1296" si="269">T60</f>
        <v>0</v>
      </c>
      <c r="U1296" s="379">
        <f t="shared" si="269"/>
        <v>0</v>
      </c>
      <c r="V1296" s="380">
        <f t="shared" si="269"/>
        <v>0</v>
      </c>
      <c r="W1296" s="378">
        <f t="shared" si="269"/>
        <v>0</v>
      </c>
      <c r="X1296" s="379">
        <f t="shared" si="269"/>
        <v>0</v>
      </c>
      <c r="Y1296" s="380">
        <f t="shared" si="269"/>
        <v>0</v>
      </c>
      <c r="Z1296" s="378">
        <f t="shared" si="269"/>
        <v>0</v>
      </c>
      <c r="AA1296" s="379">
        <f t="shared" si="269"/>
        <v>0</v>
      </c>
      <c r="AB1296" s="380">
        <f t="shared" si="269"/>
        <v>0</v>
      </c>
      <c r="AC1296" s="378">
        <f t="shared" si="269"/>
        <v>0</v>
      </c>
      <c r="AD1296" s="379">
        <f t="shared" si="269"/>
        <v>0</v>
      </c>
      <c r="AE1296" s="380">
        <f t="shared" si="269"/>
        <v>0</v>
      </c>
      <c r="AF1296" s="378">
        <f t="shared" si="269"/>
        <v>0</v>
      </c>
      <c r="AG1296" s="379">
        <f t="shared" si="269"/>
        <v>0</v>
      </c>
      <c r="AH1296" s="380">
        <f t="shared" si="269"/>
        <v>0</v>
      </c>
      <c r="AI1296" s="378">
        <f t="shared" si="269"/>
        <v>0</v>
      </c>
      <c r="AJ1296" s="379">
        <f t="shared" si="269"/>
        <v>0</v>
      </c>
      <c r="AK1296" s="380">
        <f t="shared" si="269"/>
        <v>0</v>
      </c>
    </row>
    <row r="1297" spans="19:37">
      <c r="S1297" s="146" t="s">
        <v>151</v>
      </c>
      <c r="T1297" s="378">
        <f t="shared" ref="T1297:AK1297" si="270">T150</f>
        <v>0</v>
      </c>
      <c r="U1297" s="379">
        <f t="shared" si="270"/>
        <v>0</v>
      </c>
      <c r="V1297" s="380">
        <f t="shared" si="270"/>
        <v>0</v>
      </c>
      <c r="W1297" s="378">
        <f t="shared" si="270"/>
        <v>0</v>
      </c>
      <c r="X1297" s="379">
        <f t="shared" si="270"/>
        <v>0</v>
      </c>
      <c r="Y1297" s="380">
        <f t="shared" si="270"/>
        <v>0</v>
      </c>
      <c r="Z1297" s="378">
        <f t="shared" si="270"/>
        <v>0</v>
      </c>
      <c r="AA1297" s="379">
        <f t="shared" si="270"/>
        <v>0</v>
      </c>
      <c r="AB1297" s="380">
        <f t="shared" si="270"/>
        <v>0</v>
      </c>
      <c r="AC1297" s="378">
        <f t="shared" si="270"/>
        <v>0</v>
      </c>
      <c r="AD1297" s="379">
        <f t="shared" si="270"/>
        <v>0</v>
      </c>
      <c r="AE1297" s="380">
        <f t="shared" si="270"/>
        <v>0</v>
      </c>
      <c r="AF1297" s="378">
        <f t="shared" si="270"/>
        <v>0</v>
      </c>
      <c r="AG1297" s="379">
        <f t="shared" si="270"/>
        <v>0</v>
      </c>
      <c r="AH1297" s="380">
        <f t="shared" si="270"/>
        <v>0</v>
      </c>
      <c r="AI1297" s="378">
        <f t="shared" si="270"/>
        <v>0</v>
      </c>
      <c r="AJ1297" s="379">
        <f t="shared" si="270"/>
        <v>0</v>
      </c>
      <c r="AK1297" s="380">
        <f t="shared" si="270"/>
        <v>0</v>
      </c>
    </row>
    <row r="1298" spans="19:37">
      <c r="S1298" s="7" t="s">
        <v>152</v>
      </c>
      <c r="T1298" s="378">
        <f t="shared" ref="T1298:AK1298" si="271">T219</f>
        <v>0</v>
      </c>
      <c r="U1298" s="379">
        <f t="shared" si="271"/>
        <v>0</v>
      </c>
      <c r="V1298" s="380">
        <f t="shared" si="271"/>
        <v>0</v>
      </c>
      <c r="W1298" s="378">
        <f t="shared" si="271"/>
        <v>0</v>
      </c>
      <c r="X1298" s="379">
        <f t="shared" si="271"/>
        <v>0</v>
      </c>
      <c r="Y1298" s="380">
        <f t="shared" si="271"/>
        <v>0</v>
      </c>
      <c r="Z1298" s="378">
        <f t="shared" si="271"/>
        <v>0</v>
      </c>
      <c r="AA1298" s="379">
        <f t="shared" si="271"/>
        <v>0</v>
      </c>
      <c r="AB1298" s="380">
        <f t="shared" si="271"/>
        <v>0</v>
      </c>
      <c r="AC1298" s="378">
        <f t="shared" si="271"/>
        <v>0</v>
      </c>
      <c r="AD1298" s="379">
        <f t="shared" si="271"/>
        <v>0</v>
      </c>
      <c r="AE1298" s="380">
        <f t="shared" si="271"/>
        <v>0</v>
      </c>
      <c r="AF1298" s="378">
        <f t="shared" si="271"/>
        <v>0</v>
      </c>
      <c r="AG1298" s="379">
        <f t="shared" si="271"/>
        <v>0</v>
      </c>
      <c r="AH1298" s="380">
        <f t="shared" si="271"/>
        <v>0</v>
      </c>
      <c r="AI1298" s="378">
        <f t="shared" si="271"/>
        <v>0</v>
      </c>
      <c r="AJ1298" s="379">
        <f t="shared" si="271"/>
        <v>0</v>
      </c>
      <c r="AK1298" s="380">
        <f t="shared" si="271"/>
        <v>0</v>
      </c>
    </row>
    <row r="1299" spans="19:37">
      <c r="S1299" s="146" t="s">
        <v>154</v>
      </c>
      <c r="T1299" s="378">
        <f t="shared" ref="T1299:AK1299" si="272">T260</f>
        <v>0</v>
      </c>
      <c r="U1299" s="379">
        <f t="shared" si="272"/>
        <v>0</v>
      </c>
      <c r="V1299" s="380">
        <f t="shared" si="272"/>
        <v>0</v>
      </c>
      <c r="W1299" s="378">
        <f t="shared" si="272"/>
        <v>0</v>
      </c>
      <c r="X1299" s="379">
        <f t="shared" si="272"/>
        <v>0</v>
      </c>
      <c r="Y1299" s="380">
        <f t="shared" si="272"/>
        <v>0</v>
      </c>
      <c r="Z1299" s="378">
        <f t="shared" si="272"/>
        <v>0</v>
      </c>
      <c r="AA1299" s="379">
        <f t="shared" si="272"/>
        <v>0</v>
      </c>
      <c r="AB1299" s="380">
        <f t="shared" si="272"/>
        <v>0</v>
      </c>
      <c r="AC1299" s="378">
        <f t="shared" si="272"/>
        <v>0</v>
      </c>
      <c r="AD1299" s="379">
        <f t="shared" si="272"/>
        <v>0</v>
      </c>
      <c r="AE1299" s="380">
        <f t="shared" si="272"/>
        <v>0</v>
      </c>
      <c r="AF1299" s="378">
        <f t="shared" si="272"/>
        <v>0</v>
      </c>
      <c r="AG1299" s="379">
        <f t="shared" si="272"/>
        <v>0</v>
      </c>
      <c r="AH1299" s="380">
        <f t="shared" si="272"/>
        <v>0</v>
      </c>
      <c r="AI1299" s="378">
        <f t="shared" si="272"/>
        <v>0</v>
      </c>
      <c r="AJ1299" s="379">
        <f t="shared" si="272"/>
        <v>0</v>
      </c>
      <c r="AK1299" s="380">
        <f t="shared" si="272"/>
        <v>0</v>
      </c>
    </row>
    <row r="1300" spans="19:37">
      <c r="S1300" s="7" t="s">
        <v>156</v>
      </c>
      <c r="T1300" s="378">
        <f t="shared" ref="T1300:AK1300" si="273">T277</f>
        <v>0</v>
      </c>
      <c r="U1300" s="379">
        <f t="shared" si="273"/>
        <v>0</v>
      </c>
      <c r="V1300" s="380">
        <f t="shared" si="273"/>
        <v>0</v>
      </c>
      <c r="W1300" s="378">
        <f t="shared" si="273"/>
        <v>0</v>
      </c>
      <c r="X1300" s="379">
        <f t="shared" si="273"/>
        <v>0</v>
      </c>
      <c r="Y1300" s="380">
        <f t="shared" si="273"/>
        <v>0</v>
      </c>
      <c r="Z1300" s="378">
        <f t="shared" si="273"/>
        <v>0</v>
      </c>
      <c r="AA1300" s="379">
        <f t="shared" si="273"/>
        <v>0</v>
      </c>
      <c r="AB1300" s="380">
        <f t="shared" si="273"/>
        <v>0</v>
      </c>
      <c r="AC1300" s="378">
        <f t="shared" si="273"/>
        <v>0</v>
      </c>
      <c r="AD1300" s="379">
        <f t="shared" si="273"/>
        <v>0</v>
      </c>
      <c r="AE1300" s="380">
        <f t="shared" si="273"/>
        <v>0</v>
      </c>
      <c r="AF1300" s="378">
        <f t="shared" si="273"/>
        <v>0</v>
      </c>
      <c r="AG1300" s="379">
        <f t="shared" si="273"/>
        <v>0</v>
      </c>
      <c r="AH1300" s="380">
        <f t="shared" si="273"/>
        <v>0</v>
      </c>
      <c r="AI1300" s="378">
        <f t="shared" si="273"/>
        <v>0</v>
      </c>
      <c r="AJ1300" s="379">
        <f t="shared" si="273"/>
        <v>0</v>
      </c>
      <c r="AK1300" s="380">
        <f t="shared" si="273"/>
        <v>0</v>
      </c>
    </row>
    <row r="1301" spans="19:37">
      <c r="S1301" s="146" t="s">
        <v>158</v>
      </c>
      <c r="T1301" s="378">
        <f>P423</f>
        <v>0</v>
      </c>
      <c r="U1301" s="379">
        <f>Q423</f>
        <v>0</v>
      </c>
      <c r="V1301" s="31"/>
      <c r="W1301" s="378">
        <f>R423</f>
        <v>0</v>
      </c>
      <c r="X1301" s="379">
        <f>S423</f>
        <v>0</v>
      </c>
      <c r="Y1301" s="31"/>
      <c r="Z1301" s="378">
        <f>T423</f>
        <v>0</v>
      </c>
      <c r="AA1301" s="379">
        <f>U423</f>
        <v>0</v>
      </c>
      <c r="AB1301" s="29"/>
      <c r="AC1301" s="378">
        <f>V423</f>
        <v>0</v>
      </c>
      <c r="AD1301" s="379">
        <f>W423</f>
        <v>0</v>
      </c>
      <c r="AE1301" s="29"/>
      <c r="AF1301" s="378">
        <f>X423</f>
        <v>0</v>
      </c>
      <c r="AG1301" s="379">
        <f>Y423</f>
        <v>0</v>
      </c>
      <c r="AH1301" s="29"/>
      <c r="AI1301" s="378">
        <f>Z423</f>
        <v>0</v>
      </c>
      <c r="AJ1301" s="379">
        <f>AA423</f>
        <v>0</v>
      </c>
      <c r="AK1301" s="31"/>
    </row>
    <row r="1302" spans="19:37">
      <c r="S1302" s="146" t="s">
        <v>159</v>
      </c>
      <c r="T1302" s="378">
        <f>P333</f>
        <v>0</v>
      </c>
      <c r="U1302" s="379">
        <f t="shared" ref="U1302" si="274">Q333</f>
        <v>0</v>
      </c>
      <c r="V1302" s="31"/>
      <c r="W1302" s="378">
        <f>R333</f>
        <v>0</v>
      </c>
      <c r="X1302" s="379">
        <f>S333</f>
        <v>0</v>
      </c>
      <c r="Y1302" s="31"/>
      <c r="Z1302" s="378">
        <f>T333</f>
        <v>0</v>
      </c>
      <c r="AA1302" s="379">
        <f>U333</f>
        <v>0</v>
      </c>
      <c r="AB1302" s="31"/>
      <c r="AC1302" s="378">
        <f>V333</f>
        <v>0</v>
      </c>
      <c r="AD1302" s="379">
        <f>W333</f>
        <v>0</v>
      </c>
      <c r="AE1302" s="31"/>
      <c r="AF1302" s="378">
        <f>X333</f>
        <v>0</v>
      </c>
      <c r="AG1302" s="379">
        <f>Y333</f>
        <v>0</v>
      </c>
      <c r="AH1302" s="31"/>
      <c r="AI1302" s="378">
        <f>Z333</f>
        <v>0</v>
      </c>
      <c r="AJ1302" s="379">
        <f>AA333</f>
        <v>0</v>
      </c>
      <c r="AK1302" s="31"/>
    </row>
    <row r="1303" spans="19:37">
      <c r="S1303" s="146" t="s">
        <v>161</v>
      </c>
      <c r="T1303" s="378">
        <f>P353</f>
        <v>0</v>
      </c>
      <c r="U1303" s="379">
        <f t="shared" ref="U1303" si="275">Q353</f>
        <v>0</v>
      </c>
      <c r="V1303" s="31"/>
      <c r="W1303" s="378">
        <f>R353</f>
        <v>0</v>
      </c>
      <c r="X1303" s="379">
        <f>S353</f>
        <v>0</v>
      </c>
      <c r="Y1303" s="31"/>
      <c r="Z1303" s="378">
        <f>T353</f>
        <v>0</v>
      </c>
      <c r="AA1303" s="379">
        <f>U353</f>
        <v>0</v>
      </c>
      <c r="AB1303" s="31"/>
      <c r="AC1303" s="378">
        <f>V353</f>
        <v>0</v>
      </c>
      <c r="AD1303" s="379">
        <f>W353</f>
        <v>0</v>
      </c>
      <c r="AE1303" s="31"/>
      <c r="AF1303" s="378">
        <f>X353</f>
        <v>0</v>
      </c>
      <c r="AG1303" s="379">
        <f>Y353</f>
        <v>0</v>
      </c>
      <c r="AH1303" s="31"/>
      <c r="AI1303" s="378">
        <f>Z353</f>
        <v>0</v>
      </c>
      <c r="AJ1303" s="379">
        <f>AA353</f>
        <v>0</v>
      </c>
      <c r="AK1303" s="31"/>
    </row>
    <row r="1304" spans="19:37">
      <c r="S1304" s="146" t="s">
        <v>163</v>
      </c>
      <c r="T1304" s="378">
        <f>P370</f>
        <v>0</v>
      </c>
      <c r="U1304" s="379">
        <f t="shared" ref="U1304" si="276">Q370</f>
        <v>0</v>
      </c>
      <c r="V1304" s="31"/>
      <c r="W1304" s="378">
        <f>R370</f>
        <v>0</v>
      </c>
      <c r="X1304" s="379">
        <f>S370</f>
        <v>0</v>
      </c>
      <c r="Y1304" s="31"/>
      <c r="Z1304" s="378">
        <f>T370</f>
        <v>0</v>
      </c>
      <c r="AA1304" s="379">
        <f>U370</f>
        <v>0</v>
      </c>
      <c r="AB1304" s="31"/>
      <c r="AC1304" s="378">
        <f>V370</f>
        <v>0</v>
      </c>
      <c r="AD1304" s="379">
        <f>W370</f>
        <v>0</v>
      </c>
      <c r="AE1304" s="31"/>
      <c r="AF1304" s="378">
        <f>X370</f>
        <v>0</v>
      </c>
      <c r="AG1304" s="379">
        <f>Y370</f>
        <v>0</v>
      </c>
      <c r="AH1304" s="31"/>
      <c r="AI1304" s="378">
        <f>Z370</f>
        <v>0</v>
      </c>
      <c r="AJ1304" s="379">
        <f>AA370</f>
        <v>0</v>
      </c>
      <c r="AK1304" s="31"/>
    </row>
    <row r="1305" spans="19:37">
      <c r="S1305" s="146" t="s">
        <v>165</v>
      </c>
      <c r="T1305" s="378">
        <f>P423</f>
        <v>0</v>
      </c>
      <c r="U1305" s="379">
        <f t="shared" ref="U1305" si="277">Q423</f>
        <v>0</v>
      </c>
      <c r="V1305" s="31"/>
      <c r="W1305" s="378">
        <f>R423</f>
        <v>0</v>
      </c>
      <c r="X1305" s="379">
        <f>S423</f>
        <v>0</v>
      </c>
      <c r="Y1305" s="31"/>
      <c r="Z1305" s="378">
        <f>T423</f>
        <v>0</v>
      </c>
      <c r="AA1305" s="379">
        <f>U423</f>
        <v>0</v>
      </c>
      <c r="AB1305" s="31"/>
      <c r="AC1305" s="378">
        <f>V423</f>
        <v>0</v>
      </c>
      <c r="AD1305" s="379">
        <f>W423</f>
        <v>0</v>
      </c>
      <c r="AE1305" s="31"/>
      <c r="AF1305" s="378">
        <f>X423</f>
        <v>0</v>
      </c>
      <c r="AG1305" s="379">
        <f>Y423</f>
        <v>0</v>
      </c>
      <c r="AH1305" s="31"/>
      <c r="AI1305" s="378">
        <f>Z423</f>
        <v>0</v>
      </c>
      <c r="AJ1305" s="379">
        <f>AA423</f>
        <v>0</v>
      </c>
      <c r="AK1305" s="31"/>
    </row>
    <row r="1306" spans="19:37">
      <c r="S1306" s="7" t="s">
        <v>167</v>
      </c>
      <c r="T1306" s="378">
        <f>P442</f>
        <v>0</v>
      </c>
      <c r="U1306" s="379">
        <f>Q442</f>
        <v>0</v>
      </c>
      <c r="V1306" s="31"/>
      <c r="W1306" s="378">
        <f>R442</f>
        <v>0</v>
      </c>
      <c r="X1306" s="379">
        <f>S442</f>
        <v>0</v>
      </c>
      <c r="Y1306" s="31"/>
      <c r="Z1306" s="378">
        <f>T442</f>
        <v>0</v>
      </c>
      <c r="AA1306" s="379">
        <f>U442</f>
        <v>0</v>
      </c>
      <c r="AB1306" s="29"/>
      <c r="AC1306" s="378">
        <f>V442</f>
        <v>0</v>
      </c>
      <c r="AD1306" s="379">
        <f>W442</f>
        <v>0</v>
      </c>
      <c r="AE1306" s="29"/>
      <c r="AF1306" s="378">
        <f>X442</f>
        <v>0</v>
      </c>
      <c r="AG1306" s="379">
        <f>Y442</f>
        <v>0</v>
      </c>
      <c r="AH1306" s="29"/>
      <c r="AI1306" s="378">
        <f>Z442</f>
        <v>0</v>
      </c>
      <c r="AJ1306" s="379">
        <f>AA442</f>
        <v>0</v>
      </c>
      <c r="AK1306" s="31"/>
    </row>
    <row r="1307" spans="19:37">
      <c r="S1307" s="7" t="s">
        <v>169</v>
      </c>
      <c r="T1307" s="378">
        <f>P462</f>
        <v>0</v>
      </c>
      <c r="U1307" s="379">
        <f>Q462</f>
        <v>0</v>
      </c>
      <c r="V1307" s="31"/>
      <c r="W1307" s="378">
        <f>R462</f>
        <v>0</v>
      </c>
      <c r="X1307" s="379">
        <f>S462</f>
        <v>0</v>
      </c>
      <c r="Y1307" s="31"/>
      <c r="Z1307" s="378">
        <f>T462</f>
        <v>0</v>
      </c>
      <c r="AA1307" s="379">
        <f>U462</f>
        <v>0</v>
      </c>
      <c r="AB1307" s="29"/>
      <c r="AC1307" s="378">
        <f>V462</f>
        <v>0</v>
      </c>
      <c r="AD1307" s="379">
        <f>W462</f>
        <v>0</v>
      </c>
      <c r="AE1307" s="29"/>
      <c r="AF1307" s="378">
        <f>X462</f>
        <v>0</v>
      </c>
      <c r="AG1307" s="379">
        <f>Y462</f>
        <v>0</v>
      </c>
      <c r="AH1307" s="29"/>
      <c r="AI1307" s="378">
        <f>Z462</f>
        <v>0</v>
      </c>
      <c r="AJ1307" s="379">
        <f>AA462</f>
        <v>0</v>
      </c>
      <c r="AK1307" s="31"/>
    </row>
    <row r="1308" spans="19:37">
      <c r="S1308" s="7" t="s">
        <v>171</v>
      </c>
      <c r="T1308" s="378">
        <f>P478</f>
        <v>0</v>
      </c>
      <c r="U1308" s="379">
        <f>Q478</f>
        <v>0</v>
      </c>
      <c r="V1308" s="31"/>
      <c r="W1308" s="378">
        <f>R478</f>
        <v>0</v>
      </c>
      <c r="X1308" s="379">
        <f>S478</f>
        <v>0</v>
      </c>
      <c r="Y1308" s="31"/>
      <c r="Z1308" s="378">
        <f>T478</f>
        <v>0</v>
      </c>
      <c r="AA1308" s="379">
        <f>U478</f>
        <v>0</v>
      </c>
      <c r="AB1308" s="29"/>
      <c r="AC1308" s="378">
        <f>V478</f>
        <v>0</v>
      </c>
      <c r="AD1308" s="379">
        <f>W478</f>
        <v>0</v>
      </c>
      <c r="AE1308" s="29"/>
      <c r="AF1308" s="378">
        <f>X478</f>
        <v>0</v>
      </c>
      <c r="AG1308" s="379">
        <f>Y478</f>
        <v>0</v>
      </c>
      <c r="AH1308" s="29"/>
      <c r="AI1308" s="378">
        <f>Z478</f>
        <v>0</v>
      </c>
      <c r="AJ1308" s="379">
        <f>AA478</f>
        <v>0</v>
      </c>
      <c r="AK1308" s="31"/>
    </row>
    <row r="1309" spans="19:37">
      <c r="S1309" s="7" t="s">
        <v>173</v>
      </c>
      <c r="T1309" s="378">
        <f>P495</f>
        <v>0</v>
      </c>
      <c r="U1309" s="379">
        <f>Q495</f>
        <v>0</v>
      </c>
      <c r="V1309" s="31"/>
      <c r="W1309" s="378">
        <f>R495</f>
        <v>0</v>
      </c>
      <c r="X1309" s="379">
        <f>S495</f>
        <v>0</v>
      </c>
      <c r="Y1309" s="31"/>
      <c r="Z1309" s="378">
        <f>T495</f>
        <v>0</v>
      </c>
      <c r="AA1309" s="379">
        <f>U495</f>
        <v>0</v>
      </c>
      <c r="AB1309" s="29"/>
      <c r="AC1309" s="378">
        <f>V495</f>
        <v>0</v>
      </c>
      <c r="AD1309" s="379">
        <f>W495</f>
        <v>0</v>
      </c>
      <c r="AE1309" s="29"/>
      <c r="AF1309" s="378">
        <f>X495</f>
        <v>0</v>
      </c>
      <c r="AG1309" s="379">
        <f>Y495</f>
        <v>0</v>
      </c>
      <c r="AH1309" s="29"/>
      <c r="AI1309" s="378">
        <f>Z495</f>
        <v>0</v>
      </c>
      <c r="AJ1309" s="379">
        <f>AA495</f>
        <v>0</v>
      </c>
      <c r="AK1309" s="31"/>
    </row>
    <row r="1310" spans="19:37">
      <c r="S1310" s="7" t="s">
        <v>175</v>
      </c>
      <c r="T1310" s="378">
        <f>P513</f>
        <v>0</v>
      </c>
      <c r="U1310" s="379">
        <f>Q513</f>
        <v>0</v>
      </c>
      <c r="V1310" s="31"/>
      <c r="W1310" s="378">
        <f>R513</f>
        <v>0</v>
      </c>
      <c r="X1310" s="379">
        <f>S513</f>
        <v>0</v>
      </c>
      <c r="Y1310" s="31"/>
      <c r="Z1310" s="378">
        <f>T513</f>
        <v>0</v>
      </c>
      <c r="AA1310" s="379">
        <f>U513</f>
        <v>0</v>
      </c>
      <c r="AB1310" s="29"/>
      <c r="AC1310" s="378">
        <f>V513</f>
        <v>0</v>
      </c>
      <c r="AD1310" s="379">
        <f>W513</f>
        <v>0</v>
      </c>
      <c r="AE1310" s="29"/>
      <c r="AF1310" s="378">
        <f>X513</f>
        <v>0</v>
      </c>
      <c r="AG1310" s="379">
        <f>Y513</f>
        <v>0</v>
      </c>
      <c r="AH1310" s="29"/>
      <c r="AI1310" s="378">
        <f>Z513</f>
        <v>0</v>
      </c>
      <c r="AJ1310" s="379">
        <f>AA513</f>
        <v>0</v>
      </c>
      <c r="AK1310" s="31"/>
    </row>
    <row r="1311" spans="19:37">
      <c r="S1311" s="7" t="s">
        <v>177</v>
      </c>
      <c r="T1311" s="378">
        <f>P543</f>
        <v>0</v>
      </c>
      <c r="U1311" s="379">
        <f>Q543</f>
        <v>0</v>
      </c>
      <c r="V1311" s="31"/>
      <c r="W1311" s="378">
        <f>R543</f>
        <v>0</v>
      </c>
      <c r="X1311" s="379">
        <f>S543</f>
        <v>0</v>
      </c>
      <c r="Y1311" s="31"/>
      <c r="Z1311" s="378">
        <f>T543</f>
        <v>0</v>
      </c>
      <c r="AA1311" s="379">
        <f>U543</f>
        <v>0</v>
      </c>
      <c r="AB1311" s="29"/>
      <c r="AC1311" s="378">
        <f>V543</f>
        <v>0</v>
      </c>
      <c r="AD1311" s="379">
        <f>W543</f>
        <v>0</v>
      </c>
      <c r="AE1311" s="29"/>
      <c r="AF1311" s="378">
        <f>X543</f>
        <v>0</v>
      </c>
      <c r="AG1311" s="379">
        <f>Y543</f>
        <v>0</v>
      </c>
      <c r="AH1311" s="29"/>
      <c r="AI1311" s="378">
        <f>Z543</f>
        <v>0</v>
      </c>
      <c r="AJ1311" s="379">
        <f>AA543</f>
        <v>0</v>
      </c>
      <c r="AK1311" s="31"/>
    </row>
    <row r="1312" spans="19:37">
      <c r="S1312" s="7" t="s">
        <v>179</v>
      </c>
      <c r="T1312" s="378">
        <f>P569</f>
        <v>0</v>
      </c>
      <c r="U1312" s="379">
        <f>Q569</f>
        <v>0</v>
      </c>
      <c r="V1312" s="31"/>
      <c r="W1312" s="378">
        <f>R569</f>
        <v>0</v>
      </c>
      <c r="X1312" s="379">
        <f>S569</f>
        <v>0</v>
      </c>
      <c r="Y1312" s="31"/>
      <c r="Z1312" s="378">
        <f>T569</f>
        <v>0</v>
      </c>
      <c r="AA1312" s="379">
        <f>U569</f>
        <v>0</v>
      </c>
      <c r="AB1312" s="29"/>
      <c r="AC1312" s="378">
        <f>V569</f>
        <v>0</v>
      </c>
      <c r="AD1312" s="379">
        <f>W569</f>
        <v>0</v>
      </c>
      <c r="AE1312" s="29"/>
      <c r="AF1312" s="378">
        <f>X569</f>
        <v>0</v>
      </c>
      <c r="AG1312" s="379">
        <f>Y569</f>
        <v>0</v>
      </c>
      <c r="AH1312" s="29"/>
      <c r="AI1312" s="378">
        <f>Z569</f>
        <v>0</v>
      </c>
      <c r="AJ1312" s="379">
        <f>AA569</f>
        <v>0</v>
      </c>
      <c r="AK1312" s="31"/>
    </row>
    <row r="1313" spans="19:38">
      <c r="S1313" s="7" t="s">
        <v>181</v>
      </c>
      <c r="T1313" s="378">
        <f>P584</f>
        <v>0</v>
      </c>
      <c r="U1313" s="379">
        <f>Q584</f>
        <v>0</v>
      </c>
      <c r="V1313" s="31"/>
      <c r="W1313" s="378">
        <f>R584</f>
        <v>0</v>
      </c>
      <c r="X1313" s="379">
        <f>S584</f>
        <v>0</v>
      </c>
      <c r="Y1313" s="31"/>
      <c r="Z1313" s="378">
        <f>T584</f>
        <v>0</v>
      </c>
      <c r="AA1313" s="379">
        <f>U584</f>
        <v>0</v>
      </c>
      <c r="AB1313" s="29"/>
      <c r="AC1313" s="378">
        <f>V584</f>
        <v>0</v>
      </c>
      <c r="AD1313" s="379">
        <f>W584</f>
        <v>0</v>
      </c>
      <c r="AE1313" s="29"/>
      <c r="AF1313" s="378">
        <f>X584</f>
        <v>0</v>
      </c>
      <c r="AG1313" s="379">
        <f>Y584</f>
        <v>0</v>
      </c>
      <c r="AH1313" s="29"/>
      <c r="AI1313" s="378">
        <f>Z584</f>
        <v>0</v>
      </c>
      <c r="AJ1313" s="379">
        <f>AA584</f>
        <v>0</v>
      </c>
      <c r="AK1313" s="31"/>
    </row>
    <row r="1314" spans="19:38">
      <c r="S1314" s="7" t="s">
        <v>186</v>
      </c>
      <c r="T1314" s="378">
        <f>P617</f>
        <v>0</v>
      </c>
      <c r="U1314" s="379">
        <f>Q617</f>
        <v>0</v>
      </c>
      <c r="V1314" s="31"/>
      <c r="W1314" s="378">
        <f>R617</f>
        <v>0</v>
      </c>
      <c r="X1314" s="379">
        <f>S617</f>
        <v>0</v>
      </c>
      <c r="Y1314" s="31"/>
      <c r="Z1314" s="378">
        <f>T617</f>
        <v>0</v>
      </c>
      <c r="AA1314" s="379">
        <f>U617</f>
        <v>0</v>
      </c>
      <c r="AB1314" s="29"/>
      <c r="AC1314" s="378">
        <f>V617</f>
        <v>0</v>
      </c>
      <c r="AD1314" s="379">
        <f>W617</f>
        <v>0</v>
      </c>
      <c r="AE1314" s="29"/>
      <c r="AF1314" s="378">
        <f>X617</f>
        <v>0</v>
      </c>
      <c r="AG1314" s="379">
        <f>Y617</f>
        <v>0</v>
      </c>
      <c r="AH1314" s="29"/>
      <c r="AI1314" s="378">
        <f>Z617</f>
        <v>0</v>
      </c>
      <c r="AJ1314" s="379">
        <f>AA617</f>
        <v>0</v>
      </c>
      <c r="AK1314" s="31"/>
    </row>
    <row r="1315" spans="19:38">
      <c r="S1315" s="7" t="s">
        <v>188</v>
      </c>
      <c r="T1315" s="378">
        <f>P632</f>
        <v>0</v>
      </c>
      <c r="U1315" s="379">
        <f>Q632</f>
        <v>0</v>
      </c>
      <c r="V1315" s="31"/>
      <c r="W1315" s="378">
        <f>R632</f>
        <v>0</v>
      </c>
      <c r="X1315" s="379">
        <f>S632</f>
        <v>0</v>
      </c>
      <c r="Y1315" s="31"/>
      <c r="Z1315" s="378">
        <f>T632</f>
        <v>0</v>
      </c>
      <c r="AA1315" s="379">
        <f>U632</f>
        <v>0</v>
      </c>
      <c r="AB1315" s="29"/>
      <c r="AC1315" s="378">
        <f>V632</f>
        <v>0</v>
      </c>
      <c r="AD1315" s="379">
        <f>W632</f>
        <v>0</v>
      </c>
      <c r="AE1315" s="29"/>
      <c r="AF1315" s="378">
        <f>X632</f>
        <v>0</v>
      </c>
      <c r="AG1315" s="379">
        <f>Y632</f>
        <v>0</v>
      </c>
      <c r="AH1315" s="29"/>
      <c r="AI1315" s="378">
        <f>Z632</f>
        <v>0</v>
      </c>
      <c r="AJ1315" s="379">
        <f>AA632</f>
        <v>0</v>
      </c>
      <c r="AK1315" s="31"/>
    </row>
    <row r="1316" spans="19:38">
      <c r="S1316" s="7" t="s">
        <v>190</v>
      </c>
      <c r="T1316" s="378">
        <f>P650</f>
        <v>0</v>
      </c>
      <c r="U1316" s="379">
        <f>Q650</f>
        <v>0</v>
      </c>
      <c r="V1316" s="31"/>
      <c r="W1316" s="378">
        <f>R650</f>
        <v>0</v>
      </c>
      <c r="X1316" s="379">
        <f>S650</f>
        <v>0</v>
      </c>
      <c r="Y1316" s="31"/>
      <c r="Z1316" s="378">
        <f>T650</f>
        <v>0</v>
      </c>
      <c r="AA1316" s="379">
        <f>U650</f>
        <v>0</v>
      </c>
      <c r="AB1316" s="29"/>
      <c r="AC1316" s="378">
        <f>V650</f>
        <v>0</v>
      </c>
      <c r="AD1316" s="379">
        <f>W650</f>
        <v>0</v>
      </c>
      <c r="AE1316" s="29"/>
      <c r="AF1316" s="378">
        <f>X650</f>
        <v>0</v>
      </c>
      <c r="AG1316" s="379">
        <f>Y650</f>
        <v>0</v>
      </c>
      <c r="AH1316" s="29"/>
      <c r="AI1316" s="378">
        <f>Z650</f>
        <v>0</v>
      </c>
      <c r="AJ1316" s="379">
        <f>AA650</f>
        <v>0</v>
      </c>
      <c r="AK1316" s="31"/>
    </row>
    <row r="1317" spans="19:38">
      <c r="S1317" s="7" t="s">
        <v>192</v>
      </c>
      <c r="T1317" s="378">
        <f>P665</f>
        <v>0</v>
      </c>
      <c r="U1317" s="379">
        <f>Q665</f>
        <v>0</v>
      </c>
      <c r="V1317" s="31"/>
      <c r="W1317" s="378">
        <f>R665</f>
        <v>0</v>
      </c>
      <c r="X1317" s="379">
        <f>S665</f>
        <v>0</v>
      </c>
      <c r="Y1317" s="31"/>
      <c r="Z1317" s="378">
        <f>T665</f>
        <v>0</v>
      </c>
      <c r="AA1317" s="379">
        <f>U665</f>
        <v>0</v>
      </c>
      <c r="AB1317" s="29"/>
      <c r="AC1317" s="378">
        <f>V665</f>
        <v>0</v>
      </c>
      <c r="AD1317" s="379">
        <f>W665</f>
        <v>0</v>
      </c>
      <c r="AE1317" s="29"/>
      <c r="AF1317" s="378">
        <f>X665</f>
        <v>0</v>
      </c>
      <c r="AG1317" s="379">
        <f>Y665</f>
        <v>0</v>
      </c>
      <c r="AH1317" s="29"/>
      <c r="AI1317" s="378">
        <f>Z665</f>
        <v>0</v>
      </c>
      <c r="AJ1317" s="379">
        <f>AA665</f>
        <v>0</v>
      </c>
      <c r="AK1317" s="31"/>
    </row>
    <row r="1318" spans="19:38">
      <c r="S1318" s="7" t="s">
        <v>194</v>
      </c>
      <c r="T1318" s="378">
        <f>P682</f>
        <v>0</v>
      </c>
      <c r="U1318" s="379">
        <f>Q682</f>
        <v>0</v>
      </c>
      <c r="V1318" s="31"/>
      <c r="W1318" s="378">
        <f>R682</f>
        <v>0</v>
      </c>
      <c r="X1318" s="379">
        <f>S682</f>
        <v>0</v>
      </c>
      <c r="Y1318" s="31"/>
      <c r="Z1318" s="378">
        <f>T682</f>
        <v>0</v>
      </c>
      <c r="AA1318" s="379">
        <f>U682</f>
        <v>0</v>
      </c>
      <c r="AB1318" s="29"/>
      <c r="AC1318" s="378">
        <f>V682</f>
        <v>0</v>
      </c>
      <c r="AD1318" s="379">
        <f>W682</f>
        <v>0</v>
      </c>
      <c r="AE1318" s="29"/>
      <c r="AF1318" s="378">
        <f>X682</f>
        <v>0</v>
      </c>
      <c r="AG1318" s="379">
        <f>Y682</f>
        <v>0</v>
      </c>
      <c r="AH1318" s="29"/>
      <c r="AI1318" s="378">
        <f>Z682</f>
        <v>0</v>
      </c>
      <c r="AJ1318" s="379">
        <f>AA682</f>
        <v>0</v>
      </c>
      <c r="AK1318" s="31"/>
    </row>
    <row r="1319" spans="19:38">
      <c r="S1319" s="7" t="s">
        <v>197</v>
      </c>
      <c r="T1319" s="378">
        <f>P696</f>
        <v>0</v>
      </c>
      <c r="U1319" s="379">
        <f>Q696</f>
        <v>0</v>
      </c>
      <c r="V1319" s="31"/>
      <c r="W1319" s="378">
        <f>R696</f>
        <v>0</v>
      </c>
      <c r="X1319" s="379">
        <f>S696</f>
        <v>0</v>
      </c>
      <c r="Y1319" s="31"/>
      <c r="Z1319" s="378">
        <f>T696</f>
        <v>0</v>
      </c>
      <c r="AA1319" s="379">
        <f>U696</f>
        <v>0</v>
      </c>
      <c r="AB1319" s="29"/>
      <c r="AC1319" s="378">
        <f>V696</f>
        <v>0</v>
      </c>
      <c r="AD1319" s="379">
        <f>W696</f>
        <v>0</v>
      </c>
      <c r="AE1319" s="29"/>
      <c r="AF1319" s="378">
        <f>X696</f>
        <v>0</v>
      </c>
      <c r="AG1319" s="379">
        <f>Y696</f>
        <v>0</v>
      </c>
      <c r="AH1319" s="29"/>
      <c r="AI1319" s="378">
        <f>Z696</f>
        <v>0</v>
      </c>
      <c r="AJ1319" s="379">
        <f>AA696</f>
        <v>0</v>
      </c>
      <c r="AK1319" s="31"/>
    </row>
    <row r="1320" spans="19:38">
      <c r="S1320" s="7" t="s">
        <v>198</v>
      </c>
      <c r="T1320" s="378">
        <f>P711</f>
        <v>0</v>
      </c>
      <c r="U1320" s="379">
        <f>Q711</f>
        <v>0</v>
      </c>
      <c r="V1320" s="31"/>
      <c r="W1320" s="378">
        <f>R711</f>
        <v>0</v>
      </c>
      <c r="X1320" s="379">
        <f>S711</f>
        <v>0</v>
      </c>
      <c r="Y1320" s="31"/>
      <c r="Z1320" s="378">
        <f>T711</f>
        <v>0</v>
      </c>
      <c r="AA1320" s="379">
        <f>U711</f>
        <v>0</v>
      </c>
      <c r="AB1320" s="29"/>
      <c r="AC1320" s="378">
        <f>V711</f>
        <v>0</v>
      </c>
      <c r="AD1320" s="379">
        <f>W711</f>
        <v>0</v>
      </c>
      <c r="AE1320" s="29"/>
      <c r="AF1320" s="378">
        <f>X711</f>
        <v>0</v>
      </c>
      <c r="AG1320" s="379">
        <f>Y711</f>
        <v>0</v>
      </c>
      <c r="AH1320" s="29"/>
      <c r="AI1320" s="378">
        <f>Z711</f>
        <v>0</v>
      </c>
      <c r="AJ1320" s="379">
        <f>AA711</f>
        <v>0</v>
      </c>
      <c r="AK1320" s="31"/>
    </row>
    <row r="1321" spans="19:38">
      <c r="S1321" s="7" t="s">
        <v>199</v>
      </c>
      <c r="T1321" s="31"/>
      <c r="U1321" s="379">
        <f>Q728</f>
        <v>0</v>
      </c>
      <c r="V1321" s="380">
        <f>P728</f>
        <v>0</v>
      </c>
      <c r="W1321" s="31"/>
      <c r="X1321" s="379">
        <f>S728</f>
        <v>0</v>
      </c>
      <c r="Y1321" s="380">
        <f>R728</f>
        <v>0</v>
      </c>
      <c r="Z1321" s="31"/>
      <c r="AA1321" s="379">
        <f>U728</f>
        <v>0</v>
      </c>
      <c r="AB1321" s="380">
        <f>T728</f>
        <v>0</v>
      </c>
      <c r="AC1321" s="31"/>
      <c r="AD1321" s="379">
        <f>W728</f>
        <v>0</v>
      </c>
      <c r="AE1321" s="380">
        <f>V728</f>
        <v>0</v>
      </c>
      <c r="AF1321" s="31"/>
      <c r="AG1321" s="379">
        <f>Y728</f>
        <v>0</v>
      </c>
      <c r="AH1321" s="380">
        <f>X728</f>
        <v>0</v>
      </c>
      <c r="AI1321" s="31"/>
      <c r="AJ1321" s="379">
        <f>AA728</f>
        <v>0</v>
      </c>
      <c r="AK1321" s="380">
        <f>Z728</f>
        <v>0</v>
      </c>
      <c r="AL1321" s="8"/>
    </row>
    <row r="1322" spans="19:38">
      <c r="S1322" s="7" t="s">
        <v>200</v>
      </c>
      <c r="T1322" s="378">
        <f>M749</f>
        <v>0</v>
      </c>
      <c r="U1322" s="31"/>
      <c r="V1322" s="31"/>
      <c r="W1322" s="378">
        <f>N749</f>
        <v>0</v>
      </c>
      <c r="X1322" s="31"/>
      <c r="Y1322" s="31"/>
      <c r="Z1322" s="378">
        <f>O749</f>
        <v>0</v>
      </c>
      <c r="AA1322" s="31"/>
      <c r="AB1322" s="29"/>
      <c r="AC1322" s="378">
        <f>P749</f>
        <v>0</v>
      </c>
      <c r="AD1322" s="29"/>
      <c r="AE1322" s="29"/>
      <c r="AF1322" s="378">
        <f>Q749</f>
        <v>0</v>
      </c>
      <c r="AG1322" s="29"/>
      <c r="AH1322" s="29"/>
      <c r="AI1322" s="378">
        <f>R749</f>
        <v>0</v>
      </c>
      <c r="AJ1322" s="31"/>
      <c r="AK1322" s="29"/>
    </row>
    <row r="1323" spans="19:38">
      <c r="S1323" s="7" t="s">
        <v>201</v>
      </c>
      <c r="T1323" s="378">
        <f>M769</f>
        <v>0</v>
      </c>
      <c r="U1323" s="31"/>
      <c r="V1323" s="31"/>
      <c r="W1323" s="378">
        <f>N769</f>
        <v>0</v>
      </c>
      <c r="X1323" s="31"/>
      <c r="Y1323" s="31"/>
      <c r="Z1323" s="378">
        <f>O769</f>
        <v>0</v>
      </c>
      <c r="AA1323" s="31"/>
      <c r="AB1323" s="29"/>
      <c r="AC1323" s="378">
        <f>P769</f>
        <v>0</v>
      </c>
      <c r="AD1323" s="29"/>
      <c r="AE1323" s="29"/>
      <c r="AF1323" s="378">
        <f>Q769</f>
        <v>0</v>
      </c>
      <c r="AG1323" s="29"/>
      <c r="AH1323" s="29"/>
      <c r="AI1323" s="378">
        <f>R769</f>
        <v>0</v>
      </c>
      <c r="AJ1323" s="31"/>
      <c r="AK1323" s="29"/>
    </row>
    <row r="1324" spans="19:38">
      <c r="S1324" s="7" t="s">
        <v>202</v>
      </c>
      <c r="T1324" s="378">
        <f>M782</f>
        <v>0</v>
      </c>
      <c r="U1324" s="31"/>
      <c r="V1324" s="31"/>
      <c r="W1324" s="378">
        <f>N782</f>
        <v>0</v>
      </c>
      <c r="X1324" s="31"/>
      <c r="Y1324" s="31"/>
      <c r="Z1324" s="378">
        <f>O782</f>
        <v>0</v>
      </c>
      <c r="AA1324" s="31"/>
      <c r="AB1324" s="29"/>
      <c r="AC1324" s="378">
        <f>P782</f>
        <v>0</v>
      </c>
      <c r="AD1324" s="29"/>
      <c r="AE1324" s="29"/>
      <c r="AF1324" s="378">
        <f>Q782</f>
        <v>0</v>
      </c>
      <c r="AG1324" s="29"/>
      <c r="AH1324" s="29"/>
      <c r="AI1324" s="378">
        <f>R782</f>
        <v>0</v>
      </c>
      <c r="AJ1324" s="31"/>
      <c r="AK1324" s="29"/>
    </row>
    <row r="1325" spans="19:38">
      <c r="S1325" s="7" t="s">
        <v>203</v>
      </c>
      <c r="T1325" s="378">
        <f>M797</f>
        <v>0</v>
      </c>
      <c r="U1325" s="31"/>
      <c r="V1325" s="31"/>
      <c r="W1325" s="378">
        <f>N797</f>
        <v>0</v>
      </c>
      <c r="X1325" s="31"/>
      <c r="Y1325" s="31"/>
      <c r="Z1325" s="378">
        <f>O797</f>
        <v>0</v>
      </c>
      <c r="AA1325" s="31"/>
      <c r="AB1325" s="29"/>
      <c r="AC1325" s="378">
        <f>P797</f>
        <v>0</v>
      </c>
      <c r="AD1325" s="29"/>
      <c r="AE1325" s="29"/>
      <c r="AF1325" s="378">
        <f>Q797</f>
        <v>0</v>
      </c>
      <c r="AG1325" s="29"/>
      <c r="AH1325" s="29"/>
      <c r="AI1325" s="378">
        <f>R797</f>
        <v>0</v>
      </c>
      <c r="AJ1325" s="31"/>
      <c r="AK1325" s="29"/>
    </row>
    <row r="1326" spans="19:38">
      <c r="S1326" s="7" t="s">
        <v>204</v>
      </c>
      <c r="T1326" s="378">
        <f>M811</f>
        <v>0</v>
      </c>
      <c r="U1326" s="31"/>
      <c r="V1326" s="31"/>
      <c r="W1326" s="378">
        <f>N811</f>
        <v>0</v>
      </c>
      <c r="X1326" s="31"/>
      <c r="Y1326" s="31"/>
      <c r="Z1326" s="378">
        <f>O811</f>
        <v>0</v>
      </c>
      <c r="AA1326" s="31"/>
      <c r="AB1326" s="29"/>
      <c r="AC1326" s="378">
        <f>P811</f>
        <v>0</v>
      </c>
      <c r="AD1326" s="29"/>
      <c r="AE1326" s="29"/>
      <c r="AF1326" s="378">
        <f>Q811</f>
        <v>0</v>
      </c>
      <c r="AG1326" s="29"/>
      <c r="AH1326" s="29"/>
      <c r="AI1326" s="378">
        <f>R811</f>
        <v>0</v>
      </c>
      <c r="AJ1326" s="31"/>
      <c r="AK1326" s="29"/>
    </row>
    <row r="1327" spans="19:38">
      <c r="S1327" s="7" t="s">
        <v>205</v>
      </c>
      <c r="T1327" s="378">
        <f>M826</f>
        <v>0</v>
      </c>
      <c r="U1327" s="31"/>
      <c r="V1327" s="31"/>
      <c r="W1327" s="378">
        <f>N826</f>
        <v>0</v>
      </c>
      <c r="X1327" s="31"/>
      <c r="Y1327" s="31"/>
      <c r="Z1327" s="378">
        <f>O826</f>
        <v>0</v>
      </c>
      <c r="AA1327" s="31"/>
      <c r="AB1327" s="29"/>
      <c r="AC1327" s="378">
        <f>P826</f>
        <v>0</v>
      </c>
      <c r="AD1327" s="29"/>
      <c r="AE1327" s="29"/>
      <c r="AF1327" s="378">
        <f>Q826</f>
        <v>0</v>
      </c>
      <c r="AG1327" s="29"/>
      <c r="AH1327" s="29"/>
      <c r="AI1327" s="378">
        <f>R826</f>
        <v>0</v>
      </c>
      <c r="AJ1327" s="31"/>
      <c r="AK1327" s="29"/>
    </row>
    <row r="1328" spans="19:38">
      <c r="S1328" s="7" t="s">
        <v>206</v>
      </c>
      <c r="T1328" s="378">
        <f>M839</f>
        <v>0</v>
      </c>
      <c r="U1328" s="31"/>
      <c r="V1328" s="31"/>
      <c r="W1328" s="378">
        <f>N839</f>
        <v>0</v>
      </c>
      <c r="X1328" s="31"/>
      <c r="Y1328" s="31"/>
      <c r="Z1328" s="378">
        <f>O839</f>
        <v>0</v>
      </c>
      <c r="AA1328" s="31"/>
      <c r="AB1328" s="29"/>
      <c r="AC1328" s="378">
        <f>P839</f>
        <v>0</v>
      </c>
      <c r="AD1328" s="29"/>
      <c r="AE1328" s="29"/>
      <c r="AF1328" s="378">
        <f>Q839</f>
        <v>0</v>
      </c>
      <c r="AG1328" s="29"/>
      <c r="AH1328" s="29"/>
      <c r="AI1328" s="378">
        <f>R839</f>
        <v>0</v>
      </c>
      <c r="AJ1328" s="31"/>
      <c r="AK1328" s="29"/>
    </row>
    <row r="1329" spans="19:37">
      <c r="S1329" s="7" t="s">
        <v>207</v>
      </c>
      <c r="T1329" s="378">
        <f>M851</f>
        <v>0</v>
      </c>
      <c r="U1329" s="31"/>
      <c r="V1329" s="31"/>
      <c r="W1329" s="378">
        <f>N851</f>
        <v>0</v>
      </c>
      <c r="X1329" s="31"/>
      <c r="Y1329" s="31"/>
      <c r="Z1329" s="378">
        <f>O851</f>
        <v>0</v>
      </c>
      <c r="AA1329" s="31"/>
      <c r="AB1329" s="29"/>
      <c r="AC1329" s="378">
        <f>P851</f>
        <v>0</v>
      </c>
      <c r="AD1329" s="29"/>
      <c r="AE1329" s="29"/>
      <c r="AF1329" s="378">
        <f>Q851</f>
        <v>0</v>
      </c>
      <c r="AG1329" s="29"/>
      <c r="AH1329" s="29"/>
      <c r="AI1329" s="378">
        <f>R851</f>
        <v>0</v>
      </c>
      <c r="AJ1329" s="31"/>
      <c r="AK1329" s="29"/>
    </row>
    <row r="1330" spans="19:37">
      <c r="S1330" s="7" t="s">
        <v>208</v>
      </c>
      <c r="T1330" s="378">
        <f>M863</f>
        <v>0</v>
      </c>
      <c r="U1330" s="31"/>
      <c r="V1330" s="31"/>
      <c r="W1330" s="378">
        <f>N863</f>
        <v>0</v>
      </c>
      <c r="X1330" s="31"/>
      <c r="Y1330" s="31"/>
      <c r="Z1330" s="378">
        <f>O863</f>
        <v>0</v>
      </c>
      <c r="AA1330" s="31"/>
      <c r="AB1330" s="29"/>
      <c r="AC1330" s="378">
        <f>P863</f>
        <v>0</v>
      </c>
      <c r="AD1330" s="29"/>
      <c r="AE1330" s="29"/>
      <c r="AF1330" s="378">
        <f>Q863</f>
        <v>0</v>
      </c>
      <c r="AG1330" s="29"/>
      <c r="AH1330" s="29"/>
      <c r="AI1330" s="378">
        <f>R863</f>
        <v>0</v>
      </c>
      <c r="AJ1330" s="31"/>
      <c r="AK1330" s="29"/>
    </row>
    <row r="1331" spans="19:37">
      <c r="S1331" s="7" t="s">
        <v>209</v>
      </c>
      <c r="T1331" s="378">
        <f>M875</f>
        <v>0</v>
      </c>
      <c r="U1331" s="31"/>
      <c r="V1331" s="31"/>
      <c r="W1331" s="378">
        <f>N875</f>
        <v>0</v>
      </c>
      <c r="X1331" s="31"/>
      <c r="Y1331" s="31"/>
      <c r="Z1331" s="378">
        <f>O875</f>
        <v>0</v>
      </c>
      <c r="AA1331" s="31"/>
      <c r="AB1331" s="29"/>
      <c r="AC1331" s="378">
        <f>P875</f>
        <v>0</v>
      </c>
      <c r="AD1331" s="29"/>
      <c r="AE1331" s="29"/>
      <c r="AF1331" s="378">
        <f>Q875</f>
        <v>0</v>
      </c>
      <c r="AG1331" s="29"/>
      <c r="AH1331" s="29"/>
      <c r="AI1331" s="378">
        <f>R875</f>
        <v>0</v>
      </c>
      <c r="AJ1331" s="31"/>
      <c r="AK1331" s="29"/>
    </row>
    <row r="1332" spans="19:37">
      <c r="S1332" s="7" t="s">
        <v>210</v>
      </c>
      <c r="T1332" s="378">
        <f>M887</f>
        <v>0</v>
      </c>
      <c r="U1332" s="31"/>
      <c r="V1332" s="31"/>
      <c r="W1332" s="378">
        <f>N887</f>
        <v>0</v>
      </c>
      <c r="X1332" s="31"/>
      <c r="Y1332" s="31"/>
      <c r="Z1332" s="378">
        <f>O887</f>
        <v>0</v>
      </c>
      <c r="AA1332" s="31"/>
      <c r="AB1332" s="29"/>
      <c r="AC1332" s="378">
        <f>P887</f>
        <v>0</v>
      </c>
      <c r="AD1332" s="29"/>
      <c r="AE1332" s="29"/>
      <c r="AF1332" s="378">
        <f>Q887</f>
        <v>0</v>
      </c>
      <c r="AG1332" s="29"/>
      <c r="AH1332" s="29"/>
      <c r="AI1332" s="378">
        <f>R887</f>
        <v>0</v>
      </c>
      <c r="AJ1332" s="31"/>
      <c r="AK1332" s="29"/>
    </row>
    <row r="1333" spans="19:37">
      <c r="S1333" s="7" t="s">
        <v>211</v>
      </c>
      <c r="T1333" s="378">
        <f>M899</f>
        <v>0</v>
      </c>
      <c r="U1333" s="31"/>
      <c r="V1333" s="31"/>
      <c r="W1333" s="378">
        <f>N899</f>
        <v>0</v>
      </c>
      <c r="X1333" s="31"/>
      <c r="Y1333" s="31"/>
      <c r="Z1333" s="378">
        <f>O899</f>
        <v>0</v>
      </c>
      <c r="AA1333" s="31"/>
      <c r="AB1333" s="29"/>
      <c r="AC1333" s="378">
        <f>P899</f>
        <v>0</v>
      </c>
      <c r="AD1333" s="29"/>
      <c r="AE1333" s="29"/>
      <c r="AF1333" s="378">
        <f>Q899</f>
        <v>0</v>
      </c>
      <c r="AG1333" s="29"/>
      <c r="AH1333" s="29"/>
      <c r="AI1333" s="378">
        <f>R899</f>
        <v>0</v>
      </c>
      <c r="AJ1333" s="31"/>
      <c r="AK1333" s="29"/>
    </row>
    <row r="1334" spans="19:37">
      <c r="S1334" s="7" t="s">
        <v>212</v>
      </c>
      <c r="T1334" s="378">
        <f>M911</f>
        <v>0</v>
      </c>
      <c r="U1334" s="31"/>
      <c r="V1334" s="31"/>
      <c r="W1334" s="378">
        <f>N911</f>
        <v>0</v>
      </c>
      <c r="X1334" s="31"/>
      <c r="Y1334" s="31"/>
      <c r="Z1334" s="378">
        <f>O911</f>
        <v>0</v>
      </c>
      <c r="AA1334" s="31"/>
      <c r="AB1334" s="29"/>
      <c r="AC1334" s="378">
        <f>P911</f>
        <v>0</v>
      </c>
      <c r="AD1334" s="29"/>
      <c r="AE1334" s="29"/>
      <c r="AF1334" s="378">
        <f>Q911</f>
        <v>0</v>
      </c>
      <c r="AG1334" s="29"/>
      <c r="AH1334" s="29"/>
      <c r="AI1334" s="378">
        <f>R911</f>
        <v>0</v>
      </c>
      <c r="AJ1334" s="31"/>
      <c r="AK1334" s="29"/>
    </row>
    <row r="1335" spans="19:37">
      <c r="S1335" s="7" t="s">
        <v>392</v>
      </c>
      <c r="T1335" s="378">
        <f>M928</f>
        <v>0</v>
      </c>
      <c r="U1335" s="31"/>
      <c r="V1335" s="31"/>
      <c r="W1335" s="378">
        <f>N928</f>
        <v>0</v>
      </c>
      <c r="X1335" s="31"/>
      <c r="Y1335" s="31"/>
      <c r="Z1335" s="378">
        <f>O928</f>
        <v>0</v>
      </c>
      <c r="AA1335" s="31"/>
      <c r="AB1335" s="29"/>
      <c r="AC1335" s="378">
        <f>P928</f>
        <v>0</v>
      </c>
      <c r="AD1335" s="29"/>
      <c r="AE1335" s="29"/>
      <c r="AF1335" s="378">
        <f>Q928</f>
        <v>0</v>
      </c>
      <c r="AG1335" s="29"/>
      <c r="AH1335" s="29"/>
      <c r="AI1335" s="378">
        <f>R928</f>
        <v>0</v>
      </c>
      <c r="AJ1335" s="31"/>
      <c r="AK1335" s="29"/>
    </row>
    <row r="1336" spans="19:37">
      <c r="S1336" s="7" t="s">
        <v>393</v>
      </c>
      <c r="T1336" s="378">
        <f>M940</f>
        <v>0</v>
      </c>
      <c r="U1336" s="31"/>
      <c r="V1336" s="31"/>
      <c r="W1336" s="378">
        <f>N940</f>
        <v>0</v>
      </c>
      <c r="X1336" s="31"/>
      <c r="Y1336" s="31"/>
      <c r="Z1336" s="378">
        <f>O940</f>
        <v>0</v>
      </c>
      <c r="AA1336" s="31"/>
      <c r="AB1336" s="29"/>
      <c r="AC1336" s="378">
        <f>P940</f>
        <v>0</v>
      </c>
      <c r="AD1336" s="29"/>
      <c r="AE1336" s="29"/>
      <c r="AF1336" s="378">
        <f>Q940</f>
        <v>0</v>
      </c>
      <c r="AG1336" s="29"/>
      <c r="AH1336" s="29"/>
      <c r="AI1336" s="378">
        <f>R940</f>
        <v>0</v>
      </c>
      <c r="AJ1336" s="31"/>
      <c r="AK1336" s="29"/>
    </row>
    <row r="1337" spans="19:37">
      <c r="S1337" s="7" t="s">
        <v>394</v>
      </c>
      <c r="T1337" s="378">
        <f>M952</f>
        <v>0</v>
      </c>
      <c r="U1337" s="31"/>
      <c r="V1337" s="31"/>
      <c r="W1337" s="378">
        <f>N952</f>
        <v>0</v>
      </c>
      <c r="X1337" s="31"/>
      <c r="Y1337" s="31"/>
      <c r="Z1337" s="378">
        <f>O952</f>
        <v>0</v>
      </c>
      <c r="AA1337" s="31"/>
      <c r="AB1337" s="29"/>
      <c r="AC1337" s="378">
        <f>P952</f>
        <v>0</v>
      </c>
      <c r="AD1337" s="29"/>
      <c r="AE1337" s="29"/>
      <c r="AF1337" s="378">
        <f>Q952</f>
        <v>0</v>
      </c>
      <c r="AG1337" s="29"/>
      <c r="AH1337" s="29"/>
      <c r="AI1337" s="378">
        <f>R952</f>
        <v>0</v>
      </c>
      <c r="AJ1337" s="31"/>
      <c r="AK1337" s="29"/>
    </row>
    <row r="1338" spans="19:37">
      <c r="S1338" s="7" t="s">
        <v>395</v>
      </c>
      <c r="T1338" s="378">
        <f>M964</f>
        <v>0</v>
      </c>
      <c r="U1338" s="31"/>
      <c r="V1338" s="31"/>
      <c r="W1338" s="378">
        <f>N964</f>
        <v>0</v>
      </c>
      <c r="X1338" s="31"/>
      <c r="Y1338" s="31"/>
      <c r="Z1338" s="378">
        <f>O964</f>
        <v>0</v>
      </c>
      <c r="AA1338" s="31"/>
      <c r="AB1338" s="29"/>
      <c r="AC1338" s="378">
        <f>P964</f>
        <v>0</v>
      </c>
      <c r="AD1338" s="29"/>
      <c r="AE1338" s="29"/>
      <c r="AF1338" s="378">
        <f>Q964</f>
        <v>0</v>
      </c>
      <c r="AG1338" s="29"/>
      <c r="AH1338" s="29"/>
      <c r="AI1338" s="378">
        <f>R964</f>
        <v>0</v>
      </c>
      <c r="AJ1338" s="31"/>
      <c r="AK1338" s="29"/>
    </row>
    <row r="1339" spans="19:37">
      <c r="S1339" s="7" t="s">
        <v>396</v>
      </c>
      <c r="T1339" s="378">
        <f>M978</f>
        <v>0</v>
      </c>
      <c r="U1339" s="31"/>
      <c r="V1339" s="31"/>
      <c r="W1339" s="378">
        <f>N978</f>
        <v>0</v>
      </c>
      <c r="X1339" s="31"/>
      <c r="Y1339" s="31"/>
      <c r="Z1339" s="378">
        <f>O978</f>
        <v>0</v>
      </c>
      <c r="AA1339" s="31"/>
      <c r="AB1339" s="29"/>
      <c r="AC1339" s="378">
        <f>P978</f>
        <v>0</v>
      </c>
      <c r="AD1339" s="29"/>
      <c r="AE1339" s="29"/>
      <c r="AF1339" s="378">
        <f>Q978</f>
        <v>0</v>
      </c>
      <c r="AG1339" s="29"/>
      <c r="AH1339" s="29"/>
      <c r="AI1339" s="378">
        <f>R978</f>
        <v>0</v>
      </c>
      <c r="AJ1339" s="31"/>
      <c r="AK1339" s="29"/>
    </row>
    <row r="1340" spans="19:37">
      <c r="S1340" s="7" t="s">
        <v>397</v>
      </c>
      <c r="T1340" s="378">
        <f>M992</f>
        <v>0</v>
      </c>
      <c r="U1340" s="31"/>
      <c r="V1340" s="29"/>
      <c r="W1340" s="378">
        <f t="shared" ref="W1340" si="278">N992</f>
        <v>0</v>
      </c>
      <c r="X1340" s="31"/>
      <c r="Y1340" s="29"/>
      <c r="Z1340" s="378">
        <f>O992</f>
        <v>0</v>
      </c>
      <c r="AA1340" s="31"/>
      <c r="AB1340" s="29"/>
      <c r="AC1340" s="378">
        <f>P992</f>
        <v>0</v>
      </c>
      <c r="AD1340" s="31"/>
      <c r="AE1340" s="29"/>
      <c r="AF1340" s="378">
        <f>Q992</f>
        <v>0</v>
      </c>
      <c r="AG1340" s="31"/>
      <c r="AH1340" s="29"/>
      <c r="AI1340" s="378">
        <f>R992</f>
        <v>0</v>
      </c>
      <c r="AJ1340" s="31"/>
      <c r="AK1340" s="29"/>
    </row>
    <row r="1341" spans="19:37">
      <c r="S1341" s="7" t="s">
        <v>398</v>
      </c>
      <c r="T1341" s="31"/>
      <c r="U1341" s="379">
        <f>M1006</f>
        <v>0</v>
      </c>
      <c r="V1341" s="31"/>
      <c r="W1341" s="31"/>
      <c r="X1341" s="379">
        <f>N1006</f>
        <v>0</v>
      </c>
      <c r="Y1341" s="31"/>
      <c r="Z1341" s="31"/>
      <c r="AA1341" s="379">
        <f>O1006</f>
        <v>0</v>
      </c>
      <c r="AB1341" s="29"/>
      <c r="AC1341" s="29"/>
      <c r="AD1341" s="379">
        <f>P1006</f>
        <v>0</v>
      </c>
      <c r="AE1341" s="29"/>
      <c r="AF1341" s="29"/>
      <c r="AG1341" s="379">
        <f>Q1006</f>
        <v>0</v>
      </c>
      <c r="AH1341" s="29"/>
      <c r="AI1341" s="29"/>
      <c r="AJ1341" s="379">
        <f>R1006</f>
        <v>0</v>
      </c>
      <c r="AK1341" s="31"/>
    </row>
    <row r="1342" spans="19:37">
      <c r="S1342" s="7" t="s">
        <v>399</v>
      </c>
      <c r="T1342" s="31"/>
      <c r="U1342" s="379">
        <f>M1040</f>
        <v>0</v>
      </c>
      <c r="V1342" s="31"/>
      <c r="W1342" s="31"/>
      <c r="X1342" s="379">
        <f>N1040</f>
        <v>0</v>
      </c>
      <c r="Y1342" s="31"/>
      <c r="Z1342" s="31"/>
      <c r="AA1342" s="379">
        <f>O1040</f>
        <v>0</v>
      </c>
      <c r="AB1342" s="29"/>
      <c r="AC1342" s="29"/>
      <c r="AD1342" s="379">
        <f>P1040</f>
        <v>0</v>
      </c>
      <c r="AE1342" s="29"/>
      <c r="AF1342" s="29"/>
      <c r="AG1342" s="379">
        <f>Q1040</f>
        <v>0</v>
      </c>
      <c r="AH1342" s="29"/>
      <c r="AI1342" s="29"/>
      <c r="AJ1342" s="379">
        <f>R1040</f>
        <v>0</v>
      </c>
      <c r="AK1342" s="31"/>
    </row>
    <row r="1343" spans="19:37">
      <c r="S1343" s="7" t="s">
        <v>400</v>
      </c>
      <c r="T1343" s="31"/>
      <c r="U1343" s="379">
        <f>M1061</f>
        <v>0</v>
      </c>
      <c r="V1343" s="31"/>
      <c r="W1343" s="31"/>
      <c r="X1343" s="379">
        <f>N1061</f>
        <v>0</v>
      </c>
      <c r="Y1343" s="31"/>
      <c r="Z1343" s="31"/>
      <c r="AA1343" s="379">
        <f>O1061</f>
        <v>0</v>
      </c>
      <c r="AB1343" s="29"/>
      <c r="AC1343" s="29"/>
      <c r="AD1343" s="379">
        <f>P1061</f>
        <v>0</v>
      </c>
      <c r="AE1343" s="29"/>
      <c r="AF1343" s="29"/>
      <c r="AG1343" s="379">
        <f>Q1061</f>
        <v>0</v>
      </c>
      <c r="AH1343" s="29"/>
      <c r="AI1343" s="29"/>
      <c r="AJ1343" s="379">
        <f>R1061</f>
        <v>0</v>
      </c>
      <c r="AK1343" s="31"/>
    </row>
    <row r="1344" spans="19:37">
      <c r="S1344" s="7" t="s">
        <v>401</v>
      </c>
      <c r="T1344" s="31"/>
      <c r="U1344" s="379">
        <f>M1075</f>
        <v>0</v>
      </c>
      <c r="V1344" s="31"/>
      <c r="W1344" s="31"/>
      <c r="X1344" s="379">
        <f>N1075</f>
        <v>0</v>
      </c>
      <c r="Y1344" s="31"/>
      <c r="Z1344" s="31"/>
      <c r="AA1344" s="379">
        <f>O1075</f>
        <v>0</v>
      </c>
      <c r="AB1344" s="29"/>
      <c r="AC1344" s="29"/>
      <c r="AD1344" s="379">
        <f>P1075</f>
        <v>0</v>
      </c>
      <c r="AE1344" s="29"/>
      <c r="AF1344" s="29"/>
      <c r="AG1344" s="379">
        <f>Q1075</f>
        <v>0</v>
      </c>
      <c r="AH1344" s="29"/>
      <c r="AI1344" s="29"/>
      <c r="AJ1344" s="379">
        <f>R1075</f>
        <v>0</v>
      </c>
      <c r="AK1344" s="31"/>
    </row>
    <row r="1345" spans="19:37">
      <c r="S1345" s="7" t="s">
        <v>402</v>
      </c>
      <c r="T1345" s="31"/>
      <c r="U1345" s="379">
        <f>M1087</f>
        <v>0</v>
      </c>
      <c r="V1345" s="31"/>
      <c r="W1345" s="31"/>
      <c r="X1345" s="379">
        <f>N1087</f>
        <v>0</v>
      </c>
      <c r="Y1345" s="31"/>
      <c r="Z1345" s="31"/>
      <c r="AA1345" s="379">
        <f>O1087</f>
        <v>0</v>
      </c>
      <c r="AB1345" s="29"/>
      <c r="AC1345" s="29"/>
      <c r="AD1345" s="379">
        <f>P1087</f>
        <v>0</v>
      </c>
      <c r="AE1345" s="29"/>
      <c r="AF1345" s="29"/>
      <c r="AG1345" s="379">
        <f>Q1087</f>
        <v>0</v>
      </c>
      <c r="AH1345" s="29"/>
      <c r="AI1345" s="29"/>
      <c r="AJ1345" s="379">
        <f>R1087</f>
        <v>0</v>
      </c>
      <c r="AK1345" s="31"/>
    </row>
    <row r="1346" spans="19:37">
      <c r="S1346" s="7" t="s">
        <v>403</v>
      </c>
      <c r="T1346" s="31"/>
      <c r="U1346" s="379">
        <f>M1099</f>
        <v>0</v>
      </c>
      <c r="V1346" s="31"/>
      <c r="W1346" s="31"/>
      <c r="X1346" s="379">
        <f>N1099</f>
        <v>0</v>
      </c>
      <c r="Y1346" s="31"/>
      <c r="Z1346" s="31"/>
      <c r="AA1346" s="379">
        <f>O1099</f>
        <v>0</v>
      </c>
      <c r="AB1346" s="29"/>
      <c r="AC1346" s="29"/>
      <c r="AD1346" s="379">
        <f>P1099</f>
        <v>0</v>
      </c>
      <c r="AE1346" s="29"/>
      <c r="AF1346" s="29"/>
      <c r="AG1346" s="379">
        <f>Q1099</f>
        <v>0</v>
      </c>
      <c r="AH1346" s="29"/>
      <c r="AI1346" s="29"/>
      <c r="AJ1346" s="379">
        <f>R1099</f>
        <v>0</v>
      </c>
      <c r="AK1346" s="31"/>
    </row>
    <row r="1347" spans="19:37">
      <c r="S1347" s="7" t="s">
        <v>404</v>
      </c>
      <c r="T1347" s="31"/>
      <c r="U1347" s="379">
        <f>M1111</f>
        <v>0</v>
      </c>
      <c r="V1347" s="31"/>
      <c r="W1347" s="31"/>
      <c r="X1347" s="379">
        <f>N1111</f>
        <v>0</v>
      </c>
      <c r="Y1347" s="31"/>
      <c r="Z1347" s="31"/>
      <c r="AA1347" s="379">
        <f>O1111</f>
        <v>0</v>
      </c>
      <c r="AB1347" s="29"/>
      <c r="AC1347" s="29"/>
      <c r="AD1347" s="379">
        <f>P1111</f>
        <v>0</v>
      </c>
      <c r="AE1347" s="29"/>
      <c r="AF1347" s="29"/>
      <c r="AG1347" s="379">
        <f>Q1111</f>
        <v>0</v>
      </c>
      <c r="AH1347" s="29"/>
      <c r="AI1347" s="29"/>
      <c r="AJ1347" s="379">
        <f>R1111</f>
        <v>0</v>
      </c>
      <c r="AK1347" s="31"/>
    </row>
    <row r="1348" spans="19:37">
      <c r="S1348" s="7" t="s">
        <v>405</v>
      </c>
      <c r="T1348" s="31"/>
      <c r="U1348" s="379">
        <f>M1133</f>
        <v>0</v>
      </c>
      <c r="V1348" s="31"/>
      <c r="W1348" s="31"/>
      <c r="X1348" s="379">
        <f>N1133</f>
        <v>0</v>
      </c>
      <c r="Y1348" s="31"/>
      <c r="Z1348" s="31"/>
      <c r="AA1348" s="379">
        <f>O1133</f>
        <v>0</v>
      </c>
      <c r="AB1348" s="29"/>
      <c r="AC1348" s="29"/>
      <c r="AD1348" s="379">
        <f>P1133</f>
        <v>0</v>
      </c>
      <c r="AE1348" s="29"/>
      <c r="AF1348" s="29"/>
      <c r="AG1348" s="379">
        <f>Q1133</f>
        <v>0</v>
      </c>
      <c r="AH1348" s="29"/>
      <c r="AI1348" s="29"/>
      <c r="AJ1348" s="379">
        <f>R1133</f>
        <v>0</v>
      </c>
      <c r="AK1348" s="31"/>
    </row>
    <row r="1349" spans="19:37">
      <c r="S1349" s="7" t="s">
        <v>406</v>
      </c>
      <c r="T1349" s="31"/>
      <c r="U1349" s="379">
        <f>M1145</f>
        <v>0</v>
      </c>
      <c r="V1349" s="31"/>
      <c r="W1349" s="31"/>
      <c r="X1349" s="379">
        <f>N1145</f>
        <v>0</v>
      </c>
      <c r="Y1349" s="31"/>
      <c r="Z1349" s="31"/>
      <c r="AA1349" s="379">
        <f>O1145</f>
        <v>0</v>
      </c>
      <c r="AB1349" s="29"/>
      <c r="AC1349" s="29"/>
      <c r="AD1349" s="379">
        <f>P1145</f>
        <v>0</v>
      </c>
      <c r="AE1349" s="29"/>
      <c r="AF1349" s="29"/>
      <c r="AG1349" s="379">
        <f>Q1145</f>
        <v>0</v>
      </c>
      <c r="AH1349" s="29"/>
      <c r="AI1349" s="29"/>
      <c r="AJ1349" s="379">
        <f>R1145</f>
        <v>0</v>
      </c>
      <c r="AK1349" s="31"/>
    </row>
    <row r="1350" spans="19:37">
      <c r="S1350" s="7" t="s">
        <v>407</v>
      </c>
      <c r="T1350" s="31"/>
      <c r="U1350" s="379">
        <f>M1157</f>
        <v>0</v>
      </c>
      <c r="V1350" s="31"/>
      <c r="W1350" s="31"/>
      <c r="X1350" s="379">
        <f>N1157</f>
        <v>0</v>
      </c>
      <c r="Y1350" s="31"/>
      <c r="Z1350" s="31"/>
      <c r="AA1350" s="379">
        <f>O1157</f>
        <v>0</v>
      </c>
      <c r="AB1350" s="29"/>
      <c r="AC1350" s="29"/>
      <c r="AD1350" s="379">
        <f>P1157</f>
        <v>0</v>
      </c>
      <c r="AE1350" s="29"/>
      <c r="AF1350" s="29"/>
      <c r="AG1350" s="379">
        <f>Q1157</f>
        <v>0</v>
      </c>
      <c r="AH1350" s="29"/>
      <c r="AI1350" s="29"/>
      <c r="AJ1350" s="379">
        <f>R1157</f>
        <v>0</v>
      </c>
      <c r="AK1350" s="31"/>
    </row>
    <row r="1351" spans="19:37">
      <c r="S1351" s="7" t="s">
        <v>603</v>
      </c>
      <c r="T1351" s="31"/>
      <c r="U1351" s="379">
        <f>M1179</f>
        <v>0</v>
      </c>
      <c r="V1351" s="31"/>
      <c r="W1351" s="31"/>
      <c r="X1351" s="379">
        <f>N1179</f>
        <v>0</v>
      </c>
      <c r="Y1351" s="31"/>
      <c r="Z1351" s="31"/>
      <c r="AA1351" s="379">
        <f>O1179</f>
        <v>0</v>
      </c>
      <c r="AB1351" s="29"/>
      <c r="AC1351" s="29"/>
      <c r="AD1351" s="379">
        <f>P1179</f>
        <v>0</v>
      </c>
      <c r="AE1351" s="29"/>
      <c r="AF1351" s="29"/>
      <c r="AG1351" s="379">
        <f>Q1179</f>
        <v>0</v>
      </c>
      <c r="AH1351" s="29"/>
      <c r="AI1351" s="29"/>
      <c r="AJ1351" s="379">
        <f>R1179</f>
        <v>0</v>
      </c>
      <c r="AK1351" s="31"/>
    </row>
    <row r="1352" spans="19:37">
      <c r="S1352" s="7" t="s">
        <v>604</v>
      </c>
      <c r="T1352" s="31"/>
      <c r="U1352" s="379">
        <f>M1199</f>
        <v>0</v>
      </c>
      <c r="V1352" s="31"/>
      <c r="W1352" s="31"/>
      <c r="X1352" s="379">
        <f>N1199</f>
        <v>0</v>
      </c>
      <c r="Y1352" s="31"/>
      <c r="Z1352" s="31"/>
      <c r="AA1352" s="379">
        <f>O1199</f>
        <v>0</v>
      </c>
      <c r="AB1352" s="29"/>
      <c r="AC1352" s="29"/>
      <c r="AD1352" s="379">
        <f>P1199</f>
        <v>0</v>
      </c>
      <c r="AE1352" s="29"/>
      <c r="AF1352" s="29"/>
      <c r="AG1352" s="379">
        <f>Q1199</f>
        <v>0</v>
      </c>
      <c r="AH1352" s="29"/>
      <c r="AI1352" s="29"/>
      <c r="AJ1352" s="379">
        <f>R1199</f>
        <v>0</v>
      </c>
      <c r="AK1352" s="31"/>
    </row>
    <row r="1353" spans="19:37">
      <c r="S1353" s="7" t="s">
        <v>681</v>
      </c>
      <c r="T1353" s="31"/>
      <c r="U1353" s="379">
        <f>M1213</f>
        <v>0</v>
      </c>
      <c r="V1353" s="31"/>
      <c r="W1353" s="31"/>
      <c r="X1353" s="379">
        <f>N1213</f>
        <v>0</v>
      </c>
      <c r="Y1353" s="31"/>
      <c r="Z1353" s="31"/>
      <c r="AA1353" s="379">
        <f>O1213</f>
        <v>0</v>
      </c>
      <c r="AB1353" s="29"/>
      <c r="AC1353" s="29"/>
      <c r="AD1353" s="379">
        <f>P1213</f>
        <v>0</v>
      </c>
      <c r="AE1353" s="29"/>
      <c r="AF1353" s="29"/>
      <c r="AG1353" s="379">
        <f>Q1213</f>
        <v>0</v>
      </c>
      <c r="AH1353" s="29"/>
      <c r="AI1353" s="29"/>
      <c r="AJ1353" s="379">
        <f>R1213</f>
        <v>0</v>
      </c>
      <c r="AK1353" s="31"/>
    </row>
    <row r="1354" spans="19:37">
      <c r="S1354" s="7" t="s">
        <v>682</v>
      </c>
      <c r="T1354" s="31"/>
      <c r="U1354" s="379">
        <f>M1235</f>
        <v>0</v>
      </c>
      <c r="V1354" s="31"/>
      <c r="W1354" s="31"/>
      <c r="X1354" s="379">
        <f>N1235</f>
        <v>0</v>
      </c>
      <c r="Y1354" s="31"/>
      <c r="Z1354" s="31"/>
      <c r="AA1354" s="379">
        <f>O1235</f>
        <v>0</v>
      </c>
      <c r="AB1354" s="29"/>
      <c r="AC1354" s="29"/>
      <c r="AD1354" s="379">
        <f>P1235</f>
        <v>0</v>
      </c>
      <c r="AE1354" s="29"/>
      <c r="AF1354" s="29"/>
      <c r="AG1354" s="379">
        <f>Q1235</f>
        <v>0</v>
      </c>
      <c r="AH1354" s="29"/>
      <c r="AI1354" s="29"/>
      <c r="AJ1354" s="379">
        <f>R1235</f>
        <v>0</v>
      </c>
      <c r="AK1354" s="31"/>
    </row>
    <row r="1355" spans="19:37">
      <c r="S1355" s="7" t="s">
        <v>683</v>
      </c>
      <c r="T1355" s="31"/>
      <c r="U1355" s="379">
        <f>M1256</f>
        <v>0</v>
      </c>
      <c r="V1355" s="31"/>
      <c r="W1355" s="31"/>
      <c r="X1355" s="379">
        <f>N1256</f>
        <v>0</v>
      </c>
      <c r="Y1355" s="31"/>
      <c r="Z1355" s="31"/>
      <c r="AA1355" s="379">
        <f>O1256</f>
        <v>0</v>
      </c>
      <c r="AB1355" s="29"/>
      <c r="AC1355" s="29"/>
      <c r="AD1355" s="379">
        <f>P1256</f>
        <v>0</v>
      </c>
      <c r="AE1355" s="29"/>
      <c r="AF1355" s="29"/>
      <c r="AG1355" s="379">
        <f>Q1256</f>
        <v>0</v>
      </c>
      <c r="AH1355" s="29"/>
      <c r="AI1355" s="29"/>
      <c r="AJ1355" s="379">
        <f>R1256</f>
        <v>0</v>
      </c>
      <c r="AK1355" s="31"/>
    </row>
    <row r="1356" spans="19:37">
      <c r="S1356" s="7" t="s">
        <v>684</v>
      </c>
      <c r="T1356" s="31"/>
      <c r="U1356" s="379">
        <f>M1268</f>
        <v>0</v>
      </c>
      <c r="V1356" s="31"/>
      <c r="W1356" s="31"/>
      <c r="X1356" s="379">
        <f>N1268</f>
        <v>0</v>
      </c>
      <c r="Y1356" s="31"/>
      <c r="Z1356" s="31"/>
      <c r="AA1356" s="379">
        <f>O1268</f>
        <v>0</v>
      </c>
      <c r="AB1356" s="29"/>
      <c r="AC1356" s="29"/>
      <c r="AD1356" s="379">
        <f>P1268</f>
        <v>0</v>
      </c>
      <c r="AE1356" s="29"/>
      <c r="AF1356" s="29"/>
      <c r="AG1356" s="379">
        <f>Q1268</f>
        <v>0</v>
      </c>
      <c r="AH1356" s="29"/>
      <c r="AI1356" s="29"/>
      <c r="AJ1356" s="379">
        <f>R1268</f>
        <v>0</v>
      </c>
      <c r="AK1356" s="31"/>
    </row>
    <row r="1357" spans="19:37" ht="12.75" thickBot="1">
      <c r="S1357" s="7" t="s">
        <v>689</v>
      </c>
      <c r="T1357" s="377"/>
      <c r="U1357" s="381">
        <f>M1287</f>
        <v>0</v>
      </c>
      <c r="V1357" s="377"/>
      <c r="W1357" s="377"/>
      <c r="X1357" s="381">
        <f>N1287</f>
        <v>0</v>
      </c>
      <c r="Y1357" s="377"/>
      <c r="Z1357" s="377"/>
      <c r="AA1357" s="381">
        <f>O1287</f>
        <v>0</v>
      </c>
      <c r="AB1357" s="376"/>
      <c r="AC1357" s="376"/>
      <c r="AD1357" s="381">
        <f>P1287</f>
        <v>0</v>
      </c>
      <c r="AE1357" s="376"/>
      <c r="AF1357" s="376"/>
      <c r="AG1357" s="381">
        <f>Q1287</f>
        <v>0</v>
      </c>
      <c r="AH1357" s="376"/>
      <c r="AI1357" s="376"/>
      <c r="AJ1357" s="381">
        <f>R1287</f>
        <v>0</v>
      </c>
      <c r="AK1357" s="377"/>
    </row>
    <row r="1358" spans="19:37" ht="12.75" thickBot="1">
      <c r="S1358" s="390" t="s">
        <v>331</v>
      </c>
      <c r="T1358" s="391">
        <f>SUM(T1295:T1357)</f>
        <v>0</v>
      </c>
      <c r="U1358" s="392">
        <f t="shared" ref="U1358:AK1358" si="279">SUM(U1295:U1357)</f>
        <v>0</v>
      </c>
      <c r="V1358" s="393">
        <f t="shared" si="279"/>
        <v>0</v>
      </c>
      <c r="W1358" s="391">
        <f t="shared" si="279"/>
        <v>0</v>
      </c>
      <c r="X1358" s="392">
        <f t="shared" si="279"/>
        <v>0</v>
      </c>
      <c r="Y1358" s="393">
        <f t="shared" si="279"/>
        <v>0</v>
      </c>
      <c r="Z1358" s="391">
        <f t="shared" si="279"/>
        <v>0</v>
      </c>
      <c r="AA1358" s="392">
        <f t="shared" si="279"/>
        <v>0</v>
      </c>
      <c r="AB1358" s="393">
        <f t="shared" si="279"/>
        <v>0</v>
      </c>
      <c r="AC1358" s="391">
        <f t="shared" si="279"/>
        <v>0</v>
      </c>
      <c r="AD1358" s="392">
        <f t="shared" si="279"/>
        <v>0</v>
      </c>
      <c r="AE1358" s="393">
        <f t="shared" si="279"/>
        <v>0</v>
      </c>
      <c r="AF1358" s="391">
        <f t="shared" si="279"/>
        <v>0</v>
      </c>
      <c r="AG1358" s="392">
        <f t="shared" si="279"/>
        <v>0</v>
      </c>
      <c r="AH1358" s="393">
        <f t="shared" si="279"/>
        <v>0</v>
      </c>
      <c r="AI1358" s="391">
        <f t="shared" si="279"/>
        <v>0</v>
      </c>
      <c r="AJ1358" s="392">
        <f t="shared" si="279"/>
        <v>0</v>
      </c>
      <c r="AK1358" s="393">
        <f t="shared" si="279"/>
        <v>0</v>
      </c>
    </row>
    <row r="1359" spans="19:37" ht="12.75" thickBot="1">
      <c r="S1359" s="86" t="s">
        <v>605</v>
      </c>
      <c r="T1359" s="544">
        <f>SUM(T1358:V1358)</f>
        <v>0</v>
      </c>
      <c r="U1359" s="545"/>
      <c r="V1359" s="546"/>
      <c r="W1359" s="544">
        <f>SUM(W1358:Y1358)</f>
        <v>0</v>
      </c>
      <c r="X1359" s="545"/>
      <c r="Y1359" s="546"/>
      <c r="Z1359" s="544">
        <f>SUM(Z1358:AB1358)</f>
        <v>0</v>
      </c>
      <c r="AA1359" s="545"/>
      <c r="AB1359" s="546"/>
      <c r="AC1359" s="544">
        <f>SUM(AC1358:AE1358)</f>
        <v>0</v>
      </c>
      <c r="AD1359" s="545"/>
      <c r="AE1359" s="546"/>
      <c r="AF1359" s="544">
        <f>SUM(AF1358:AH1358)</f>
        <v>0</v>
      </c>
      <c r="AG1359" s="545"/>
      <c r="AH1359" s="546"/>
      <c r="AI1359" s="544">
        <f>SUM(AI1358:AK1358)</f>
        <v>0</v>
      </c>
      <c r="AJ1359" s="545"/>
      <c r="AK1359" s="547"/>
    </row>
  </sheetData>
  <mergeCells count="661">
    <mergeCell ref="B1252:K1252"/>
    <mergeCell ref="B1253:K1253"/>
    <mergeCell ref="B1264:K1264"/>
    <mergeCell ref="B1265:K1265"/>
    <mergeCell ref="B1283:K1283"/>
    <mergeCell ref="B1284:K1284"/>
    <mergeCell ref="B1274:S1274"/>
    <mergeCell ref="M1266:O1266"/>
    <mergeCell ref="P1266:R1266"/>
    <mergeCell ref="B1154:K1154"/>
    <mergeCell ref="B1175:K1175"/>
    <mergeCell ref="B1176:K1176"/>
    <mergeCell ref="B1195:K1195"/>
    <mergeCell ref="B1196:K1196"/>
    <mergeCell ref="B1209:K1209"/>
    <mergeCell ref="B1210:K1210"/>
    <mergeCell ref="B1231:K1231"/>
    <mergeCell ref="B1232:K1232"/>
    <mergeCell ref="B1072:K1072"/>
    <mergeCell ref="B1083:K1083"/>
    <mergeCell ref="B1084:K1084"/>
    <mergeCell ref="B1095:K1095"/>
    <mergeCell ref="B1096:K1096"/>
    <mergeCell ref="B1107:K1107"/>
    <mergeCell ref="B1108:K1108"/>
    <mergeCell ref="B1129:K1129"/>
    <mergeCell ref="B1130:K1130"/>
    <mergeCell ref="B1081:S1081"/>
    <mergeCell ref="M1085:O1085"/>
    <mergeCell ref="P1085:R1085"/>
    <mergeCell ref="B1093:S1093"/>
    <mergeCell ref="M1097:O1097"/>
    <mergeCell ref="P1097:R1097"/>
    <mergeCell ref="M1073:O1073"/>
    <mergeCell ref="P1073:R1073"/>
    <mergeCell ref="B1105:S1105"/>
    <mergeCell ref="M1109:O1109"/>
    <mergeCell ref="P1109:R1109"/>
    <mergeCell ref="B1117:S1117"/>
    <mergeCell ref="B1041:K1041"/>
    <mergeCell ref="B1042:K1042"/>
    <mergeCell ref="B1036:K1036"/>
    <mergeCell ref="B1037:K1037"/>
    <mergeCell ref="B1039:J1039"/>
    <mergeCell ref="B1040:J1040"/>
    <mergeCell ref="B1057:K1057"/>
    <mergeCell ref="B1058:K1058"/>
    <mergeCell ref="B1071:K1071"/>
    <mergeCell ref="B1067:S1067"/>
    <mergeCell ref="AI318:AK318"/>
    <mergeCell ref="P350:U350"/>
    <mergeCell ref="B570:H570"/>
    <mergeCell ref="B723:K723"/>
    <mergeCell ref="B724:K724"/>
    <mergeCell ref="B745:K745"/>
    <mergeCell ref="B746:K746"/>
    <mergeCell ref="B765:K765"/>
    <mergeCell ref="B766:K766"/>
    <mergeCell ref="P712:Q712"/>
    <mergeCell ref="R712:S712"/>
    <mergeCell ref="P697:Q697"/>
    <mergeCell ref="R697:S697"/>
    <mergeCell ref="P683:Q683"/>
    <mergeCell ref="R683:S683"/>
    <mergeCell ref="P666:Q666"/>
    <mergeCell ref="R666:S666"/>
    <mergeCell ref="P651:Q651"/>
    <mergeCell ref="R651:S651"/>
    <mergeCell ref="P633:Q633"/>
    <mergeCell ref="R633:S633"/>
    <mergeCell ref="P618:Q618"/>
    <mergeCell ref="R618:S618"/>
    <mergeCell ref="B365:K365"/>
    <mergeCell ref="B366:K366"/>
    <mergeCell ref="B418:K418"/>
    <mergeCell ref="P330:U330"/>
    <mergeCell ref="V330:AA330"/>
    <mergeCell ref="P331:Q331"/>
    <mergeCell ref="B349:K349"/>
    <mergeCell ref="Z331:AA331"/>
    <mergeCell ref="P334:Q334"/>
    <mergeCell ref="R334:S334"/>
    <mergeCell ref="V350:AA350"/>
    <mergeCell ref="R331:S331"/>
    <mergeCell ref="T331:U331"/>
    <mergeCell ref="V331:W331"/>
    <mergeCell ref="P351:Q351"/>
    <mergeCell ref="R351:S351"/>
    <mergeCell ref="T351:U351"/>
    <mergeCell ref="V351:W351"/>
    <mergeCell ref="X351:Y351"/>
    <mergeCell ref="Z351:AA351"/>
    <mergeCell ref="B340:AB340"/>
    <mergeCell ref="B348:K348"/>
    <mergeCell ref="T334:U334"/>
    <mergeCell ref="V334:W334"/>
    <mergeCell ref="X334:Y334"/>
    <mergeCell ref="A1:Q1"/>
    <mergeCell ref="B40:K40"/>
    <mergeCell ref="B41:K41"/>
    <mergeCell ref="B55:K55"/>
    <mergeCell ref="B56:K56"/>
    <mergeCell ref="B145:K145"/>
    <mergeCell ref="B146:K146"/>
    <mergeCell ref="B214:K214"/>
    <mergeCell ref="B215:K215"/>
    <mergeCell ref="B255:K255"/>
    <mergeCell ref="B256:K256"/>
    <mergeCell ref="B272:K272"/>
    <mergeCell ref="B273:K273"/>
    <mergeCell ref="B312:K312"/>
    <mergeCell ref="B313:K313"/>
    <mergeCell ref="B328:K328"/>
    <mergeCell ref="B329:K329"/>
    <mergeCell ref="B324:AB324"/>
    <mergeCell ref="T314:AB314"/>
    <mergeCell ref="T315:V315"/>
    <mergeCell ref="W315:Y315"/>
    <mergeCell ref="Z315:AB315"/>
    <mergeCell ref="T318:V318"/>
    <mergeCell ref="W318:Y318"/>
    <mergeCell ref="Z318:AB318"/>
    <mergeCell ref="B284:AK284"/>
    <mergeCell ref="AI275:AK275"/>
    <mergeCell ref="AC314:AK314"/>
    <mergeCell ref="AC315:AE315"/>
    <mergeCell ref="AF315:AH315"/>
    <mergeCell ref="AI315:AK315"/>
    <mergeCell ref="AC318:AE318"/>
    <mergeCell ref="AF318:AH318"/>
    <mergeCell ref="M1131:O1131"/>
    <mergeCell ref="P1131:R1131"/>
    <mergeCell ref="B360:AB360"/>
    <mergeCell ref="B419:K419"/>
    <mergeCell ref="B437:K437"/>
    <mergeCell ref="B438:K438"/>
    <mergeCell ref="B457:K457"/>
    <mergeCell ref="B458:K458"/>
    <mergeCell ref="B473:K473"/>
    <mergeCell ref="B564:K564"/>
    <mergeCell ref="B565:K565"/>
    <mergeCell ref="B567:K567"/>
    <mergeCell ref="B568:K568"/>
    <mergeCell ref="B579:K579"/>
    <mergeCell ref="B580:K580"/>
    <mergeCell ref="B582:K582"/>
    <mergeCell ref="B612:K612"/>
    <mergeCell ref="B613:K613"/>
    <mergeCell ref="B1046:S1046"/>
    <mergeCell ref="M1059:O1059"/>
    <mergeCell ref="P1059:R1059"/>
    <mergeCell ref="B998:S998"/>
    <mergeCell ref="M1004:O1004"/>
    <mergeCell ref="P1004:R1004"/>
    <mergeCell ref="S1292:AK1292"/>
    <mergeCell ref="S1293:S1294"/>
    <mergeCell ref="B1139:S1139"/>
    <mergeCell ref="M1143:O1143"/>
    <mergeCell ref="P1143:R1143"/>
    <mergeCell ref="B1163:S1163"/>
    <mergeCell ref="M1177:O1177"/>
    <mergeCell ref="P1177:R1177"/>
    <mergeCell ref="M1233:O1233"/>
    <mergeCell ref="P1233:R1233"/>
    <mergeCell ref="B1241:S1241"/>
    <mergeCell ref="M1254:O1254"/>
    <mergeCell ref="P1254:R1254"/>
    <mergeCell ref="B1185:S1185"/>
    <mergeCell ref="M1197:O1197"/>
    <mergeCell ref="P1197:R1197"/>
    <mergeCell ref="B1205:S1205"/>
    <mergeCell ref="M1211:O1211"/>
    <mergeCell ref="M1285:O1285"/>
    <mergeCell ref="P1285:R1285"/>
    <mergeCell ref="B1262:S1262"/>
    <mergeCell ref="B1141:K1141"/>
    <mergeCell ref="B1142:K1142"/>
    <mergeCell ref="B1153:K1153"/>
    <mergeCell ref="B1012:S1012"/>
    <mergeCell ref="M1038:O1038"/>
    <mergeCell ref="P1038:R1038"/>
    <mergeCell ref="B958:S958"/>
    <mergeCell ref="M962:O962"/>
    <mergeCell ref="P962:R962"/>
    <mergeCell ref="B970:S970"/>
    <mergeCell ref="M976:O976"/>
    <mergeCell ref="P976:R976"/>
    <mergeCell ref="B960:K960"/>
    <mergeCell ref="B961:K961"/>
    <mergeCell ref="B974:K974"/>
    <mergeCell ref="B975:K975"/>
    <mergeCell ref="B988:K988"/>
    <mergeCell ref="B989:K989"/>
    <mergeCell ref="B1002:K1002"/>
    <mergeCell ref="B1003:K1003"/>
    <mergeCell ref="B984:S984"/>
    <mergeCell ref="M990:O990"/>
    <mergeCell ref="P990:R990"/>
    <mergeCell ref="B934:S934"/>
    <mergeCell ref="M938:O938"/>
    <mergeCell ref="P938:R938"/>
    <mergeCell ref="B946:S946"/>
    <mergeCell ref="M950:O950"/>
    <mergeCell ref="P950:R950"/>
    <mergeCell ref="B905:S905"/>
    <mergeCell ref="M909:O909"/>
    <mergeCell ref="P909:R909"/>
    <mergeCell ref="B917:S917"/>
    <mergeCell ref="M926:O926"/>
    <mergeCell ref="P926:R926"/>
    <mergeCell ref="B907:K907"/>
    <mergeCell ref="B908:K908"/>
    <mergeCell ref="B924:K924"/>
    <mergeCell ref="B925:K925"/>
    <mergeCell ref="B936:K936"/>
    <mergeCell ref="B937:K937"/>
    <mergeCell ref="B948:K948"/>
    <mergeCell ref="B949:K949"/>
    <mergeCell ref="B881:S881"/>
    <mergeCell ref="M885:O885"/>
    <mergeCell ref="P885:R885"/>
    <mergeCell ref="B893:S893"/>
    <mergeCell ref="M897:O897"/>
    <mergeCell ref="P897:R897"/>
    <mergeCell ref="B857:S857"/>
    <mergeCell ref="M861:O861"/>
    <mergeCell ref="P861:R861"/>
    <mergeCell ref="B869:S869"/>
    <mergeCell ref="M873:O873"/>
    <mergeCell ref="P873:R873"/>
    <mergeCell ref="B859:K859"/>
    <mergeCell ref="B860:K860"/>
    <mergeCell ref="B871:K871"/>
    <mergeCell ref="B872:K872"/>
    <mergeCell ref="B883:K883"/>
    <mergeCell ref="B884:K884"/>
    <mergeCell ref="B895:K895"/>
    <mergeCell ref="B896:K896"/>
    <mergeCell ref="B832:S832"/>
    <mergeCell ref="M837:O837"/>
    <mergeCell ref="P837:R837"/>
    <mergeCell ref="B845:S845"/>
    <mergeCell ref="M849:O849"/>
    <mergeCell ref="P849:R849"/>
    <mergeCell ref="B803:S803"/>
    <mergeCell ref="M809:O809"/>
    <mergeCell ref="P809:R809"/>
    <mergeCell ref="B817:S817"/>
    <mergeCell ref="M824:O824"/>
    <mergeCell ref="P824:R824"/>
    <mergeCell ref="B822:K822"/>
    <mergeCell ref="B823:K823"/>
    <mergeCell ref="B835:K835"/>
    <mergeCell ref="B836:K836"/>
    <mergeCell ref="B847:K847"/>
    <mergeCell ref="B848:K848"/>
    <mergeCell ref="M795:O795"/>
    <mergeCell ref="P795:R795"/>
    <mergeCell ref="B735:S735"/>
    <mergeCell ref="M747:O747"/>
    <mergeCell ref="P747:R747"/>
    <mergeCell ref="B755:S755"/>
    <mergeCell ref="M767:O767"/>
    <mergeCell ref="P767:R767"/>
    <mergeCell ref="B794:K794"/>
    <mergeCell ref="B793:K793"/>
    <mergeCell ref="M780:O780"/>
    <mergeCell ref="P780:R780"/>
    <mergeCell ref="B788:S788"/>
    <mergeCell ref="B778:K778"/>
    <mergeCell ref="B779:K779"/>
    <mergeCell ref="B775:S775"/>
    <mergeCell ref="T712:U712"/>
    <mergeCell ref="V712:W712"/>
    <mergeCell ref="X712:Y712"/>
    <mergeCell ref="Z712:AA712"/>
    <mergeCell ref="B703:AB703"/>
    <mergeCell ref="P708:U708"/>
    <mergeCell ref="V708:AA708"/>
    <mergeCell ref="P709:Q709"/>
    <mergeCell ref="R709:S709"/>
    <mergeCell ref="T709:U709"/>
    <mergeCell ref="V709:W709"/>
    <mergeCell ref="X709:Y709"/>
    <mergeCell ref="Z709:AA709"/>
    <mergeCell ref="B706:K706"/>
    <mergeCell ref="B707:K707"/>
    <mergeCell ref="T697:U697"/>
    <mergeCell ref="V697:W697"/>
    <mergeCell ref="X697:Y697"/>
    <mergeCell ref="Z697:AA697"/>
    <mergeCell ref="B689:AB689"/>
    <mergeCell ref="P693:U693"/>
    <mergeCell ref="V693:AA693"/>
    <mergeCell ref="P694:Q694"/>
    <mergeCell ref="R694:S694"/>
    <mergeCell ref="T694:U694"/>
    <mergeCell ref="V694:W694"/>
    <mergeCell ref="X694:Y694"/>
    <mergeCell ref="Z694:AA694"/>
    <mergeCell ref="B691:K691"/>
    <mergeCell ref="B692:K692"/>
    <mergeCell ref="T683:U683"/>
    <mergeCell ref="V683:W683"/>
    <mergeCell ref="X683:Y683"/>
    <mergeCell ref="Z683:AA683"/>
    <mergeCell ref="B672:AB672"/>
    <mergeCell ref="P679:U679"/>
    <mergeCell ref="V679:AA679"/>
    <mergeCell ref="P680:Q680"/>
    <mergeCell ref="R680:S680"/>
    <mergeCell ref="T680:U680"/>
    <mergeCell ref="V680:W680"/>
    <mergeCell ref="X680:Y680"/>
    <mergeCell ref="Z680:AA680"/>
    <mergeCell ref="B677:K677"/>
    <mergeCell ref="B678:K678"/>
    <mergeCell ref="T666:U666"/>
    <mergeCell ref="V666:W666"/>
    <mergeCell ref="X666:Y666"/>
    <mergeCell ref="Z666:AA666"/>
    <mergeCell ref="B657:AB657"/>
    <mergeCell ref="P662:U662"/>
    <mergeCell ref="V662:AA662"/>
    <mergeCell ref="P663:Q663"/>
    <mergeCell ref="R663:S663"/>
    <mergeCell ref="T663:U663"/>
    <mergeCell ref="V663:W663"/>
    <mergeCell ref="X663:Y663"/>
    <mergeCell ref="Z663:AA663"/>
    <mergeCell ref="B660:K660"/>
    <mergeCell ref="B661:K661"/>
    <mergeCell ref="T651:U651"/>
    <mergeCell ref="V651:W651"/>
    <mergeCell ref="X651:Y651"/>
    <mergeCell ref="Z651:AA651"/>
    <mergeCell ref="B639:AB639"/>
    <mergeCell ref="P647:U647"/>
    <mergeCell ref="V647:AA647"/>
    <mergeCell ref="P648:Q648"/>
    <mergeCell ref="R648:S648"/>
    <mergeCell ref="T648:U648"/>
    <mergeCell ref="V648:W648"/>
    <mergeCell ref="X648:Y648"/>
    <mergeCell ref="Z648:AA648"/>
    <mergeCell ref="B645:K645"/>
    <mergeCell ref="B646:K646"/>
    <mergeCell ref="T633:U633"/>
    <mergeCell ref="V633:W633"/>
    <mergeCell ref="X633:Y633"/>
    <mergeCell ref="Z633:AA633"/>
    <mergeCell ref="B624:AB624"/>
    <mergeCell ref="P629:U629"/>
    <mergeCell ref="V629:AA629"/>
    <mergeCell ref="P630:Q630"/>
    <mergeCell ref="R630:S630"/>
    <mergeCell ref="T630:U630"/>
    <mergeCell ref="V630:W630"/>
    <mergeCell ref="X630:Y630"/>
    <mergeCell ref="Z630:AA630"/>
    <mergeCell ref="B627:K627"/>
    <mergeCell ref="B628:K628"/>
    <mergeCell ref="T618:U618"/>
    <mergeCell ref="V618:W618"/>
    <mergeCell ref="X618:Y618"/>
    <mergeCell ref="Z618:AA618"/>
    <mergeCell ref="B591:AB591"/>
    <mergeCell ref="P614:U614"/>
    <mergeCell ref="V614:AA614"/>
    <mergeCell ref="P615:Q615"/>
    <mergeCell ref="R615:S615"/>
    <mergeCell ref="T615:U615"/>
    <mergeCell ref="V615:W615"/>
    <mergeCell ref="X615:Y615"/>
    <mergeCell ref="Z615:AA615"/>
    <mergeCell ref="B615:K615"/>
    <mergeCell ref="P585:Q585"/>
    <mergeCell ref="R585:S585"/>
    <mergeCell ref="T585:U585"/>
    <mergeCell ref="V585:W585"/>
    <mergeCell ref="X585:Y585"/>
    <mergeCell ref="Z585:AA585"/>
    <mergeCell ref="B576:AB576"/>
    <mergeCell ref="P581:U581"/>
    <mergeCell ref="V581:AA581"/>
    <mergeCell ref="P582:Q582"/>
    <mergeCell ref="R582:S582"/>
    <mergeCell ref="T582:U582"/>
    <mergeCell ref="V582:W582"/>
    <mergeCell ref="X582:Y582"/>
    <mergeCell ref="Z582:AA582"/>
    <mergeCell ref="P570:Q570"/>
    <mergeCell ref="R570:S570"/>
    <mergeCell ref="T570:U570"/>
    <mergeCell ref="V570:W570"/>
    <mergeCell ref="X570:Y570"/>
    <mergeCell ref="Z570:AA570"/>
    <mergeCell ref="P566:U566"/>
    <mergeCell ref="V566:AA566"/>
    <mergeCell ref="P567:Q567"/>
    <mergeCell ref="R567:S567"/>
    <mergeCell ref="T567:U567"/>
    <mergeCell ref="V567:W567"/>
    <mergeCell ref="X567:Y567"/>
    <mergeCell ref="Z567:AA567"/>
    <mergeCell ref="B550:AB550"/>
    <mergeCell ref="P544:Q544"/>
    <mergeCell ref="R544:S544"/>
    <mergeCell ref="T544:U544"/>
    <mergeCell ref="V544:W544"/>
    <mergeCell ref="X544:Y544"/>
    <mergeCell ref="Z544:AA544"/>
    <mergeCell ref="B520:AB520"/>
    <mergeCell ref="P540:U540"/>
    <mergeCell ref="V540:AA540"/>
    <mergeCell ref="P541:Q541"/>
    <mergeCell ref="R541:S541"/>
    <mergeCell ref="T541:U541"/>
    <mergeCell ref="V541:W541"/>
    <mergeCell ref="X541:Y541"/>
    <mergeCell ref="Z541:AA541"/>
    <mergeCell ref="B538:K538"/>
    <mergeCell ref="B539:K539"/>
    <mergeCell ref="P514:Q514"/>
    <mergeCell ref="R514:S514"/>
    <mergeCell ref="T514:U514"/>
    <mergeCell ref="V514:W514"/>
    <mergeCell ref="X514:Y514"/>
    <mergeCell ref="Z514:AA514"/>
    <mergeCell ref="B502:AB502"/>
    <mergeCell ref="P510:U510"/>
    <mergeCell ref="V510:AA510"/>
    <mergeCell ref="P511:Q511"/>
    <mergeCell ref="R511:S511"/>
    <mergeCell ref="T511:U511"/>
    <mergeCell ref="V511:W511"/>
    <mergeCell ref="X511:Y511"/>
    <mergeCell ref="Z511:AA511"/>
    <mergeCell ref="B508:K508"/>
    <mergeCell ref="B509:K509"/>
    <mergeCell ref="P496:Q496"/>
    <mergeCell ref="R496:S496"/>
    <mergeCell ref="T496:U496"/>
    <mergeCell ref="V496:W496"/>
    <mergeCell ref="X496:Y496"/>
    <mergeCell ref="Z496:AA496"/>
    <mergeCell ref="B485:AB485"/>
    <mergeCell ref="P492:U492"/>
    <mergeCell ref="V492:AA492"/>
    <mergeCell ref="P493:Q493"/>
    <mergeCell ref="R493:S493"/>
    <mergeCell ref="T493:U493"/>
    <mergeCell ref="V493:W493"/>
    <mergeCell ref="X493:Y493"/>
    <mergeCell ref="Z493:AA493"/>
    <mergeCell ref="B490:K490"/>
    <mergeCell ref="B491:K491"/>
    <mergeCell ref="P479:Q479"/>
    <mergeCell ref="R479:S479"/>
    <mergeCell ref="T479:U479"/>
    <mergeCell ref="V479:W479"/>
    <mergeCell ref="X479:Y479"/>
    <mergeCell ref="Z479:AA479"/>
    <mergeCell ref="B469:AB469"/>
    <mergeCell ref="P475:U475"/>
    <mergeCell ref="V475:AA475"/>
    <mergeCell ref="P476:Q476"/>
    <mergeCell ref="R476:S476"/>
    <mergeCell ref="T476:U476"/>
    <mergeCell ref="V476:W476"/>
    <mergeCell ref="X476:Y476"/>
    <mergeCell ref="Z476:AA476"/>
    <mergeCell ref="B474:K474"/>
    <mergeCell ref="P459:U459"/>
    <mergeCell ref="V459:AA459"/>
    <mergeCell ref="P460:Q460"/>
    <mergeCell ref="R460:S460"/>
    <mergeCell ref="T460:U460"/>
    <mergeCell ref="V460:W460"/>
    <mergeCell ref="X460:Y460"/>
    <mergeCell ref="Z460:AA460"/>
    <mergeCell ref="P443:Q443"/>
    <mergeCell ref="R443:S443"/>
    <mergeCell ref="B449:AB449"/>
    <mergeCell ref="T148:V148"/>
    <mergeCell ref="B5:AK5"/>
    <mergeCell ref="T42:AB42"/>
    <mergeCell ref="AC42:AK42"/>
    <mergeCell ref="T43:V43"/>
    <mergeCell ref="W43:Y43"/>
    <mergeCell ref="Z43:AB43"/>
    <mergeCell ref="AC43:AE43"/>
    <mergeCell ref="AF43:AH43"/>
    <mergeCell ref="AI43:AK43"/>
    <mergeCell ref="AC46:AE46"/>
    <mergeCell ref="AF46:AH46"/>
    <mergeCell ref="AI46:AK46"/>
    <mergeCell ref="B52:AK52"/>
    <mergeCell ref="T57:AB57"/>
    <mergeCell ref="AC57:AK57"/>
    <mergeCell ref="T58:V58"/>
    <mergeCell ref="W58:Y58"/>
    <mergeCell ref="Z58:AB58"/>
    <mergeCell ref="AC58:AE58"/>
    <mergeCell ref="AF58:AH58"/>
    <mergeCell ref="AI58:AK58"/>
    <mergeCell ref="T46:V46"/>
    <mergeCell ref="W46:Y46"/>
    <mergeCell ref="Z46:AB46"/>
    <mergeCell ref="AC61:AE61"/>
    <mergeCell ref="AF61:AH61"/>
    <mergeCell ref="AI61:AK61"/>
    <mergeCell ref="B226:AK226"/>
    <mergeCell ref="T257:AB257"/>
    <mergeCell ref="AC257:AK257"/>
    <mergeCell ref="T258:V258"/>
    <mergeCell ref="W258:Y258"/>
    <mergeCell ref="Z258:AB258"/>
    <mergeCell ref="AC258:AE258"/>
    <mergeCell ref="AF258:AH258"/>
    <mergeCell ref="AI258:AK258"/>
    <mergeCell ref="T61:V61"/>
    <mergeCell ref="W61:Y61"/>
    <mergeCell ref="Z61:AB61"/>
    <mergeCell ref="B157:AK157"/>
    <mergeCell ref="T216:AB216"/>
    <mergeCell ref="AC216:AK216"/>
    <mergeCell ref="T217:V217"/>
    <mergeCell ref="AF217:AH217"/>
    <mergeCell ref="AI217:AK217"/>
    <mergeCell ref="B67:AK67"/>
    <mergeCell ref="T147:AB147"/>
    <mergeCell ref="AC147:AK147"/>
    <mergeCell ref="B1151:S1151"/>
    <mergeCell ref="M1155:O1155"/>
    <mergeCell ref="P1155:R1155"/>
    <mergeCell ref="P424:Q424"/>
    <mergeCell ref="R424:S424"/>
    <mergeCell ref="T424:U424"/>
    <mergeCell ref="V424:W424"/>
    <mergeCell ref="X424:Y424"/>
    <mergeCell ref="Z424:AA424"/>
    <mergeCell ref="P729:Q729"/>
    <mergeCell ref="R729:S729"/>
    <mergeCell ref="T729:U729"/>
    <mergeCell ref="V439:AA439"/>
    <mergeCell ref="P440:Q440"/>
    <mergeCell ref="R440:S440"/>
    <mergeCell ref="T440:U440"/>
    <mergeCell ref="V440:W440"/>
    <mergeCell ref="X440:Y440"/>
    <mergeCell ref="Z440:AA440"/>
    <mergeCell ref="P463:Q463"/>
    <mergeCell ref="R463:S463"/>
    <mergeCell ref="T463:U463"/>
    <mergeCell ref="V463:W463"/>
    <mergeCell ref="X463:Y463"/>
    <mergeCell ref="P1211:R1211"/>
    <mergeCell ref="B1219:S1219"/>
    <mergeCell ref="T220:V220"/>
    <mergeCell ref="W220:Y220"/>
    <mergeCell ref="W148:Y148"/>
    <mergeCell ref="Z148:AB148"/>
    <mergeCell ref="AC148:AE148"/>
    <mergeCell ref="AF148:AH148"/>
    <mergeCell ref="T274:AB274"/>
    <mergeCell ref="AC274:AK274"/>
    <mergeCell ref="T278:V278"/>
    <mergeCell ref="W278:Y278"/>
    <mergeCell ref="Z278:AB278"/>
    <mergeCell ref="AC278:AE278"/>
    <mergeCell ref="AF278:AH278"/>
    <mergeCell ref="AI278:AK278"/>
    <mergeCell ref="B377:AB377"/>
    <mergeCell ref="P420:U420"/>
    <mergeCell ref="V420:AA420"/>
    <mergeCell ref="P421:Q421"/>
    <mergeCell ref="R421:S421"/>
    <mergeCell ref="T421:U421"/>
    <mergeCell ref="AF275:AH275"/>
    <mergeCell ref="AI148:AK148"/>
    <mergeCell ref="T151:V151"/>
    <mergeCell ref="AF151:AH151"/>
    <mergeCell ref="AI151:AK151"/>
    <mergeCell ref="B716:AB716"/>
    <mergeCell ref="P725:U725"/>
    <mergeCell ref="V725:AA725"/>
    <mergeCell ref="P726:Q726"/>
    <mergeCell ref="R726:S726"/>
    <mergeCell ref="T726:U726"/>
    <mergeCell ref="V726:W726"/>
    <mergeCell ref="X726:Y726"/>
    <mergeCell ref="Z726:AA726"/>
    <mergeCell ref="Z220:AB220"/>
    <mergeCell ref="AC220:AE220"/>
    <mergeCell ref="AF220:AH220"/>
    <mergeCell ref="AI220:AK220"/>
    <mergeCell ref="V421:W421"/>
    <mergeCell ref="X421:Y421"/>
    <mergeCell ref="Z421:AA421"/>
    <mergeCell ref="AC261:AE261"/>
    <mergeCell ref="AF261:AH261"/>
    <mergeCell ref="AI261:AK261"/>
    <mergeCell ref="B267:AK267"/>
    <mergeCell ref="V729:W729"/>
    <mergeCell ref="X729:Y729"/>
    <mergeCell ref="Z729:AA729"/>
    <mergeCell ref="W151:Y151"/>
    <mergeCell ref="Z151:AB151"/>
    <mergeCell ref="AC151:AE151"/>
    <mergeCell ref="T275:V275"/>
    <mergeCell ref="W275:Y275"/>
    <mergeCell ref="Z275:AB275"/>
    <mergeCell ref="AC275:AE275"/>
    <mergeCell ref="W217:Y217"/>
    <mergeCell ref="Z217:AB217"/>
    <mergeCell ref="AC217:AE217"/>
    <mergeCell ref="T443:U443"/>
    <mergeCell ref="V443:W443"/>
    <mergeCell ref="X443:Y443"/>
    <mergeCell ref="Z443:AA443"/>
    <mergeCell ref="B430:AB430"/>
    <mergeCell ref="P439:U439"/>
    <mergeCell ref="T261:V261"/>
    <mergeCell ref="W261:Y261"/>
    <mergeCell ref="Z261:AB261"/>
    <mergeCell ref="Z463:AA463"/>
    <mergeCell ref="X331:Y331"/>
    <mergeCell ref="T1359:V1359"/>
    <mergeCell ref="W1359:Y1359"/>
    <mergeCell ref="Z1359:AB1359"/>
    <mergeCell ref="AC1359:AE1359"/>
    <mergeCell ref="AF1359:AH1359"/>
    <mergeCell ref="AI1359:AK1359"/>
    <mergeCell ref="T1293:V1293"/>
    <mergeCell ref="W1293:Y1293"/>
    <mergeCell ref="Z1293:AB1293"/>
    <mergeCell ref="AC1293:AE1293"/>
    <mergeCell ref="AF1293:AH1293"/>
    <mergeCell ref="AI1293:AK1293"/>
    <mergeCell ref="Z334:AA334"/>
    <mergeCell ref="P354:Q354"/>
    <mergeCell ref="R354:S354"/>
    <mergeCell ref="T354:U354"/>
    <mergeCell ref="V354:W354"/>
    <mergeCell ref="X354:Y354"/>
    <mergeCell ref="Z354:AA354"/>
    <mergeCell ref="P371:Q371"/>
    <mergeCell ref="R371:S371"/>
    <mergeCell ref="T371:U371"/>
    <mergeCell ref="V371:W371"/>
    <mergeCell ref="X371:Y371"/>
    <mergeCell ref="Z371:AA371"/>
    <mergeCell ref="P367:U367"/>
    <mergeCell ref="V367:AA367"/>
    <mergeCell ref="P368:Q368"/>
    <mergeCell ref="R368:S368"/>
    <mergeCell ref="T368:U368"/>
    <mergeCell ref="V368:W368"/>
    <mergeCell ref="X368:Y368"/>
    <mergeCell ref="Z368:AA368"/>
  </mergeCells>
  <pageMargins left="7.874015748031496E-2" right="7.874015748031496E-2" top="0.23622047244094491" bottom="0.23622047244094491" header="0.11811023622047245" footer="0.11811023622047245"/>
  <pageSetup paperSize="9" scale="26" fitToHeight="0" orientation="landscape" horizontalDpi="4294967293" verticalDpi="4294967293" r:id="rId1"/>
  <headerFooter>
    <oddHeader>&amp;L113/PN/ZP/D/2024&amp;CFormularz asortymentowo-cenowy&amp;RZałącznik nr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Zdzislawa Cywinska</dc:creator>
  <cp:lastModifiedBy>Maria Dyl-Niedźwiecka</cp:lastModifiedBy>
  <cp:lastPrinted>2024-07-15T11:34:08Z</cp:lastPrinted>
  <dcterms:created xsi:type="dcterms:W3CDTF">2021-06-14T09:21:29Z</dcterms:created>
  <dcterms:modified xsi:type="dcterms:W3CDTF">2024-08-14T10:54:09Z</dcterms:modified>
</cp:coreProperties>
</file>