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kkowalczyk\Documents\173 dezynfekcja (17 cz)\"/>
    </mc:Choice>
  </mc:AlternateContent>
  <bookViews>
    <workbookView xWindow="0" yWindow="0" windowWidth="28800" windowHeight="11730" tabRatio="894" activeTab="16"/>
  </bookViews>
  <sheets>
    <sheet name="Informacje ogólne" sheetId="1" r:id="rId1"/>
    <sheet name="część (1)" sheetId="109" r:id="rId2"/>
    <sheet name="część (2)" sheetId="130" r:id="rId3"/>
    <sheet name="część (3)" sheetId="131" r:id="rId4"/>
    <sheet name="część (4)" sheetId="132" r:id="rId5"/>
    <sheet name="część (5)" sheetId="133" r:id="rId6"/>
    <sheet name="część (6)" sheetId="134" r:id="rId7"/>
    <sheet name="część (7)" sheetId="135" r:id="rId8"/>
    <sheet name="część (8)" sheetId="136" r:id="rId9"/>
    <sheet name="część (9)" sheetId="137" r:id="rId10"/>
    <sheet name="część (10)" sheetId="138" r:id="rId11"/>
    <sheet name="część (11)" sheetId="139" r:id="rId12"/>
    <sheet name="część (12)" sheetId="140" r:id="rId13"/>
    <sheet name="część (13)" sheetId="141" r:id="rId14"/>
    <sheet name="część (14)" sheetId="142" r:id="rId15"/>
    <sheet name="część (15)" sheetId="143" r:id="rId16"/>
    <sheet name="część (16)" sheetId="144" r:id="rId17"/>
    <sheet name="część (17)" sheetId="145" r:id="rId18"/>
  </sheets>
  <definedNames>
    <definedName name="_xlnm.Print_Area" localSheetId="1">'część (1)'!$A$1:$I$15</definedName>
    <definedName name="_xlnm.Print_Area" localSheetId="10">'część (10)'!$A$1:$I$16</definedName>
    <definedName name="_xlnm.Print_Area" localSheetId="11">'część (11)'!$A$1:$I$16</definedName>
    <definedName name="_xlnm.Print_Area" localSheetId="12">'część (12)'!$A$1:$I$15</definedName>
    <definedName name="_xlnm.Print_Area" localSheetId="13">'część (13)'!$A$1:$I$14</definedName>
    <definedName name="_xlnm.Print_Area" localSheetId="14">'część (14)'!$A$1:$I$17</definedName>
    <definedName name="_xlnm.Print_Area" localSheetId="15">'część (15)'!$A$1:$I$14</definedName>
    <definedName name="_xlnm.Print_Area" localSheetId="16">'część (16)'!$A$1:$I$16</definedName>
    <definedName name="_xlnm.Print_Area" localSheetId="17">'część (17)'!$A$1:$I$41</definedName>
    <definedName name="_xlnm.Print_Area" localSheetId="2">'część (2)'!$A$1:$I$17</definedName>
    <definedName name="_xlnm.Print_Area" localSheetId="3">'część (3)'!$A$1:$I$16</definedName>
    <definedName name="_xlnm.Print_Area" localSheetId="4">'część (4)'!$A$1:$I$17</definedName>
    <definedName name="_xlnm.Print_Area" localSheetId="5">'część (5)'!$A$1:$I$18</definedName>
    <definedName name="_xlnm.Print_Area" localSheetId="6">'część (6)'!$A$1:$I$19</definedName>
    <definedName name="_xlnm.Print_Area" localSheetId="7">'część (7)'!$A$1:$I$14</definedName>
    <definedName name="_xlnm.Print_Area" localSheetId="8">'część (8)'!$A$1:$I$16</definedName>
    <definedName name="_xlnm.Print_Area" localSheetId="9">'część (9)'!$A$1:$I$16</definedName>
    <definedName name="_xlnm.Print_Area" localSheetId="0">'Informacje ogólne'!$A$1:$F$74</definedName>
  </definedNames>
  <calcPr calcId="162913"/>
</workbook>
</file>

<file path=xl/calcChain.xml><?xml version="1.0" encoding="utf-8"?>
<calcChain xmlns="http://schemas.openxmlformats.org/spreadsheetml/2006/main">
  <c r="I12" i="145" l="1"/>
  <c r="I13" i="145"/>
  <c r="I14" i="145"/>
  <c r="I15" i="145"/>
  <c r="I16" i="145"/>
  <c r="I17" i="145"/>
  <c r="I18" i="145"/>
  <c r="I19" i="145"/>
  <c r="I20" i="145"/>
  <c r="I21" i="145"/>
  <c r="I22" i="145"/>
  <c r="I23" i="145"/>
  <c r="I24" i="145"/>
  <c r="I25" i="145"/>
  <c r="I26" i="145"/>
  <c r="I27" i="145"/>
  <c r="I28" i="145"/>
  <c r="I29" i="145"/>
  <c r="I30" i="145"/>
  <c r="I31" i="145"/>
  <c r="I32" i="145"/>
  <c r="I33" i="145"/>
  <c r="I34" i="145"/>
  <c r="I35" i="145"/>
  <c r="I36" i="145"/>
  <c r="I37" i="145"/>
  <c r="I38" i="145"/>
  <c r="I39" i="145"/>
  <c r="I12" i="143"/>
  <c r="I12" i="142"/>
  <c r="I13" i="142"/>
  <c r="D37" i="1"/>
  <c r="D33" i="1"/>
  <c r="D32" i="1"/>
  <c r="D31" i="1"/>
  <c r="D30" i="1"/>
  <c r="D29" i="1"/>
  <c r="D28" i="1"/>
  <c r="D27" i="1"/>
  <c r="I12" i="141"/>
  <c r="I12" i="140"/>
  <c r="I12" i="139"/>
  <c r="I13" i="139"/>
  <c r="I12" i="138" l="1"/>
  <c r="I13" i="138"/>
  <c r="I12" i="137"/>
  <c r="I12" i="136"/>
  <c r="I13" i="136"/>
  <c r="I12" i="134"/>
  <c r="I13" i="134"/>
  <c r="I14" i="134"/>
  <c r="I15" i="134"/>
  <c r="I16" i="134"/>
  <c r="I12" i="133"/>
  <c r="I13" i="133"/>
  <c r="I12" i="132"/>
  <c r="I13" i="132"/>
  <c r="I13" i="130"/>
  <c r="I12" i="130"/>
  <c r="I12" i="144"/>
  <c r="I13" i="144"/>
  <c r="I14" i="144"/>
  <c r="I11" i="145"/>
  <c r="F8" i="145" s="1"/>
  <c r="D38" i="1" s="1"/>
  <c r="B2" i="145"/>
  <c r="I11" i="144" l="1"/>
  <c r="F8" i="144" s="1"/>
  <c r="B2" i="144"/>
  <c r="I11" i="143"/>
  <c r="F8" i="143" s="1"/>
  <c r="D36" i="1" s="1"/>
  <c r="B2" i="143"/>
  <c r="I11" i="142"/>
  <c r="F8" i="142" s="1"/>
  <c r="D35" i="1" s="1"/>
  <c r="B2" i="142"/>
  <c r="I11" i="141"/>
  <c r="F8" i="141" s="1"/>
  <c r="D34" i="1" s="1"/>
  <c r="B2" i="141"/>
  <c r="I11" i="140"/>
  <c r="F8" i="140" s="1"/>
  <c r="B2" i="140"/>
  <c r="I11" i="139"/>
  <c r="F8" i="139" s="1"/>
  <c r="B2" i="139"/>
  <c r="I11" i="138" l="1"/>
  <c r="F8" i="138" s="1"/>
  <c r="B2" i="138"/>
  <c r="I11" i="137" l="1"/>
  <c r="F8" i="137" s="1"/>
  <c r="B2" i="137"/>
  <c r="I11" i="136"/>
  <c r="F8" i="136" s="1"/>
  <c r="B2" i="136"/>
  <c r="I11" i="135"/>
  <c r="F8" i="135" s="1"/>
  <c r="B2" i="135"/>
  <c r="I11" i="134"/>
  <c r="F8" i="134" s="1"/>
  <c r="B2" i="134"/>
  <c r="I11" i="133" l="1"/>
  <c r="F8" i="133" s="1"/>
  <c r="D26" i="1" s="1"/>
  <c r="B2" i="133"/>
  <c r="I11" i="132"/>
  <c r="B2" i="132"/>
  <c r="F8" i="132" l="1"/>
  <c r="D25" i="1" s="1"/>
  <c r="I12" i="131" l="1"/>
  <c r="I11" i="131"/>
  <c r="F8" i="131" s="1"/>
  <c r="B2" i="131"/>
  <c r="I14" i="130"/>
  <c r="I11" i="130"/>
  <c r="B2" i="130"/>
  <c r="D24" i="1" l="1"/>
  <c r="F8" i="130"/>
  <c r="D23" i="1" s="1"/>
  <c r="I12" i="109"/>
  <c r="I11" i="109" l="1"/>
  <c r="B2" i="109" l="1"/>
  <c r="F8" i="109" l="1"/>
  <c r="D22" i="1" s="1"/>
</calcChain>
</file>

<file path=xl/sharedStrings.xml><?xml version="1.0" encoding="utf-8"?>
<sst xmlns="http://schemas.openxmlformats.org/spreadsheetml/2006/main" count="560" uniqueCount="187">
  <si>
    <t>Dane do umowy:</t>
  </si>
  <si>
    <t>Imię i nazwisko</t>
  </si>
  <si>
    <t>Stanowisko</t>
  </si>
  <si>
    <t xml:space="preserve">   </t>
  </si>
  <si>
    <t>Nr telefonu / e-mail</t>
  </si>
  <si>
    <t>Nazwa i adres banku</t>
  </si>
  <si>
    <t>Część nr:</t>
  </si>
  <si>
    <t>Numer części</t>
  </si>
  <si>
    <t>ARKUSZ CENOWY</t>
  </si>
  <si>
    <t>Osoby które będą zawierały umowę ze strony Wykonawcy:</t>
  </si>
  <si>
    <t>Osoba(y)  odpowiedzialna za realizację umowy ze strony Wykonawcy</t>
  </si>
  <si>
    <t>Nr konta bankowego do rozliczeń pomiędzy Zamawiającym a Wykonawcy</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</si>
  <si>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</si>
  <si>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</si>
  <si>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</si>
  <si>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</si>
  <si>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</si>
  <si>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</si>
  <si>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</si>
  <si>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</si>
  <si>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</si>
  <si>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</si>
  <si>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</si>
  <si>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</si>
  <si>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</si>
  <si>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</si>
  <si>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</si>
  <si>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</si>
  <si>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</si>
  <si>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Załącznik nr …… do umowy</t>
  </si>
  <si>
    <t>Załącznik nr 1a do specyfikacji</t>
  </si>
  <si>
    <t>1.</t>
  </si>
  <si>
    <t>2.</t>
  </si>
  <si>
    <t>3.</t>
  </si>
  <si>
    <t>4.</t>
  </si>
  <si>
    <t>5.</t>
  </si>
  <si>
    <t>6.</t>
  </si>
  <si>
    <t>7.</t>
  </si>
  <si>
    <t>8.</t>
  </si>
  <si>
    <t>9.</t>
  </si>
  <si>
    <t>Oferujemy wykonanie całego przedmiotu zamówienia (w danej części) za cenę:</t>
  </si>
  <si>
    <t>10.</t>
  </si>
  <si>
    <t>11.</t>
  </si>
  <si>
    <t>Producent</t>
  </si>
  <si>
    <t>Nazwa handlowa produktu</t>
  </si>
  <si>
    <t>J.M.</t>
  </si>
  <si>
    <t>12.</t>
  </si>
  <si>
    <t>Oświadczamy, że zapoznaliśmy się ze specyfikacją warunków zamówienia wraz z jej załącznikami i nie wnosimy do niej zastrzeżeń oraz, że zdobyliśmy konieczne informacje do przygotowania oferty.</t>
  </si>
  <si>
    <t>Oświadczamy, że oferujemy realizację przedmiotu zamówienia zgodnie z zasadami określonymi w specyfikacji warunków zamówienia wraz z załącznikami.</t>
  </si>
  <si>
    <t>Oświadczamy, że jesteśmy związani niniejszą ofertą przez okres podany w specyfikacji warunków zamówienia.</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</si>
  <si>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</si>
  <si>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</si>
  <si>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</si>
  <si>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</si>
  <si>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</si>
  <si>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</si>
  <si>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</si>
  <si>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Oświadczamy, że jesteśmy *:</t>
  </si>
  <si>
    <t>mikroprzedsiębiorstwem 
małym przedsiębiorstwem 
średnim przedsiębiorstwem
jednoosobową działalnością gospodarczą 
osobą fizyczną nieprowadzącą działalności gospodarczej
inny rodzaj (w tym duże przedsiębiorstwo)</t>
  </si>
  <si>
    <t>* zaznaczyć właściwe.</t>
  </si>
  <si>
    <r>
      <rPr>
        <b/>
        <sz val="11"/>
        <color theme="1"/>
        <rFont val="Wingdings 2"/>
        <family val="1"/>
        <charset val="2"/>
      </rPr>
      <t></t>
    </r>
    <r>
      <rPr>
        <b/>
        <sz val="11"/>
        <color theme="1"/>
        <rFont val="Garamond"/>
        <family val="1"/>
        <charset val="238"/>
      </rPr>
      <t xml:space="preserve">
</t>
    </r>
    <r>
      <rPr>
        <b/>
        <sz val="11"/>
        <color theme="1"/>
        <rFont val="Wingdings 2"/>
        <family val="1"/>
        <charset val="2"/>
      </rPr>
      <t></t>
    </r>
    <r>
      <rPr>
        <b/>
        <sz val="11"/>
        <color theme="1"/>
        <rFont val="Garamond"/>
        <family val="1"/>
        <charset val="238"/>
      </rPr>
      <t xml:space="preserve">
</t>
    </r>
    <r>
      <rPr>
        <b/>
        <sz val="11"/>
        <color theme="1"/>
        <rFont val="Wingdings 2"/>
        <family val="1"/>
        <charset val="2"/>
      </rPr>
      <t>


</t>
    </r>
  </si>
  <si>
    <t>Oświadczamy, że termin płatności wynosi: do 60 dni. Dodatkowe informacje znajdują się we wzorze umowy.</t>
  </si>
  <si>
    <t>* jeżeli wybór oferty będzie prowadził do powstania u Zamawiającego obowiązku podatkowego, zgodnie z przepisami o podatku od towarów i usług, należy podać cenę netto.</t>
  </si>
  <si>
    <t>Cena brutto*:</t>
  </si>
  <si>
    <t>Cena jednostkowa brutto*</t>
  </si>
  <si>
    <t>Wartość brutto* pozycji</t>
  </si>
  <si>
    <t>Załącznik nr 1 do SWZ</t>
  </si>
  <si>
    <t>opakowań</t>
  </si>
  <si>
    <t>* Jeżeli wykonawca nie poda tych informacji to Zamawiający przyjmie, że wykonawca nie zamierza powierzać żadnej części zamówienia podwykonawcy.
^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</si>
  <si>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13.</t>
  </si>
  <si>
    <t>DFP.271.173.2022.KK</t>
  </si>
  <si>
    <t>Dostawa środków dezynfekcyjnych, czystości oraz materiałów gospodarczych.</t>
  </si>
  <si>
    <t xml:space="preserve">Oświadczamy, że: zamówienie będziemy wykonywać do czasu wyczerpania kwoty wynagrodzenia umownego, jednak nie dłużej niż na 12 miesięcy od daty zawarcia umowy.
</t>
  </si>
  <si>
    <t>sztuka</t>
  </si>
  <si>
    <t>opak.</t>
  </si>
  <si>
    <r>
      <t>^^Gotowy do użycia, płynny preparat do mycia i dezynfekcji oparty na działaniu H</t>
    </r>
    <r>
      <rPr>
        <vertAlign val="subscript"/>
        <sz val="11"/>
        <rFont val="Calibri"/>
        <family val="2"/>
        <charset val="238"/>
        <scheme val="minor"/>
      </rPr>
      <t>2</t>
    </r>
    <r>
      <rPr>
        <sz val="11"/>
        <rFont val="Calibri"/>
        <family val="2"/>
        <charset val="238"/>
        <scheme val="minor"/>
      </rPr>
      <t>O</t>
    </r>
    <r>
      <rPr>
        <vertAlign val="subscript"/>
        <sz val="11"/>
        <rFont val="Calibri"/>
        <family val="2"/>
        <charset val="238"/>
        <scheme val="minor"/>
      </rPr>
      <t>2</t>
    </r>
    <r>
      <rPr>
        <sz val="11"/>
        <rFont val="Calibri"/>
        <family val="2"/>
        <charset val="238"/>
        <scheme val="minor"/>
      </rPr>
      <t>. Stężenie nadtlenku wodoru w granicach od 1,25 g do 1,75 grama na 100 gram preparatu. Wykazujący działanie bakteriobójcze, drożdżobójcze w czasie nie dłuższym niż 15 sekund, grzybobójcze nie dłuższe niż 5 minut. Działanie wobec prątków gruźlicy nie dłuższe niż 15 minut. Skuteczność bakteriobójcza, grzybobójcza, drożdżobójcza, prątkobójcza potwierdzona w badaniami według normy EN 16615 lub równoważnej. Skuteczność wobec wirusów Adeno, Rota, Polyoma SV40, HIV, HBV, HCV nie dłuższy niż 30 sekund. Dobra kompatybilność materiałowa. Zarejestrowany jako wyrób medyczny Opakowanie 750 ml</t>
    </r>
  </si>
  <si>
    <t xml:space="preserve">Zamawiający wymaga aby pojedyncze opakowania zawierały etykietę w języku polskim. </t>
  </si>
  <si>
    <t>^^Poz 1-2: Zamawiający wymaga produktów stanowiących jedną linię produktów producenta.</t>
  </si>
  <si>
    <t>opak</t>
  </si>
  <si>
    <t>zestaw</t>
  </si>
  <si>
    <t>^^Wkład musi być kompatybilny do pojemników z pozycji 1, oryginalnie zapakowany, tak by chronić chusteczki przed wysychaniem</t>
  </si>
  <si>
    <t>Kapsuła wodorowęglanowa do zabiegów hemodializ,  650 g, do posiadanego przez Zamawającego aparatu do hemodializ Dialog firmy Braun  Zarejestrowany jako wyrób medyczny</t>
  </si>
  <si>
    <t>sztuk</t>
  </si>
  <si>
    <t>Preparat przeznaczony zarówno do dezynfekcji zimnej i dekalcyfikacji do posiadanych przez Zamawiającego urządzeń do hemodializy (urządzenia Fresenius) jak i do dezynfekcji sieci wodnej (rury z wodą uzdatnioną, zmiękczacze i błony RO), oraz do dezynfekcji mieszalników do produkcji koncentratów. Kanister / 10 kg / 8,8 litra preparatu  Zarejestrowany jako wyrób medyczny</t>
  </si>
  <si>
    <t>Kapsuła wodorowęglanowa do zabiegów hemodializ, 650 g, do posiadanego przez Zamawiającego aparatu Fresenius 5008  Zarejestrowany jako wyrób medyczny</t>
  </si>
  <si>
    <t>Dodatkowe wymagania:
Wykonawca jest zobowiazany określić jakie materiały należy użyć dla oceny pozostałości środka dezynfekcyjnego po wykonanej dezynfecji:
PODAĆ: ……………………………………………………………………………..</t>
  </si>
  <si>
    <t>Torebka do przenoszenia nadajnika telemetrycznego o wymiarach: wysokość strona prawa - 100mm, wysokość strona lewa - 130mm, szerokość - 80mm, głębokość 35mm. Do torebki wszyte od góry cztery paski o wymiarach: szerokość 20mm, długość 650mm. Paski na całej długości i szerokości obszyte. Worki wykonane są z włókniny płaskiej o dużej wytrzymałości na rozciąganie, ścieranie oraz z wysoką odpornością ogniową.</t>
  </si>
  <si>
    <t>szt</t>
  </si>
  <si>
    <t>Torebka do przenoszenia nadajnika telemetrycznego o wymiarach: wysokość strona prawa - 150mm, wysokość strona lewa - 200mm, szerokość - 80mm, głębokość 50mm. Do torebki wszyte od góry dwa paski o wymiarach: szerokość 20mm, długość 650mm. Paski na całej długości i szerokości obszyte. Worki wykonane są z włókniny płaskiej o dużej wytrzymałości na rozciąganie, ścieranie oraz z wysoką odpornością ogniową.</t>
  </si>
  <si>
    <t>Dozownik w kolorze białym na ręczniki papierowe typu ZZ. Do montażu na ścianie, wykonany z tworzywa ABS, posiada zamknięcie otwierane za pomocą kluczyka, posiada okienko do kontroli stanu napełnienia. Przystosowany do załadowania ręcznikami o wymiarach 230 x 250 mm.</t>
  </si>
  <si>
    <t xml:space="preserve">Mop kieszeniowy, mikrofaza, kompatybilny ze stelażami dla mopów kieszeniowych o szerokości roboczej 40cm.                                                                                                                                                  • Waga:  min. 90g
• Kolor: biały
• Sposób mocowania:kieszenie
• Podstawa mopa: poliester , microfibra
• Kieszenie mopa: włókno poliester , microfibra
• Włókno: poliester tkany
• Kurczliwość: 2,5%
• Chłonność: 300%
• System kolorów: tak
• Temp. prania: do 95 stopni C 
• Wymiary kieszeni: długość: 6 - 7 cm., szerokość: 12 cm. 
</t>
  </si>
  <si>
    <t xml:space="preserve">Mop jednorazowy przeznaczony do mycia i dezynfekcji powierzchni o wymiarach 410x120 mm, wadze min. 30g i wchłanialności wody min. 150ml. Warstwa wierzchnia używana do sprzątania z 5% domieszką  mikrowółkien nietkanych rozszczepionych na 32 kapilary, grubości włókna 0,075 dtex i następującym składzie: 70% poliester, 30% wiskoza w kolorze białym oraz obszyciem wykonanym w 100% z polipropylenu.Mop posaida kieszenie wykonane w 100% z polipropylenu do montażu na standardowym uchwycie 40 cm. na mopa kieszeniowego. </t>
  </si>
  <si>
    <t xml:space="preserve">Stelaż systemowy do mopów kieszeniowych:                                                                                                                          Uchwyt wykonany z polipropylenu w kolorze niebieskim, posiada automatyczny mechanizm zamykający dzięki zastosowaniu stałego magnesu, wyposażony w przegub, który pozwala na łatwą pracę w każdym kierunku. Spłaszczone końce uchwytu umożliwiające łatwe mocowanie nakładki gdy kieszenie nie są rozchylone. Wymiary 39,0 cm x 10,0 cm. Możliwość dezynfekcji chemicznej.
Kij wykonany z aluminium anodowanego  o długości 140 cm. (+/-3%) ; kompatybilny z uchwytem opisanym powyżej, zakończony z jednej strony rękojeścią z tworzywa sztucznego.  </t>
  </si>
  <si>
    <t>kpl</t>
  </si>
  <si>
    <t>14.</t>
  </si>
  <si>
    <t>15.</t>
  </si>
  <si>
    <t>16.</t>
  </si>
  <si>
    <t>17.</t>
  </si>
  <si>
    <t>18.</t>
  </si>
  <si>
    <t>19.</t>
  </si>
  <si>
    <t>20.</t>
  </si>
  <si>
    <t>21.</t>
  </si>
  <si>
    <t>22.</t>
  </si>
  <si>
    <t>23.</t>
  </si>
  <si>
    <t>24.</t>
  </si>
  <si>
    <t>25.</t>
  </si>
  <si>
    <t>26.</t>
  </si>
  <si>
    <t>27.</t>
  </si>
  <si>
    <t>28.</t>
  </si>
  <si>
    <t>29.</t>
  </si>
  <si>
    <t>Płyn do ręcznego mycia naczyń - koncentrat usuwający tłuszcz, łagodny dla dłoni i testowany dermatologicznie, ulegający biodegradacji. Opakowanie 5 litrów.
Sposób użycia 1 łyżeczka na 5 l wody.</t>
  </si>
  <si>
    <t>Preparat w postaci tabletek do mycia naczyń w zmywarkach na bazie metakrzemianu disodu, ndboranu sodu, węglanu sodu oraz środka powierzchniowo czynnego. Tabletka w saszetce w całości rozpuszczalna. Wzbogacona  w minerały ochronne. Chroniąca strukturę powierzchni szkła. Pozostawiająca  lśniące naczynia. Wykazująca większą wydajność i skuteczność mycia naczyń bez konieczności ich wstępnego płukania, nie zawierająca fosforanów. Ilość tabletek w opakowaniu 120 szt.
Zamawiający wyraża zgodę na zaoferowanie tabletek na bazie węglanu disodu, węglanu sodu, kwasu krzemowego, kwasu cytrynowego.</t>
  </si>
  <si>
    <t xml:space="preserve">Nakładki papierowe higieniczne na sedes.
</t>
  </si>
  <si>
    <t>szt.</t>
  </si>
  <si>
    <t>Tasiemka bawełniana, szerokość 1 cm</t>
  </si>
  <si>
    <t>mb</t>
  </si>
  <si>
    <t xml:space="preserve">Gruboziarnista sól w formie sypkiej, granulek lub tabletek do zmywarek, chroniąca zmywarkę oraz naczynia, zapobiegająca osadom kamienia, gwarantująca połysk. Środek nadający się do wszystkich zmywarek, całkowicie rozpuszczalny w wodzie. 
Opak. max do 2 kg. </t>
  </si>
  <si>
    <t>kg</t>
  </si>
  <si>
    <t>Plastikowe szczotki do rąk nylonowe</t>
  </si>
  <si>
    <t>Folia do kuchenki mikrofalowej szer. 29-30 cm (1 rolka=10-20 mb)</t>
  </si>
  <si>
    <t>Folia aluminiowa w rolce szer. 30 cm (1 rolka=10 mb)
Zamawiający wyraża zgodę na zaoferowanie folii o szer. 28 cm.</t>
  </si>
  <si>
    <t>Łyżka jednorazowego użytku dł. 168mm
Zamawiający wyraża zgodę na zaoferowanie łyżki o dł. 170mm.</t>
  </si>
  <si>
    <t>Nóż jednorazowego użytku</t>
  </si>
  <si>
    <t>Widelec jednorazowego użytku</t>
  </si>
  <si>
    <t xml:space="preserve">Talerz płytki jednorazowego użytku  styropianowy od 180-225mm </t>
  </si>
  <si>
    <t xml:space="preserve">Kubek na zupę styropianowy z plastikową przykrywką </t>
  </si>
  <si>
    <t>Kubek jednorazowy plastikowy 500 ml</t>
  </si>
  <si>
    <t>Kubek jednorazowy plastikowy 200 ml</t>
  </si>
  <si>
    <t xml:space="preserve">Rurka do picia, opakowanie 250 szt. </t>
  </si>
  <si>
    <t>rol</t>
  </si>
  <si>
    <t>Sól warzona tabletkowana</t>
  </si>
  <si>
    <t>Folia spożywcza do kuchenki mikrofalowej szer. 29-30 cm (1 rolka=10-20 mb)</t>
  </si>
  <si>
    <t>Centymetr krawiecki o długości 150 cm</t>
  </si>
  <si>
    <t>Termometr lodówkowy o zakresie temp. - 40 st. C. Zamawiający dopuszcza termonetr o zakresie temperatury -50 st. C do + 40 st. C.</t>
  </si>
  <si>
    <t>Termometr elektroniczny pokojowy. Parametry: zegar kwarcowy, zewnętrzny czujnik pogody przewodowy,  zasilane bateriami. Termometr musi mieć możliwości zawieszenia na ścianie oraz możliwość postawienia na powierzchni płaskiej.</t>
  </si>
  <si>
    <t xml:space="preserve">Minutnik do odmierzania czasu </t>
  </si>
  <si>
    <t xml:space="preserve">Miska do mycia, wykonana z tworzywa sztucznego o objętości 6-9 litrów. </t>
  </si>
  <si>
    <t xml:space="preserve">Prezerwatywy bez zbiorniczka pudrowane. </t>
  </si>
  <si>
    <t>Ręczniki papierowe rolkowe bezpyłowe, białe, gram 2x20G/m² +/- 2g, dwuwarstwowe, listkowane, wchłaniające, nie pozostawiające resztek papieru, bezpyłowe, bezzapachowe. Rolka min. 65 m.</t>
  </si>
  <si>
    <t>Kapsuła wodorowęglanowa do zabiegów hemodializ, 650 g, do posiadanego przez Zamawiającego aparatu Fresenius 4008  Zarejestrowany jako wyrób medyczny</t>
  </si>
  <si>
    <t xml:space="preserve">Maszynki do golenia jednorazowego użytku, dwuostrzowe, zwykłe, z aloesowym paskiem nawilżającym i antypoślizgową rączką.
Zamawiający dopuszcza maszynki do golenia jednorazowego użytku, dwuostrzowe bez paska nawilżającego, pozostałe parametry zgodne z SWZ.
</t>
  </si>
  <si>
    <t>Przenośna lodówka turystyczna, posiadająca efektywną obudowę termoizolacyjną, która z pomocą zmrożonych wkładów, pozwoli utrzymać chłodną temperaturę wewnątrz lodówki, wykonana z tworzywa wysokiej jakości, posiada praktyczny uchwyt do przenoszenia, blokada w uchwycie zabezpiecza przed przypadkowym otworzeniem się lodówki, wkłady utrzymują odpowiednią temperaturę w lodówkach przez ok. 12h, Wymiary produktu(+/-10%): długość 43 cm, szerokość 26 cm, wysokość 23 cm, pojemność 10 l. Dostępna w różnych kolorach. Zamawiający dopuszcza lodówke w kolorze biało - niebieskim. Zamawiający dopuszcza lodówke w kolorze niebieskim, pozostałe parametry zgodne z SWZ.</t>
  </si>
  <si>
    <t>Plastikowa prostokątna taca, dostępna w różnych kolorach. Wymiary: szerokość 40 cm długość 30 cm,  wysokość co najmniej  2 cm, waga do 0,25kg. Taca musi mieć gładką powierzchnie łatwą do dezynfekcji i mycia. Wymiary +/-10%. Zamawiający dopuszcza tacę wysoką na 2,5- 2,8 cm, pozostałe parametry zgodne z SWZ.</t>
  </si>
  <si>
    <t xml:space="preserve">Zasłonki prysznicowe o poniższych cechach:  wykonane z lekkiej tkaniny poliestrowej wodoodpornej, można prać w pralce, w kilku wariantach kolorystycznych,  w zestawie 12 trwałych uchwytów do mocowania na drążku  wymiar 180 na 180 cm
</t>
  </si>
  <si>
    <t>Środek myjący do butelek i smoczków w opakowaniu o pojemności 500 ml (w butelce z łatwo otwierającym się zamknięciem). Płyn do dokładnego czyszczenia akcesoriów dziecięcych, laktacyjnych, a w szczególności butelek i smoczków. Skład oparty na naturalnych substancjach, bez środków zapachowych i barwników, zawierający naturalne enzymy: proteazy i mannanazy., bez środków zapachowych, barwników, wybielaczy. Łatwy do spłukania bez pozostawiania osadów. Roztwór wodny do czyszczenia - Charakterystyka produktu wraz z wykazem substancji stanowiących zagrożenie:
Nr CAS: 68515-73-1  EC Nr:500-220-1 [Nazwa] Alkilopoliglukozydy [%wagi] &lt; 5  
[Nr CAS] 68891-38-3 [EC Nr] 500-234-8 [Nazwa]Alkohole, C12-14, etoksyetylenowane, siarczany, [%wagi] &lt; 5 sole sodu
[Nr CAS] 68515-73-1  [EC Nr] 500-220-1 [Nazwa] Alkilopoliglukozydy [%wagi] &lt; 5  
[Nr CAS] 68891-38-3 500-234-8 Alkohole, C12-14, etoksyetylenowane, siarczany,  [%wagi]&lt; 5  sole sodu      
[Nr CAS] 68891-38-3 [Nazwa]Alkohol, C12-14, etoksyetylenowane, siarczany, sole sodu   
Wartość pH w stanie dostarczanym - 5 - 6</t>
  </si>
  <si>
    <t>^^Poz 2: W przypadku zaoferowania środków innych niż zalecane przez producenta urządzenia (obecnie podłączone do myjni - dezynfektora (Getinge Clean Universal Detergent)) należy zapewnić dostosowanie programów, kalibrację urządzeń oraz urządzeń przez autoryzowany serwis producenta urządzeń. Zamawiający nie wyraża zgody na poniesienie jakichkolwiek dodatkowych kosztów wynikających z zainstalowania środków.</t>
  </si>
  <si>
    <r>
      <t>^^Gotowy do użycia, płynny preparat do mycia i dezynfekcji oparty na działaniu H</t>
    </r>
    <r>
      <rPr>
        <vertAlign val="subscript"/>
        <sz val="11"/>
        <rFont val="Calibri"/>
        <family val="2"/>
        <charset val="238"/>
        <scheme val="minor"/>
      </rPr>
      <t>2</t>
    </r>
    <r>
      <rPr>
        <sz val="11"/>
        <rFont val="Calibri"/>
        <family val="2"/>
        <charset val="238"/>
        <scheme val="minor"/>
      </rPr>
      <t>O</t>
    </r>
    <r>
      <rPr>
        <vertAlign val="subscript"/>
        <sz val="11"/>
        <rFont val="Calibri"/>
        <family val="2"/>
        <charset val="238"/>
        <scheme val="minor"/>
      </rPr>
      <t>2,</t>
    </r>
    <r>
      <rPr>
        <sz val="11"/>
        <rFont val="Calibri"/>
        <family val="2"/>
        <charset val="238"/>
        <scheme val="minor"/>
      </rPr>
      <t>. Stężenie nadtlenku wodoru w granicach od 1,25 g do 1,75 grama na 100 gram preparatu. Wykazujący działanie bakteriobójcze w czasie nie dłuższym niż 1 minuta, prątkobójcze (w tym na prątki gruźlicy), grzybobójcze, drożdżobójcze w czasie nie dłuższym niż 5 minut, a sporobójcze w czasie nie dłuższym niż 15 minut (w warunkach brudnych). Skuteczność bakteriobójcza, grzybobójcza, drożdżobójcza, prątkobójcza potwierdzona w badaniami według normy EN 16615 lub równoważnej. Skuteczność wobec wirusów (w tym Adeno, Polyoma SV40, HIV, HBV, HCV) w czasie nie dłuższy niż 30 sekund. Skuteczny na wirusy Polio i Noro w czasie nie dłuższym niż 2 minuty (warunki czyste). Dobra kompatybilność materiałowa. Zarejestrowany jako wyrób medyczny. Opakowanie 750 ml</t>
    </r>
  </si>
  <si>
    <r>
      <t>Gotowy do użycia, preparat do mycia i dezynfekcji oparty na działaniu H</t>
    </r>
    <r>
      <rPr>
        <vertAlign val="subscript"/>
        <sz val="11"/>
        <rFont val="Calibri"/>
        <family val="2"/>
        <charset val="238"/>
        <scheme val="minor"/>
      </rPr>
      <t>2</t>
    </r>
    <r>
      <rPr>
        <sz val="11"/>
        <rFont val="Calibri"/>
        <family val="2"/>
        <charset val="238"/>
        <scheme val="minor"/>
      </rPr>
      <t>O</t>
    </r>
    <r>
      <rPr>
        <vertAlign val="subscript"/>
        <sz val="11"/>
        <rFont val="Calibri"/>
        <family val="2"/>
        <charset val="238"/>
        <scheme val="minor"/>
      </rPr>
      <t>2</t>
    </r>
    <r>
      <rPr>
        <sz val="11"/>
        <rFont val="Calibri"/>
        <family val="2"/>
        <charset val="238"/>
        <scheme val="minor"/>
      </rPr>
      <t>, w postaci nasączonych chusteczek. Stężenie nadtlenku wodoru w granicach od 1,25 g do 1,75 grama na 100 gram preparatu. Wykazujący działanie bakteriobójcze i drożdżobójcze w czasie nie dłuższym niż 2  minuty,  a grzybobójcze, prątkobójcze w czasie nie dłuższym niż 5 minut. Skuteczność wobec C.difficile (nie więcej niż w 5 minut), a sporobójcze nie więcej niż 30 minut. Skuteczność bakteriobójcza, grzybobójcza, drożdżobójcza, prątkobójcza potwierdzona w badaniami według normy EN 16615 lub równoważnej. Skuteczność na wirusy: Polyoma SV40,  Adeno, HBV, HCV, HIV, Adeno w czasie nie dłuższym niż 1 minuta, a wobec Polio i Noro nie więcej niż 30 minut. Dobra kompatybilność materiałowa. Zarejestrowany jako wyrób medyczny. Opakowanie zawierające od 90 do 110 nasączonych chusteczek, o wymarach między: dł. 18-22 cm x szer. 18-22 cm</t>
    </r>
  </si>
  <si>
    <r>
      <t>Gotowy do użycia, preparat do mycia i dezynfekcji oparty na działaniu H</t>
    </r>
    <r>
      <rPr>
        <vertAlign val="subscript"/>
        <sz val="11"/>
        <rFont val="Calibri"/>
        <family val="2"/>
        <charset val="238"/>
        <scheme val="minor"/>
      </rPr>
      <t>2</t>
    </r>
    <r>
      <rPr>
        <sz val="11"/>
        <rFont val="Calibri"/>
        <family val="2"/>
        <charset val="238"/>
        <scheme val="minor"/>
      </rPr>
      <t>O</t>
    </r>
    <r>
      <rPr>
        <vertAlign val="subscript"/>
        <sz val="11"/>
        <rFont val="Calibri"/>
        <family val="2"/>
        <charset val="238"/>
        <scheme val="minor"/>
      </rPr>
      <t>2</t>
    </r>
    <r>
      <rPr>
        <sz val="11"/>
        <rFont val="Calibri"/>
        <family val="2"/>
        <charset val="238"/>
        <scheme val="minor"/>
      </rPr>
      <t>, w postaci nasączonych chusteczek. Stężenie nadtlenku wodoru w granicach od 0,9 g do 1,5 grama na 100 gram preparatu. Wykazujący działanie bakteriobójcze, drożdżobójcze, grzybobójcze w czasie nie dłuższym niż 5 minut w badaniu przeprowadzonym według normy EN 16615 lub równoważnej, dla warunków brudnych. Skuteczny wobec wirusów Rota, Polyoma SV40, HBV, HCV, HIV w czasie nie dłuższym niż 30 sekund. Dobra kompatybilność materiałowa. Zarejestrowany jako wyrób medyczny Opakowanie zawierające od 90 do 110 nasączonych chusteczek, o wymiarach między: dł. 18-22 cm x szer. 18-22 cm</t>
    </r>
  </si>
  <si>
    <t>^^Preparat w postaci płynnego koncentratu do przygotowania roztworu roboczego do mycia i sporobójczej dezynfekcji powierzchni. Preparat działający w oparciu o kombinację składników aktywnych, w tym poliaminy, nie zawierający aldehydów, związków uwalniających chlor, alkoholi, kwasu nadoctowego. Nie wymagający aktywatora. Wyrób medyczny. Bezpieczny dla metali, szkła, tworzyw sztucznych. Spektrum i czas działania przy 5% stężeniu roztworu: bakterie - 1 min. (zgodnie z normami EN 1276, EN 13727, EN 14561 lub równoważnymi), grzyby i drożdże (w tym: C.albicans, A.niger) - 5 min. (zgodnie z normą EN 14562 lub równoważnej), wirusy osłonowe  HIV, HCV, HBV - 1 min. (wg normy EN 14476 lub równoważnej) i nieosłonowe Polio, Adeno, SARS, Noro - 5 min. (wg normy EN 14476 lub równoważnej), prątki gruźlicy -Tbc - 5 min. (wg normy 14348 lub równoważnej), prątkobójczo Mycobacterium terre i Mycobacterium avium w  czasie 5 min. (wg normy 14563 lub równoważnej), sporobójczo: C.difficile  i  C.perfringens - 1 min (wg normy EN 14347 lub równoważnej), C. difficile - 2 minuty (wg normy EN 13704  lub równoważnej). O zapachu neutralnym. Zarejestrowany jako wyrób medyczny. Opakowanie 5 l.</t>
  </si>
  <si>
    <t>^^Płyn gotowy do użycia preparat do mycia i sporobójczej dezynfekcji powierzchni, wyrobów medycznych. Preparat działający w oparciu o kombinację składników aktywnych, w tym poliaminy, nie zawierający aldehydów, związków uwalniających chlor, alkoholi, kwasu nadoctowego. Nie wymagający aktywatora. Bezpieczny dla metali, szkła, tworzyw sztucznych. Spektrum i czas działania przy 5% stężeniu roztworu: bakterie - 1 min. (zgodnie z normami EN 1276, EN 13727, EN 14561 lub równoważnymi), grzyby i drożdże (w tym: C.albicans, A.niger) - 5 min. (zgodnie z normą EN 14562 lub równoważnej), wirusy osłonowe  HIV, HCV, HBV - 1 min. (wg normy EN 14476 lub równoważnej) i nieosłonowe Polio, Adeno, SARS, Noro - 5 min. (wg normy EN 14476 lub równoważnej), prątki gruźlicy -Tbc - 5 min. (wg normy 14348 lub równoważnej), prątkobójczo Mycobacterium terre i Mycobacterium avium w czasie 5 min. (wg normy 14563  lub równoważnej), sporobójczo: C.difficile i C.perfringens - 1 min (wg normy EN 14347 lub równoważnej), C. difficile - 2 minuty (wg normy EN 13704  lub równoważnej). Zarejestrowany jako wyrób medyczny. Opakowanie 750 ml, ze spryskiwaczem.</t>
  </si>
  <si>
    <t xml:space="preserve">Testy paskowe do kontroli aktywności preparatów z pozycji 1 i 2, zgodne z wymaganiami producenta preparatów z pozycji 1 i 2. Wymagane nie mniej niż 100 sztuk pasków w opakowaniu jednostkowym. </t>
  </si>
  <si>
    <t xml:space="preserve">Zamawiający wymaga, aby pojedyncze opakowania zawierały etykietę w języku polskim. </t>
  </si>
  <si>
    <t>Gotowy do użycia preparat do mycia i dezynfekcji w postaci pianki. Przeznaczony do szybkiej dezynfekcji sprzętu i wyposażenia medycznego oraz innych małych powierzchni nieodpornych na działanie alkoholi, niezawierający aldehydów. Niewymagający spłukiwania. Skład: propanol, etanol, glukoprotamina, chlorek benzyloalkiloamonowy. Spektrum działania: bakteriobójczego i drożdżobójczego w warunkach brudnych, nie dłużej niż 1 minuta (zgodnie z normą EN 16615 lub równoważną), wirusobójczego wobec Rota, Papova, wirusów osłonkowych (w tym HIV, HBV, HCV) w czasie nie dłuższym niż 30 sekund, a Adeno 1 minuty, prątkobójczo w czasie nie dłuższym niż 5 minut (warunki czyste i brudne). Możliwość stosowania na płyty akrylowe. Zarejestrowany jako wyrób medyczny. Opakowanie 750 ml, ze spryskiwaczem pianowym.</t>
  </si>
  <si>
    <t>Preparat do czyszczenia i dezynfekcji wyrobów medycznych wykonanych z materiałów o wysokich wymogach np. (inkubatory, powierzchnie ze szkła akrylowego, wyciski stomatologiczne), sprzętu anestezjologicznego, masek do oddychania i inhalacji, powierzchni, komór hiperbarycznych. Na bazie aktywnego tlenu uwalnianego podczas rozpuszczania preparatu. Preparat dobrze rozpuszczalny w wodzie wodociągowej w temp. otoczenia/ pokojowej, roztwór roboczy bezbarwny, stabilność roztworu roboczego nie krótsza niż 24 godziny. Możliwość stosowania w obecności pacjenta. Spektrum działania: bakteriobójczy, prątkobójczy, drożdżakobójczy, wirusobójczy (w tym wobec BVDV, wirusa Vaccina, Adenovirusa, Rotawirusa, Poliowirusa, Norowirusa, wirusa Polyoma SV 40), oraz sporobójczo (wobec Clostridium difficile). Wyrób medyczny. Opakowanie - saszetka 40g   Zarejestrowany jako wyrób medyczny.</t>
  </si>
  <si>
    <t>^^Poz 1-4: Zamawiający wymaga produktów stanowiących jedną linię produktów producenta.</t>
  </si>
  <si>
    <t>^^Preparat o właściwościach myjących i dezynfekcyjnych, przeznaczony do dużych zmywalnych powierzchni, w tym w obszarach wysokiego ryzyka. Zawierający wyłącznie glukoprotaminę jako substancję aktywną. Niezawierający aldehydów, czwartorzędowych związków amoniowych. Umożliwiający stosowanie do automatycznych systemów dozujących. Spektrum działania: bakteriobójcze i drożdżobójcze przy stężeniu 0,5% - 30 min (przebadany zgodnie z normą EN 16615 lub rownoważnej (test 4-pól) dla warunków brudnych), prątkobójcze przy stężeniu 3% - 15 min (przebadane wg metodyki Państwowego Zakładu Higieny (PZH) i Instytutu Gruźlicy i Chorób Płuc (IGiChP). Działający wirusobójczo przy stężeniu 0,5% na Rota, HBV, HCV, HIV - 15 minut, oraz Adeno  i Papova w  czasie nie dłuższym niż 1 godzina. Zarejestrowany jako wyrób medyczny. Opakowanie 6 l.</t>
  </si>
  <si>
    <t>^^Preparat o właściwościach myjących i dezynfekcyjnych, przeznaczony do dużych zmywalnych powierzchni, w tym w obszarach wysokiego ryzyka. Zawierający wyłącznie glukoprotaminę jako substancję aktywną. Niezawierający aldehydów, czwartorzędowych związków amoniowych. Umożliwiający stosowanie do automatycznych systemów dozujących. Spektrum działania: bakteriobójcze i drożdżobójcze przy stężeniu 0,5% - 30 min (przebadany zgodnie z normą EN 16615  lub równoważnej (test 4-pól) dla warunków brudnych), prątkobójcze przy stężeniu 3% - 15 min (przebadane wg metodyki Państwowego Zakładu Higieny (PZH) i Instytutu Gruźlicy i Chorób Płuc (IGiChP). Działający wirusobójczo przy stężeniu 0,5% na Rota, HBV, HCV, HIV - 15 minut, oraz Adeno i Papova w czasie nie dłuższym niż 1 godzina. Zarejestrowany jako wyrób medyczny Opakowanie 2 l.</t>
  </si>
  <si>
    <t>^^Gotowy do użycia preparat do mycia i dezynfekcji preparat w postaci pianki. Przeznaczony do szybkiej dezynfekcji sprzętu i wyposażenia medycznego oraz innych małych powierzchni nieodpornych na działanie alkoholi, niezawierający aldehydów. Niewymagający spłukiwania. Preparat o działaniu: działania bakteriobójczym i drożdżobójczym - 1 min (przebadane zgodnie z normą EN16615 lub równoważnej (test 4-pól) w warunkach brudnych), prątkobójczym  - 5 minut, wirusobójczym w stosunku do wirusów osłonionych -  czas działania - 30 sek (łącznie z HBV, HCV, HIV), oraz nieosłonione (w tym Rota, Papowa, Adeno) - 1 minuta. Zawierający alkohole oraz związki amoniowe i glukoprotaminę. Posiadający pozytywną opinię Instytutu Matki i Dziecka w Warszawie (IMiDz). Zarejestrowany jako wyrób medyczny Opakowanie 5 l.</t>
  </si>
  <si>
    <t>^^Gotowy do użycia preparat do mycia i dezynfekcji preparat w postaci pianki. Przeznaczony do szybkiej dezynfekcji sprzętu i wyposażenia medycznego oraz innych małych powierzchni nieodpornych na działanie alkoholi, niezawierający aldehydów. Niewymagający spłukiwania. Preparat o działaniu: działania bakteriobójczym i drożdżobójczym - 1 min (przebadane zgodnie z normą EN16615 lub równoważnej (test 4-pól) w warunkach brudnych), prątkobójczym - 5 minut, wirusobójczym w stosunku do wirusów osłonionych -  czas działania - 30 sek (łącznie z HBV, HCV, HIV), oraz nieosłonione ( w tym Rota, Papowa, Adeno) - 1 minuta. Zawierający alkohole oraz związki amoniowe i glukoprotaminę. Posiadający pozytywną opinię Instytutu Matki i Dziecka w Warszawie (IMiDz). Zarejestrowany jako wyrób medyczny Opakowanie 750 ml.</t>
  </si>
  <si>
    <t xml:space="preserve">Preparat do dezynfekcji pomieszczeń i sprzętu metodą zamgławiania. Przeznaczony do urządzenia Aerosept Compact 250 firmy Lb. Anios, jakie posiada Zamawiający. Skład: gotowy do użycia, stabilizowany roztwór kwasu nadoctowego i nadtlenku wodoru. O spektrum: bakteriobójczym, grzybobójczym, wirusobójczym, sporobójczym. Zarejestrowany jako wyrób medyczny. Opakowanie 2 litry. </t>
  </si>
  <si>
    <r>
      <t>^^Detergent średnio zasadowy (pH do 8,2), do użycia w myjniach dezynfektorach, myjniach ultradźwiękowych oraz do mycia ręcznego sprzętu i wyrobów medycznych. Środek niskopieniący, odpowiedni do użycia do powierzchni odpornych na zasady takich jak stal nierdzewna, ceramika, szkło, plastik oraz metale miękkie, dozowanie 3-4 ml/l, do stosowania w temperaturach od 35</t>
    </r>
    <r>
      <rPr>
        <vertAlign val="superscript"/>
        <sz val="11"/>
        <rFont val="Calibri"/>
        <family val="2"/>
        <charset val="238"/>
        <scheme val="minor"/>
      </rPr>
      <t>o</t>
    </r>
    <r>
      <rPr>
        <sz val="11"/>
        <rFont val="Calibri"/>
        <family val="2"/>
        <charset val="238"/>
        <scheme val="minor"/>
      </rPr>
      <t>C do 60</t>
    </r>
    <r>
      <rPr>
        <vertAlign val="superscript"/>
        <sz val="11"/>
        <rFont val="Calibri"/>
        <family val="2"/>
        <charset val="238"/>
        <scheme val="minor"/>
      </rPr>
      <t>o</t>
    </r>
    <r>
      <rPr>
        <sz val="11"/>
        <rFont val="Calibri"/>
        <family val="2"/>
        <charset val="238"/>
        <scheme val="minor"/>
      </rPr>
      <t>C, temperatura mycia ręcznego/ultradźwiękowego od 35°C do 50°C, środek niewymagający stosowania neutralizatora. Składniki: anionowe środki powierzchniowo czynne, niejonowe środki powierzchniowo czynne, środki konserwujące, enzymy, środki maskujące, inhibitory korozji. Wartość pH (0,5% roztwór wody) ok 9,2. Formuła ulegająca biodegradacji. Zarejestrowany jako wyrób medyczny. Opakowanie 5 l.</t>
    </r>
  </si>
  <si>
    <r>
      <t xml:space="preserve">^^^Płynny, niepieniący się, pięcioenzymatyczny preparat myjący stosowany do mycia wyrobów medycznych, narzędzi, oprzyrządowania anestezjologicznego, endoskopów. Do mycia manualnego, </t>
    </r>
    <r>
      <rPr>
        <u/>
        <sz val="11"/>
        <rFont val="Calibri"/>
        <family val="2"/>
        <charset val="238"/>
        <scheme val="minor"/>
      </rPr>
      <t>w myjkach ultradźwiękowych firmy Steelco</t>
    </r>
    <r>
      <rPr>
        <sz val="11"/>
        <rFont val="Calibri"/>
        <family val="2"/>
        <charset val="238"/>
        <scheme val="minor"/>
      </rPr>
      <t>, w półautomatycznych i automatycznych myjniach-dezynfektorach. Skład: niejonowe i kationowe środki powierzchniowo-czynne, związki kompleksujące, enzymy. Zachowujący aktywność w temperaturze do 60</t>
    </r>
    <r>
      <rPr>
        <vertAlign val="superscript"/>
        <sz val="11"/>
        <rFont val="Calibri"/>
        <family val="2"/>
        <charset val="238"/>
        <scheme val="minor"/>
      </rPr>
      <t>o</t>
    </r>
    <r>
      <rPr>
        <sz val="11"/>
        <rFont val="Calibri"/>
        <family val="2"/>
        <charset val="238"/>
        <scheme val="minor"/>
      </rPr>
      <t>C w cyklu maszynowym. Rozpuszczający biofilm. Działający bakterio- i grzybostatycznie. pH roztworu neutralne. Nie wymagajacy stosowania srodków neutralizujących po procesie maszynowym. Zarejestrowany jako wyrób medyczny, opakowanie 5 l.</t>
    </r>
  </si>
  <si>
    <t>^^^W przypadku zaoferowania środków innych niż zalecane przez producenta urządzenia (obecnie podłączone do myjki Steelco (Aniosyme synergy 5) należy zapewnić dostosowanie programów, kalibrację urządzeń oraz walidację programów przez autoryzowany serwis producenta urządzeń. Zamawiający nie wyraża zgody na poniesienie jakichkolwiek dodatkowych kosztów wynikających z zainstalowania środków</t>
  </si>
  <si>
    <t>^^Poz 1-6:Zamawiający wymaga produktów stanowiących jedną linię produktów producenta.</t>
  </si>
  <si>
    <t>^^Alkaliczny środek do mycia kaczek i basenów w myjniach-dezynfektorach wyposażonych w pompę dozującą środek myjący. Usuwający uporczywe, silne zabrudzenia z mydła, cytostatyków z ludzkich odchodów, itd. Niepieniący, dostosowany do wody o każdej twardości. Zawiera w swoim składzie min. &lt;5% fosforanów, 15-30% EDTA. Zarejestrowany jako wyrób medyczny. Opakowanie 5 l.</t>
  </si>
  <si>
    <t xml:space="preserve">^^Preparat płuczący do stosowania w myjniach-dezynfektorach z dezynfekcją parową, naczyń sanitarny (kaczki, baseny, itd.). Zawierający składnik zmiękczający dla wiązania twardości wody, środki powierzchniowo-czynne z niskopieniącą formułą. Do stosowania przy wszystkich twardościach wody. O kwaśnym odczynie, na bazie kwasów organicznych, posiadający w swoim składzie również 5-15% niejonowych środków powierzchniowo czynnych, &lt; 5% Polikarboksylanów, środki konserwujące. Zarejestrowany jako wyrób medyczny. Opakowanie 5 l. </t>
  </si>
  <si>
    <t>^^Płynny preparat myjąco-dezynfekcyjny, do ręcznej i maszynowej dekontaminacji narzędzi termostabilnych i termolabilnych w myjniach oraz ręcznego mycia i dezynfekcji. Usuwający pozostałości organiczne, w tym zaschniętą krew, białko i inne pozostałości pozabiegowe. Odpowiedni do stali nierdzewnej, tytanu, chromowanego i niklowanego mosiądzu, metali twardych oraz do sprzętu anestezjologicznego. Na bazie związków fosforanów i środków powierzchniowo-czynnych. Bakteriobójczy, grzybobójczy, prątkobójczy oraz wirusobójczy, o potwierdzonych badaniami działaniem przeciwprionowym. Zarejestrowany jako wyrób medyczny. Opakowanie 5 l.</t>
  </si>
  <si>
    <r>
      <t>^^Płynny koncentrat środka płuczącego w maszynowej dekontaminacji wyrobów medycznych jak narzędzia chirurgiczne (w tym okulistyczne, anestezjologiczne,) implanty, butelki do karmienia, endoskopy elastyczne. Przyspieszający wysychanie, ograniczające pozostawianie zacieków. Skład: poniżej 5% anionowych środków powierzchniowo-czynnych, 5-15% niejonowe środki powierzchniowo-czynne, środki konserwujące. Przechowywanie do 30</t>
    </r>
    <r>
      <rPr>
        <vertAlign val="superscript"/>
        <sz val="11"/>
        <rFont val="Calibri"/>
        <family val="2"/>
        <charset val="238"/>
        <scheme val="minor"/>
      </rPr>
      <t>o</t>
    </r>
    <r>
      <rPr>
        <sz val="11"/>
        <rFont val="Calibri"/>
        <family val="2"/>
        <charset val="238"/>
        <scheme val="minor"/>
      </rPr>
      <t>C. Zarejestrowany jako wyrób medyczny. Opakowanie 5 l.</t>
    </r>
  </si>
  <si>
    <t>^^Płynny preparat do wstępnego mycia i dezynfekcji narzędzi termostabilnych i termolabilnych, także stomatologicznych, endoskopów elastycznych. Umożliwiający przechowywanie na mokro narzędzi chirurgicznych oraz stomatologicznych przez dłuższy okres czasu przed ich dalszą obróbką (do 72 godzin), stosowanie w kąpielach zanurzeniowych i myjkach ultradźwiękowych oraz manualne mycie i dezynfekcję termostabilnych i termolabilnych narzędzi i endoskopów elastycznych. Wykazujący działanie: bakteriobójcze, drożdżakobójcze, działanie na wirusy osłonkowe w czasie nie dłuższym niż 15 minut, w stężeniach nie przekraczających 1,5% - potwierdzone badaniami. Skład: poniżej 5% anionowych środków powierzchniowo-czynnych, 5-15% niejonowe środki powierzchniowo-czynne, środki dezynfekujące. Zarejestrowany jako wyrób medyczny. Przechowywać w temperaturach do 30°C. Opakowanie 5 l.</t>
  </si>
  <si>
    <t>^^Płynny koncentrat środka myjącego do gruntownego czyszczenia instrumentów chirurgicznych ze stali nierdzewnej wykonanych z utwardzonej stali chromowej, chromowo-niklowej, nieodpornych na kwasy. Mycie w kąpieli zanurzeniowej i ultradźwiękowej. Usuwający przebarwienia, rdzę, zabrudzenia mineralne, zmatowienia narzędzi. Skład: poniżej 5% tenzydy niejonowe, &gt; 30% fosforany. Opakowanie 12 kg.</t>
  </si>
  <si>
    <t>^^Poz 1-3: Zamawiający wymaga produktów stanowiących jedną linię produktów producenta.</t>
  </si>
  <si>
    <r>
      <t xml:space="preserve">^^Środek do neutralizacji pozostałości alkalicznych po zasadniczej
fazie mycia, usuwający plamy z twardej wody w komorach myjni
dezynfektorów. </t>
    </r>
    <r>
      <rPr>
        <sz val="11"/>
        <color theme="1"/>
        <rFont val="Calibri"/>
        <family val="2"/>
        <charset val="238"/>
        <scheme val="minor"/>
      </rPr>
      <t>Zarejestrowany jako wyrób medyczny.</t>
    </r>
    <r>
      <rPr>
        <sz val="11"/>
        <rFont val="Calibri"/>
        <family val="2"/>
        <charset val="238"/>
        <scheme val="minor"/>
      </rPr>
      <t xml:space="preserve"> Kanister 5 l.</t>
    </r>
  </si>
  <si>
    <r>
      <t>^^Łagodny detergent zasadowy, do mycia automatycznego basenów, kaczek, itp., oraz orurowania myjni. Stosowany do przemywania i spłukiwania. Zapobiegający tworzeniu się kamienia. Umożliwiający stosowanie na powierzchniach odpornych na zasady, jak stal nierdzewna, ceramika, szkło, plastik. Biodegradowalny. Kanister 5 l. Skład: środek sekwestracyjny, inhibitor korozji, inhibitor kamienia.</t>
    </r>
    <r>
      <rPr>
        <sz val="11"/>
        <color theme="1"/>
        <rFont val="Calibri"/>
        <family val="2"/>
        <charset val="238"/>
        <scheme val="minor"/>
      </rPr>
      <t xml:space="preserve"> Zarejestrowany jako wyrób medyczny.</t>
    </r>
  </si>
  <si>
    <r>
      <t xml:space="preserve">^^Łagodny detergent zasadowy, do mycia automatycznego basenów, kaczek, itp. Umożliwiający stosowanie na powierzchniach odpornych na zasady, jak stal nierdzewna, ceramika, szkło, plastik. Biodegradowalny. Kanister 5 l. Skład: środek sekwestracyjny, inhibitor korozji, inhibitor kamienia, surfaktant. Formuła biodegradacji. </t>
    </r>
    <r>
      <rPr>
        <sz val="11"/>
        <color theme="1"/>
        <rFont val="Calibri"/>
        <family val="2"/>
        <charset val="238"/>
        <scheme val="minor"/>
      </rPr>
      <t>Zarejestrowany jako wyrób medyczny.</t>
    </r>
  </si>
  <si>
    <t>^^^Poz 1-2: Zamawiający wymaga produktów stanowiących jedną linię produktów producenta.</t>
  </si>
  <si>
    <r>
      <t xml:space="preserve">^^^Gotowe do użycia bezalkoholowe chusteczki do mycia i dezynfekcji sprzętu medycznego, powierzchni i instrumentarium w zakładach ochrony zdrowia, łącznie z powierzchniami wrażliwymi na działanie alkoholi, np. głowice USG, przedmioty z akrylu i pleksi. Dezynfekcja poprzez czwartorzędowe związki amonowe (chlorek didecylodimetyloamoniowy). Do stosowania również w obszarach wysokiego ryzyka - np. na blokach operacyjnych, oddziałach intensywnej opieki medycznej. Skuteczność preparatu potwierdzona przy pomocy testów roztworu odciśniętego z chusteczki. Spektrum działania: w warunkach czystych i brudnych (przebadany wg normy EN 13624 lub równoważnej) drożdżobójcze 1 min., a grzybobójcze 15 min. Działanie w warunkach czystych i brudnych: bakteriobójcze 1 min. (wg normy EN 13727 lub równoważnej), prątkobójcze 15 min. (zgodnie z normą EN 14348 lub równoważną). Działanie wirusobójcze wobec wszystkich wirusów osłonionych (łącznie z HIV, HBV, HCV) w czasie 30 sekund, norowirus (warunki czyste i brudne) 1 min. Zestaw: pojemnik + wkład chusteczek w liczbie od 120 do 150 sztuk o wymiarze: 12-15 cm x 20-22 cm. </t>
    </r>
    <r>
      <rPr>
        <sz val="11"/>
        <color theme="1"/>
        <rFont val="Calibri"/>
        <family val="2"/>
        <charset val="238"/>
        <scheme val="minor"/>
      </rPr>
      <t>Zarejestrowany jako wyrób medyczny.</t>
    </r>
  </si>
  <si>
    <t>(^^) (^^^)Gotowe do użycia bezalkoholowe chusteczki do mycia i dezynfekcji sprzętu medycznego, powierzchni i instrumentarium w zakładach ochrony zdrowia, łącznie z powierzchniami wrażliwymi na działanie alkoholi, np. głowice USG, przedmioty z akrylu i pleksi. Dezynfekcja poprzez czwartorzędowe związki amonowe (chlorek didecylodimetyloamoniowy). Do stosowania również w obszarach wysokiego ryzyka - np. na blokach operacyjnych, oddziałach intensywnej opieki medycznej. Skuteczność preparatu potwierdzona przy pomocy testów roztworu odciśniętego z chusteczki. Spektrum działania: w warunkach czystych i brudnych (przebadany wg normy EN 13624 lub równoważnej ) drożdżobójcze 1 min., a grzybobójcze 15 min. Działanie w warunkach czystych i brudnych: bakteriobójcze 1 min. (wg normy EN 13727  lub równoważnej), prątkobójcze 15 min. (zgodnie z normą EN 14348  lub równoważnej. Działanie wirusobójcze wobec wszystkich wirusów osłonionych (łącznie z HIV, HBV, HCV) w czasie 30 sekund., norowirus (warunki czyste i brudne) 1 min. Wkład do pojemnika z chusteczkami  w liczbie od 120 do 150 sztuk o wymiarze: 12 -15 cm x 20-23 cm. Zarejestrowany jako wyrób medyczny.</t>
  </si>
  <si>
    <t>^^Preparat alkoholowy do szybkiej dezynfekcji powierzchni wyrobów medycznych, odpornych na działanie alkoholi. Gotowy do użycia, nie wymagający rozcieńczenia, do stosowania metodą przecierania i spryskiwania. Wysychający bez pozostałości substancji aktywnych. Niezawierający substancji zapachowych i barwników. Szybka dezynfekcja powierzchni niezanieczyszczonych (bez czynnika mechanicznego) nie dłużej niż 1 minuta. Spektrum działania: B (w tym Tbc), V, F. Czas działania (wg normy EN 14476 lub równoważnej) wobec wirusów: osłonkowych, w tym HBV, HCV, HIV, nie dłużej niż 30 sek. Rotawirus (warunki czyste) - 30 sek., Adeno - 1 min., Noro - 10 min. Skuteczny w warunkach brudnych, zgodnie z normą EN 16777 lub równoważnej wobec wirusów: Vaccina  - 1 min., Adeno - 5 min., Noro -10 min. Czas działania bakteriobójczego i drożdżakobójczego nie dłużej niż 1 minuta (potwierdzone badaniem wg normy 16615 lub równoważnej). Bójczy wobec prątków gruźlicy w czasie nie dłuższym niż 1 minuta (wg normy EN 16615 lub równoważnej).  Zarejestrowany jako wyrób medyczny. Opakowanie 650 ml, ze spryskiwaczem.</t>
  </si>
  <si>
    <t>^^ Poz 1-2: Zamawiający wymaga produktów stanowiących jedną linię produktów producenta.</t>
  </si>
  <si>
    <t>^^Preparat alkoholowy do szybkiej dezynfekcji powierzchni wyrobów medycznych, odpornych na działanie alkoholi. Gotowy do użycia, nie wymagający rozcieńczenia, do stosowania metodą przecierania i spryskiwania. Wysychający bez pozostałości substancji aktywnych. Niezawierający substancji zapachowych i barwników. Szybka dezynfekcja powierzchni niezanieczyszczonych (bez czynnika mechanicznego) nie dłużej niż 1 minuta. Spektrum działania: B (w tym Tbc), V, F. Czas działania (wg normy EN 14476 lub równoważnej) wobec wirusów: osłonkowych, w tym HBV, HCV, HIV, nie dłużej niż 30 sek. Rotawirus (warunki czyste) - 30 sek., Adeno - 1 min., Noro - 10 min. Skuteczny w warunkach brudnych, zgodnie z normą EN 16777 lub równoważnej wobec wirusów: Vaccina  - 1 min., Adeno - 5 min., Noro -10 min. Czas działania bakteriobójczego i drożdżakobójczego nie dłużej niż 1 minuta (potwierdzone badaniem wg normy 16615 lub równoważnej). Bójczy wobec prątków gruźlicy w czasie nie dłuższym niż 1 minuta (wg normy EN 16615 lub równoważnej).  Zarejestrowany jako wyrób medyczny. Opakowanie 5 l.</t>
  </si>
  <si>
    <t>^^Płynny bezalkoholowy preparat do mycia i dezynfekcji powierzchni wyrobów medycznych. Możliwy do aplikacji w postaci piany. Bez zawartości alkoholi i aldehydów. Przeznaczony do dezynfekcji sprzętu medycznego wrażliwego na działanie alkoholi (w tym szkło akrylowe, głowice ultrasonograficzne), o wysokiej tolerancji materiałowej. Niepozostawiający smug, szybkoschnący. Dopuszczony do stosowania w oddziałach neonatologicznych. Działający bakteriobójczo, drożdżakobójczo, wirusobójczo (HIV, HCV, HBV, Rota, Vaccina, Noro, Polyoma SV40, BVDV). Zawierający w składzie mieszaninę kilku czwartorzędowych związków amoniowych. Zamawiający wymaga dostarczenia minimum 250 szt. spryskiwaczy umożliwiających dozowanie preparatu w postaci płynnej. Zamawiający dopuszcza zaoferowanie preparatu w opakowaniu z 1 l, z fabrycznie zamontowanym spryskiwaczem. Opakowanie 1 litr. Zarejestrowany jako wyrób medyczny.</t>
  </si>
  <si>
    <t>^^Płynny bezalkoholowy preparat do mycia i dezynfekcji powierzchni wyrobów medycznych. Możliwy do aplikacji w postaci piany. Bez zawartości alkoholi i aldehydów. Przeznaczony do dezynfekcji sprzętu medycznego wrażliwego na działanie alkoholi (w tym szkło akrylowe, głowice ultrasonograficzne), o wysokiej tolerancji materiałowej. Niepozostawiający smug, szybkoschnący. Dopuszczony do stosowania w oddziałach neonatologicznych. Działający bakteriobójczo, drożdżakobójczo, wirusobójczo (HIV, HCV, HBV, Rota, Vaccina, Noro, Polyoma SV40, BVDV). Zawierający w składzie mieszaninę kilku czwartorzędowych związków amoniowych. Opakowanie 5 litrów. Zarejestrowany jako wyrób medyczny.</t>
  </si>
  <si>
    <t>^^Preparat (płynny koncentrat) do maszynowej dezynfekcji termolabilnych wyrobów medycznych oraz endoskopów elastycznych, działający na bazie aldehydu glutarowego, niezawierający formaldehydu, czwartorzędowych związków amoniowych. Wykazujący procesie maszynowym dezynfekcji działanie bakteriobójcze, prątkobójcze, grzybobójcze oraz wirusobójcze – stężenie 1,0%, w temperaturze 55°C i czasie 5 minut. Umożliwiający bezpieczne przechowywanie w zakresie temperatur 0-30°C. Substancje dezynfekujące w 100 g: między 10 do 12 g aldehydu glutarowego. Kanister 5 litrowy. Zarejestrowany jako wyrób medyczny.</t>
  </si>
  <si>
    <t>^^Preparat w postaci koncentratu, do mycia ręcznego i maszynowego narzędzi medycznych termolabilnych i termostabilnych. Pozwalający na ręczne mycie narzędzi metodą zanurzeniową lub w myjniach ultradźwiękowych oraz na mycie maszynowe narzędzi chirurgicznych, mikronarzędzi, endoskopów. Usuwający pozostałości zaschniętej, skrzepniętej, zdenaturowanej krwi. Przeznaczony do stali szlachetnej, tworzyw sztucznych, elementów optycznych, wyposażenia anestezjologicznego. Nie wymagający neutralizacji. Skład: poniżej 5% anionowych środków powierzchniowo-czynnych, niejonowych środków powierzchniowo-czynnych. Zarejestrowany jako wyrób medyczny.</t>
  </si>
  <si>
    <t>Dotyczy części 1 (poz. 2), 2, 3, 4 (poz. 1-2), 5-14: Oświadczamy, że oferowane przez nas wyroby medyczne są dopuszczone do obrotu i używania na terenie Polski na zasadach określonych w ustawie o wyrobach medycznych z 07.IV.2022 (Dz.U.2022 poz.974), oraz z rozporządzeniem Parlamentu Europejskiego i Rady (UE) 2017/745 z dnia 5.04.2017 r. w sprawie wyrobów medycznych. Jednocześnie oświadczamy, że na każdorazowe wezwanie Zamawiającego przedstawimy dokumenty dopuszczające do obrotu i używania na terenie Polski.</t>
  </si>
  <si>
    <t>Płynny koncentrat do czyszczenia, dekalcyfikacji oraz dezynfekcji termicznej do posiadanych przez Zamawiającego aparatów do hemodializy Braun Dialog Plus. Skład: kwas cytrynowy 50%. Spektrum  bakteriobójcze, grzybobójcze, prątkobójcze, wirusobójcze (wliczając HBV, HCV, HIV, MERS-CoV, SARS-CoV-1 i SARS-CoV-2) w temperaturze 83oC w czasie ekspozycji od 10  do 20 minut (potwierdzone badaniami lub opinią ekspercką). Bezpieczny w użyciu oraz obojętny dla środowiska. Kanister musi być kompatybilny z uchwytem ww. aparatu do hemodializy.  Kanister 10 l  Zarejestrowany jako wyrób medyczny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</si>
</sst>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s>
  <fonts count="52">
    <font>
      <sz val="10"/>
      <name val="Arial CE"/>
      <charset val="238"/>
    </font>
    <font>
      <sz val="11"/>
      <color theme="1"/>
      <name val="Calibri"/>
      <family val="2"/>
      <charset val="238"/>
      <scheme val="minor"/>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theme="1"/>
      <name val="Garamond"/>
      <family val="1"/>
      <charset val="238"/>
    </font>
    <font>
      <i/>
      <sz val="11"/>
      <color theme="1"/>
      <name val="Garamond"/>
      <family val="1"/>
      <charset val="238"/>
    </font>
    <font>
      <b/>
      <sz val="11"/>
      <color theme="1"/>
      <name val="Garamond"/>
      <family val="1"/>
      <charset val="238"/>
    </font>
    <font>
      <b/>
      <sz val="11"/>
      <color theme="1"/>
      <name val="Wingdings 2"/>
      <family val="1"/>
      <charset val="2"/>
    </font>
    <font>
      <sz val="10"/>
      <name val="Calibri"/>
      <family val="2"/>
      <charset val="238"/>
      <scheme val="minor"/>
    </font>
    <font>
      <sz val="11"/>
      <name val="Calibri"/>
      <family val="2"/>
      <charset val="238"/>
      <scheme val="minor"/>
    </font>
    <font>
      <sz val="10"/>
      <color theme="1"/>
      <name val="Calibri"/>
      <family val="2"/>
      <charset val="238"/>
      <scheme val="minor"/>
    </font>
    <font>
      <sz val="11"/>
      <name val="Garamond"/>
      <family val="1"/>
    </font>
    <font>
      <vertAlign val="subscript"/>
      <sz val="11"/>
      <name val="Calibri"/>
      <family val="2"/>
      <charset val="238"/>
      <scheme val="minor"/>
    </font>
    <font>
      <vertAlign val="superscript"/>
      <sz val="11"/>
      <name val="Calibri"/>
      <family val="2"/>
      <charset val="238"/>
      <scheme val="minor"/>
    </font>
    <font>
      <u/>
      <sz val="11"/>
      <name val="Calibri"/>
      <family val="2"/>
      <charset val="238"/>
      <scheme val="minor"/>
    </font>
    <font>
      <i/>
      <sz val="10"/>
      <color theme="1"/>
      <name val="Garamond"/>
      <family val="1"/>
      <charset val="238"/>
    </font>
    <font>
      <i/>
      <sz val="10"/>
      <name val="Garamond"/>
      <family val="1"/>
      <charset val="238"/>
    </font>
  </fonts>
  <fills count="28">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
      <patternFill patternType="solid">
        <fgColor theme="0" tint="-4.9989318521683403E-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18">
    <xf numFmtId="0" fontId="0" fillId="0" borderId="0"/>
    <xf numFmtId="43" fontId="3"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5" fillId="0" borderId="0"/>
    <xf numFmtId="0" fontId="4" fillId="0" borderId="0"/>
    <xf numFmtId="0" fontId="5" fillId="0" borderId="0"/>
    <xf numFmtId="0" fontId="9" fillId="0" borderId="0"/>
    <xf numFmtId="0" fontId="8" fillId="0" borderId="0"/>
    <xf numFmtId="0" fontId="5" fillId="0" borderId="0"/>
    <xf numFmtId="0" fontId="8" fillId="0" borderId="0"/>
    <xf numFmtId="44" fontId="3" fillId="0" borderId="0" applyFont="0" applyFill="0" applyBorder="0" applyAlignment="0" applyProtection="0"/>
    <xf numFmtId="44" fontId="5" fillId="0" borderId="0" applyFont="0" applyFill="0" applyBorder="0" applyAlignment="0" applyProtection="0"/>
    <xf numFmtId="0" fontId="8" fillId="0" borderId="0"/>
    <xf numFmtId="0" fontId="3" fillId="0" borderId="0"/>
    <xf numFmtId="0" fontId="8" fillId="0" borderId="0"/>
    <xf numFmtId="0" fontId="3"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8" fillId="0" borderId="0" applyFill="0" applyBorder="0" applyAlignment="0" applyProtection="0"/>
    <xf numFmtId="0" fontId="12" fillId="9" borderId="5" applyNumberFormat="0" applyAlignment="0" applyProtection="0"/>
    <xf numFmtId="0" fontId="13" fillId="22" borderId="6" applyNumberFormat="0" applyAlignment="0" applyProtection="0"/>
    <xf numFmtId="0" fontId="14" fillId="6" borderId="0" applyNumberFormat="0" applyBorder="0" applyAlignment="0" applyProtection="0"/>
    <xf numFmtId="166" fontId="8" fillId="0" borderId="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8" fillId="0" borderId="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166" fontId="8" fillId="0" borderId="0" applyFill="0" applyBorder="0" applyAlignment="0" applyProtection="0"/>
    <xf numFmtId="43" fontId="5" fillId="0" borderId="0" applyFont="0" applyFill="0" applyBorder="0" applyAlignment="0" applyProtection="0"/>
    <xf numFmtId="166" fontId="8" fillId="0" borderId="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8" fillId="0" borderId="0" applyFill="0" applyBorder="0" applyAlignment="0" applyProtection="0"/>
    <xf numFmtId="166" fontId="8"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7" applyNumberFormat="0" applyFill="0" applyAlignment="0" applyProtection="0"/>
    <xf numFmtId="0" fontId="21" fillId="23" borderId="8" applyNumberFormat="0" applyAlignment="0" applyProtection="0"/>
    <xf numFmtId="0" fontId="22" fillId="0" borderId="9"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8" fillId="0" borderId="0"/>
    <xf numFmtId="0" fontId="5" fillId="0" borderId="0"/>
    <xf numFmtId="0" fontId="5" fillId="0" borderId="0"/>
    <xf numFmtId="0" fontId="26" fillId="0" borderId="0"/>
    <xf numFmtId="0" fontId="5" fillId="0" borderId="0"/>
    <xf numFmtId="0" fontId="3" fillId="0" borderId="0"/>
    <xf numFmtId="0" fontId="2" fillId="0" borderId="0"/>
    <xf numFmtId="0" fontId="8" fillId="0" borderId="0"/>
    <xf numFmtId="0" fontId="2" fillId="0" borderId="0"/>
    <xf numFmtId="0" fontId="2" fillId="0" borderId="0"/>
    <xf numFmtId="0" fontId="5" fillId="0" borderId="0"/>
    <xf numFmtId="0" fontId="27"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3" fillId="0" borderId="0">
      <alignment vertical="top"/>
    </xf>
    <xf numFmtId="0" fontId="3" fillId="0" borderId="0">
      <alignment vertical="top"/>
    </xf>
    <xf numFmtId="0" fontId="8" fillId="0" borderId="0"/>
    <xf numFmtId="0" fontId="5" fillId="0" borderId="0"/>
    <xf numFmtId="0" fontId="3" fillId="0" borderId="0">
      <alignment vertical="top"/>
    </xf>
    <xf numFmtId="0" fontId="2" fillId="0" borderId="0"/>
    <xf numFmtId="0" fontId="2" fillId="0" borderId="0"/>
    <xf numFmtId="0" fontId="2" fillId="0" borderId="0"/>
    <xf numFmtId="0" fontId="28" fillId="0" borderId="0"/>
    <xf numFmtId="0" fontId="8" fillId="0" borderId="0"/>
    <xf numFmtId="0" fontId="9" fillId="0" borderId="0"/>
    <xf numFmtId="0" fontId="8" fillId="0" borderId="0"/>
    <xf numFmtId="0" fontId="9" fillId="0" borderId="0"/>
    <xf numFmtId="0" fontId="8" fillId="0" borderId="0"/>
    <xf numFmtId="0" fontId="29" fillId="0" borderId="0"/>
    <xf numFmtId="0" fontId="3" fillId="0" borderId="0"/>
    <xf numFmtId="0" fontId="2" fillId="0" borderId="0"/>
    <xf numFmtId="0" fontId="2" fillId="0" borderId="0"/>
    <xf numFmtId="0" fontId="2" fillId="0" borderId="0"/>
    <xf numFmtId="0" fontId="8"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3" fillId="0" borderId="0"/>
    <xf numFmtId="0" fontId="5" fillId="0" borderId="0"/>
    <xf numFmtId="0" fontId="5"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9" fillId="0" borderId="0"/>
    <xf numFmtId="0" fontId="5" fillId="0" borderId="0"/>
    <xf numFmtId="0" fontId="8" fillId="0" borderId="0"/>
    <xf numFmtId="0" fontId="5" fillId="0" borderId="0"/>
    <xf numFmtId="0" fontId="15" fillId="0" borderId="0"/>
    <xf numFmtId="0" fontId="30" fillId="0" borderId="0"/>
    <xf numFmtId="0" fontId="15"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5" fillId="0" borderId="0"/>
    <xf numFmtId="0" fontId="8" fillId="0" borderId="0"/>
    <xf numFmtId="0" fontId="29"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22" borderId="5" applyNumberFormat="0" applyAlignment="0" applyProtection="0"/>
    <xf numFmtId="9" fontId="8" fillId="0" borderId="0" applyFill="0" applyBorder="0" applyAlignment="0" applyProtection="0"/>
    <xf numFmtId="9" fontId="3"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0" fontId="32" fillId="0" borderId="0"/>
    <xf numFmtId="0" fontId="33" fillId="0" borderId="12" applyNumberFormat="0" applyFill="0" applyAlignment="0" applyProtection="0"/>
    <xf numFmtId="167" fontId="15" fillId="0" borderId="0"/>
    <xf numFmtId="165" fontId="8"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8" fillId="25" borderId="13" applyNumberFormat="0" applyFont="0" applyAlignment="0" applyProtection="0"/>
    <xf numFmtId="165" fontId="8" fillId="0" borderId="0" applyFill="0" applyBorder="0" applyAlignment="0" applyProtection="0"/>
    <xf numFmtId="44" fontId="5" fillId="0" borderId="0" applyFont="0" applyFill="0" applyBorder="0" applyAlignment="0" applyProtection="0"/>
    <xf numFmtId="165" fontId="8" fillId="0" borderId="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3" fillId="0" borderId="0" applyFont="0" applyFill="0" applyBorder="0" applyAlignment="0" applyProtection="0"/>
    <xf numFmtId="44" fontId="1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8" fillId="0" borderId="0" applyFill="0" applyBorder="0" applyAlignment="0" applyProtection="0"/>
    <xf numFmtId="44" fontId="3" fillId="0" borderId="0" applyFont="0" applyFill="0" applyBorder="0" applyAlignment="0" applyProtection="0"/>
    <xf numFmtId="165" fontId="8" fillId="0" borderId="0" applyFill="0" applyBorder="0" applyAlignment="0" applyProtection="0"/>
    <xf numFmtId="165" fontId="8" fillId="0" borderId="0" applyFill="0" applyBorder="0" applyAlignment="0" applyProtection="0"/>
    <xf numFmtId="44" fontId="3" fillId="0" borderId="0" applyFont="0" applyFill="0" applyBorder="0" applyAlignment="0" applyProtection="0"/>
    <xf numFmtId="165" fontId="5"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156">
    <xf numFmtId="0" fontId="0" fillId="0" borderId="0" xfId="0"/>
    <xf numFmtId="0" fontId="6" fillId="0" borderId="0"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right" vertical="top"/>
      <protection locked="0"/>
    </xf>
    <xf numFmtId="0" fontId="7" fillId="0" borderId="0" xfId="0" applyFont="1" applyFill="1" applyBorder="1" applyAlignment="1" applyProtection="1">
      <alignment horizontal="center" vertical="top"/>
      <protection locked="0"/>
    </xf>
    <xf numFmtId="3" fontId="6" fillId="0" borderId="0"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3" fontId="7" fillId="0" borderId="0" xfId="0" applyNumberFormat="1" applyFont="1" applyFill="1" applyBorder="1" applyAlignment="1" applyProtection="1">
      <alignment horizontal="left" vertical="top" wrapText="1"/>
      <protection locked="0"/>
    </xf>
    <xf numFmtId="3" fontId="6" fillId="0" borderId="0" xfId="0" applyNumberFormat="1" applyFont="1" applyFill="1" applyAlignment="1" applyProtection="1">
      <alignment horizontal="left" vertical="top" wrapText="1"/>
      <protection locked="0"/>
    </xf>
    <xf numFmtId="0" fontId="6" fillId="0" borderId="0" xfId="0" applyFont="1" applyFill="1" applyBorder="1" applyAlignment="1" applyProtection="1">
      <alignment horizontal="left" vertical="top" wrapText="1"/>
    </xf>
    <xf numFmtId="0" fontId="6" fillId="0" borderId="0" xfId="0" applyFont="1" applyFill="1" applyAlignment="1" applyProtection="1">
      <alignment horizontal="center" vertical="top" wrapText="1"/>
      <protection locked="0"/>
    </xf>
    <xf numFmtId="49" fontId="6" fillId="0" borderId="0" xfId="0" applyNumberFormat="1"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top" wrapText="1"/>
      <protection locked="0"/>
    </xf>
    <xf numFmtId="3" fontId="6" fillId="0" borderId="0" xfId="0" applyNumberFormat="1" applyFont="1" applyFill="1" applyBorder="1" applyAlignment="1" applyProtection="1">
      <alignment horizontal="right" vertical="top" wrapText="1"/>
      <protection locked="0"/>
    </xf>
    <xf numFmtId="49" fontId="6" fillId="0" borderId="2" xfId="0" applyNumberFormat="1" applyFont="1" applyFill="1" applyBorder="1" applyAlignment="1" applyProtection="1">
      <alignment horizontal="left" vertical="top" wrapText="1"/>
      <protection locked="0"/>
    </xf>
    <xf numFmtId="49" fontId="6" fillId="0" borderId="0" xfId="0" applyNumberFormat="1" applyFont="1" applyFill="1" applyAlignment="1" applyProtection="1">
      <alignment horizontal="left" vertical="top" wrapText="1"/>
      <protection locked="0"/>
    </xf>
    <xf numFmtId="49" fontId="7" fillId="0" borderId="1" xfId="0" applyNumberFormat="1" applyFont="1" applyFill="1" applyBorder="1" applyAlignment="1" applyProtection="1">
      <alignment horizontal="left" vertical="top" wrapText="1"/>
      <protection locked="0"/>
    </xf>
    <xf numFmtId="3" fontId="7" fillId="0" borderId="1" xfId="0" applyNumberFormat="1" applyFont="1" applyFill="1" applyBorder="1" applyAlignment="1" applyProtection="1">
      <alignment horizontal="right" vertical="top" wrapText="1"/>
      <protection locked="0"/>
    </xf>
    <xf numFmtId="0" fontId="6" fillId="0" borderId="0" xfId="0" applyFont="1" applyFill="1" applyAlignment="1" applyProtection="1">
      <alignment horizontal="left" vertical="top"/>
      <protection locked="0"/>
    </xf>
    <xf numFmtId="0" fontId="6" fillId="0" borderId="0" xfId="0" applyFont="1" applyFill="1" applyAlignment="1" applyProtection="1">
      <alignment horizontal="right" vertical="top"/>
      <protection locked="0"/>
    </xf>
    <xf numFmtId="1" fontId="6" fillId="0" borderId="0" xfId="0" applyNumberFormat="1" applyFont="1" applyFill="1" applyAlignment="1" applyProtection="1">
      <alignment horizontal="left" vertical="top" wrapText="1"/>
      <protection locked="0"/>
    </xf>
    <xf numFmtId="0" fontId="6" fillId="0" borderId="0" xfId="0" applyFont="1" applyFill="1" applyBorder="1" applyAlignment="1" applyProtection="1">
      <alignment horizontal="right" vertical="top" wrapText="1"/>
      <protection locked="0"/>
    </xf>
    <xf numFmtId="0" fontId="7" fillId="0" borderId="0" xfId="0" applyFont="1" applyFill="1" applyBorder="1" applyAlignment="1" applyProtection="1">
      <alignment horizontal="left" vertical="top"/>
      <protection locked="0"/>
    </xf>
    <xf numFmtId="1" fontId="6" fillId="0" borderId="0" xfId="0" applyNumberFormat="1"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1" fontId="6" fillId="2" borderId="0" xfId="0" applyNumberFormat="1" applyFont="1" applyFill="1" applyBorder="1" applyAlignment="1" applyProtection="1">
      <alignment horizontal="left" vertical="top" wrapText="1"/>
      <protection locked="0"/>
    </xf>
    <xf numFmtId="0" fontId="6" fillId="2" borderId="0" xfId="0" applyFont="1" applyFill="1" applyBorder="1" applyAlignment="1" applyProtection="1">
      <alignment horizontal="center" vertical="top" wrapText="1"/>
      <protection locked="0"/>
    </xf>
    <xf numFmtId="0" fontId="6" fillId="2" borderId="0" xfId="0" applyFont="1" applyFill="1" applyAlignment="1" applyProtection="1">
      <alignment horizontal="left" vertical="top" wrapText="1"/>
      <protection locked="0"/>
    </xf>
    <xf numFmtId="1" fontId="6" fillId="2" borderId="0" xfId="0" applyNumberFormat="1" applyFont="1" applyFill="1" applyAlignment="1" applyProtection="1">
      <alignment horizontal="left" vertical="top" wrapText="1"/>
      <protection locked="0"/>
    </xf>
    <xf numFmtId="0" fontId="6" fillId="2" borderId="0" xfId="0" applyFont="1" applyFill="1" applyAlignment="1" applyProtection="1">
      <alignment horizontal="center" vertical="top" wrapText="1"/>
      <protection locked="0"/>
    </xf>
    <xf numFmtId="0" fontId="7" fillId="0" borderId="0" xfId="0" applyFont="1" applyFill="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wrapText="1" shrinkToFit="1"/>
      <protection locked="0"/>
    </xf>
    <xf numFmtId="44" fontId="6" fillId="0" borderId="1" xfId="0" applyNumberFormat="1" applyFont="1" applyFill="1" applyBorder="1" applyAlignment="1" applyProtection="1">
      <alignment horizontal="right" vertical="center" wrapText="1"/>
      <protection locked="0"/>
    </xf>
    <xf numFmtId="3" fontId="6" fillId="0" borderId="1" xfId="10"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center" wrapText="1"/>
    </xf>
    <xf numFmtId="44" fontId="6" fillId="0" borderId="0" xfId="11" applyNumberFormat="1" applyFont="1" applyFill="1" applyBorder="1" applyAlignment="1" applyProtection="1">
      <alignment horizontal="right" vertical="center"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top" wrapText="1"/>
    </xf>
    <xf numFmtId="0" fontId="6" fillId="2" borderId="17" xfId="0" applyFont="1" applyFill="1" applyBorder="1" applyAlignment="1" applyProtection="1">
      <alignment horizontal="left" vertical="center" wrapText="1"/>
      <protection locked="0"/>
    </xf>
    <xf numFmtId="0" fontId="6" fillId="0" borderId="17" xfId="10" applyFont="1" applyFill="1" applyBorder="1" applyAlignment="1">
      <alignment horizontal="left" vertical="center" wrapText="1"/>
    </xf>
    <xf numFmtId="44" fontId="6" fillId="0" borderId="1" xfId="11"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vertical="top" wrapText="1"/>
      <protection locked="0"/>
    </xf>
    <xf numFmtId="0" fontId="39" fillId="0" borderId="17" xfId="0" applyFont="1" applyFill="1" applyBorder="1" applyAlignment="1" applyProtection="1">
      <alignment horizontal="justify" vertical="top" wrapText="1"/>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44" fontId="6" fillId="0" borderId="0" xfId="11"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6" fillId="0" borderId="0" xfId="0" applyFont="1" applyFill="1" applyAlignment="1" applyProtection="1">
      <alignment horizontal="right" vertical="top" wrapText="1"/>
      <protection locked="0"/>
    </xf>
    <xf numFmtId="0" fontId="6" fillId="2" borderId="3" xfId="0" applyFont="1" applyFill="1" applyBorder="1" applyAlignment="1" applyProtection="1">
      <alignment horizontal="center" vertical="center" wrapText="1"/>
      <protection locked="0"/>
    </xf>
    <xf numFmtId="4" fontId="6" fillId="0" borderId="1" xfId="0" applyNumberFormat="1"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6" fillId="0" borderId="0" xfId="0" applyFont="1" applyFill="1" applyAlignment="1" applyProtection="1">
      <alignment horizontal="right" vertical="top" wrapText="1"/>
      <protection locked="0"/>
    </xf>
    <xf numFmtId="0" fontId="6" fillId="0" borderId="0" xfId="0" applyFont="1" applyFill="1" applyBorder="1" applyAlignment="1" applyProtection="1">
      <alignment vertical="top" wrapText="1"/>
      <protection locked="0"/>
    </xf>
    <xf numFmtId="0" fontId="6" fillId="2" borderId="17" xfId="0" applyNumberFormat="1"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6" fillId="0" borderId="0" xfId="0" applyFont="1" applyFill="1" applyAlignment="1" applyProtection="1">
      <alignment horizontal="right" vertical="top" wrapText="1"/>
      <protection locked="0"/>
    </xf>
    <xf numFmtId="0" fontId="6" fillId="0" borderId="0"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0" xfId="0" applyFont="1" applyFill="1" applyAlignment="1" applyProtection="1">
      <alignment horizontal="right" vertical="top" wrapText="1"/>
      <protection locked="0"/>
    </xf>
    <xf numFmtId="0" fontId="6" fillId="26" borderId="1" xfId="0" applyFont="1" applyFill="1" applyBorder="1" applyAlignment="1" applyProtection="1">
      <alignment horizontal="left" vertical="top" wrapText="1"/>
      <protection locked="0"/>
    </xf>
    <xf numFmtId="3" fontId="7" fillId="26" borderId="18" xfId="0" applyNumberFormat="1" applyFont="1" applyFill="1" applyBorder="1" applyAlignment="1" applyProtection="1">
      <alignment horizontal="center" vertical="top" wrapText="1"/>
      <protection locked="0"/>
    </xf>
    <xf numFmtId="0" fontId="7" fillId="26" borderId="1" xfId="0" applyFont="1" applyFill="1" applyBorder="1" applyAlignment="1" applyProtection="1">
      <alignment horizontal="center" vertical="center" wrapText="1"/>
      <protection locked="0"/>
    </xf>
    <xf numFmtId="164" fontId="7" fillId="26" borderId="1" xfId="1" applyNumberFormat="1" applyFont="1" applyFill="1" applyBorder="1" applyAlignment="1" applyProtection="1">
      <alignment horizontal="center" vertical="center" wrapText="1"/>
      <protection locked="0"/>
    </xf>
    <xf numFmtId="0" fontId="7" fillId="26" borderId="1" xfId="0" applyFont="1" applyFill="1" applyBorder="1" applyAlignment="1">
      <alignment horizontal="center" vertical="center" wrapText="1"/>
    </xf>
    <xf numFmtId="0" fontId="7" fillId="26" borderId="1" xfId="0" applyFont="1" applyFill="1" applyBorder="1" applyAlignment="1" applyProtection="1">
      <alignment horizontal="left" vertical="top" wrapText="1"/>
      <protection locked="0"/>
    </xf>
    <xf numFmtId="0" fontId="43" fillId="0" borderId="17" xfId="0" applyFont="1" applyFill="1" applyBorder="1" applyAlignment="1" applyProtection="1">
      <alignment horizontal="center" vertical="center" wrapText="1"/>
      <protection locked="0"/>
    </xf>
    <xf numFmtId="0" fontId="44" fillId="27" borderId="17" xfId="0" applyFont="1" applyFill="1" applyBorder="1" applyAlignment="1">
      <alignment horizontal="left" vertical="center" wrapText="1"/>
    </xf>
    <xf numFmtId="3" fontId="45" fillId="27" borderId="17" xfId="0" applyNumberFormat="1" applyFont="1" applyFill="1" applyBorder="1" applyAlignment="1">
      <alignment horizontal="center" vertical="center" wrapText="1"/>
    </xf>
    <xf numFmtId="3" fontId="43" fillId="27" borderId="17" xfId="0" applyNumberFormat="1" applyFont="1" applyFill="1" applyBorder="1" applyAlignment="1" applyProtection="1">
      <alignment horizontal="center" vertical="center" wrapText="1"/>
    </xf>
    <xf numFmtId="0" fontId="46" fillId="0" borderId="17" xfId="0" applyFont="1" applyFill="1" applyBorder="1" applyAlignment="1" applyProtection="1">
      <alignment horizontal="center" vertical="center" wrapText="1"/>
      <protection locked="0"/>
    </xf>
    <xf numFmtId="0" fontId="44" fillId="0" borderId="17" xfId="0" applyFont="1" applyFill="1" applyBorder="1" applyAlignment="1" applyProtection="1">
      <alignment horizontal="left" vertical="top" wrapText="1"/>
      <protection locked="0"/>
    </xf>
    <xf numFmtId="3" fontId="0" fillId="27" borderId="17" xfId="0" applyNumberFormat="1"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4" fontId="6" fillId="0" borderId="17" xfId="0" applyNumberFormat="1" applyFont="1" applyFill="1" applyBorder="1" applyAlignment="1" applyProtection="1">
      <alignment horizontal="center" vertical="center" wrapText="1" shrinkToFit="1"/>
      <protection locked="0"/>
    </xf>
    <xf numFmtId="0" fontId="44" fillId="27" borderId="17" xfId="10" applyFont="1" applyFill="1" applyBorder="1" applyAlignment="1">
      <alignment horizontal="left" vertical="center" wrapText="1"/>
    </xf>
    <xf numFmtId="3" fontId="44" fillId="27" borderId="17" xfId="10" applyNumberFormat="1" applyFont="1" applyFill="1" applyBorder="1" applyAlignment="1" applyProtection="1">
      <alignment horizontal="center" vertical="center" wrapText="1"/>
    </xf>
    <xf numFmtId="0" fontId="44" fillId="2" borderId="3"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6" fillId="0" borderId="0" xfId="0" applyFont="1" applyFill="1" applyAlignment="1" applyProtection="1">
      <alignment horizontal="right" vertical="top" wrapText="1"/>
      <protection locked="0"/>
    </xf>
    <xf numFmtId="0" fontId="6" fillId="2"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0" xfId="0" applyFont="1" applyFill="1" applyAlignment="1" applyProtection="1">
      <alignment horizontal="right" vertical="top" wrapText="1"/>
      <protection locked="0"/>
    </xf>
    <xf numFmtId="0" fontId="44" fillId="27" borderId="0" xfId="10" applyFont="1" applyFill="1" applyBorder="1" applyAlignment="1">
      <alignment horizontal="left" vertical="center" wrapText="1"/>
    </xf>
    <xf numFmtId="3" fontId="44" fillId="27" borderId="0" xfId="10" applyNumberFormat="1" applyFont="1" applyFill="1" applyBorder="1" applyAlignment="1" applyProtection="1">
      <alignment horizontal="center" vertical="center" wrapText="1"/>
    </xf>
    <xf numFmtId="0" fontId="44" fillId="2" borderId="0" xfId="0" applyFont="1" applyFill="1" applyBorder="1" applyAlignment="1" applyProtection="1">
      <alignment horizontal="center" vertical="center" wrapText="1"/>
      <protection locked="0"/>
    </xf>
    <xf numFmtId="0" fontId="6" fillId="2" borderId="0" xfId="0" applyNumberFormat="1" applyFont="1" applyFill="1" applyBorder="1" applyAlignment="1" applyProtection="1">
      <alignment horizontal="center" vertical="center" wrapText="1" shrinkToFit="1"/>
      <protection locked="0"/>
    </xf>
    <xf numFmtId="4" fontId="6" fillId="0" borderId="0" xfId="0" applyNumberFormat="1" applyFont="1" applyFill="1" applyBorder="1" applyAlignment="1" applyProtection="1">
      <alignment horizontal="center" vertical="center" wrapText="1" shrinkToFit="1"/>
      <protection locked="0"/>
    </xf>
    <xf numFmtId="44" fontId="6" fillId="0" borderId="0" xfId="0" applyNumberFormat="1" applyFont="1" applyFill="1" applyBorder="1" applyAlignment="1" applyProtection="1">
      <alignment horizontal="right" vertical="center" wrapText="1"/>
      <protection locked="0"/>
    </xf>
    <xf numFmtId="0" fontId="44" fillId="27" borderId="17" xfId="10" applyFont="1" applyFill="1" applyBorder="1" applyAlignment="1">
      <alignment horizontal="left" vertical="top" wrapText="1"/>
    </xf>
    <xf numFmtId="0" fontId="6" fillId="0" borderId="0" xfId="0" applyFont="1" applyFill="1" applyBorder="1" applyAlignment="1" applyProtection="1">
      <alignment horizontal="left" vertical="top" wrapText="1"/>
      <protection locked="0"/>
    </xf>
    <xf numFmtId="0" fontId="44" fillId="27" borderId="21" xfId="10" applyFont="1" applyFill="1" applyBorder="1" applyAlignment="1">
      <alignment horizontal="left" vertical="center" wrapText="1"/>
    </xf>
    <xf numFmtId="3" fontId="44" fillId="27" borderId="21" xfId="10" applyNumberFormat="1" applyFont="1" applyFill="1" applyBorder="1" applyAlignment="1" applyProtection="1">
      <alignment horizontal="center" vertical="center" wrapText="1"/>
    </xf>
    <xf numFmtId="0" fontId="44" fillId="2" borderId="22" xfId="0" applyFont="1" applyFill="1" applyBorder="1" applyAlignment="1" applyProtection="1">
      <alignment horizontal="center" vertical="center" wrapText="1"/>
      <protection locked="0"/>
    </xf>
    <xf numFmtId="0" fontId="6" fillId="2" borderId="21" xfId="0" applyNumberFormat="1" applyFont="1" applyFill="1" applyBorder="1" applyAlignment="1" applyProtection="1">
      <alignment horizontal="center" vertical="center" wrapText="1" shrinkToFit="1"/>
      <protection locked="0"/>
    </xf>
    <xf numFmtId="4" fontId="6" fillId="0" borderId="21" xfId="0" applyNumberFormat="1" applyFont="1" applyFill="1" applyBorder="1" applyAlignment="1" applyProtection="1">
      <alignment horizontal="center" vertical="center" wrapText="1" shrinkToFit="1"/>
      <protection locked="0"/>
    </xf>
    <xf numFmtId="0" fontId="44" fillId="27" borderId="21" xfId="10" applyFont="1" applyFill="1" applyBorder="1" applyAlignment="1">
      <alignment horizontal="left" vertical="top" wrapText="1"/>
    </xf>
    <xf numFmtId="0" fontId="6" fillId="26" borderId="1" xfId="0" applyFont="1" applyFill="1" applyBorder="1" applyAlignment="1" applyProtection="1">
      <alignment horizontal="center" vertical="center" wrapText="1"/>
    </xf>
    <xf numFmtId="0" fontId="7" fillId="26" borderId="15" xfId="0" applyFont="1" applyFill="1" applyBorder="1" applyAlignment="1" applyProtection="1">
      <alignment horizontal="center" vertical="top" wrapText="1"/>
      <protection locked="0"/>
    </xf>
    <xf numFmtId="49" fontId="6" fillId="26" borderId="1" xfId="0" applyNumberFormat="1" applyFont="1" applyFill="1" applyBorder="1" applyAlignment="1" applyProtection="1">
      <alignment horizontal="left" vertical="top" wrapText="1"/>
      <protection locked="0"/>
    </xf>
    <xf numFmtId="49" fontId="6" fillId="26" borderId="2" xfId="0" applyNumberFormat="1" applyFont="1" applyFill="1" applyBorder="1" applyAlignment="1" applyProtection="1">
      <alignment horizontal="left" vertical="top" wrapText="1"/>
      <protection locked="0"/>
    </xf>
    <xf numFmtId="3" fontId="6" fillId="26" borderId="1" xfId="0" applyNumberFormat="1" applyFont="1" applyFill="1" applyBorder="1" applyAlignment="1" applyProtection="1">
      <alignment horizontal="right" vertical="top" wrapText="1"/>
      <protection locked="0"/>
    </xf>
    <xf numFmtId="0" fontId="6" fillId="0" borderId="0" xfId="0" applyFont="1" applyFill="1" applyAlignment="1" applyProtection="1">
      <alignment horizontal="left" vertical="top" wrapText="1"/>
      <protection locked="0"/>
    </xf>
    <xf numFmtId="0" fontId="6" fillId="0" borderId="0" xfId="0" applyFont="1" applyFill="1" applyBorder="1" applyAlignment="1" applyProtection="1">
      <alignment horizontal="center" vertical="top" wrapText="1"/>
      <protection locked="0"/>
    </xf>
    <xf numFmtId="0" fontId="6" fillId="0" borderId="0" xfId="0" applyFont="1" applyFill="1" applyBorder="1" applyAlignment="1" applyProtection="1">
      <alignment horizontal="justify" vertical="top" wrapText="1"/>
      <protection locked="0"/>
    </xf>
    <xf numFmtId="0" fontId="6" fillId="0" borderId="0" xfId="0" applyFont="1" applyFill="1" applyAlignment="1" applyProtection="1">
      <alignment horizontal="justify"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39" fillId="0" borderId="14" xfId="0" applyFont="1" applyFill="1" applyBorder="1" applyAlignment="1" applyProtection="1">
      <alignment horizontal="justify" vertical="top" wrapText="1"/>
    </xf>
    <xf numFmtId="0" fontId="39" fillId="26" borderId="2" xfId="0" applyFont="1" applyFill="1" applyBorder="1" applyAlignment="1" applyProtection="1">
      <alignment horizontal="justify" vertical="top" wrapText="1"/>
    </xf>
    <xf numFmtId="0" fontId="39" fillId="26" borderId="3" xfId="0" applyFont="1" applyFill="1" applyBorder="1" applyAlignment="1" applyProtection="1">
      <alignment horizontal="justify" vertical="top" wrapText="1"/>
    </xf>
    <xf numFmtId="0" fontId="50" fillId="0" borderId="16" xfId="0" applyFont="1" applyFill="1" applyBorder="1" applyAlignment="1" applyProtection="1">
      <alignment horizontal="justify" vertical="top" wrapText="1"/>
    </xf>
    <xf numFmtId="49" fontId="6" fillId="0" borderId="0" xfId="0" applyNumberFormat="1" applyFont="1" applyFill="1" applyBorder="1" applyAlignment="1" applyProtection="1">
      <alignment vertical="top" wrapText="1"/>
      <protection locked="0"/>
    </xf>
    <xf numFmtId="0" fontId="6" fillId="0" borderId="0" xfId="0" applyFont="1" applyFill="1" applyAlignment="1">
      <alignment vertical="top" wrapText="1"/>
    </xf>
    <xf numFmtId="0" fontId="40" fillId="0" borderId="16" xfId="0" applyFont="1" applyFill="1" applyBorder="1" applyAlignment="1" applyProtection="1">
      <alignment horizontal="justify" vertical="top" wrapText="1"/>
      <protection locked="0"/>
    </xf>
    <xf numFmtId="0" fontId="39" fillId="0" borderId="0" xfId="0" applyFont="1" applyFill="1" applyBorder="1" applyAlignment="1" applyProtection="1">
      <alignment horizontal="justify" vertical="top" wrapText="1"/>
    </xf>
    <xf numFmtId="0" fontId="39" fillId="0" borderId="14" xfId="0" applyFont="1" applyFill="1" applyBorder="1" applyAlignment="1" applyProtection="1">
      <alignment horizontal="justify" vertical="top" wrapText="1"/>
      <protection locked="0"/>
    </xf>
    <xf numFmtId="0" fontId="50" fillId="0" borderId="16" xfId="0" applyFont="1" applyFill="1" applyBorder="1" applyAlignment="1" applyProtection="1">
      <alignment horizontal="justify" vertical="top" wrapText="1"/>
      <protection locked="0"/>
    </xf>
    <xf numFmtId="0" fontId="41" fillId="26" borderId="2" xfId="0" applyFont="1" applyFill="1" applyBorder="1" applyAlignment="1" applyProtection="1">
      <alignment horizontal="right" vertical="top" wrapText="1"/>
    </xf>
    <xf numFmtId="0" fontId="41" fillId="26" borderId="3" xfId="0" applyFont="1" applyFill="1" applyBorder="1" applyAlignment="1" applyProtection="1">
      <alignment horizontal="right" vertical="top" wrapText="1"/>
    </xf>
    <xf numFmtId="49" fontId="6" fillId="26" borderId="2" xfId="0" applyNumberFormat="1" applyFont="1" applyFill="1" applyBorder="1" applyAlignment="1" applyProtection="1">
      <alignment horizontal="left" vertical="top" wrapText="1"/>
      <protection locked="0"/>
    </xf>
    <xf numFmtId="49" fontId="6" fillId="26" borderId="4" xfId="0" applyNumberFormat="1" applyFont="1" applyFill="1" applyBorder="1" applyAlignment="1" applyProtection="1">
      <alignment horizontal="left" vertical="top" wrapText="1"/>
      <protection locked="0"/>
    </xf>
    <xf numFmtId="49" fontId="6" fillId="26" borderId="3" xfId="0" applyNumberFormat="1"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49" fontId="6" fillId="26" borderId="1" xfId="0" applyNumberFormat="1" applyFont="1" applyFill="1" applyBorder="1" applyAlignment="1" applyProtection="1">
      <alignment horizontal="left" vertical="top" wrapText="1"/>
      <protection locked="0"/>
    </xf>
    <xf numFmtId="49" fontId="7" fillId="0" borderId="2" xfId="0" applyNumberFormat="1"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2" xfId="0" applyFont="1" applyFill="1" applyBorder="1" applyAlignment="1" applyProtection="1">
      <alignment horizontal="center" vertical="top" wrapText="1"/>
      <protection locked="0"/>
    </xf>
    <xf numFmtId="0" fontId="7" fillId="0" borderId="3" xfId="0" applyFont="1" applyFill="1" applyBorder="1" applyAlignment="1" applyProtection="1">
      <alignment horizontal="center" vertical="top" wrapText="1"/>
      <protection locked="0"/>
    </xf>
    <xf numFmtId="0" fontId="51" fillId="0" borderId="0" xfId="0" applyFont="1" applyFill="1" applyBorder="1" applyAlignment="1" applyProtection="1">
      <alignment horizontal="left" vertical="center" wrapText="1"/>
    </xf>
    <xf numFmtId="0" fontId="6" fillId="0" borderId="0" xfId="0" applyFont="1" applyFill="1" applyAlignment="1" applyProtection="1">
      <alignment horizontal="right" vertical="top" wrapText="1"/>
      <protection locked="0"/>
    </xf>
    <xf numFmtId="44" fontId="6" fillId="2" borderId="2" xfId="0" applyNumberFormat="1" applyFont="1" applyFill="1" applyBorder="1" applyAlignment="1" applyProtection="1">
      <alignment horizontal="left" vertical="top" wrapText="1"/>
      <protection locked="0"/>
    </xf>
    <xf numFmtId="44" fontId="6" fillId="2" borderId="3" xfId="0" applyNumberFormat="1" applyFont="1" applyFill="1" applyBorder="1" applyAlignment="1" applyProtection="1">
      <alignment horizontal="left" vertical="top" wrapText="1"/>
      <protection locked="0"/>
    </xf>
    <xf numFmtId="0" fontId="44" fillId="27" borderId="19" xfId="10" applyFont="1" applyFill="1" applyBorder="1" applyAlignment="1">
      <alignment horizontal="left" vertical="top" wrapText="1"/>
    </xf>
    <xf numFmtId="0" fontId="44" fillId="27" borderId="20" xfId="10" applyFont="1" applyFill="1" applyBorder="1" applyAlignment="1">
      <alignment horizontal="left" vertical="top" wrapText="1"/>
    </xf>
    <xf numFmtId="0" fontId="1" fillId="27" borderId="17" xfId="10" applyFont="1" applyFill="1" applyBorder="1" applyAlignment="1">
      <alignment horizontal="left" vertical="center" wrapText="1"/>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G76"/>
  <sheetViews>
    <sheetView showGridLines="0" view="pageBreakPreview" topLeftCell="A10" zoomScaleNormal="100" zoomScaleSheetLayoutView="100" zoomScalePageLayoutView="115" workbookViewId="0">
      <selection activeCell="D39" sqref="D39"/>
    </sheetView>
  </sheetViews>
  <sheetFormatPr defaultColWidth="9.140625" defaultRowHeight="15"/>
  <cols>
    <col min="1" max="1" width="2.28515625" style="46" customWidth="1"/>
    <col min="2" max="2" width="4.140625" style="1" customWidth="1"/>
    <col min="3" max="3" width="19.140625" style="1" customWidth="1"/>
    <col min="4" max="4" width="37.5703125" style="1" customWidth="1"/>
    <col min="5" max="5" width="50.7109375" style="4" customWidth="1"/>
    <col min="6" max="6" width="2.5703125" style="1" customWidth="1"/>
    <col min="7" max="11" width="9.140625" style="1"/>
    <col min="12" max="12" width="16.5703125" style="1" customWidth="1"/>
    <col min="13" max="14" width="16.140625" style="1" customWidth="1"/>
    <col min="15" max="16384" width="9.140625" style="1"/>
  </cols>
  <sheetData>
    <row r="1" spans="2:7" s="59" customFormat="1" ht="12.75" customHeight="1">
      <c r="B1" s="120"/>
      <c r="C1" s="120"/>
      <c r="D1" s="120"/>
      <c r="E1" s="120"/>
    </row>
    <row r="2" spans="2:7" ht="18" customHeight="1">
      <c r="E2" s="2" t="s">
        <v>66</v>
      </c>
    </row>
    <row r="3" spans="2:7" ht="18" customHeight="1">
      <c r="C3" s="3"/>
      <c r="D3" s="3" t="s">
        <v>26</v>
      </c>
      <c r="E3" s="3"/>
    </row>
    <row r="4" spans="2:7" ht="18" customHeight="1"/>
    <row r="5" spans="2:7" ht="18" customHeight="1">
      <c r="C5" s="1" t="s">
        <v>18</v>
      </c>
      <c r="D5" s="1" t="s">
        <v>70</v>
      </c>
      <c r="F5" s="5"/>
    </row>
    <row r="6" spans="2:7" ht="18" customHeight="1">
      <c r="F6" s="5"/>
    </row>
    <row r="7" spans="2:7" ht="17.25" customHeight="1">
      <c r="C7" s="1" t="s">
        <v>17</v>
      </c>
      <c r="D7" s="121" t="s">
        <v>71</v>
      </c>
      <c r="E7" s="121"/>
      <c r="F7" s="6"/>
      <c r="G7" s="7"/>
    </row>
    <row r="8" spans="2:7" ht="14.25" customHeight="1"/>
    <row r="9" spans="2:7" ht="14.25" customHeight="1">
      <c r="C9" s="73" t="s">
        <v>14</v>
      </c>
      <c r="D9" s="146"/>
      <c r="E9" s="140"/>
      <c r="F9" s="5"/>
    </row>
    <row r="10" spans="2:7" ht="31.5" customHeight="1">
      <c r="C10" s="73" t="s">
        <v>19</v>
      </c>
      <c r="D10" s="147"/>
      <c r="E10" s="148"/>
      <c r="F10" s="5"/>
    </row>
    <row r="11" spans="2:7" ht="18" customHeight="1">
      <c r="C11" s="73" t="s">
        <v>13</v>
      </c>
      <c r="D11" s="144"/>
      <c r="E11" s="145"/>
      <c r="F11" s="5"/>
    </row>
    <row r="12" spans="2:7" ht="18" customHeight="1">
      <c r="C12" s="73" t="s">
        <v>20</v>
      </c>
      <c r="D12" s="144"/>
      <c r="E12" s="145"/>
      <c r="F12" s="5"/>
    </row>
    <row r="13" spans="2:7" ht="18" customHeight="1">
      <c r="C13" s="73" t="s">
        <v>21</v>
      </c>
      <c r="D13" s="144"/>
      <c r="E13" s="145"/>
      <c r="F13" s="5"/>
    </row>
    <row r="14" spans="2:7" ht="18" customHeight="1">
      <c r="C14" s="73" t="s">
        <v>22</v>
      </c>
      <c r="D14" s="144"/>
      <c r="E14" s="145"/>
      <c r="F14" s="5"/>
    </row>
    <row r="15" spans="2:7" ht="18" customHeight="1">
      <c r="C15" s="73" t="s">
        <v>23</v>
      </c>
      <c r="D15" s="144"/>
      <c r="E15" s="145"/>
      <c r="F15" s="5"/>
    </row>
    <row r="16" spans="2:7" ht="18" customHeight="1">
      <c r="C16" s="73" t="s">
        <v>24</v>
      </c>
      <c r="D16" s="144"/>
      <c r="E16" s="145"/>
      <c r="F16" s="5"/>
    </row>
    <row r="17" spans="2:6" ht="18" customHeight="1">
      <c r="C17" s="73" t="s">
        <v>25</v>
      </c>
      <c r="D17" s="144"/>
      <c r="E17" s="145"/>
      <c r="F17" s="5"/>
    </row>
    <row r="18" spans="2:6" ht="18" customHeight="1">
      <c r="D18" s="5"/>
      <c r="E18" s="9"/>
      <c r="F18" s="5"/>
    </row>
    <row r="19" spans="2:6" ht="18" customHeight="1">
      <c r="B19" s="40" t="s">
        <v>31</v>
      </c>
      <c r="C19" s="123" t="s">
        <v>40</v>
      </c>
      <c r="D19" s="123"/>
      <c r="E19" s="123"/>
      <c r="F19" s="7"/>
    </row>
    <row r="20" spans="2:6" ht="9.6" customHeight="1" thickBot="1">
      <c r="D20" s="7"/>
      <c r="E20" s="10"/>
      <c r="F20" s="7"/>
    </row>
    <row r="21" spans="2:6" ht="18" customHeight="1">
      <c r="C21" s="115" t="s">
        <v>7</v>
      </c>
      <c r="D21" s="74" t="s">
        <v>63</v>
      </c>
      <c r="E21" s="1"/>
    </row>
    <row r="22" spans="2:6" ht="18" customHeight="1">
      <c r="B22" s="11"/>
      <c r="C22" s="114">
        <v>1</v>
      </c>
      <c r="D22" s="45">
        <f>'część (1)'!$F$8</f>
        <v>0</v>
      </c>
      <c r="E22" s="1"/>
    </row>
    <row r="23" spans="2:6" ht="18" customHeight="1">
      <c r="B23" s="11"/>
      <c r="C23" s="114">
        <v>2</v>
      </c>
      <c r="D23" s="45">
        <f>'część (2)'!$F$8</f>
        <v>0</v>
      </c>
      <c r="E23" s="1"/>
    </row>
    <row r="24" spans="2:6" s="65" customFormat="1" ht="18" customHeight="1">
      <c r="B24" s="42"/>
      <c r="C24" s="114">
        <v>3</v>
      </c>
      <c r="D24" s="45">
        <f>'część (3)'!$F$8</f>
        <v>0</v>
      </c>
    </row>
    <row r="25" spans="2:6" s="65" customFormat="1" ht="18" customHeight="1">
      <c r="B25" s="42"/>
      <c r="C25" s="114">
        <v>4</v>
      </c>
      <c r="D25" s="45">
        <f>'część (4)'!$F$8</f>
        <v>0</v>
      </c>
    </row>
    <row r="26" spans="2:6" s="65" customFormat="1" ht="18" customHeight="1">
      <c r="B26" s="42"/>
      <c r="C26" s="114">
        <v>5</v>
      </c>
      <c r="D26" s="45">
        <f>'część (5)'!$F$8</f>
        <v>0</v>
      </c>
    </row>
    <row r="27" spans="2:6" s="65" customFormat="1" ht="18" customHeight="1">
      <c r="B27" s="42"/>
      <c r="C27" s="114">
        <v>6</v>
      </c>
      <c r="D27" s="45">
        <f>'część (6)'!$F$8</f>
        <v>0</v>
      </c>
    </row>
    <row r="28" spans="2:6" s="65" customFormat="1" ht="18" customHeight="1">
      <c r="B28" s="42"/>
      <c r="C28" s="114">
        <v>7</v>
      </c>
      <c r="D28" s="45">
        <f>'część (7)'!$F$8</f>
        <v>0</v>
      </c>
    </row>
    <row r="29" spans="2:6" s="107" customFormat="1" ht="18" customHeight="1">
      <c r="B29" s="42"/>
      <c r="C29" s="114">
        <v>8</v>
      </c>
      <c r="D29" s="45">
        <f>'część (8)'!$F$8</f>
        <v>0</v>
      </c>
    </row>
    <row r="30" spans="2:6" s="107" customFormat="1" ht="18" customHeight="1">
      <c r="B30" s="42"/>
      <c r="C30" s="114">
        <v>9</v>
      </c>
      <c r="D30" s="45">
        <f>'część (9)'!$F$8</f>
        <v>0</v>
      </c>
    </row>
    <row r="31" spans="2:6" s="107" customFormat="1" ht="18" customHeight="1">
      <c r="B31" s="42"/>
      <c r="C31" s="114">
        <v>10</v>
      </c>
      <c r="D31" s="45">
        <f>'część (10)'!$F$8</f>
        <v>0</v>
      </c>
    </row>
    <row r="32" spans="2:6" s="107" customFormat="1" ht="18" customHeight="1">
      <c r="B32" s="42"/>
      <c r="C32" s="114">
        <v>11</v>
      </c>
      <c r="D32" s="45">
        <f>'część (11)'!$F$8</f>
        <v>0</v>
      </c>
    </row>
    <row r="33" spans="1:5" s="107" customFormat="1" ht="18" customHeight="1">
      <c r="B33" s="42"/>
      <c r="C33" s="114">
        <v>12</v>
      </c>
      <c r="D33" s="45">
        <f>'część (12)'!$F$8</f>
        <v>0</v>
      </c>
    </row>
    <row r="34" spans="1:5" s="107" customFormat="1" ht="18" customHeight="1">
      <c r="B34" s="42"/>
      <c r="C34" s="114">
        <v>13</v>
      </c>
      <c r="D34" s="45">
        <f>'część (13)'!$F$8</f>
        <v>0</v>
      </c>
    </row>
    <row r="35" spans="1:5" s="107" customFormat="1" ht="18" customHeight="1">
      <c r="B35" s="42"/>
      <c r="C35" s="114">
        <v>14</v>
      </c>
      <c r="D35" s="45">
        <f>'część (14)'!$F$8</f>
        <v>0</v>
      </c>
    </row>
    <row r="36" spans="1:5" s="107" customFormat="1" ht="18" customHeight="1">
      <c r="B36" s="42"/>
      <c r="C36" s="114">
        <v>15</v>
      </c>
      <c r="D36" s="45">
        <f>'część (15)'!$F$8</f>
        <v>0</v>
      </c>
    </row>
    <row r="37" spans="1:5" s="107" customFormat="1" ht="18" customHeight="1">
      <c r="B37" s="42"/>
      <c r="C37" s="114">
        <v>16</v>
      </c>
      <c r="D37" s="45">
        <f>'część (16)'!$F$8</f>
        <v>0</v>
      </c>
    </row>
    <row r="38" spans="1:5" s="39" customFormat="1" ht="18" customHeight="1">
      <c r="A38" s="46"/>
      <c r="B38" s="11"/>
      <c r="C38" s="114">
        <v>17</v>
      </c>
      <c r="D38" s="45">
        <f>'część (17)'!$F$8</f>
        <v>0</v>
      </c>
    </row>
    <row r="39" spans="1:5" s="51" customFormat="1" ht="10.5" customHeight="1">
      <c r="B39" s="42"/>
      <c r="C39" s="37"/>
      <c r="D39" s="52"/>
    </row>
    <row r="40" spans="1:5" s="51" customFormat="1" ht="28.5" customHeight="1">
      <c r="B40" s="42"/>
      <c r="C40" s="149" t="s">
        <v>62</v>
      </c>
      <c r="D40" s="149"/>
      <c r="E40" s="149"/>
    </row>
    <row r="41" spans="1:5" s="36" customFormat="1" ht="14.25" customHeight="1">
      <c r="A41" s="46"/>
      <c r="B41" s="11"/>
      <c r="C41" s="37"/>
      <c r="D41" s="38"/>
      <c r="E41" s="38"/>
    </row>
    <row r="42" spans="1:5" s="47" customFormat="1" ht="34.5" customHeight="1">
      <c r="B42" s="47" t="s">
        <v>32</v>
      </c>
      <c r="C42" s="125" t="s">
        <v>50</v>
      </c>
      <c r="D42" s="125"/>
      <c r="E42" s="125"/>
    </row>
    <row r="43" spans="1:5" s="47" customFormat="1" ht="59.25" customHeight="1">
      <c r="C43" s="126" t="s">
        <v>51</v>
      </c>
      <c r="D43" s="127"/>
      <c r="E43" s="48" t="s">
        <v>52</v>
      </c>
    </row>
    <row r="44" spans="1:5" s="47" customFormat="1" ht="33" customHeight="1">
      <c r="C44" s="128" t="s">
        <v>53</v>
      </c>
      <c r="D44" s="128"/>
      <c r="E44" s="128"/>
    </row>
    <row r="45" spans="1:5" s="47" customFormat="1" ht="31.5" customHeight="1">
      <c r="B45" s="47" t="s">
        <v>33</v>
      </c>
      <c r="C45" s="133" t="s">
        <v>54</v>
      </c>
      <c r="D45" s="133"/>
      <c r="E45" s="133"/>
    </row>
    <row r="46" spans="1:5" s="47" customFormat="1" ht="51" customHeight="1">
      <c r="C46" s="126" t="s">
        <v>55</v>
      </c>
      <c r="D46" s="127"/>
      <c r="E46" s="48" t="s">
        <v>56</v>
      </c>
    </row>
    <row r="47" spans="1:5" s="47" customFormat="1" ht="54.75" customHeight="1">
      <c r="C47" s="134" t="s">
        <v>68</v>
      </c>
      <c r="D47" s="134"/>
      <c r="E47" s="134"/>
    </row>
    <row r="48" spans="1:5" s="47" customFormat="1" ht="18.75" customHeight="1">
      <c r="B48" s="47" t="s">
        <v>34</v>
      </c>
      <c r="C48" s="133" t="s">
        <v>57</v>
      </c>
      <c r="D48" s="133"/>
      <c r="E48" s="133"/>
    </row>
    <row r="49" spans="2:7" s="47" customFormat="1" ht="94.5" customHeight="1">
      <c r="C49" s="135" t="s">
        <v>60</v>
      </c>
      <c r="D49" s="136"/>
      <c r="E49" s="48" t="s">
        <v>58</v>
      </c>
    </row>
    <row r="50" spans="2:7" s="47" customFormat="1" ht="25.5" customHeight="1">
      <c r="C50" s="131" t="s">
        <v>59</v>
      </c>
      <c r="D50" s="131"/>
      <c r="E50" s="131"/>
    </row>
    <row r="51" spans="2:7" s="47" customFormat="1" ht="32.25" customHeight="1">
      <c r="B51" s="47" t="s">
        <v>35</v>
      </c>
      <c r="C51" s="132" t="s">
        <v>48</v>
      </c>
      <c r="D51" s="132"/>
      <c r="E51" s="132"/>
    </row>
    <row r="52" spans="2:7" ht="27.6" customHeight="1">
      <c r="B52" s="1" t="s">
        <v>36</v>
      </c>
      <c r="C52" s="124" t="s">
        <v>61</v>
      </c>
      <c r="D52" s="123"/>
      <c r="E52" s="130"/>
      <c r="F52" s="12"/>
    </row>
    <row r="53" spans="2:7" ht="36" customHeight="1">
      <c r="B53" s="47" t="s">
        <v>37</v>
      </c>
      <c r="C53" s="129" t="s">
        <v>72</v>
      </c>
      <c r="D53" s="129"/>
      <c r="E53" s="129"/>
      <c r="F53" s="13"/>
      <c r="G53" s="7"/>
    </row>
    <row r="54" spans="2:7" s="49" customFormat="1" ht="78.75" customHeight="1">
      <c r="B54" s="49" t="s">
        <v>38</v>
      </c>
      <c r="C54" s="129" t="s">
        <v>185</v>
      </c>
      <c r="D54" s="129"/>
      <c r="E54" s="129"/>
      <c r="F54" s="13"/>
      <c r="G54" s="50"/>
    </row>
    <row r="55" spans="2:7" ht="47.25" customHeight="1">
      <c r="B55" s="59" t="s">
        <v>39</v>
      </c>
      <c r="C55" s="121" t="s">
        <v>47</v>
      </c>
      <c r="D55" s="122"/>
      <c r="E55" s="122"/>
      <c r="F55" s="12"/>
      <c r="G55" s="7"/>
    </row>
    <row r="56" spans="2:7" ht="27.75" customHeight="1">
      <c r="B56" s="59" t="s">
        <v>41</v>
      </c>
      <c r="C56" s="123" t="s">
        <v>49</v>
      </c>
      <c r="D56" s="124"/>
      <c r="E56" s="124"/>
      <c r="F56" s="12"/>
      <c r="G56" s="7"/>
    </row>
    <row r="57" spans="2:7" ht="44.25" customHeight="1">
      <c r="B57" s="59" t="s">
        <v>42</v>
      </c>
      <c r="C57" s="121" t="s">
        <v>12</v>
      </c>
      <c r="D57" s="122"/>
      <c r="E57" s="122"/>
      <c r="F57" s="12"/>
      <c r="G57" s="7"/>
    </row>
    <row r="58" spans="2:7" ht="18" customHeight="1">
      <c r="B58" s="59" t="s">
        <v>46</v>
      </c>
      <c r="C58" s="6" t="s">
        <v>0</v>
      </c>
      <c r="D58" s="7"/>
      <c r="E58" s="1"/>
      <c r="F58" s="14"/>
    </row>
    <row r="59" spans="2:7" ht="6" customHeight="1">
      <c r="C59" s="7"/>
      <c r="D59" s="7"/>
      <c r="E59" s="15"/>
      <c r="F59" s="14"/>
    </row>
    <row r="60" spans="2:7" ht="18" customHeight="1">
      <c r="C60" s="137" t="s">
        <v>9</v>
      </c>
      <c r="D60" s="138"/>
      <c r="E60" s="139"/>
      <c r="F60" s="14"/>
    </row>
    <row r="61" spans="2:7" ht="18" customHeight="1">
      <c r="C61" s="137" t="s">
        <v>1</v>
      </c>
      <c r="D61" s="139"/>
      <c r="E61" s="73"/>
      <c r="F61" s="14"/>
    </row>
    <row r="62" spans="2:7" ht="18" customHeight="1">
      <c r="C62" s="142"/>
      <c r="D62" s="143"/>
      <c r="E62" s="8"/>
      <c r="F62" s="14"/>
    </row>
    <row r="63" spans="2:7" ht="18" customHeight="1">
      <c r="C63" s="142"/>
      <c r="D63" s="143"/>
      <c r="E63" s="8"/>
      <c r="F63" s="14"/>
    </row>
    <row r="64" spans="2:7" ht="18" customHeight="1">
      <c r="C64" s="142"/>
      <c r="D64" s="143"/>
      <c r="E64" s="8"/>
      <c r="F64" s="14"/>
    </row>
    <row r="65" spans="3:6" ht="15" customHeight="1">
      <c r="C65" s="17" t="s">
        <v>3</v>
      </c>
      <c r="D65" s="17"/>
      <c r="E65" s="15"/>
      <c r="F65" s="14"/>
    </row>
    <row r="66" spans="3:6" ht="18" customHeight="1">
      <c r="C66" s="137" t="s">
        <v>10</v>
      </c>
      <c r="D66" s="138"/>
      <c r="E66" s="139"/>
      <c r="F66" s="14"/>
    </row>
    <row r="67" spans="3:6" ht="18" customHeight="1">
      <c r="C67" s="116" t="s">
        <v>1</v>
      </c>
      <c r="D67" s="117" t="s">
        <v>2</v>
      </c>
      <c r="E67" s="118" t="s">
        <v>4</v>
      </c>
      <c r="F67" s="14"/>
    </row>
    <row r="68" spans="3:6" ht="18" customHeight="1">
      <c r="C68" s="18"/>
      <c r="D68" s="16"/>
      <c r="E68" s="19"/>
      <c r="F68" s="14"/>
    </row>
    <row r="69" spans="3:6" ht="18" customHeight="1">
      <c r="C69" s="18"/>
      <c r="D69" s="16"/>
      <c r="E69" s="19"/>
      <c r="F69" s="14"/>
    </row>
    <row r="70" spans="3:6" ht="18" customHeight="1">
      <c r="C70" s="17"/>
      <c r="D70" s="17"/>
      <c r="E70" s="15"/>
      <c r="F70" s="14"/>
    </row>
    <row r="71" spans="3:6" ht="18" customHeight="1">
      <c r="C71" s="137" t="s">
        <v>11</v>
      </c>
      <c r="D71" s="138"/>
      <c r="E71" s="139"/>
      <c r="F71" s="14"/>
    </row>
    <row r="72" spans="3:6" ht="18" customHeight="1">
      <c r="C72" s="141" t="s">
        <v>5</v>
      </c>
      <c r="D72" s="141"/>
      <c r="E72" s="73"/>
    </row>
    <row r="73" spans="3:6" ht="18" customHeight="1">
      <c r="C73" s="140"/>
      <c r="D73" s="140"/>
      <c r="E73" s="8"/>
    </row>
    <row r="74" spans="3:6" ht="10.5" customHeight="1"/>
    <row r="75" spans="3:6" ht="18" customHeight="1"/>
    <row r="76" spans="3:6" ht="18" customHeight="1">
      <c r="E76" s="1"/>
    </row>
  </sheetData>
  <mergeCells count="38">
    <mergeCell ref="C40:E40"/>
    <mergeCell ref="D13:E13"/>
    <mergeCell ref="D15:E15"/>
    <mergeCell ref="D14:E14"/>
    <mergeCell ref="D16:E16"/>
    <mergeCell ref="D17:E17"/>
    <mergeCell ref="C19:E19"/>
    <mergeCell ref="D7:E7"/>
    <mergeCell ref="D12:E12"/>
    <mergeCell ref="D9:E9"/>
    <mergeCell ref="D10:E10"/>
    <mergeCell ref="D11:E11"/>
    <mergeCell ref="C54:E54"/>
    <mergeCell ref="C60:E60"/>
    <mergeCell ref="C73:D73"/>
    <mergeCell ref="C72:D72"/>
    <mergeCell ref="C61:D61"/>
    <mergeCell ref="C62:D62"/>
    <mergeCell ref="C64:D64"/>
    <mergeCell ref="C71:E71"/>
    <mergeCell ref="C66:E66"/>
    <mergeCell ref="C63:D63"/>
    <mergeCell ref="B1:E1"/>
    <mergeCell ref="C57:E57"/>
    <mergeCell ref="C56:E56"/>
    <mergeCell ref="C42:E42"/>
    <mergeCell ref="C43:D43"/>
    <mergeCell ref="C44:E44"/>
    <mergeCell ref="C53:E53"/>
    <mergeCell ref="C55:E55"/>
    <mergeCell ref="C52:E52"/>
    <mergeCell ref="C50:E50"/>
    <mergeCell ref="C51:E51"/>
    <mergeCell ref="C45:E45"/>
    <mergeCell ref="C46:D46"/>
    <mergeCell ref="C47:E47"/>
    <mergeCell ref="C48:E48"/>
    <mergeCell ref="C49:D49"/>
  </mergeCells>
  <phoneticPr fontId="0" type="noConversion"/>
  <printOptions horizontalCentered="1"/>
  <pageMargins left="0.25" right="0.25" top="0.75" bottom="0.75" header="0.3" footer="0.3"/>
  <pageSetup paperSize="9" scale="86"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6"/>
  <sheetViews>
    <sheetView showGridLines="0" view="pageBreakPreview" topLeftCell="A12" zoomScale="110" zoomScaleNormal="100" zoomScaleSheetLayoutView="110" zoomScalePageLayoutView="85" workbookViewId="0">
      <selection activeCell="B12" sqref="B12"/>
    </sheetView>
  </sheetViews>
  <sheetFormatPr defaultColWidth="9.140625" defaultRowHeight="15"/>
  <cols>
    <col min="1" max="1" width="5.28515625" style="66" customWidth="1"/>
    <col min="2" max="2" width="78" style="66" customWidth="1"/>
    <col min="3" max="3" width="9.7109375" style="22" customWidth="1"/>
    <col min="4" max="4" width="10.7109375" style="68" customWidth="1"/>
    <col min="5" max="5" width="22.28515625" style="66" customWidth="1"/>
    <col min="6" max="6" width="21.42578125" style="66" customWidth="1"/>
    <col min="7" max="7" width="21.85546875" style="66" customWidth="1"/>
    <col min="8" max="8" width="18.28515625" style="66" customWidth="1"/>
    <col min="9" max="9" width="23" style="66" customWidth="1"/>
    <col min="10" max="11" width="14.28515625" style="66" customWidth="1"/>
    <col min="12" max="16384" width="9.140625" style="66"/>
  </cols>
  <sheetData>
    <row r="1" spans="1:11" s="65" customFormat="1" ht="6.75" customHeight="1">
      <c r="B1" s="63"/>
      <c r="C1" s="63"/>
      <c r="D1"/>
      <c r="E1" s="63"/>
    </row>
    <row r="2" spans="1:11">
      <c r="B2" s="20" t="str">
        <f>'Informacje ogólne'!D5</f>
        <v>DFP.271.173.2022.KK</v>
      </c>
      <c r="C2" s="66"/>
      <c r="I2" s="21" t="s">
        <v>30</v>
      </c>
      <c r="J2" s="21"/>
      <c r="K2" s="21"/>
    </row>
    <row r="3" spans="1:11">
      <c r="E3" s="124"/>
      <c r="F3" s="124"/>
      <c r="G3" s="124"/>
      <c r="H3" s="150" t="s">
        <v>29</v>
      </c>
      <c r="I3" s="150"/>
    </row>
    <row r="4" spans="1:11" ht="6.75" customHeight="1"/>
    <row r="5" spans="1:11">
      <c r="B5" s="6" t="s">
        <v>6</v>
      </c>
      <c r="C5" s="67">
        <v>9</v>
      </c>
      <c r="D5" s="23"/>
      <c r="E5" s="24" t="s">
        <v>8</v>
      </c>
      <c r="F5" s="24"/>
      <c r="G5" s="5"/>
      <c r="H5" s="65"/>
      <c r="I5" s="65"/>
    </row>
    <row r="6" spans="1:11">
      <c r="B6" s="6"/>
      <c r="C6" s="25"/>
      <c r="D6" s="23"/>
      <c r="E6" s="24"/>
      <c r="F6" s="24"/>
      <c r="G6" s="5"/>
      <c r="H6" s="65"/>
      <c r="I6" s="65"/>
    </row>
    <row r="7" spans="1:11">
      <c r="A7" s="6"/>
      <c r="C7" s="25"/>
      <c r="D7" s="23"/>
      <c r="E7" s="65"/>
      <c r="F7" s="65"/>
      <c r="G7" s="65"/>
      <c r="H7" s="65"/>
      <c r="I7" s="65"/>
    </row>
    <row r="8" spans="1:11">
      <c r="A8" s="26"/>
      <c r="B8" s="26"/>
      <c r="C8" s="27"/>
      <c r="D8" s="28"/>
      <c r="E8" s="78" t="s">
        <v>63</v>
      </c>
      <c r="F8" s="151">
        <f>SUM(I11:I12)</f>
        <v>0</v>
      </c>
      <c r="G8" s="152"/>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219" customHeight="1">
      <c r="A11" s="43" t="s">
        <v>31</v>
      </c>
      <c r="B11" s="88" t="s">
        <v>176</v>
      </c>
      <c r="C11" s="89">
        <v>1000</v>
      </c>
      <c r="D11" s="90" t="s">
        <v>79</v>
      </c>
      <c r="E11" s="33"/>
      <c r="F11" s="33"/>
      <c r="G11" s="33"/>
      <c r="H11" s="58"/>
      <c r="I11" s="34">
        <f>ROUND(ROUND(C11,2)*ROUND(H11,2),2)</f>
        <v>0</v>
      </c>
    </row>
    <row r="12" spans="1:11" s="32" customFormat="1" ht="217.5" customHeight="1">
      <c r="A12" s="43" t="s">
        <v>32</v>
      </c>
      <c r="B12" s="88" t="s">
        <v>177</v>
      </c>
      <c r="C12" s="89">
        <v>1550</v>
      </c>
      <c r="D12" s="90" t="s">
        <v>67</v>
      </c>
      <c r="E12" s="64"/>
      <c r="F12" s="64"/>
      <c r="G12" s="64"/>
      <c r="H12" s="87"/>
      <c r="I12" s="34">
        <f>ROUND(ROUND(C12,2)*ROUND(H12,2),2)</f>
        <v>0</v>
      </c>
    </row>
    <row r="13" spans="1:11" s="32" customFormat="1" ht="18" customHeight="1">
      <c r="A13" s="95"/>
      <c r="B13" s="153" t="s">
        <v>80</v>
      </c>
      <c r="C13" s="153"/>
      <c r="D13" s="153"/>
      <c r="E13" s="153"/>
      <c r="F13" s="153"/>
      <c r="G13" s="153"/>
      <c r="H13" s="153"/>
      <c r="I13" s="153"/>
    </row>
    <row r="14" spans="1:11" ht="16.5" customHeight="1">
      <c r="B14" s="66" t="s">
        <v>175</v>
      </c>
    </row>
    <row r="15" spans="1:11" ht="16.5" customHeight="1">
      <c r="B15" s="124" t="s">
        <v>76</v>
      </c>
      <c r="C15" s="124"/>
      <c r="D15" s="124"/>
      <c r="E15" s="124"/>
      <c r="F15" s="124"/>
      <c r="G15" s="124"/>
      <c r="H15" s="124"/>
      <c r="I15" s="124"/>
    </row>
    <row r="16" spans="1:11">
      <c r="B16" s="124" t="s">
        <v>62</v>
      </c>
      <c r="C16" s="124"/>
      <c r="D16" s="124"/>
      <c r="E16" s="124"/>
      <c r="F16" s="124"/>
      <c r="G16" s="124"/>
      <c r="H16" s="124"/>
      <c r="I16" s="124"/>
    </row>
  </sheetData>
  <mergeCells count="6">
    <mergeCell ref="E3:G3"/>
    <mergeCell ref="H3:I3"/>
    <mergeCell ref="F8:G8"/>
    <mergeCell ref="B15:I15"/>
    <mergeCell ref="B16:I16"/>
    <mergeCell ref="B13:I1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6"/>
  <sheetViews>
    <sheetView showGridLines="0" view="pageBreakPreview" topLeftCell="A8" zoomScale="110" zoomScaleNormal="100" zoomScaleSheetLayoutView="110" zoomScalePageLayoutView="85" workbookViewId="0">
      <selection activeCell="B13" sqref="B13"/>
    </sheetView>
  </sheetViews>
  <sheetFormatPr defaultColWidth="9.140625" defaultRowHeight="15"/>
  <cols>
    <col min="1" max="1" width="5.28515625" style="71" customWidth="1"/>
    <col min="2" max="2" width="78" style="71" customWidth="1"/>
    <col min="3" max="3" width="9.7109375" style="22" customWidth="1"/>
    <col min="4" max="4" width="10.7109375" style="72" customWidth="1"/>
    <col min="5" max="5" width="22.28515625" style="71" customWidth="1"/>
    <col min="6" max="6" width="21.42578125" style="71" customWidth="1"/>
    <col min="7" max="7" width="21.85546875" style="71" customWidth="1"/>
    <col min="8" max="8" width="18.28515625" style="71" customWidth="1"/>
    <col min="9" max="9" width="23" style="71" customWidth="1"/>
    <col min="10" max="11" width="14.28515625" style="71" customWidth="1"/>
    <col min="12" max="16384" width="9.140625" style="71"/>
  </cols>
  <sheetData>
    <row r="1" spans="1:11" s="69" customFormat="1" ht="6.75" customHeight="1">
      <c r="B1" s="63"/>
      <c r="C1" s="63"/>
      <c r="D1"/>
      <c r="E1" s="63"/>
    </row>
    <row r="2" spans="1:11">
      <c r="B2" s="20" t="str">
        <f>'Informacje ogólne'!D5</f>
        <v>DFP.271.173.2022.KK</v>
      </c>
      <c r="C2" s="71"/>
      <c r="I2" s="21" t="s">
        <v>30</v>
      </c>
      <c r="J2" s="21"/>
      <c r="K2" s="21"/>
    </row>
    <row r="3" spans="1:11">
      <c r="E3" s="124"/>
      <c r="F3" s="124"/>
      <c r="G3" s="124"/>
      <c r="H3" s="150" t="s">
        <v>29</v>
      </c>
      <c r="I3" s="150"/>
    </row>
    <row r="4" spans="1:11" ht="6.75" customHeight="1"/>
    <row r="5" spans="1:11">
      <c r="B5" s="6" t="s">
        <v>6</v>
      </c>
      <c r="C5" s="70">
        <v>10</v>
      </c>
      <c r="D5" s="23"/>
      <c r="E5" s="24" t="s">
        <v>8</v>
      </c>
      <c r="F5" s="24"/>
      <c r="G5" s="5"/>
      <c r="H5" s="69"/>
      <c r="I5" s="69"/>
    </row>
    <row r="6" spans="1:11">
      <c r="B6" s="6"/>
      <c r="C6" s="25"/>
      <c r="D6" s="23"/>
      <c r="E6" s="24"/>
      <c r="F6" s="24"/>
      <c r="G6" s="5"/>
      <c r="H6" s="69"/>
      <c r="I6" s="69"/>
    </row>
    <row r="7" spans="1:11">
      <c r="A7" s="6"/>
      <c r="C7" s="25"/>
      <c r="D7" s="23"/>
      <c r="E7" s="69"/>
      <c r="F7" s="69"/>
      <c r="G7" s="69"/>
      <c r="H7" s="69"/>
      <c r="I7" s="69"/>
    </row>
    <row r="8" spans="1:11">
      <c r="A8" s="26"/>
      <c r="B8" s="26"/>
      <c r="C8" s="27"/>
      <c r="D8" s="28"/>
      <c r="E8" s="78" t="s">
        <v>63</v>
      </c>
      <c r="F8" s="151">
        <f>SUM(I11:I13)</f>
        <v>0</v>
      </c>
      <c r="G8" s="152"/>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159.75" customHeight="1">
      <c r="A11" s="43" t="s">
        <v>31</v>
      </c>
      <c r="B11" s="88" t="s">
        <v>153</v>
      </c>
      <c r="C11" s="89">
        <v>1700</v>
      </c>
      <c r="D11" s="90" t="s">
        <v>74</v>
      </c>
      <c r="E11" s="33"/>
      <c r="F11" s="33"/>
      <c r="G11" s="33"/>
      <c r="H11" s="58"/>
      <c r="I11" s="34">
        <f>ROUND(ROUND(C11,2)*ROUND(H11,2),2)</f>
        <v>0</v>
      </c>
    </row>
    <row r="12" spans="1:11" s="32" customFormat="1" ht="208.5" customHeight="1">
      <c r="A12" s="43" t="s">
        <v>32</v>
      </c>
      <c r="B12" s="88" t="s">
        <v>178</v>
      </c>
      <c r="C12" s="89">
        <v>510</v>
      </c>
      <c r="D12" s="90" t="s">
        <v>74</v>
      </c>
      <c r="E12" s="64"/>
      <c r="F12" s="64"/>
      <c r="G12" s="64"/>
      <c r="H12" s="87"/>
      <c r="I12" s="34">
        <f t="shared" ref="I12:I13" si="0">ROUND(ROUND(C12,2)*ROUND(H12,2),2)</f>
        <v>0</v>
      </c>
    </row>
    <row r="13" spans="1:11" s="32" customFormat="1" ht="218.25" customHeight="1">
      <c r="A13" s="43" t="s">
        <v>33</v>
      </c>
      <c r="B13" s="88" t="s">
        <v>180</v>
      </c>
      <c r="C13" s="89">
        <v>5</v>
      </c>
      <c r="D13" s="90" t="s">
        <v>74</v>
      </c>
      <c r="E13" s="64"/>
      <c r="F13" s="64"/>
      <c r="G13" s="64"/>
      <c r="H13" s="87"/>
      <c r="I13" s="34">
        <f t="shared" si="0"/>
        <v>0</v>
      </c>
    </row>
    <row r="14" spans="1:11" ht="16.5" customHeight="1">
      <c r="B14" s="71" t="s">
        <v>179</v>
      </c>
    </row>
    <row r="15" spans="1:11" ht="16.5" customHeight="1">
      <c r="B15" s="124" t="s">
        <v>76</v>
      </c>
      <c r="C15" s="124"/>
      <c r="D15" s="124"/>
      <c r="E15" s="124"/>
      <c r="F15" s="124"/>
      <c r="G15" s="124"/>
      <c r="H15" s="124"/>
      <c r="I15" s="124"/>
    </row>
    <row r="16" spans="1:11">
      <c r="B16" s="124" t="s">
        <v>62</v>
      </c>
      <c r="C16" s="124"/>
      <c r="D16" s="124"/>
      <c r="E16" s="124"/>
      <c r="F16" s="124"/>
      <c r="G16" s="124"/>
      <c r="H16" s="124"/>
      <c r="I16" s="124"/>
    </row>
  </sheetData>
  <mergeCells count="5">
    <mergeCell ref="E3:G3"/>
    <mergeCell ref="H3:I3"/>
    <mergeCell ref="F8:G8"/>
    <mergeCell ref="B15:I15"/>
    <mergeCell ref="B16:I16"/>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6"/>
  <sheetViews>
    <sheetView showGridLines="0" view="pageBreakPreview" topLeftCell="A12" zoomScale="110" zoomScaleNormal="100" zoomScaleSheetLayoutView="110" zoomScalePageLayoutView="85" workbookViewId="0">
      <selection activeCell="B13" sqref="B13"/>
    </sheetView>
  </sheetViews>
  <sheetFormatPr defaultColWidth="9.140625" defaultRowHeight="15"/>
  <cols>
    <col min="1" max="1" width="5.28515625" style="92" customWidth="1"/>
    <col min="2" max="2" width="78" style="92" customWidth="1"/>
    <col min="3" max="3" width="9.7109375" style="22" customWidth="1"/>
    <col min="4" max="4" width="10.7109375" style="94" customWidth="1"/>
    <col min="5" max="5" width="22.28515625" style="92" customWidth="1"/>
    <col min="6" max="6" width="21.42578125" style="92" customWidth="1"/>
    <col min="7" max="7" width="21.85546875" style="92" customWidth="1"/>
    <col min="8" max="8" width="18.28515625" style="92" customWidth="1"/>
    <col min="9" max="9" width="23" style="92" customWidth="1"/>
    <col min="10" max="11" width="14.28515625" style="92" customWidth="1"/>
    <col min="12" max="16384" width="9.140625" style="92"/>
  </cols>
  <sheetData>
    <row r="1" spans="1:11" s="91" customFormat="1" ht="6.75" customHeight="1">
      <c r="B1" s="63"/>
      <c r="C1" s="63"/>
      <c r="D1"/>
      <c r="E1" s="63"/>
    </row>
    <row r="2" spans="1:11">
      <c r="B2" s="20" t="str">
        <f>'Informacje ogólne'!D5</f>
        <v>DFP.271.173.2022.KK</v>
      </c>
      <c r="C2" s="92"/>
      <c r="I2" s="21" t="s">
        <v>30</v>
      </c>
      <c r="J2" s="21"/>
      <c r="K2" s="21"/>
    </row>
    <row r="3" spans="1:11">
      <c r="E3" s="124"/>
      <c r="F3" s="124"/>
      <c r="G3" s="124"/>
      <c r="H3" s="150" t="s">
        <v>29</v>
      </c>
      <c r="I3" s="150"/>
    </row>
    <row r="4" spans="1:11" ht="6.75" customHeight="1"/>
    <row r="5" spans="1:11">
      <c r="B5" s="6" t="s">
        <v>6</v>
      </c>
      <c r="C5" s="93">
        <v>11</v>
      </c>
      <c r="D5" s="23"/>
      <c r="E5" s="24" t="s">
        <v>8</v>
      </c>
      <c r="F5" s="24"/>
      <c r="G5" s="5"/>
      <c r="H5" s="91"/>
      <c r="I5" s="91"/>
    </row>
    <row r="6" spans="1:11">
      <c r="B6" s="6"/>
      <c r="C6" s="25"/>
      <c r="D6" s="23"/>
      <c r="E6" s="24"/>
      <c r="F6" s="24"/>
      <c r="G6" s="5"/>
      <c r="H6" s="91"/>
      <c r="I6" s="91"/>
    </row>
    <row r="7" spans="1:11">
      <c r="A7" s="6"/>
      <c r="C7" s="25"/>
      <c r="D7" s="23"/>
      <c r="E7" s="91"/>
      <c r="F7" s="91"/>
      <c r="G7" s="91"/>
      <c r="H7" s="91"/>
      <c r="I7" s="91"/>
    </row>
    <row r="8" spans="1:11">
      <c r="A8" s="26"/>
      <c r="B8" s="26"/>
      <c r="C8" s="27"/>
      <c r="D8" s="28"/>
      <c r="E8" s="78" t="s">
        <v>63</v>
      </c>
      <c r="F8" s="151">
        <f>SUM(I11:I13)</f>
        <v>0</v>
      </c>
      <c r="G8" s="152"/>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180.75" customHeight="1">
      <c r="A11" s="43" t="s">
        <v>31</v>
      </c>
      <c r="B11" s="88" t="s">
        <v>181</v>
      </c>
      <c r="C11" s="89">
        <v>320</v>
      </c>
      <c r="D11" s="90" t="s">
        <v>78</v>
      </c>
      <c r="E11" s="33"/>
      <c r="F11" s="33"/>
      <c r="G11" s="33"/>
      <c r="H11" s="58"/>
      <c r="I11" s="34">
        <f>ROUND(ROUND(C11,2)*ROUND(H11,2),2)</f>
        <v>0</v>
      </c>
    </row>
    <row r="12" spans="1:11" s="32" customFormat="1" ht="132" customHeight="1">
      <c r="A12" s="43" t="s">
        <v>32</v>
      </c>
      <c r="B12" s="88" t="s">
        <v>182</v>
      </c>
      <c r="C12" s="89">
        <v>220</v>
      </c>
      <c r="D12" s="90" t="s">
        <v>78</v>
      </c>
      <c r="E12" s="64"/>
      <c r="F12" s="64"/>
      <c r="G12" s="64"/>
      <c r="H12" s="87"/>
      <c r="I12" s="34">
        <f t="shared" ref="I12:I13" si="0">ROUND(ROUND(C12,2)*ROUND(H12,2),2)</f>
        <v>0</v>
      </c>
    </row>
    <row r="13" spans="1:11" s="32" customFormat="1" ht="178.5" customHeight="1">
      <c r="A13" s="43" t="s">
        <v>33</v>
      </c>
      <c r="B13" s="88" t="s">
        <v>154</v>
      </c>
      <c r="C13" s="89">
        <v>310</v>
      </c>
      <c r="D13" s="90" t="s">
        <v>78</v>
      </c>
      <c r="E13" s="64"/>
      <c r="F13" s="64"/>
      <c r="G13" s="64"/>
      <c r="H13" s="87"/>
      <c r="I13" s="34">
        <f t="shared" si="0"/>
        <v>0</v>
      </c>
    </row>
    <row r="14" spans="1:11" ht="16.5" customHeight="1">
      <c r="B14" s="92" t="s">
        <v>77</v>
      </c>
    </row>
    <row r="15" spans="1:11" ht="16.5" customHeight="1">
      <c r="B15" s="124" t="s">
        <v>76</v>
      </c>
      <c r="C15" s="124"/>
      <c r="D15" s="124"/>
      <c r="E15" s="124"/>
      <c r="F15" s="124"/>
      <c r="G15" s="124"/>
      <c r="H15" s="124"/>
      <c r="I15" s="124"/>
    </row>
    <row r="16" spans="1:11">
      <c r="B16" s="124" t="s">
        <v>62</v>
      </c>
      <c r="C16" s="124"/>
      <c r="D16" s="124"/>
      <c r="E16" s="124"/>
      <c r="F16" s="124"/>
      <c r="G16" s="124"/>
      <c r="H16" s="124"/>
      <c r="I16" s="124"/>
    </row>
  </sheetData>
  <mergeCells count="5">
    <mergeCell ref="E3:G3"/>
    <mergeCell ref="H3:I3"/>
    <mergeCell ref="F8:G8"/>
    <mergeCell ref="B15:I15"/>
    <mergeCell ref="B16:I16"/>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topLeftCell="A13" zoomScale="110" zoomScaleNormal="100" zoomScaleSheetLayoutView="110" zoomScalePageLayoutView="85" workbookViewId="0">
      <selection activeCell="B12" sqref="B12"/>
    </sheetView>
  </sheetViews>
  <sheetFormatPr defaultColWidth="9.140625" defaultRowHeight="15"/>
  <cols>
    <col min="1" max="1" width="5.28515625" style="92" customWidth="1"/>
    <col min="2" max="2" width="78" style="92" customWidth="1"/>
    <col min="3" max="3" width="9.7109375" style="22" customWidth="1"/>
    <col min="4" max="4" width="10.7109375" style="94" customWidth="1"/>
    <col min="5" max="5" width="22.28515625" style="92" customWidth="1"/>
    <col min="6" max="6" width="21.42578125" style="92" customWidth="1"/>
    <col min="7" max="7" width="21.85546875" style="92" customWidth="1"/>
    <col min="8" max="8" width="18.28515625" style="92" customWidth="1"/>
    <col min="9" max="9" width="23" style="92" customWidth="1"/>
    <col min="10" max="11" width="14.28515625" style="92" customWidth="1"/>
    <col min="12" max="16384" width="9.140625" style="92"/>
  </cols>
  <sheetData>
    <row r="1" spans="1:11" s="91" customFormat="1" ht="6.75" customHeight="1">
      <c r="B1" s="63"/>
      <c r="C1" s="63"/>
      <c r="D1"/>
      <c r="E1" s="63"/>
    </row>
    <row r="2" spans="1:11">
      <c r="B2" s="20" t="str">
        <f>'Informacje ogólne'!D5</f>
        <v>DFP.271.173.2022.KK</v>
      </c>
      <c r="C2" s="92"/>
      <c r="I2" s="21" t="s">
        <v>30</v>
      </c>
      <c r="J2" s="21"/>
      <c r="K2" s="21"/>
    </row>
    <row r="3" spans="1:11">
      <c r="E3" s="124"/>
      <c r="F3" s="124"/>
      <c r="G3" s="124"/>
      <c r="H3" s="150" t="s">
        <v>29</v>
      </c>
      <c r="I3" s="150"/>
    </row>
    <row r="4" spans="1:11" ht="6.75" customHeight="1"/>
    <row r="5" spans="1:11">
      <c r="B5" s="6" t="s">
        <v>6</v>
      </c>
      <c r="C5" s="93">
        <v>12</v>
      </c>
      <c r="D5" s="23"/>
      <c r="E5" s="24" t="s">
        <v>8</v>
      </c>
      <c r="F5" s="24"/>
      <c r="G5" s="5"/>
      <c r="H5" s="91"/>
      <c r="I5" s="91"/>
    </row>
    <row r="6" spans="1:11">
      <c r="B6" s="6"/>
      <c r="C6" s="25"/>
      <c r="D6" s="23"/>
      <c r="E6" s="24"/>
      <c r="F6" s="24"/>
      <c r="G6" s="5"/>
      <c r="H6" s="91"/>
      <c r="I6" s="91"/>
    </row>
    <row r="7" spans="1:11">
      <c r="A7" s="6"/>
      <c r="C7" s="25"/>
      <c r="D7" s="23"/>
      <c r="E7" s="91"/>
      <c r="F7" s="91"/>
      <c r="G7" s="91"/>
      <c r="H7" s="91"/>
      <c r="I7" s="91"/>
    </row>
    <row r="8" spans="1:11">
      <c r="A8" s="26"/>
      <c r="B8" s="26"/>
      <c r="C8" s="27"/>
      <c r="D8" s="28"/>
      <c r="E8" s="78" t="s">
        <v>63</v>
      </c>
      <c r="F8" s="151">
        <f>SUM(I11:I12)</f>
        <v>0</v>
      </c>
      <c r="G8" s="152"/>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132" customHeight="1">
      <c r="A11" s="43" t="s">
        <v>31</v>
      </c>
      <c r="B11" s="88" t="s">
        <v>183</v>
      </c>
      <c r="C11" s="89">
        <v>40</v>
      </c>
      <c r="D11" s="90" t="s">
        <v>74</v>
      </c>
      <c r="E11" s="33"/>
      <c r="F11" s="33"/>
      <c r="G11" s="33"/>
      <c r="H11" s="58"/>
      <c r="I11" s="34">
        <f>ROUND(ROUND(C11,2)*ROUND(H11,2),2)</f>
        <v>0</v>
      </c>
    </row>
    <row r="12" spans="1:11" s="32" customFormat="1" ht="132" customHeight="1">
      <c r="A12" s="43" t="s">
        <v>32</v>
      </c>
      <c r="B12" s="88" t="s">
        <v>184</v>
      </c>
      <c r="C12" s="89">
        <v>45</v>
      </c>
      <c r="D12" s="90" t="s">
        <v>74</v>
      </c>
      <c r="E12" s="64"/>
      <c r="F12" s="64"/>
      <c r="G12" s="64"/>
      <c r="H12" s="87"/>
      <c r="I12" s="34">
        <f>ROUND(ROUND(C12,2)*ROUND(H12,2),2)</f>
        <v>0</v>
      </c>
    </row>
    <row r="13" spans="1:11" ht="16.5" customHeight="1">
      <c r="B13" s="92" t="s">
        <v>77</v>
      </c>
    </row>
    <row r="14" spans="1:11" ht="16.5" customHeight="1">
      <c r="B14" s="124" t="s">
        <v>76</v>
      </c>
      <c r="C14" s="124"/>
      <c r="D14" s="124"/>
      <c r="E14" s="124"/>
      <c r="F14" s="124"/>
      <c r="G14" s="124"/>
      <c r="H14" s="124"/>
      <c r="I14" s="124"/>
    </row>
    <row r="15" spans="1:11">
      <c r="B15" s="124" t="s">
        <v>62</v>
      </c>
      <c r="C15" s="124"/>
      <c r="D15" s="124"/>
      <c r="E15" s="124"/>
      <c r="F15" s="124"/>
      <c r="G15" s="124"/>
      <c r="H15" s="124"/>
      <c r="I15" s="124"/>
    </row>
  </sheetData>
  <mergeCells count="5">
    <mergeCell ref="E3:G3"/>
    <mergeCell ref="H3:I3"/>
    <mergeCell ref="F8:G8"/>
    <mergeCell ref="B14:I14"/>
    <mergeCell ref="B15:I15"/>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3" zoomScale="110" zoomScaleNormal="100" zoomScaleSheetLayoutView="110" zoomScalePageLayoutView="85" workbookViewId="0">
      <selection activeCell="D12" sqref="D12"/>
    </sheetView>
  </sheetViews>
  <sheetFormatPr defaultColWidth="9.140625" defaultRowHeight="15"/>
  <cols>
    <col min="1" max="1" width="5.28515625" style="92" customWidth="1"/>
    <col min="2" max="2" width="78" style="92" customWidth="1"/>
    <col min="3" max="3" width="9.7109375" style="22" customWidth="1"/>
    <col min="4" max="4" width="10.7109375" style="94" customWidth="1"/>
    <col min="5" max="5" width="22.28515625" style="92" customWidth="1"/>
    <col min="6" max="6" width="21.42578125" style="92" customWidth="1"/>
    <col min="7" max="7" width="21.85546875" style="92" customWidth="1"/>
    <col min="8" max="8" width="18.28515625" style="92" customWidth="1"/>
    <col min="9" max="9" width="23" style="92" customWidth="1"/>
    <col min="10" max="11" width="14.28515625" style="92" customWidth="1"/>
    <col min="12" max="16384" width="9.140625" style="92"/>
  </cols>
  <sheetData>
    <row r="1" spans="1:11" s="91" customFormat="1" ht="6.75" customHeight="1">
      <c r="B1" s="63"/>
      <c r="C1" s="63"/>
      <c r="D1"/>
      <c r="E1" s="63"/>
    </row>
    <row r="2" spans="1:11">
      <c r="B2" s="20" t="str">
        <f>'Informacje ogólne'!D5</f>
        <v>DFP.271.173.2022.KK</v>
      </c>
      <c r="C2" s="92"/>
      <c r="I2" s="21" t="s">
        <v>30</v>
      </c>
      <c r="J2" s="21"/>
      <c r="K2" s="21"/>
    </row>
    <row r="3" spans="1:11">
      <c r="E3" s="124"/>
      <c r="F3" s="124"/>
      <c r="G3" s="124"/>
      <c r="H3" s="150" t="s">
        <v>29</v>
      </c>
      <c r="I3" s="150"/>
    </row>
    <row r="4" spans="1:11" ht="6.75" customHeight="1"/>
    <row r="5" spans="1:11">
      <c r="B5" s="6" t="s">
        <v>6</v>
      </c>
      <c r="C5" s="93">
        <v>13</v>
      </c>
      <c r="D5" s="23"/>
      <c r="E5" s="24" t="s">
        <v>8</v>
      </c>
      <c r="F5" s="24"/>
      <c r="G5" s="5"/>
      <c r="H5" s="91"/>
      <c r="I5" s="91"/>
    </row>
    <row r="6" spans="1:11">
      <c r="B6" s="6"/>
      <c r="C6" s="25"/>
      <c r="D6" s="23"/>
      <c r="E6" s="24"/>
      <c r="F6" s="24"/>
      <c r="G6" s="5"/>
      <c r="H6" s="91"/>
      <c r="I6" s="91"/>
    </row>
    <row r="7" spans="1:11">
      <c r="A7" s="6"/>
      <c r="C7" s="25"/>
      <c r="D7" s="23"/>
      <c r="E7" s="91"/>
      <c r="F7" s="91"/>
      <c r="G7" s="91"/>
      <c r="H7" s="91"/>
      <c r="I7" s="91"/>
    </row>
    <row r="8" spans="1:11">
      <c r="A8" s="26"/>
      <c r="B8" s="26"/>
      <c r="C8" s="27"/>
      <c r="D8" s="28"/>
      <c r="E8" s="78" t="s">
        <v>63</v>
      </c>
      <c r="F8" s="151">
        <f>SUM(I11:I12)</f>
        <v>0</v>
      </c>
      <c r="G8" s="152"/>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55.5" customHeight="1">
      <c r="A11" s="43" t="s">
        <v>31</v>
      </c>
      <c r="B11" s="88" t="s">
        <v>81</v>
      </c>
      <c r="C11" s="89">
        <v>6600</v>
      </c>
      <c r="D11" s="90" t="s">
        <v>82</v>
      </c>
      <c r="E11" s="33"/>
      <c r="F11" s="33"/>
      <c r="G11" s="33"/>
      <c r="H11" s="58"/>
      <c r="I11" s="34">
        <f>ROUND(ROUND(C11,2)*ROUND(H11,2),2)</f>
        <v>0</v>
      </c>
    </row>
    <row r="12" spans="1:11" s="32" customFormat="1" ht="105.75" customHeight="1">
      <c r="A12" s="43" t="s">
        <v>32</v>
      </c>
      <c r="B12" s="155" t="s">
        <v>186</v>
      </c>
      <c r="C12" s="89">
        <v>110</v>
      </c>
      <c r="D12" s="90" t="s">
        <v>78</v>
      </c>
      <c r="E12" s="64"/>
      <c r="F12" s="64"/>
      <c r="G12" s="64"/>
      <c r="H12" s="87"/>
      <c r="I12" s="34">
        <f>ROUND(ROUND(C12,2)*ROUND(H12,2),2)</f>
        <v>0</v>
      </c>
    </row>
    <row r="13" spans="1:11" ht="16.5" customHeight="1">
      <c r="B13" s="124"/>
      <c r="C13" s="124"/>
      <c r="D13" s="124"/>
      <c r="E13" s="124"/>
      <c r="F13" s="124"/>
      <c r="G13" s="124"/>
      <c r="H13" s="124"/>
      <c r="I13" s="124"/>
    </row>
    <row r="14" spans="1:11">
      <c r="B14" s="124" t="s">
        <v>62</v>
      </c>
      <c r="C14" s="124"/>
      <c r="D14" s="124"/>
      <c r="E14" s="124"/>
      <c r="F14" s="124"/>
      <c r="G14" s="124"/>
      <c r="H14" s="124"/>
      <c r="I14" s="124"/>
    </row>
  </sheetData>
  <mergeCells count="5">
    <mergeCell ref="E3:G3"/>
    <mergeCell ref="H3:I3"/>
    <mergeCell ref="F8:G8"/>
    <mergeCell ref="B13:I13"/>
    <mergeCell ref="B14:I14"/>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
  <sheetViews>
    <sheetView showGridLines="0" view="pageBreakPreview" topLeftCell="A4" zoomScale="110" zoomScaleNormal="100" zoomScaleSheetLayoutView="110" zoomScalePageLayoutView="85" workbookViewId="0">
      <selection activeCell="B13" sqref="B13"/>
    </sheetView>
  </sheetViews>
  <sheetFormatPr defaultColWidth="9.140625" defaultRowHeight="15"/>
  <cols>
    <col min="1" max="1" width="5.28515625" style="92" customWidth="1"/>
    <col min="2" max="2" width="78" style="92" customWidth="1"/>
    <col min="3" max="3" width="9.7109375" style="22" customWidth="1"/>
    <col min="4" max="4" width="10.7109375" style="94" customWidth="1"/>
    <col min="5" max="5" width="22.28515625" style="92" customWidth="1"/>
    <col min="6" max="6" width="21.42578125" style="92" customWidth="1"/>
    <col min="7" max="7" width="21.85546875" style="92" customWidth="1"/>
    <col min="8" max="8" width="18.28515625" style="92" customWidth="1"/>
    <col min="9" max="9" width="23" style="92" customWidth="1"/>
    <col min="10" max="11" width="14.28515625" style="92" customWidth="1"/>
    <col min="12" max="16384" width="9.140625" style="92"/>
  </cols>
  <sheetData>
    <row r="1" spans="1:11" s="91" customFormat="1" ht="6.75" customHeight="1">
      <c r="B1" s="63"/>
      <c r="C1" s="63"/>
      <c r="D1"/>
      <c r="E1" s="63"/>
    </row>
    <row r="2" spans="1:11">
      <c r="B2" s="20" t="str">
        <f>'Informacje ogólne'!D5</f>
        <v>DFP.271.173.2022.KK</v>
      </c>
      <c r="C2" s="92"/>
      <c r="I2" s="21" t="s">
        <v>30</v>
      </c>
      <c r="J2" s="21"/>
      <c r="K2" s="21"/>
    </row>
    <row r="3" spans="1:11">
      <c r="E3" s="124"/>
      <c r="F3" s="124"/>
      <c r="G3" s="124"/>
      <c r="H3" s="150" t="s">
        <v>29</v>
      </c>
      <c r="I3" s="150"/>
    </row>
    <row r="4" spans="1:11" ht="6.75" customHeight="1"/>
    <row r="5" spans="1:11">
      <c r="B5" s="6" t="s">
        <v>6</v>
      </c>
      <c r="C5" s="93">
        <v>14</v>
      </c>
      <c r="D5" s="23"/>
      <c r="E5" s="24" t="s">
        <v>8</v>
      </c>
      <c r="F5" s="24"/>
      <c r="G5" s="5"/>
      <c r="H5" s="91"/>
      <c r="I5" s="91"/>
    </row>
    <row r="6" spans="1:11">
      <c r="B6" s="6"/>
      <c r="C6" s="25"/>
      <c r="D6" s="23"/>
      <c r="E6" s="24"/>
      <c r="F6" s="24"/>
      <c r="G6" s="5"/>
      <c r="H6" s="91"/>
      <c r="I6" s="91"/>
    </row>
    <row r="7" spans="1:11">
      <c r="A7" s="6"/>
      <c r="C7" s="25"/>
      <c r="D7" s="23"/>
      <c r="E7" s="91"/>
      <c r="F7" s="91"/>
      <c r="G7" s="91"/>
      <c r="H7" s="91"/>
      <c r="I7" s="91"/>
    </row>
    <row r="8" spans="1:11">
      <c r="A8" s="26"/>
      <c r="B8" s="26"/>
      <c r="C8" s="27"/>
      <c r="D8" s="28"/>
      <c r="E8" s="78" t="s">
        <v>63</v>
      </c>
      <c r="F8" s="151">
        <f>SUM(I11:I13)</f>
        <v>0</v>
      </c>
      <c r="G8" s="152"/>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71.25" customHeight="1">
      <c r="A11" s="43" t="s">
        <v>31</v>
      </c>
      <c r="B11" s="88" t="s">
        <v>83</v>
      </c>
      <c r="C11" s="89">
        <v>5</v>
      </c>
      <c r="D11" s="90" t="s">
        <v>78</v>
      </c>
      <c r="E11" s="33"/>
      <c r="F11" s="33"/>
      <c r="G11" s="33"/>
      <c r="H11" s="58"/>
      <c r="I11" s="34">
        <f>ROUND(ROUND(C11,2)*ROUND(H11,2),2)</f>
        <v>0</v>
      </c>
    </row>
    <row r="12" spans="1:11" s="32" customFormat="1" ht="37.5" customHeight="1">
      <c r="A12" s="43" t="s">
        <v>32</v>
      </c>
      <c r="B12" s="88" t="s">
        <v>139</v>
      </c>
      <c r="C12" s="89">
        <v>2000</v>
      </c>
      <c r="D12" s="90" t="s">
        <v>73</v>
      </c>
      <c r="E12" s="64"/>
      <c r="F12" s="64"/>
      <c r="G12" s="64"/>
      <c r="H12" s="87"/>
      <c r="I12" s="34">
        <f t="shared" ref="I12:I13" si="0">ROUND(ROUND(C12,2)*ROUND(H12,2),2)</f>
        <v>0</v>
      </c>
    </row>
    <row r="13" spans="1:11" s="32" customFormat="1" ht="33" customHeight="1">
      <c r="A13" s="43" t="s">
        <v>33</v>
      </c>
      <c r="B13" s="88" t="s">
        <v>84</v>
      </c>
      <c r="C13" s="89">
        <v>13200</v>
      </c>
      <c r="D13" s="90" t="s">
        <v>73</v>
      </c>
      <c r="E13" s="64"/>
      <c r="F13" s="64"/>
      <c r="G13" s="64"/>
      <c r="H13" s="87"/>
      <c r="I13" s="34">
        <f t="shared" si="0"/>
        <v>0</v>
      </c>
    </row>
    <row r="14" spans="1:11" s="32" customFormat="1" ht="59.25" customHeight="1">
      <c r="A14" s="95"/>
      <c r="B14" s="154" t="s">
        <v>85</v>
      </c>
      <c r="C14" s="154"/>
      <c r="D14" s="154"/>
      <c r="E14" s="154"/>
      <c r="F14" s="154"/>
      <c r="G14" s="154"/>
      <c r="H14" s="154"/>
      <c r="I14" s="154"/>
    </row>
    <row r="15" spans="1:11" ht="16.5" customHeight="1"/>
    <row r="16" spans="1:11" ht="16.5" customHeight="1">
      <c r="B16" s="124" t="s">
        <v>76</v>
      </c>
      <c r="C16" s="124"/>
      <c r="D16" s="124"/>
      <c r="E16" s="124"/>
      <c r="F16" s="124"/>
      <c r="G16" s="124"/>
      <c r="H16" s="124"/>
      <c r="I16" s="124"/>
    </row>
    <row r="17" spans="2:9">
      <c r="B17" s="124" t="s">
        <v>62</v>
      </c>
      <c r="C17" s="124"/>
      <c r="D17" s="124"/>
      <c r="E17" s="124"/>
      <c r="F17" s="124"/>
      <c r="G17" s="124"/>
      <c r="H17" s="124"/>
      <c r="I17" s="124"/>
    </row>
  </sheetData>
  <mergeCells count="6">
    <mergeCell ref="E3:G3"/>
    <mergeCell ref="H3:I3"/>
    <mergeCell ref="F8:G8"/>
    <mergeCell ref="B16:I16"/>
    <mergeCell ref="B17:I17"/>
    <mergeCell ref="B14:I14"/>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4" zoomScale="110" zoomScaleNormal="100" zoomScaleSheetLayoutView="110" zoomScalePageLayoutView="85" workbookViewId="0">
      <selection activeCell="B12" sqref="B12"/>
    </sheetView>
  </sheetViews>
  <sheetFormatPr defaultColWidth="9.140625" defaultRowHeight="15"/>
  <cols>
    <col min="1" max="1" width="5.28515625" style="92" customWidth="1"/>
    <col min="2" max="2" width="78" style="92" customWidth="1"/>
    <col min="3" max="3" width="9.7109375" style="22" customWidth="1"/>
    <col min="4" max="4" width="10.7109375" style="94" customWidth="1"/>
    <col min="5" max="5" width="22.28515625" style="92" customWidth="1"/>
    <col min="6" max="6" width="21.42578125" style="92" customWidth="1"/>
    <col min="7" max="7" width="21.85546875" style="92" customWidth="1"/>
    <col min="8" max="8" width="18.28515625" style="92" customWidth="1"/>
    <col min="9" max="9" width="23" style="92" customWidth="1"/>
    <col min="10" max="11" width="14.28515625" style="92" customWidth="1"/>
    <col min="12" max="16384" width="9.140625" style="92"/>
  </cols>
  <sheetData>
    <row r="1" spans="1:11" s="91" customFormat="1" ht="6.75" customHeight="1">
      <c r="B1" s="63"/>
      <c r="C1" s="63"/>
      <c r="D1"/>
      <c r="E1" s="63"/>
    </row>
    <row r="2" spans="1:11">
      <c r="B2" s="20" t="str">
        <f>'Informacje ogólne'!D5</f>
        <v>DFP.271.173.2022.KK</v>
      </c>
      <c r="C2" s="92"/>
      <c r="I2" s="21" t="s">
        <v>30</v>
      </c>
      <c r="J2" s="21"/>
      <c r="K2" s="21"/>
    </row>
    <row r="3" spans="1:11">
      <c r="E3" s="124"/>
      <c r="F3" s="124"/>
      <c r="G3" s="124"/>
      <c r="H3" s="150" t="s">
        <v>29</v>
      </c>
      <c r="I3" s="150"/>
    </row>
    <row r="4" spans="1:11" ht="6.75" customHeight="1"/>
    <row r="5" spans="1:11">
      <c r="B5" s="6" t="s">
        <v>6</v>
      </c>
      <c r="C5" s="93">
        <v>15</v>
      </c>
      <c r="D5" s="23"/>
      <c r="E5" s="24" t="s">
        <v>8</v>
      </c>
      <c r="F5" s="24"/>
      <c r="G5" s="5"/>
      <c r="H5" s="91"/>
      <c r="I5" s="91"/>
    </row>
    <row r="6" spans="1:11">
      <c r="B6" s="6"/>
      <c r="C6" s="25"/>
      <c r="D6" s="23"/>
      <c r="E6" s="24"/>
      <c r="F6" s="24"/>
      <c r="G6" s="5"/>
      <c r="H6" s="91"/>
      <c r="I6" s="91"/>
    </row>
    <row r="7" spans="1:11">
      <c r="A7" s="6"/>
      <c r="C7" s="25"/>
      <c r="D7" s="23"/>
      <c r="E7" s="91"/>
      <c r="F7" s="91"/>
      <c r="G7" s="91"/>
      <c r="H7" s="91"/>
      <c r="I7" s="91"/>
    </row>
    <row r="8" spans="1:11">
      <c r="A8" s="26"/>
      <c r="B8" s="26"/>
      <c r="C8" s="27"/>
      <c r="D8" s="28"/>
      <c r="E8" s="78" t="s">
        <v>63</v>
      </c>
      <c r="F8" s="151">
        <f>SUM(I11:I12)</f>
        <v>0</v>
      </c>
      <c r="G8" s="152"/>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83.25" customHeight="1">
      <c r="A11" s="43" t="s">
        <v>31</v>
      </c>
      <c r="B11" s="88" t="s">
        <v>86</v>
      </c>
      <c r="C11" s="89">
        <v>8600</v>
      </c>
      <c r="D11" s="90" t="s">
        <v>87</v>
      </c>
      <c r="E11" s="33"/>
      <c r="F11" s="33"/>
      <c r="G11" s="33"/>
      <c r="H11" s="58"/>
      <c r="I11" s="34">
        <f>ROUND(ROUND(C11,2)*ROUND(H11,2),2)</f>
        <v>0</v>
      </c>
    </row>
    <row r="12" spans="1:11" s="32" customFormat="1" ht="80.25" customHeight="1">
      <c r="A12" s="43" t="s">
        <v>32</v>
      </c>
      <c r="B12" s="88" t="s">
        <v>88</v>
      </c>
      <c r="C12" s="89">
        <v>8600</v>
      </c>
      <c r="D12" s="90" t="s">
        <v>87</v>
      </c>
      <c r="E12" s="64"/>
      <c r="F12" s="64"/>
      <c r="G12" s="64"/>
      <c r="H12" s="87"/>
      <c r="I12" s="34">
        <f>ROUND(ROUND(C12,2)*ROUND(H12,2),2)</f>
        <v>0</v>
      </c>
    </row>
    <row r="13" spans="1:11" s="32" customFormat="1" ht="12.75" customHeight="1">
      <c r="A13" s="95"/>
      <c r="B13" s="100"/>
      <c r="C13" s="101"/>
      <c r="D13" s="102"/>
      <c r="E13" s="103"/>
      <c r="F13" s="103"/>
      <c r="G13" s="103"/>
      <c r="H13" s="104"/>
      <c r="I13" s="105"/>
    </row>
    <row r="14" spans="1:11">
      <c r="B14" s="124" t="s">
        <v>62</v>
      </c>
      <c r="C14" s="124"/>
      <c r="D14" s="124"/>
      <c r="E14" s="124"/>
      <c r="F14" s="124"/>
      <c r="G14" s="124"/>
      <c r="H14" s="124"/>
      <c r="I14" s="124"/>
    </row>
  </sheetData>
  <mergeCells count="4">
    <mergeCell ref="E3:G3"/>
    <mergeCell ref="H3:I3"/>
    <mergeCell ref="F8:G8"/>
    <mergeCell ref="B14:I14"/>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6"/>
  <sheetViews>
    <sheetView showGridLines="0" tabSelected="1" view="pageBreakPreview" topLeftCell="A13" zoomScale="110" zoomScaleNormal="100" zoomScaleSheetLayoutView="110" zoomScalePageLayoutView="85" workbookViewId="0">
      <selection activeCell="B14" sqref="B14"/>
    </sheetView>
  </sheetViews>
  <sheetFormatPr defaultColWidth="9.140625" defaultRowHeight="15"/>
  <cols>
    <col min="1" max="1" width="5.28515625" style="92" customWidth="1"/>
    <col min="2" max="2" width="78" style="92" customWidth="1"/>
    <col min="3" max="3" width="9.7109375" style="22" customWidth="1"/>
    <col min="4" max="4" width="10.7109375" style="94" customWidth="1"/>
    <col min="5" max="5" width="22.28515625" style="92" customWidth="1"/>
    <col min="6" max="6" width="21.42578125" style="92" customWidth="1"/>
    <col min="7" max="7" width="21.85546875" style="92" customWidth="1"/>
    <col min="8" max="8" width="18.28515625" style="92" customWidth="1"/>
    <col min="9" max="9" width="23" style="92" customWidth="1"/>
    <col min="10" max="11" width="14.28515625" style="92" customWidth="1"/>
    <col min="12" max="16384" width="9.140625" style="92"/>
  </cols>
  <sheetData>
    <row r="1" spans="1:11" s="91" customFormat="1" ht="6.75" customHeight="1">
      <c r="B1" s="63"/>
      <c r="C1" s="63"/>
      <c r="D1"/>
      <c r="E1" s="63"/>
    </row>
    <row r="2" spans="1:11">
      <c r="B2" s="20" t="str">
        <f>'Informacje ogólne'!D5</f>
        <v>DFP.271.173.2022.KK</v>
      </c>
      <c r="C2" s="92"/>
      <c r="I2" s="21" t="s">
        <v>30</v>
      </c>
      <c r="J2" s="21"/>
      <c r="K2" s="21"/>
    </row>
    <row r="3" spans="1:11">
      <c r="E3" s="124"/>
      <c r="F3" s="124"/>
      <c r="G3" s="124"/>
      <c r="H3" s="150" t="s">
        <v>29</v>
      </c>
      <c r="I3" s="150"/>
    </row>
    <row r="4" spans="1:11" ht="6.75" customHeight="1"/>
    <row r="5" spans="1:11">
      <c r="B5" s="6" t="s">
        <v>6</v>
      </c>
      <c r="C5" s="93">
        <v>16</v>
      </c>
      <c r="D5" s="23"/>
      <c r="E5" s="24" t="s">
        <v>8</v>
      </c>
      <c r="F5" s="24"/>
      <c r="G5" s="5"/>
      <c r="H5" s="91"/>
      <c r="I5" s="91"/>
    </row>
    <row r="6" spans="1:11">
      <c r="B6" s="6"/>
      <c r="C6" s="25"/>
      <c r="D6" s="23"/>
      <c r="E6" s="24"/>
      <c r="F6" s="24"/>
      <c r="G6" s="5"/>
      <c r="H6" s="91"/>
      <c r="I6" s="91"/>
    </row>
    <row r="7" spans="1:11">
      <c r="A7" s="6"/>
      <c r="C7" s="25"/>
      <c r="D7" s="23"/>
      <c r="E7" s="91"/>
      <c r="F7" s="91"/>
      <c r="G7" s="91"/>
      <c r="H7" s="91"/>
      <c r="I7" s="91"/>
    </row>
    <row r="8" spans="1:11">
      <c r="A8" s="26"/>
      <c r="B8" s="26"/>
      <c r="C8" s="27"/>
      <c r="D8" s="28"/>
      <c r="E8" s="78" t="s">
        <v>63</v>
      </c>
      <c r="F8" s="151">
        <f>SUM(I11:I14)</f>
        <v>0</v>
      </c>
      <c r="G8" s="152"/>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66" customHeight="1">
      <c r="A11" s="43" t="s">
        <v>31</v>
      </c>
      <c r="B11" s="88" t="s">
        <v>89</v>
      </c>
      <c r="C11" s="89">
        <v>22</v>
      </c>
      <c r="D11" s="90" t="s">
        <v>87</v>
      </c>
      <c r="E11" s="33"/>
      <c r="F11" s="33"/>
      <c r="G11" s="33"/>
      <c r="H11" s="58"/>
      <c r="I11" s="34">
        <f>ROUND(ROUND(C11,2)*ROUND(H11,2),2)</f>
        <v>0</v>
      </c>
    </row>
    <row r="12" spans="1:11" s="32" customFormat="1" ht="192.75" customHeight="1">
      <c r="A12" s="43" t="s">
        <v>32</v>
      </c>
      <c r="B12" s="106" t="s">
        <v>90</v>
      </c>
      <c r="C12" s="89">
        <v>1100</v>
      </c>
      <c r="D12" s="90" t="s">
        <v>87</v>
      </c>
      <c r="E12" s="64"/>
      <c r="F12" s="64"/>
      <c r="G12" s="64"/>
      <c r="H12" s="87"/>
      <c r="I12" s="34">
        <f t="shared" ref="I12:I14" si="0">ROUND(ROUND(C12,2)*ROUND(H12,2),2)</f>
        <v>0</v>
      </c>
    </row>
    <row r="13" spans="1:11" s="32" customFormat="1" ht="108" customHeight="1">
      <c r="A13" s="43" t="s">
        <v>33</v>
      </c>
      <c r="B13" s="88" t="s">
        <v>91</v>
      </c>
      <c r="C13" s="89">
        <v>16500</v>
      </c>
      <c r="D13" s="90" t="s">
        <v>87</v>
      </c>
      <c r="E13" s="64"/>
      <c r="F13" s="64"/>
      <c r="G13" s="64"/>
      <c r="H13" s="87"/>
      <c r="I13" s="34">
        <f t="shared" si="0"/>
        <v>0</v>
      </c>
    </row>
    <row r="14" spans="1:11" s="32" customFormat="1" ht="134.25" customHeight="1">
      <c r="A14" s="43" t="s">
        <v>34</v>
      </c>
      <c r="B14" s="88" t="s">
        <v>92</v>
      </c>
      <c r="C14" s="89">
        <v>55</v>
      </c>
      <c r="D14" s="90" t="s">
        <v>93</v>
      </c>
      <c r="E14" s="64"/>
      <c r="F14" s="64"/>
      <c r="G14" s="64"/>
      <c r="H14" s="87"/>
      <c r="I14" s="34">
        <f t="shared" si="0"/>
        <v>0</v>
      </c>
    </row>
    <row r="15" spans="1:11" ht="16.5" customHeight="1"/>
    <row r="16" spans="1:11">
      <c r="B16" s="124" t="s">
        <v>62</v>
      </c>
      <c r="C16" s="124"/>
      <c r="D16" s="124"/>
      <c r="E16" s="124"/>
      <c r="F16" s="124"/>
      <c r="G16" s="124"/>
      <c r="H16" s="124"/>
      <c r="I16" s="124"/>
    </row>
  </sheetData>
  <mergeCells count="4">
    <mergeCell ref="E3:G3"/>
    <mergeCell ref="H3:I3"/>
    <mergeCell ref="F8:G8"/>
    <mergeCell ref="B16:I16"/>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41"/>
  <sheetViews>
    <sheetView showGridLines="0" view="pageBreakPreview" topLeftCell="A34" zoomScale="110" zoomScaleNormal="100" zoomScaleSheetLayoutView="110" zoomScalePageLayoutView="85" workbookViewId="0">
      <selection activeCell="A37" sqref="A37:D39"/>
    </sheetView>
  </sheetViews>
  <sheetFormatPr defaultColWidth="9.140625" defaultRowHeight="15"/>
  <cols>
    <col min="1" max="1" width="5.28515625" style="98" customWidth="1"/>
    <col min="2" max="2" width="78" style="98" customWidth="1"/>
    <col min="3" max="3" width="9.7109375" style="22" customWidth="1"/>
    <col min="4" max="4" width="10.7109375" style="99" customWidth="1"/>
    <col min="5" max="5" width="22.28515625" style="98" customWidth="1"/>
    <col min="6" max="6" width="21.42578125" style="98" customWidth="1"/>
    <col min="7" max="7" width="21.85546875" style="98" customWidth="1"/>
    <col min="8" max="8" width="18.28515625" style="98" customWidth="1"/>
    <col min="9" max="9" width="23" style="98" customWidth="1"/>
    <col min="10" max="11" width="14.28515625" style="98" customWidth="1"/>
    <col min="12" max="16384" width="9.140625" style="98"/>
  </cols>
  <sheetData>
    <row r="1" spans="1:11" s="96" customFormat="1" ht="6.75" customHeight="1">
      <c r="B1" s="63"/>
      <c r="C1" s="63"/>
      <c r="D1"/>
      <c r="E1" s="63"/>
    </row>
    <row r="2" spans="1:11">
      <c r="B2" s="20" t="str">
        <f>'Informacje ogólne'!D5</f>
        <v>DFP.271.173.2022.KK</v>
      </c>
      <c r="C2" s="98"/>
      <c r="I2" s="21" t="s">
        <v>30</v>
      </c>
      <c r="J2" s="21"/>
      <c r="K2" s="21"/>
    </row>
    <row r="3" spans="1:11">
      <c r="E3" s="124"/>
      <c r="F3" s="124"/>
      <c r="G3" s="124"/>
      <c r="H3" s="150" t="s">
        <v>29</v>
      </c>
      <c r="I3" s="150"/>
    </row>
    <row r="4" spans="1:11" ht="6.75" customHeight="1"/>
    <row r="5" spans="1:11">
      <c r="B5" s="6" t="s">
        <v>6</v>
      </c>
      <c r="C5" s="97">
        <v>17</v>
      </c>
      <c r="D5" s="23"/>
      <c r="E5" s="24" t="s">
        <v>8</v>
      </c>
      <c r="F5" s="24"/>
      <c r="G5" s="5"/>
      <c r="H5" s="96"/>
      <c r="I5" s="96"/>
    </row>
    <row r="6" spans="1:11">
      <c r="B6" s="6"/>
      <c r="C6" s="25"/>
      <c r="D6" s="23"/>
      <c r="E6" s="24"/>
      <c r="F6" s="24"/>
      <c r="G6" s="5"/>
      <c r="H6" s="96"/>
      <c r="I6" s="96"/>
    </row>
    <row r="7" spans="1:11">
      <c r="A7" s="6"/>
      <c r="C7" s="25"/>
      <c r="D7" s="23"/>
      <c r="E7" s="96"/>
      <c r="F7" s="96"/>
      <c r="G7" s="96"/>
      <c r="H7" s="96"/>
      <c r="I7" s="96"/>
    </row>
    <row r="8" spans="1:11">
      <c r="A8" s="26"/>
      <c r="B8" s="26"/>
      <c r="C8" s="27"/>
      <c r="D8" s="28"/>
      <c r="E8" s="78" t="s">
        <v>63</v>
      </c>
      <c r="F8" s="151">
        <f>SUM(I11:I39)</f>
        <v>0</v>
      </c>
      <c r="G8" s="152"/>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44.25" customHeight="1">
      <c r="A11" s="43" t="s">
        <v>31</v>
      </c>
      <c r="B11" s="106" t="s">
        <v>110</v>
      </c>
      <c r="C11" s="89">
        <v>570</v>
      </c>
      <c r="D11" s="90" t="s">
        <v>74</v>
      </c>
      <c r="E11" s="33"/>
      <c r="F11" s="33"/>
      <c r="G11" s="33"/>
      <c r="H11" s="58"/>
      <c r="I11" s="34">
        <f>ROUND(ROUND(C11,2)*ROUND(H11,2),2)</f>
        <v>0</v>
      </c>
    </row>
    <row r="12" spans="1:11" s="32" customFormat="1" ht="119.25" customHeight="1">
      <c r="A12" s="43" t="s">
        <v>32</v>
      </c>
      <c r="B12" s="106" t="s">
        <v>111</v>
      </c>
      <c r="C12" s="89">
        <v>10</v>
      </c>
      <c r="D12" s="90" t="s">
        <v>74</v>
      </c>
      <c r="E12" s="64"/>
      <c r="F12" s="64"/>
      <c r="G12" s="64"/>
      <c r="H12" s="87"/>
      <c r="I12" s="34">
        <f t="shared" ref="I12:I39" si="0">ROUND(ROUND(C12,2)*ROUND(H12,2),2)</f>
        <v>0</v>
      </c>
    </row>
    <row r="13" spans="1:11" s="32" customFormat="1" ht="21.75" customHeight="1">
      <c r="A13" s="43" t="s">
        <v>33</v>
      </c>
      <c r="B13" s="106" t="s">
        <v>112</v>
      </c>
      <c r="C13" s="89">
        <v>1100</v>
      </c>
      <c r="D13" s="90" t="s">
        <v>113</v>
      </c>
      <c r="E13" s="64"/>
      <c r="F13" s="64"/>
      <c r="G13" s="64"/>
      <c r="H13" s="87"/>
      <c r="I13" s="34">
        <f t="shared" si="0"/>
        <v>0</v>
      </c>
    </row>
    <row r="14" spans="1:11" s="32" customFormat="1" ht="27" customHeight="1">
      <c r="A14" s="43" t="s">
        <v>34</v>
      </c>
      <c r="B14" s="88" t="s">
        <v>114</v>
      </c>
      <c r="C14" s="89">
        <v>3800</v>
      </c>
      <c r="D14" s="90" t="s">
        <v>115</v>
      </c>
      <c r="E14" s="64"/>
      <c r="F14" s="64"/>
      <c r="G14" s="64"/>
      <c r="H14" s="87"/>
      <c r="I14" s="34">
        <f t="shared" si="0"/>
        <v>0</v>
      </c>
    </row>
    <row r="15" spans="1:11" s="32" customFormat="1" ht="63" customHeight="1">
      <c r="A15" s="43" t="s">
        <v>35</v>
      </c>
      <c r="B15" s="88" t="s">
        <v>116</v>
      </c>
      <c r="C15" s="89">
        <v>10</v>
      </c>
      <c r="D15" s="90" t="s">
        <v>117</v>
      </c>
      <c r="E15" s="64"/>
      <c r="F15" s="64"/>
      <c r="G15" s="64"/>
      <c r="H15" s="87"/>
      <c r="I15" s="34">
        <f t="shared" si="0"/>
        <v>0</v>
      </c>
    </row>
    <row r="16" spans="1:11" s="32" customFormat="1" ht="26.25" customHeight="1">
      <c r="A16" s="43" t="s">
        <v>36</v>
      </c>
      <c r="B16" s="108" t="s">
        <v>118</v>
      </c>
      <c r="C16" s="109">
        <v>165</v>
      </c>
      <c r="D16" s="110" t="s">
        <v>113</v>
      </c>
      <c r="E16" s="111"/>
      <c r="F16" s="111"/>
      <c r="G16" s="111"/>
      <c r="H16" s="112"/>
      <c r="I16" s="34">
        <f t="shared" si="0"/>
        <v>0</v>
      </c>
    </row>
    <row r="17" spans="1:9" s="32" customFormat="1" ht="33" customHeight="1">
      <c r="A17" s="43" t="s">
        <v>37</v>
      </c>
      <c r="B17" s="108" t="s">
        <v>119</v>
      </c>
      <c r="C17" s="109">
        <v>200</v>
      </c>
      <c r="D17" s="110" t="s">
        <v>113</v>
      </c>
      <c r="E17" s="111"/>
      <c r="F17" s="111"/>
      <c r="G17" s="111"/>
      <c r="H17" s="112"/>
      <c r="I17" s="34">
        <f t="shared" si="0"/>
        <v>0</v>
      </c>
    </row>
    <row r="18" spans="1:9" s="32" customFormat="1" ht="28.5" customHeight="1">
      <c r="A18" s="43" t="s">
        <v>38</v>
      </c>
      <c r="B18" s="108" t="s">
        <v>120</v>
      </c>
      <c r="C18" s="109">
        <v>5</v>
      </c>
      <c r="D18" s="110" t="s">
        <v>113</v>
      </c>
      <c r="E18" s="111"/>
      <c r="F18" s="111"/>
      <c r="G18" s="111"/>
      <c r="H18" s="112"/>
      <c r="I18" s="34">
        <f t="shared" si="0"/>
        <v>0</v>
      </c>
    </row>
    <row r="19" spans="1:9" s="32" customFormat="1" ht="39" customHeight="1">
      <c r="A19" s="43" t="s">
        <v>39</v>
      </c>
      <c r="B19" s="108" t="s">
        <v>121</v>
      </c>
      <c r="C19" s="109">
        <v>3000</v>
      </c>
      <c r="D19" s="110" t="s">
        <v>87</v>
      </c>
      <c r="E19" s="111"/>
      <c r="F19" s="111"/>
      <c r="G19" s="111"/>
      <c r="H19" s="112"/>
      <c r="I19" s="34">
        <f t="shared" si="0"/>
        <v>0</v>
      </c>
    </row>
    <row r="20" spans="1:9" s="32" customFormat="1" ht="31.5" customHeight="1">
      <c r="A20" s="43" t="s">
        <v>41</v>
      </c>
      <c r="B20" s="108" t="s">
        <v>122</v>
      </c>
      <c r="C20" s="109">
        <v>1100</v>
      </c>
      <c r="D20" s="110" t="s">
        <v>87</v>
      </c>
      <c r="E20" s="111"/>
      <c r="F20" s="111"/>
      <c r="G20" s="111"/>
      <c r="H20" s="112"/>
      <c r="I20" s="34">
        <f t="shared" si="0"/>
        <v>0</v>
      </c>
    </row>
    <row r="21" spans="1:9" s="32" customFormat="1" ht="37.5" customHeight="1">
      <c r="A21" s="43" t="s">
        <v>42</v>
      </c>
      <c r="B21" s="108" t="s">
        <v>123</v>
      </c>
      <c r="C21" s="109">
        <v>2900</v>
      </c>
      <c r="D21" s="110" t="s">
        <v>87</v>
      </c>
      <c r="E21" s="111"/>
      <c r="F21" s="111"/>
      <c r="G21" s="111"/>
      <c r="H21" s="112"/>
      <c r="I21" s="34">
        <f t="shared" si="0"/>
        <v>0</v>
      </c>
    </row>
    <row r="22" spans="1:9" s="32" customFormat="1" ht="35.25" customHeight="1">
      <c r="A22" s="43" t="s">
        <v>46</v>
      </c>
      <c r="B22" s="108" t="s">
        <v>124</v>
      </c>
      <c r="C22" s="109">
        <v>450</v>
      </c>
      <c r="D22" s="110" t="s">
        <v>87</v>
      </c>
      <c r="E22" s="111"/>
      <c r="F22" s="111"/>
      <c r="G22" s="111"/>
      <c r="H22" s="112"/>
      <c r="I22" s="34">
        <f t="shared" si="0"/>
        <v>0</v>
      </c>
    </row>
    <row r="23" spans="1:9" s="32" customFormat="1" ht="30" customHeight="1">
      <c r="A23" s="43" t="s">
        <v>69</v>
      </c>
      <c r="B23" s="108" t="s">
        <v>125</v>
      </c>
      <c r="C23" s="109">
        <v>400</v>
      </c>
      <c r="D23" s="110" t="s">
        <v>87</v>
      </c>
      <c r="E23" s="111"/>
      <c r="F23" s="111"/>
      <c r="G23" s="111"/>
      <c r="H23" s="112"/>
      <c r="I23" s="34">
        <f t="shared" si="0"/>
        <v>0</v>
      </c>
    </row>
    <row r="24" spans="1:9" s="32" customFormat="1" ht="30.75" customHeight="1">
      <c r="A24" s="43" t="s">
        <v>94</v>
      </c>
      <c r="B24" s="108" t="s">
        <v>126</v>
      </c>
      <c r="C24" s="109">
        <v>4785</v>
      </c>
      <c r="D24" s="110" t="s">
        <v>87</v>
      </c>
      <c r="E24" s="111"/>
      <c r="F24" s="111"/>
      <c r="G24" s="111"/>
      <c r="H24" s="112"/>
      <c r="I24" s="34">
        <f t="shared" si="0"/>
        <v>0</v>
      </c>
    </row>
    <row r="25" spans="1:9" s="32" customFormat="1" ht="33.75" customHeight="1">
      <c r="A25" s="43" t="s">
        <v>95</v>
      </c>
      <c r="B25" s="108" t="s">
        <v>127</v>
      </c>
      <c r="C25" s="109">
        <v>42600</v>
      </c>
      <c r="D25" s="110" t="s">
        <v>87</v>
      </c>
      <c r="E25" s="111"/>
      <c r="F25" s="111"/>
      <c r="G25" s="111"/>
      <c r="H25" s="112"/>
      <c r="I25" s="34">
        <f t="shared" si="0"/>
        <v>0</v>
      </c>
    </row>
    <row r="26" spans="1:9" s="32" customFormat="1" ht="32.25" customHeight="1">
      <c r="A26" s="43" t="s">
        <v>96</v>
      </c>
      <c r="B26" s="108" t="s">
        <v>128</v>
      </c>
      <c r="C26" s="109">
        <v>15</v>
      </c>
      <c r="D26" s="110" t="s">
        <v>74</v>
      </c>
      <c r="E26" s="111"/>
      <c r="F26" s="111"/>
      <c r="G26" s="111"/>
      <c r="H26" s="112"/>
      <c r="I26" s="34">
        <f t="shared" si="0"/>
        <v>0</v>
      </c>
    </row>
    <row r="27" spans="1:9" s="32" customFormat="1" ht="48.75" customHeight="1">
      <c r="A27" s="43" t="s">
        <v>97</v>
      </c>
      <c r="B27" s="113" t="s">
        <v>138</v>
      </c>
      <c r="C27" s="109">
        <v>5660</v>
      </c>
      <c r="D27" s="110" t="s">
        <v>129</v>
      </c>
      <c r="E27" s="111"/>
      <c r="F27" s="111"/>
      <c r="G27" s="111"/>
      <c r="H27" s="112"/>
      <c r="I27" s="34">
        <f t="shared" si="0"/>
        <v>0</v>
      </c>
    </row>
    <row r="28" spans="1:9" s="32" customFormat="1" ht="69" customHeight="1">
      <c r="A28" s="43" t="s">
        <v>98</v>
      </c>
      <c r="B28" s="113" t="s">
        <v>140</v>
      </c>
      <c r="C28" s="109">
        <v>18300</v>
      </c>
      <c r="D28" s="110" t="s">
        <v>113</v>
      </c>
      <c r="E28" s="111"/>
      <c r="F28" s="111"/>
      <c r="G28" s="111"/>
      <c r="H28" s="112"/>
      <c r="I28" s="34">
        <f t="shared" si="0"/>
        <v>0</v>
      </c>
    </row>
    <row r="29" spans="1:9" s="32" customFormat="1" ht="35.25" customHeight="1">
      <c r="A29" s="43" t="s">
        <v>99</v>
      </c>
      <c r="B29" s="108" t="s">
        <v>130</v>
      </c>
      <c r="C29" s="109">
        <v>7630</v>
      </c>
      <c r="D29" s="110" t="s">
        <v>117</v>
      </c>
      <c r="E29" s="111"/>
      <c r="F29" s="111"/>
      <c r="G29" s="111"/>
      <c r="H29" s="112"/>
      <c r="I29" s="34">
        <f t="shared" si="0"/>
        <v>0</v>
      </c>
    </row>
    <row r="30" spans="1:9" s="32" customFormat="1" ht="36" customHeight="1">
      <c r="A30" s="43" t="s">
        <v>100</v>
      </c>
      <c r="B30" s="108" t="s">
        <v>131</v>
      </c>
      <c r="C30" s="109">
        <v>200</v>
      </c>
      <c r="D30" s="110" t="s">
        <v>129</v>
      </c>
      <c r="E30" s="111"/>
      <c r="F30" s="111"/>
      <c r="G30" s="111"/>
      <c r="H30" s="112"/>
      <c r="I30" s="34">
        <f t="shared" si="0"/>
        <v>0</v>
      </c>
    </row>
    <row r="31" spans="1:9" s="32" customFormat="1" ht="36" customHeight="1">
      <c r="A31" s="43" t="s">
        <v>101</v>
      </c>
      <c r="B31" s="108" t="s">
        <v>132</v>
      </c>
      <c r="C31" s="109">
        <v>80</v>
      </c>
      <c r="D31" s="110" t="s">
        <v>87</v>
      </c>
      <c r="E31" s="111"/>
      <c r="F31" s="111"/>
      <c r="G31" s="111"/>
      <c r="H31" s="112"/>
      <c r="I31" s="34">
        <f t="shared" si="0"/>
        <v>0</v>
      </c>
    </row>
    <row r="32" spans="1:9" s="32" customFormat="1" ht="36.75" customHeight="1">
      <c r="A32" s="43" t="s">
        <v>102</v>
      </c>
      <c r="B32" s="108" t="s">
        <v>133</v>
      </c>
      <c r="C32" s="109">
        <v>40</v>
      </c>
      <c r="D32" s="110" t="s">
        <v>87</v>
      </c>
      <c r="E32" s="111"/>
      <c r="F32" s="111"/>
      <c r="G32" s="111"/>
      <c r="H32" s="112"/>
      <c r="I32" s="34">
        <f t="shared" si="0"/>
        <v>0</v>
      </c>
    </row>
    <row r="33" spans="1:9" s="32" customFormat="1" ht="56.25" customHeight="1">
      <c r="A33" s="43" t="s">
        <v>103</v>
      </c>
      <c r="B33" s="108" t="s">
        <v>134</v>
      </c>
      <c r="C33" s="109">
        <v>50</v>
      </c>
      <c r="D33" s="110" t="s">
        <v>87</v>
      </c>
      <c r="E33" s="111"/>
      <c r="F33" s="111"/>
      <c r="G33" s="111"/>
      <c r="H33" s="112"/>
      <c r="I33" s="34">
        <f t="shared" si="0"/>
        <v>0</v>
      </c>
    </row>
    <row r="34" spans="1:9" s="32" customFormat="1" ht="31.5" customHeight="1">
      <c r="A34" s="43" t="s">
        <v>104</v>
      </c>
      <c r="B34" s="108" t="s">
        <v>135</v>
      </c>
      <c r="C34" s="109">
        <v>12</v>
      </c>
      <c r="D34" s="110" t="s">
        <v>87</v>
      </c>
      <c r="E34" s="111"/>
      <c r="F34" s="111"/>
      <c r="G34" s="111"/>
      <c r="H34" s="112"/>
      <c r="I34" s="34">
        <f t="shared" si="0"/>
        <v>0</v>
      </c>
    </row>
    <row r="35" spans="1:9" s="32" customFormat="1" ht="117.75" customHeight="1">
      <c r="A35" s="43" t="s">
        <v>105</v>
      </c>
      <c r="B35" s="108" t="s">
        <v>141</v>
      </c>
      <c r="C35" s="109">
        <v>30</v>
      </c>
      <c r="D35" s="110" t="s">
        <v>87</v>
      </c>
      <c r="E35" s="111"/>
      <c r="F35" s="111"/>
      <c r="G35" s="111"/>
      <c r="H35" s="112"/>
      <c r="I35" s="34">
        <f t="shared" si="0"/>
        <v>0</v>
      </c>
    </row>
    <row r="36" spans="1:9" s="32" customFormat="1" ht="32.25" customHeight="1">
      <c r="A36" s="43" t="s">
        <v>106</v>
      </c>
      <c r="B36" s="108" t="s">
        <v>136</v>
      </c>
      <c r="C36" s="109">
        <v>100</v>
      </c>
      <c r="D36" s="110" t="s">
        <v>87</v>
      </c>
      <c r="E36" s="111"/>
      <c r="F36" s="111"/>
      <c r="G36" s="111"/>
      <c r="H36" s="112"/>
      <c r="I36" s="34">
        <f t="shared" si="0"/>
        <v>0</v>
      </c>
    </row>
    <row r="37" spans="1:9" s="32" customFormat="1" ht="76.5" customHeight="1">
      <c r="A37" s="43" t="s">
        <v>107</v>
      </c>
      <c r="B37" s="108" t="s">
        <v>142</v>
      </c>
      <c r="C37" s="109">
        <v>45</v>
      </c>
      <c r="D37" s="110" t="s">
        <v>87</v>
      </c>
      <c r="E37" s="111"/>
      <c r="F37" s="111"/>
      <c r="G37" s="111"/>
      <c r="H37" s="112"/>
      <c r="I37" s="34">
        <f t="shared" si="0"/>
        <v>0</v>
      </c>
    </row>
    <row r="38" spans="1:9" s="32" customFormat="1" ht="52.5" customHeight="1">
      <c r="A38" s="43" t="s">
        <v>108</v>
      </c>
      <c r="B38" s="113" t="s">
        <v>143</v>
      </c>
      <c r="C38" s="109">
        <v>130</v>
      </c>
      <c r="D38" s="110" t="s">
        <v>87</v>
      </c>
      <c r="E38" s="111"/>
      <c r="F38" s="111"/>
      <c r="G38" s="111"/>
      <c r="H38" s="112"/>
      <c r="I38" s="34">
        <f t="shared" si="0"/>
        <v>0</v>
      </c>
    </row>
    <row r="39" spans="1:9" s="32" customFormat="1" ht="35.25" customHeight="1">
      <c r="A39" s="43" t="s">
        <v>109</v>
      </c>
      <c r="B39" s="88" t="s">
        <v>137</v>
      </c>
      <c r="C39" s="89">
        <v>31400</v>
      </c>
      <c r="D39" s="90" t="s">
        <v>87</v>
      </c>
      <c r="E39" s="64"/>
      <c r="F39" s="64"/>
      <c r="G39" s="64"/>
      <c r="H39" s="87"/>
      <c r="I39" s="34">
        <f t="shared" si="0"/>
        <v>0</v>
      </c>
    </row>
    <row r="40" spans="1:9" ht="16.5" customHeight="1"/>
    <row r="41" spans="1:9">
      <c r="B41" s="124" t="s">
        <v>62</v>
      </c>
      <c r="C41" s="124"/>
      <c r="D41" s="124"/>
      <c r="E41" s="124"/>
      <c r="F41" s="124"/>
      <c r="G41" s="124"/>
      <c r="H41" s="124"/>
      <c r="I41" s="124"/>
    </row>
  </sheetData>
  <mergeCells count="4">
    <mergeCell ref="E3:G3"/>
    <mergeCell ref="H3:I3"/>
    <mergeCell ref="F8:G8"/>
    <mergeCell ref="B41:I41"/>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topLeftCell="A4" zoomScaleNormal="100" zoomScaleSheetLayoutView="100" zoomScalePageLayoutView="85" workbookViewId="0">
      <selection activeCell="B12" sqref="B12"/>
    </sheetView>
  </sheetViews>
  <sheetFormatPr defaultColWidth="9.140625" defaultRowHeight="15"/>
  <cols>
    <col min="1" max="1" width="5.28515625" style="54" customWidth="1"/>
    <col min="2" max="2" width="78" style="54" customWidth="1"/>
    <col min="3" max="3" width="9.7109375" style="22" customWidth="1"/>
    <col min="4" max="4" width="10.7109375" style="56" customWidth="1"/>
    <col min="5" max="5" width="22.28515625" style="54" customWidth="1"/>
    <col min="6" max="6" width="21.42578125" style="54" customWidth="1"/>
    <col min="7" max="7" width="21.85546875" style="54" customWidth="1"/>
    <col min="8" max="8" width="18.28515625" style="54" customWidth="1"/>
    <col min="9" max="9" width="23" style="54" customWidth="1"/>
    <col min="10" max="11" width="14.28515625" style="54" customWidth="1"/>
    <col min="12" max="16384" width="9.140625" style="54"/>
  </cols>
  <sheetData>
    <row r="1" spans="1:11" s="59" customFormat="1" ht="17.25" customHeight="1">
      <c r="B1" s="63"/>
      <c r="C1" s="63"/>
      <c r="D1"/>
      <c r="E1" s="63"/>
    </row>
    <row r="2" spans="1:11">
      <c r="B2" s="20" t="str">
        <f>'Informacje ogólne'!D5</f>
        <v>DFP.271.173.2022.KK</v>
      </c>
      <c r="C2" s="54"/>
      <c r="I2" s="21" t="s">
        <v>30</v>
      </c>
      <c r="J2" s="21"/>
      <c r="K2" s="21"/>
    </row>
    <row r="3" spans="1:11">
      <c r="E3" s="124"/>
      <c r="F3" s="124"/>
      <c r="G3" s="124"/>
      <c r="H3" s="150" t="s">
        <v>29</v>
      </c>
      <c r="I3" s="150"/>
    </row>
    <row r="5" spans="1:11">
      <c r="B5" s="6" t="s">
        <v>6</v>
      </c>
      <c r="C5" s="55">
        <v>1</v>
      </c>
      <c r="D5" s="23"/>
      <c r="E5" s="24" t="s">
        <v>8</v>
      </c>
      <c r="F5" s="24"/>
      <c r="G5" s="5"/>
      <c r="H5" s="53"/>
      <c r="I5" s="53"/>
    </row>
    <row r="6" spans="1:11">
      <c r="B6" s="6"/>
      <c r="C6" s="25"/>
      <c r="D6" s="23"/>
      <c r="E6" s="24"/>
      <c r="F6" s="24"/>
      <c r="G6" s="5"/>
      <c r="H6" s="53"/>
      <c r="I6" s="53"/>
    </row>
    <row r="7" spans="1:11">
      <c r="A7" s="6"/>
      <c r="C7" s="25"/>
      <c r="D7" s="23"/>
      <c r="E7" s="53"/>
      <c r="F7" s="53"/>
      <c r="G7" s="53"/>
      <c r="H7" s="53"/>
      <c r="I7" s="53"/>
    </row>
    <row r="8" spans="1:11">
      <c r="A8" s="26"/>
      <c r="B8" s="26"/>
      <c r="C8" s="27"/>
      <c r="D8" s="28"/>
      <c r="E8" s="78" t="s">
        <v>63</v>
      </c>
      <c r="F8" s="151">
        <f>SUM(I11:I12)</f>
        <v>0</v>
      </c>
      <c r="G8" s="152"/>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255">
      <c r="A11" s="79">
        <v>1</v>
      </c>
      <c r="B11" s="80" t="s">
        <v>144</v>
      </c>
      <c r="C11" s="81">
        <v>300</v>
      </c>
      <c r="D11" s="82" t="s">
        <v>73</v>
      </c>
      <c r="E11" s="33"/>
      <c r="F11" s="33"/>
      <c r="G11" s="33"/>
      <c r="H11" s="58"/>
      <c r="I11" s="34">
        <f>ROUND(ROUND(C11,2)*ROUND(H11,2),2)</f>
        <v>0</v>
      </c>
    </row>
    <row r="12" spans="1:11" s="32" customFormat="1" ht="152.25" customHeight="1">
      <c r="A12" s="83">
        <v>2</v>
      </c>
      <c r="B12" s="84" t="s">
        <v>161</v>
      </c>
      <c r="C12" s="85">
        <v>35</v>
      </c>
      <c r="D12" s="86" t="s">
        <v>74</v>
      </c>
      <c r="E12" s="33"/>
      <c r="F12" s="33"/>
      <c r="G12" s="33"/>
      <c r="H12" s="58"/>
      <c r="I12" s="34">
        <f t="shared" ref="I12" si="0">ROUND(ROUND(C12,2)*ROUND(H12,2),2)</f>
        <v>0</v>
      </c>
    </row>
    <row r="13" spans="1:11" s="60" customFormat="1" ht="30.75" customHeight="1">
      <c r="B13" s="124" t="s">
        <v>145</v>
      </c>
      <c r="C13" s="124"/>
      <c r="D13" s="124"/>
      <c r="E13" s="124"/>
      <c r="F13" s="124"/>
      <c r="G13" s="124"/>
      <c r="H13" s="124"/>
      <c r="I13" s="124"/>
    </row>
    <row r="14" spans="1:11" ht="15" customHeight="1">
      <c r="A14" s="119"/>
      <c r="B14" s="124" t="s">
        <v>62</v>
      </c>
      <c r="C14" s="124"/>
      <c r="D14" s="124"/>
      <c r="E14" s="124"/>
      <c r="F14" s="124"/>
      <c r="G14" s="124"/>
      <c r="H14" s="124"/>
      <c r="I14" s="124"/>
      <c r="J14" s="119"/>
      <c r="K14" s="119"/>
    </row>
    <row r="15" spans="1:11">
      <c r="B15" s="124" t="s">
        <v>152</v>
      </c>
      <c r="C15" s="124"/>
      <c r="D15" s="124"/>
      <c r="E15" s="124"/>
      <c r="F15" s="124"/>
      <c r="G15" s="124"/>
      <c r="H15" s="124"/>
      <c r="I15" s="124"/>
    </row>
  </sheetData>
  <mergeCells count="6">
    <mergeCell ref="B15:I15"/>
    <mergeCell ref="E3:G3"/>
    <mergeCell ref="H3:I3"/>
    <mergeCell ref="F8:G8"/>
    <mergeCell ref="B14:I14"/>
    <mergeCell ref="B13:I1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
  <sheetViews>
    <sheetView showGridLines="0" view="pageBreakPreview" topLeftCell="A16" zoomScale="110" zoomScaleNormal="100" zoomScaleSheetLayoutView="110" zoomScalePageLayoutView="85" workbookViewId="0">
      <selection activeCell="D14" sqref="D14"/>
    </sheetView>
  </sheetViews>
  <sheetFormatPr defaultColWidth="9.140625" defaultRowHeight="15"/>
  <cols>
    <col min="1" max="1" width="5.28515625" style="60" customWidth="1"/>
    <col min="2" max="2" width="78" style="60" customWidth="1"/>
    <col min="3" max="3" width="9.7109375" style="22" customWidth="1"/>
    <col min="4" max="4" width="10.7109375" style="62" customWidth="1"/>
    <col min="5" max="5" width="22.28515625" style="60" customWidth="1"/>
    <col min="6" max="6" width="21.42578125" style="60" customWidth="1"/>
    <col min="7" max="7" width="21.85546875" style="60" customWidth="1"/>
    <col min="8" max="8" width="18.28515625" style="60" customWidth="1"/>
    <col min="9" max="9" width="23" style="60" customWidth="1"/>
    <col min="10" max="11" width="14.28515625" style="60" customWidth="1"/>
    <col min="12" max="16384" width="9.140625" style="60"/>
  </cols>
  <sheetData>
    <row r="1" spans="1:11" s="59" customFormat="1" ht="6.75" customHeight="1">
      <c r="B1" s="63"/>
      <c r="C1" s="63"/>
      <c r="D1"/>
      <c r="E1" s="63"/>
    </row>
    <row r="2" spans="1:11">
      <c r="B2" s="20" t="str">
        <f>'Informacje ogólne'!D5</f>
        <v>DFP.271.173.2022.KK</v>
      </c>
      <c r="C2" s="60"/>
      <c r="I2" s="21" t="s">
        <v>30</v>
      </c>
      <c r="J2" s="21"/>
      <c r="K2" s="21"/>
    </row>
    <row r="3" spans="1:11">
      <c r="E3" s="124"/>
      <c r="F3" s="124"/>
      <c r="G3" s="124"/>
      <c r="H3" s="150" t="s">
        <v>29</v>
      </c>
      <c r="I3" s="150"/>
    </row>
    <row r="5" spans="1:11">
      <c r="B5" s="6" t="s">
        <v>6</v>
      </c>
      <c r="C5" s="61">
        <v>2</v>
      </c>
      <c r="D5" s="23"/>
      <c r="E5" s="24" t="s">
        <v>8</v>
      </c>
      <c r="F5" s="24"/>
      <c r="G5" s="5"/>
      <c r="H5" s="59"/>
      <c r="I5" s="59"/>
    </row>
    <row r="6" spans="1:11">
      <c r="B6" s="6"/>
      <c r="C6" s="25"/>
      <c r="D6" s="23"/>
      <c r="E6" s="24"/>
      <c r="F6" s="24"/>
      <c r="G6" s="5"/>
      <c r="H6" s="59"/>
      <c r="I6" s="59"/>
    </row>
    <row r="7" spans="1:11">
      <c r="A7" s="6"/>
      <c r="C7" s="25"/>
      <c r="D7" s="23"/>
      <c r="E7" s="59"/>
      <c r="F7" s="59"/>
      <c r="G7" s="59"/>
      <c r="H7" s="59"/>
      <c r="I7" s="59"/>
    </row>
    <row r="8" spans="1:11">
      <c r="A8" s="26"/>
      <c r="B8" s="26"/>
      <c r="C8" s="27"/>
      <c r="D8" s="28"/>
      <c r="E8" s="78" t="s">
        <v>63</v>
      </c>
      <c r="F8" s="151">
        <f>SUM(I11:I14)</f>
        <v>0</v>
      </c>
      <c r="G8" s="152"/>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161.25" customHeight="1">
      <c r="A11" s="43" t="s">
        <v>31</v>
      </c>
      <c r="B11" s="88" t="s">
        <v>146</v>
      </c>
      <c r="C11" s="89">
        <v>45</v>
      </c>
      <c r="D11" s="90" t="s">
        <v>74</v>
      </c>
      <c r="E11" s="33"/>
      <c r="F11" s="33"/>
      <c r="G11" s="33"/>
      <c r="H11" s="58"/>
      <c r="I11" s="34">
        <f>ROUND(ROUND(C11,2)*ROUND(H11,2),2)</f>
        <v>0</v>
      </c>
    </row>
    <row r="12" spans="1:11" s="32" customFormat="1" ht="126" customHeight="1">
      <c r="A12" s="43" t="s">
        <v>32</v>
      </c>
      <c r="B12" s="88" t="s">
        <v>75</v>
      </c>
      <c r="C12" s="89">
        <v>90</v>
      </c>
      <c r="D12" s="90" t="s">
        <v>74</v>
      </c>
      <c r="E12" s="64"/>
      <c r="F12" s="64"/>
      <c r="G12" s="64"/>
      <c r="H12" s="87"/>
      <c r="I12" s="34">
        <f>ROUND(ROUND(C12,2)*ROUND(H12,2),2)</f>
        <v>0</v>
      </c>
    </row>
    <row r="13" spans="1:11" s="32" customFormat="1" ht="178.5" customHeight="1">
      <c r="A13" s="43" t="s">
        <v>33</v>
      </c>
      <c r="B13" s="88" t="s">
        <v>147</v>
      </c>
      <c r="C13" s="89">
        <v>1660</v>
      </c>
      <c r="D13" s="90" t="s">
        <v>74</v>
      </c>
      <c r="E13" s="64"/>
      <c r="F13" s="64"/>
      <c r="G13" s="64"/>
      <c r="H13" s="87"/>
      <c r="I13" s="34">
        <f>ROUND(ROUND(C13,2)*ROUND(H13,2),2)</f>
        <v>0</v>
      </c>
    </row>
    <row r="14" spans="1:11" s="32" customFormat="1" ht="135.75" customHeight="1">
      <c r="A14" s="43" t="s">
        <v>34</v>
      </c>
      <c r="B14" s="88" t="s">
        <v>148</v>
      </c>
      <c r="C14" s="89">
        <v>1955</v>
      </c>
      <c r="D14" s="90" t="s">
        <v>74</v>
      </c>
      <c r="E14" s="33"/>
      <c r="F14" s="33"/>
      <c r="G14" s="33"/>
      <c r="H14" s="58"/>
      <c r="I14" s="34">
        <f t="shared" ref="I14" si="0">ROUND(ROUND(C14,2)*ROUND(H14,2),2)</f>
        <v>0</v>
      </c>
    </row>
    <row r="15" spans="1:11" ht="16.5" customHeight="1">
      <c r="B15" s="60" t="s">
        <v>155</v>
      </c>
    </row>
    <row r="16" spans="1:11">
      <c r="B16" s="124" t="s">
        <v>62</v>
      </c>
      <c r="C16" s="124"/>
      <c r="D16" s="124"/>
      <c r="E16" s="124"/>
      <c r="F16" s="124"/>
      <c r="G16" s="124"/>
      <c r="H16" s="124"/>
      <c r="I16" s="124"/>
    </row>
    <row r="17" spans="2:9">
      <c r="B17" s="124" t="s">
        <v>152</v>
      </c>
      <c r="C17" s="124"/>
      <c r="D17" s="124"/>
      <c r="E17" s="124"/>
      <c r="F17" s="124"/>
      <c r="G17" s="124"/>
      <c r="H17" s="124"/>
      <c r="I17" s="124"/>
    </row>
  </sheetData>
  <mergeCells count="5">
    <mergeCell ref="E3:G3"/>
    <mergeCell ref="H3:I3"/>
    <mergeCell ref="F8:G8"/>
    <mergeCell ref="B16:I16"/>
    <mergeCell ref="B17:I1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topLeftCell="A11" zoomScale="110" zoomScaleNormal="100" zoomScaleSheetLayoutView="110" zoomScalePageLayoutView="85" workbookViewId="0">
      <selection activeCell="B12" sqref="B12"/>
    </sheetView>
  </sheetViews>
  <sheetFormatPr defaultColWidth="9.140625" defaultRowHeight="15"/>
  <cols>
    <col min="1" max="1" width="5.28515625" style="60" customWidth="1"/>
    <col min="2" max="2" width="78" style="60" customWidth="1"/>
    <col min="3" max="3" width="9.7109375" style="22" customWidth="1"/>
    <col min="4" max="4" width="10.7109375" style="62" customWidth="1"/>
    <col min="5" max="5" width="22.28515625" style="60" customWidth="1"/>
    <col min="6" max="6" width="21.42578125" style="60" customWidth="1"/>
    <col min="7" max="7" width="21.85546875" style="60" customWidth="1"/>
    <col min="8" max="8" width="18.28515625" style="60" customWidth="1"/>
    <col min="9" max="9" width="23" style="60" customWidth="1"/>
    <col min="10" max="11" width="14.28515625" style="60" customWidth="1"/>
    <col min="12" max="16384" width="9.140625" style="60"/>
  </cols>
  <sheetData>
    <row r="1" spans="1:11" s="59" customFormat="1" ht="16.5" customHeight="1">
      <c r="B1" s="63"/>
      <c r="C1" s="63"/>
      <c r="D1"/>
      <c r="E1" s="63"/>
    </row>
    <row r="2" spans="1:11">
      <c r="B2" s="20" t="str">
        <f>'Informacje ogólne'!D5</f>
        <v>DFP.271.173.2022.KK</v>
      </c>
      <c r="C2" s="60"/>
      <c r="I2" s="21" t="s">
        <v>30</v>
      </c>
      <c r="J2" s="21"/>
      <c r="K2" s="21"/>
    </row>
    <row r="3" spans="1:11">
      <c r="E3" s="124"/>
      <c r="F3" s="124"/>
      <c r="G3" s="124"/>
      <c r="H3" s="150" t="s">
        <v>29</v>
      </c>
      <c r="I3" s="150"/>
    </row>
    <row r="5" spans="1:11">
      <c r="B5" s="6" t="s">
        <v>6</v>
      </c>
      <c r="C5" s="61">
        <v>3</v>
      </c>
      <c r="D5" s="23"/>
      <c r="E5" s="24" t="s">
        <v>8</v>
      </c>
      <c r="F5" s="24"/>
      <c r="G5" s="5"/>
      <c r="H5" s="59"/>
      <c r="I5" s="59"/>
    </row>
    <row r="6" spans="1:11">
      <c r="B6" s="6"/>
      <c r="C6" s="25"/>
      <c r="D6" s="23"/>
      <c r="E6" s="24"/>
      <c r="F6" s="24"/>
      <c r="G6" s="5"/>
      <c r="H6" s="59"/>
      <c r="I6" s="59"/>
    </row>
    <row r="7" spans="1:11">
      <c r="A7" s="6"/>
      <c r="C7" s="25"/>
      <c r="D7" s="23"/>
      <c r="E7" s="59"/>
      <c r="F7" s="59"/>
      <c r="G7" s="59"/>
      <c r="H7" s="59"/>
      <c r="I7" s="59"/>
    </row>
    <row r="8" spans="1:11">
      <c r="A8" s="26"/>
      <c r="B8" s="26"/>
      <c r="C8" s="27"/>
      <c r="D8" s="28"/>
      <c r="E8" s="78" t="s">
        <v>63</v>
      </c>
      <c r="F8" s="151">
        <f>SUM(I11:I12)</f>
        <v>0</v>
      </c>
      <c r="G8" s="152"/>
      <c r="H8" s="29"/>
      <c r="I8" s="29"/>
    </row>
    <row r="9" spans="1:11" ht="12.75" customHeight="1">
      <c r="A9" s="29"/>
      <c r="B9" s="26"/>
      <c r="C9" s="30"/>
      <c r="D9" s="31"/>
      <c r="E9" s="29"/>
      <c r="F9" s="29"/>
      <c r="G9" s="29"/>
      <c r="H9" s="29"/>
      <c r="I9" s="29"/>
    </row>
    <row r="10" spans="1:11" s="32" customFormat="1" ht="75.75" customHeight="1">
      <c r="A10" s="75" t="s">
        <v>15</v>
      </c>
      <c r="B10" s="75" t="s">
        <v>27</v>
      </c>
      <c r="C10" s="76" t="s">
        <v>16</v>
      </c>
      <c r="D10" s="77" t="s">
        <v>45</v>
      </c>
      <c r="E10" s="75" t="s">
        <v>44</v>
      </c>
      <c r="F10" s="75" t="s">
        <v>43</v>
      </c>
      <c r="G10" s="75" t="s">
        <v>28</v>
      </c>
      <c r="H10" s="75" t="s">
        <v>64</v>
      </c>
      <c r="I10" s="75" t="s">
        <v>65</v>
      </c>
    </row>
    <row r="11" spans="1:11" s="32" customFormat="1" ht="165">
      <c r="A11" s="41">
        <v>1</v>
      </c>
      <c r="B11" s="44" t="s">
        <v>157</v>
      </c>
      <c r="C11" s="35">
        <v>10</v>
      </c>
      <c r="D11" s="57" t="s">
        <v>74</v>
      </c>
      <c r="E11" s="33"/>
      <c r="F11" s="33"/>
      <c r="G11" s="33"/>
      <c r="H11" s="58"/>
      <c r="I11" s="34">
        <f>ROUND(ROUND(C11,2)*ROUND(H11,2),2)</f>
        <v>0</v>
      </c>
    </row>
    <row r="12" spans="1:11" s="32" customFormat="1" ht="165">
      <c r="A12" s="43">
        <v>2</v>
      </c>
      <c r="B12" s="44" t="s">
        <v>156</v>
      </c>
      <c r="C12" s="35">
        <v>20</v>
      </c>
      <c r="D12" s="57" t="s">
        <v>74</v>
      </c>
      <c r="E12" s="33"/>
      <c r="F12" s="33"/>
      <c r="G12" s="33"/>
      <c r="H12" s="58"/>
      <c r="I12" s="34">
        <f>ROUND(ROUND(C12,2)*ROUND(H12,2),2)</f>
        <v>0</v>
      </c>
    </row>
    <row r="13" spans="1:11" ht="15.75" customHeight="1">
      <c r="B13" s="66" t="s">
        <v>77</v>
      </c>
    </row>
    <row r="14" spans="1:11">
      <c r="B14" s="124" t="s">
        <v>62</v>
      </c>
      <c r="C14" s="124"/>
      <c r="D14" s="124"/>
      <c r="E14" s="124"/>
      <c r="F14" s="124"/>
      <c r="G14" s="124"/>
      <c r="H14" s="124"/>
      <c r="I14" s="124"/>
    </row>
    <row r="15" spans="1:11">
      <c r="B15" s="60" t="s">
        <v>152</v>
      </c>
    </row>
  </sheetData>
  <mergeCells count="4">
    <mergeCell ref="E3:G3"/>
    <mergeCell ref="H3:I3"/>
    <mergeCell ref="F8:G8"/>
    <mergeCell ref="B14:I14"/>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6"/>
  <sheetViews>
    <sheetView showGridLines="0" view="pageBreakPreview" topLeftCell="A9" zoomScale="110" zoomScaleNormal="100" zoomScaleSheetLayoutView="110" zoomScalePageLayoutView="85" workbookViewId="0">
      <selection activeCell="B13" sqref="B13"/>
    </sheetView>
  </sheetViews>
  <sheetFormatPr defaultColWidth="9.140625" defaultRowHeight="15"/>
  <cols>
    <col min="1" max="1" width="5.28515625" style="66" customWidth="1"/>
    <col min="2" max="2" width="78" style="66" customWidth="1"/>
    <col min="3" max="3" width="9.7109375" style="22" customWidth="1"/>
    <col min="4" max="4" width="10.7109375" style="68" customWidth="1"/>
    <col min="5" max="5" width="22.28515625" style="66" customWidth="1"/>
    <col min="6" max="6" width="21.42578125" style="66" customWidth="1"/>
    <col min="7" max="7" width="21.85546875" style="66" customWidth="1"/>
    <col min="8" max="8" width="18.28515625" style="66" customWidth="1"/>
    <col min="9" max="9" width="23" style="66" customWidth="1"/>
    <col min="10" max="11" width="14.28515625" style="66" customWidth="1"/>
    <col min="12" max="16384" width="9.140625" style="66"/>
  </cols>
  <sheetData>
    <row r="1" spans="1:11" s="65" customFormat="1" ht="6.75" customHeight="1">
      <c r="B1" s="63"/>
      <c r="C1" s="63"/>
      <c r="D1"/>
      <c r="E1" s="63"/>
    </row>
    <row r="2" spans="1:11">
      <c r="B2" s="20" t="str">
        <f>'Informacje ogólne'!D5</f>
        <v>DFP.271.173.2022.KK</v>
      </c>
      <c r="C2" s="66"/>
      <c r="I2" s="21" t="s">
        <v>30</v>
      </c>
      <c r="J2" s="21"/>
      <c r="K2" s="21"/>
    </row>
    <row r="3" spans="1:11">
      <c r="E3" s="124"/>
      <c r="F3" s="124"/>
      <c r="G3" s="124"/>
      <c r="H3" s="150" t="s">
        <v>29</v>
      </c>
      <c r="I3" s="150"/>
    </row>
    <row r="5" spans="1:11">
      <c r="B5" s="6" t="s">
        <v>6</v>
      </c>
      <c r="C5" s="67">
        <v>4</v>
      </c>
      <c r="D5" s="23"/>
      <c r="E5" s="24" t="s">
        <v>8</v>
      </c>
      <c r="F5" s="24"/>
      <c r="G5" s="5"/>
      <c r="H5" s="65"/>
      <c r="I5" s="65"/>
    </row>
    <row r="6" spans="1:11">
      <c r="B6" s="6"/>
      <c r="C6" s="25"/>
      <c r="D6" s="23"/>
      <c r="E6" s="24"/>
      <c r="F6" s="24"/>
      <c r="G6" s="5"/>
      <c r="H6" s="65"/>
      <c r="I6" s="65"/>
    </row>
    <row r="7" spans="1:11">
      <c r="A7" s="6"/>
      <c r="C7" s="25"/>
      <c r="D7" s="23"/>
      <c r="E7" s="65"/>
      <c r="F7" s="65"/>
      <c r="G7" s="65"/>
      <c r="H7" s="65"/>
      <c r="I7" s="65"/>
    </row>
    <row r="8" spans="1:11">
      <c r="A8" s="26"/>
      <c r="B8" s="26"/>
      <c r="C8" s="27"/>
      <c r="D8" s="28"/>
      <c r="E8" s="78" t="s">
        <v>63</v>
      </c>
      <c r="F8" s="151">
        <f>SUM(I11:I13)</f>
        <v>0</v>
      </c>
      <c r="G8" s="152"/>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222.75" customHeight="1">
      <c r="A11" s="43" t="s">
        <v>31</v>
      </c>
      <c r="B11" s="88" t="s">
        <v>149</v>
      </c>
      <c r="C11" s="89">
        <v>52</v>
      </c>
      <c r="D11" s="90" t="s">
        <v>74</v>
      </c>
      <c r="E11" s="33"/>
      <c r="F11" s="33"/>
      <c r="G11" s="33"/>
      <c r="H11" s="58"/>
      <c r="I11" s="34">
        <f>ROUND(ROUND(C11,2)*ROUND(H11,2),2)</f>
        <v>0</v>
      </c>
    </row>
    <row r="12" spans="1:11" s="32" customFormat="1" ht="221.25" customHeight="1">
      <c r="A12" s="43" t="s">
        <v>32</v>
      </c>
      <c r="B12" s="88" t="s">
        <v>150</v>
      </c>
      <c r="C12" s="89">
        <v>1</v>
      </c>
      <c r="D12" s="90" t="s">
        <v>74</v>
      </c>
      <c r="E12" s="64"/>
      <c r="F12" s="64"/>
      <c r="G12" s="64"/>
      <c r="H12" s="87"/>
      <c r="I12" s="34">
        <f t="shared" ref="I12:I13" si="0">ROUND(ROUND(C12,2)*ROUND(H12,2),2)</f>
        <v>0</v>
      </c>
    </row>
    <row r="13" spans="1:11" s="32" customFormat="1" ht="61.5" customHeight="1">
      <c r="A13" s="43" t="s">
        <v>33</v>
      </c>
      <c r="B13" s="88" t="s">
        <v>151</v>
      </c>
      <c r="C13" s="89">
        <v>1</v>
      </c>
      <c r="D13" s="90" t="s">
        <v>74</v>
      </c>
      <c r="E13" s="64"/>
      <c r="F13" s="64"/>
      <c r="G13" s="64"/>
      <c r="H13" s="87"/>
      <c r="I13" s="34">
        <f t="shared" si="0"/>
        <v>0</v>
      </c>
    </row>
    <row r="14" spans="1:11" ht="16.5" customHeight="1">
      <c r="B14" s="66" t="s">
        <v>77</v>
      </c>
    </row>
    <row r="15" spans="1:11">
      <c r="B15" s="124" t="s">
        <v>62</v>
      </c>
      <c r="C15" s="124"/>
      <c r="D15" s="124"/>
      <c r="E15" s="124"/>
      <c r="F15" s="124"/>
      <c r="G15" s="124"/>
      <c r="H15" s="124"/>
      <c r="I15" s="124"/>
    </row>
    <row r="16" spans="1:11">
      <c r="B16" s="124" t="s">
        <v>152</v>
      </c>
      <c r="C16" s="124"/>
      <c r="D16" s="124"/>
      <c r="E16" s="124"/>
      <c r="F16" s="124"/>
      <c r="G16" s="124"/>
      <c r="H16" s="124"/>
      <c r="I16" s="124"/>
    </row>
  </sheetData>
  <mergeCells count="5">
    <mergeCell ref="E3:G3"/>
    <mergeCell ref="H3:I3"/>
    <mergeCell ref="F8:G8"/>
    <mergeCell ref="B15:I15"/>
    <mergeCell ref="B16:I16"/>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
  <sheetViews>
    <sheetView showGridLines="0" view="pageBreakPreview" topLeftCell="A9" zoomScale="110" zoomScaleNormal="100" zoomScaleSheetLayoutView="110" zoomScalePageLayoutView="85" workbookViewId="0">
      <selection activeCell="B13" sqref="B13"/>
    </sheetView>
  </sheetViews>
  <sheetFormatPr defaultColWidth="9.140625" defaultRowHeight="15"/>
  <cols>
    <col min="1" max="1" width="5.28515625" style="66" customWidth="1"/>
    <col min="2" max="2" width="78" style="66" customWidth="1"/>
    <col min="3" max="3" width="9.7109375" style="22" customWidth="1"/>
    <col min="4" max="4" width="10.7109375" style="68" customWidth="1"/>
    <col min="5" max="5" width="22.28515625" style="66" customWidth="1"/>
    <col min="6" max="6" width="21.42578125" style="66" customWidth="1"/>
    <col min="7" max="7" width="21.85546875" style="66" customWidth="1"/>
    <col min="8" max="8" width="18.28515625" style="66" customWidth="1"/>
    <col min="9" max="9" width="23" style="66" customWidth="1"/>
    <col min="10" max="11" width="14.28515625" style="66" customWidth="1"/>
    <col min="12" max="16384" width="9.140625" style="66"/>
  </cols>
  <sheetData>
    <row r="1" spans="1:11" s="65" customFormat="1" ht="6.75" customHeight="1">
      <c r="B1" s="63"/>
      <c r="C1" s="63"/>
      <c r="D1"/>
      <c r="E1" s="63"/>
    </row>
    <row r="2" spans="1:11">
      <c r="B2" s="20" t="str">
        <f>'Informacje ogólne'!D5</f>
        <v>DFP.271.173.2022.KK</v>
      </c>
      <c r="C2" s="66"/>
      <c r="I2" s="21" t="s">
        <v>30</v>
      </c>
      <c r="J2" s="21"/>
      <c r="K2" s="21"/>
    </row>
    <row r="3" spans="1:11">
      <c r="E3" s="124"/>
      <c r="F3" s="124"/>
      <c r="G3" s="124"/>
      <c r="H3" s="150" t="s">
        <v>29</v>
      </c>
      <c r="I3" s="150"/>
    </row>
    <row r="4" spans="1:11" ht="6.75" customHeight="1"/>
    <row r="5" spans="1:11">
      <c r="B5" s="6" t="s">
        <v>6</v>
      </c>
      <c r="C5" s="67">
        <v>5</v>
      </c>
      <c r="D5" s="23"/>
      <c r="E5" s="24" t="s">
        <v>8</v>
      </c>
      <c r="F5" s="24"/>
      <c r="G5" s="5"/>
      <c r="H5" s="65"/>
      <c r="I5" s="65"/>
    </row>
    <row r="6" spans="1:11">
      <c r="B6" s="6"/>
      <c r="C6" s="25"/>
      <c r="D6" s="23"/>
      <c r="E6" s="24"/>
      <c r="F6" s="24"/>
      <c r="G6" s="5"/>
      <c r="H6" s="65"/>
      <c r="I6" s="65"/>
    </row>
    <row r="7" spans="1:11">
      <c r="A7" s="6"/>
      <c r="C7" s="25"/>
      <c r="D7" s="23"/>
      <c r="E7" s="65"/>
      <c r="F7" s="65"/>
      <c r="G7" s="65"/>
      <c r="H7" s="65"/>
      <c r="I7" s="65"/>
    </row>
    <row r="8" spans="1:11">
      <c r="A8" s="26"/>
      <c r="B8" s="26"/>
      <c r="C8" s="27"/>
      <c r="D8" s="28"/>
      <c r="E8" s="78" t="s">
        <v>63</v>
      </c>
      <c r="F8" s="151">
        <f>SUM(I11:I13)</f>
        <v>0</v>
      </c>
      <c r="G8" s="152"/>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156" customHeight="1">
      <c r="A11" s="43" t="s">
        <v>31</v>
      </c>
      <c r="B11" s="88" t="s">
        <v>159</v>
      </c>
      <c r="C11" s="89">
        <v>1705.0000000000002</v>
      </c>
      <c r="D11" s="90" t="s">
        <v>74</v>
      </c>
      <c r="E11" s="33"/>
      <c r="F11" s="33"/>
      <c r="G11" s="33"/>
      <c r="H11" s="58"/>
      <c r="I11" s="34">
        <f>ROUND(ROUND(C11,2)*ROUND(H11,2),2)</f>
        <v>0</v>
      </c>
    </row>
    <row r="12" spans="1:11" s="32" customFormat="1" ht="163.5" customHeight="1">
      <c r="A12" s="43" t="s">
        <v>32</v>
      </c>
      <c r="B12" s="88" t="s">
        <v>158</v>
      </c>
      <c r="C12" s="89">
        <v>2.552</v>
      </c>
      <c r="D12" s="90" t="s">
        <v>74</v>
      </c>
      <c r="E12" s="64"/>
      <c r="F12" s="64"/>
      <c r="G12" s="64"/>
      <c r="H12" s="87"/>
      <c r="I12" s="34">
        <f t="shared" ref="I12:I13" si="0">ROUND(ROUND(C12,2)*ROUND(H12,2),2)</f>
        <v>0</v>
      </c>
    </row>
    <row r="13" spans="1:11" s="32" customFormat="1" ht="138.75" customHeight="1">
      <c r="A13" s="43" t="s">
        <v>33</v>
      </c>
      <c r="B13" s="88" t="s">
        <v>162</v>
      </c>
      <c r="C13" s="89">
        <v>2.9700000000000006</v>
      </c>
      <c r="D13" s="90" t="s">
        <v>74</v>
      </c>
      <c r="E13" s="64"/>
      <c r="F13" s="64"/>
      <c r="G13" s="64"/>
      <c r="H13" s="87"/>
      <c r="I13" s="34">
        <f t="shared" si="0"/>
        <v>0</v>
      </c>
    </row>
    <row r="14" spans="1:11" ht="16.5" customHeight="1">
      <c r="B14" s="66" t="s">
        <v>77</v>
      </c>
    </row>
    <row r="15" spans="1:11" ht="30.75" customHeight="1">
      <c r="B15" s="124" t="s">
        <v>163</v>
      </c>
      <c r="C15" s="124"/>
      <c r="D15" s="124"/>
      <c r="E15" s="124"/>
      <c r="F15" s="124"/>
      <c r="G15" s="124"/>
      <c r="H15" s="124"/>
      <c r="I15" s="124"/>
    </row>
    <row r="16" spans="1:11" s="119" customFormat="1" ht="16.5" customHeight="1">
      <c r="B16" s="66" t="s">
        <v>152</v>
      </c>
    </row>
    <row r="17" spans="2:9">
      <c r="B17" s="124" t="s">
        <v>62</v>
      </c>
      <c r="C17" s="124"/>
      <c r="D17" s="124"/>
      <c r="E17" s="124"/>
      <c r="F17" s="124"/>
      <c r="G17" s="124"/>
      <c r="H17" s="124"/>
      <c r="I17" s="124"/>
    </row>
  </sheetData>
  <mergeCells count="5">
    <mergeCell ref="E3:G3"/>
    <mergeCell ref="H3:I3"/>
    <mergeCell ref="F8:G8"/>
    <mergeCell ref="B17:I17"/>
    <mergeCell ref="B15:I15"/>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9"/>
  <sheetViews>
    <sheetView showGridLines="0" view="pageBreakPreview" topLeftCell="A9" zoomScale="110" zoomScaleNormal="100" zoomScaleSheetLayoutView="110" zoomScalePageLayoutView="85" workbookViewId="0">
      <selection activeCell="B16" sqref="B16"/>
    </sheetView>
  </sheetViews>
  <sheetFormatPr defaultColWidth="9.140625" defaultRowHeight="15"/>
  <cols>
    <col min="1" max="1" width="5.28515625" style="66" customWidth="1"/>
    <col min="2" max="2" width="78" style="66" customWidth="1"/>
    <col min="3" max="3" width="9.7109375" style="22" customWidth="1"/>
    <col min="4" max="4" width="10.7109375" style="68" customWidth="1"/>
    <col min="5" max="5" width="22.28515625" style="66" customWidth="1"/>
    <col min="6" max="6" width="21.42578125" style="66" customWidth="1"/>
    <col min="7" max="7" width="21.85546875" style="66" customWidth="1"/>
    <col min="8" max="8" width="18.28515625" style="66" customWidth="1"/>
    <col min="9" max="9" width="23" style="66" customWidth="1"/>
    <col min="10" max="11" width="14.28515625" style="66" customWidth="1"/>
    <col min="12" max="16384" width="9.140625" style="66"/>
  </cols>
  <sheetData>
    <row r="1" spans="1:11" s="65" customFormat="1" ht="6.75" customHeight="1">
      <c r="B1" s="63"/>
      <c r="C1" s="63"/>
      <c r="D1"/>
      <c r="E1" s="63"/>
    </row>
    <row r="2" spans="1:11">
      <c r="B2" s="20" t="str">
        <f>'Informacje ogólne'!D5</f>
        <v>DFP.271.173.2022.KK</v>
      </c>
      <c r="C2" s="66"/>
      <c r="I2" s="21" t="s">
        <v>30</v>
      </c>
      <c r="J2" s="21"/>
      <c r="K2" s="21"/>
    </row>
    <row r="3" spans="1:11">
      <c r="E3" s="124"/>
      <c r="F3" s="124"/>
      <c r="G3" s="124"/>
      <c r="H3" s="150" t="s">
        <v>29</v>
      </c>
      <c r="I3" s="150"/>
    </row>
    <row r="4" spans="1:11" ht="6.75" customHeight="1"/>
    <row r="5" spans="1:11">
      <c r="B5" s="6" t="s">
        <v>6</v>
      </c>
      <c r="C5" s="67">
        <v>6</v>
      </c>
      <c r="D5" s="23"/>
      <c r="E5" s="24" t="s">
        <v>8</v>
      </c>
      <c r="F5" s="24"/>
      <c r="G5" s="5"/>
      <c r="H5" s="65"/>
      <c r="I5" s="65"/>
    </row>
    <row r="6" spans="1:11">
      <c r="B6" s="6"/>
      <c r="C6" s="25"/>
      <c r="D6" s="23"/>
      <c r="E6" s="24"/>
      <c r="F6" s="24"/>
      <c r="G6" s="5"/>
      <c r="H6" s="65"/>
      <c r="I6" s="65"/>
    </row>
    <row r="7" spans="1:11">
      <c r="A7" s="6"/>
      <c r="C7" s="25"/>
      <c r="D7" s="23"/>
      <c r="E7" s="65"/>
      <c r="F7" s="65"/>
      <c r="G7" s="65"/>
      <c r="H7" s="65"/>
      <c r="I7" s="65"/>
    </row>
    <row r="8" spans="1:11">
      <c r="A8" s="26"/>
      <c r="B8" s="26"/>
      <c r="C8" s="27"/>
      <c r="D8" s="28"/>
      <c r="E8" s="78" t="s">
        <v>63</v>
      </c>
      <c r="F8" s="151">
        <f>SUM(I11:I16)</f>
        <v>0</v>
      </c>
      <c r="G8" s="152"/>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125.25" customHeight="1">
      <c r="A11" s="43" t="s">
        <v>31</v>
      </c>
      <c r="B11" s="88" t="s">
        <v>167</v>
      </c>
      <c r="C11" s="89">
        <v>9</v>
      </c>
      <c r="D11" s="90" t="s">
        <v>74</v>
      </c>
      <c r="E11" s="33"/>
      <c r="F11" s="33"/>
      <c r="G11" s="33"/>
      <c r="H11" s="58"/>
      <c r="I11" s="34">
        <f>ROUND(ROUND(C11,2)*ROUND(H11,2),2)</f>
        <v>0</v>
      </c>
    </row>
    <row r="12" spans="1:11" s="32" customFormat="1" ht="96" customHeight="1">
      <c r="A12" s="43" t="s">
        <v>32</v>
      </c>
      <c r="B12" s="88" t="s">
        <v>168</v>
      </c>
      <c r="C12" s="89">
        <v>6</v>
      </c>
      <c r="D12" s="90" t="s">
        <v>74</v>
      </c>
      <c r="E12" s="64"/>
      <c r="F12" s="64"/>
      <c r="G12" s="64"/>
      <c r="H12" s="87"/>
      <c r="I12" s="34">
        <f t="shared" ref="I12:I16" si="0">ROUND(ROUND(C12,2)*ROUND(H12,2),2)</f>
        <v>0</v>
      </c>
    </row>
    <row r="13" spans="1:11" s="32" customFormat="1" ht="163.5" customHeight="1">
      <c r="A13" s="43" t="s">
        <v>33</v>
      </c>
      <c r="B13" s="88" t="s">
        <v>169</v>
      </c>
      <c r="C13" s="89">
        <v>33</v>
      </c>
      <c r="D13" s="90" t="s">
        <v>74</v>
      </c>
      <c r="E13" s="64"/>
      <c r="F13" s="64"/>
      <c r="G13" s="64"/>
      <c r="H13" s="87"/>
      <c r="I13" s="34">
        <f t="shared" si="0"/>
        <v>0</v>
      </c>
    </row>
    <row r="14" spans="1:11" s="32" customFormat="1" ht="85.5" customHeight="1">
      <c r="A14" s="43" t="s">
        <v>34</v>
      </c>
      <c r="B14" s="88" t="s">
        <v>170</v>
      </c>
      <c r="C14" s="89">
        <v>1</v>
      </c>
      <c r="D14" s="90" t="s">
        <v>74</v>
      </c>
      <c r="E14" s="64"/>
      <c r="F14" s="64"/>
      <c r="G14" s="64"/>
      <c r="H14" s="87"/>
      <c r="I14" s="34">
        <f t="shared" si="0"/>
        <v>0</v>
      </c>
    </row>
    <row r="15" spans="1:11" s="32" customFormat="1" ht="117.75" customHeight="1">
      <c r="A15" s="43" t="s">
        <v>35</v>
      </c>
      <c r="B15" s="88" t="s">
        <v>166</v>
      </c>
      <c r="C15" s="89">
        <v>42</v>
      </c>
      <c r="D15" s="90" t="s">
        <v>74</v>
      </c>
      <c r="E15" s="64"/>
      <c r="F15" s="64"/>
      <c r="G15" s="64"/>
      <c r="H15" s="87"/>
      <c r="I15" s="34">
        <f t="shared" si="0"/>
        <v>0</v>
      </c>
    </row>
    <row r="16" spans="1:11" s="32" customFormat="1" ht="72" customHeight="1">
      <c r="A16" s="43" t="s">
        <v>36</v>
      </c>
      <c r="B16" s="88" t="s">
        <v>165</v>
      </c>
      <c r="C16" s="89">
        <v>50.050000000000004</v>
      </c>
      <c r="D16" s="90" t="s">
        <v>74</v>
      </c>
      <c r="E16" s="64"/>
      <c r="F16" s="64"/>
      <c r="G16" s="64"/>
      <c r="H16" s="87"/>
      <c r="I16" s="34">
        <f t="shared" si="0"/>
        <v>0</v>
      </c>
    </row>
    <row r="17" spans="2:9" ht="16.5" customHeight="1">
      <c r="B17" s="66" t="s">
        <v>164</v>
      </c>
    </row>
    <row r="18" spans="2:9" ht="16.5" customHeight="1">
      <c r="B18" s="124" t="s">
        <v>152</v>
      </c>
      <c r="C18" s="124"/>
      <c r="D18" s="124"/>
      <c r="E18" s="124"/>
      <c r="F18" s="124"/>
      <c r="G18" s="124"/>
      <c r="H18" s="124"/>
      <c r="I18" s="124"/>
    </row>
    <row r="19" spans="2:9">
      <c r="B19" s="124" t="s">
        <v>62</v>
      </c>
      <c r="C19" s="124"/>
      <c r="D19" s="124"/>
      <c r="E19" s="124"/>
      <c r="F19" s="124"/>
      <c r="G19" s="124"/>
      <c r="H19" s="124"/>
      <c r="I19" s="124"/>
    </row>
  </sheetData>
  <mergeCells count="5">
    <mergeCell ref="E3:G3"/>
    <mergeCell ref="H3:I3"/>
    <mergeCell ref="F8:G8"/>
    <mergeCell ref="B18:I18"/>
    <mergeCell ref="B19:I19"/>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zoomScale="110" zoomScaleNormal="100" zoomScaleSheetLayoutView="110" zoomScalePageLayoutView="85" workbookViewId="0">
      <selection activeCell="B11" sqref="B11"/>
    </sheetView>
  </sheetViews>
  <sheetFormatPr defaultColWidth="9.140625" defaultRowHeight="15"/>
  <cols>
    <col min="1" max="1" width="5.28515625" style="66" customWidth="1"/>
    <col min="2" max="2" width="78" style="66" customWidth="1"/>
    <col min="3" max="3" width="9.7109375" style="22" customWidth="1"/>
    <col min="4" max="4" width="10.7109375" style="68" customWidth="1"/>
    <col min="5" max="5" width="22.28515625" style="66" customWidth="1"/>
    <col min="6" max="6" width="21.42578125" style="66" customWidth="1"/>
    <col min="7" max="7" width="21.85546875" style="66" customWidth="1"/>
    <col min="8" max="8" width="18.28515625" style="66" customWidth="1"/>
    <col min="9" max="9" width="23" style="66" customWidth="1"/>
    <col min="10" max="11" width="14.28515625" style="66" customWidth="1"/>
    <col min="12" max="16384" width="9.140625" style="66"/>
  </cols>
  <sheetData>
    <row r="1" spans="1:11" s="65" customFormat="1" ht="6.75" customHeight="1">
      <c r="B1" s="63"/>
      <c r="C1" s="63"/>
      <c r="D1"/>
      <c r="E1" s="63"/>
    </row>
    <row r="2" spans="1:11">
      <c r="B2" s="20" t="str">
        <f>'Informacje ogólne'!D5</f>
        <v>DFP.271.173.2022.KK</v>
      </c>
      <c r="C2" s="66"/>
      <c r="I2" s="21" t="s">
        <v>30</v>
      </c>
      <c r="J2" s="21"/>
      <c r="K2" s="21"/>
    </row>
    <row r="3" spans="1:11">
      <c r="E3" s="124"/>
      <c r="F3" s="124"/>
      <c r="G3" s="124"/>
      <c r="H3" s="150" t="s">
        <v>29</v>
      </c>
      <c r="I3" s="150"/>
    </row>
    <row r="4" spans="1:11" ht="6.75" customHeight="1"/>
    <row r="5" spans="1:11">
      <c r="B5" s="6" t="s">
        <v>6</v>
      </c>
      <c r="C5" s="67">
        <v>7</v>
      </c>
      <c r="D5" s="23"/>
      <c r="E5" s="24" t="s">
        <v>8</v>
      </c>
      <c r="F5" s="24"/>
      <c r="G5" s="5"/>
      <c r="H5" s="65"/>
      <c r="I5" s="65"/>
    </row>
    <row r="6" spans="1:11">
      <c r="B6" s="6"/>
      <c r="C6" s="25"/>
      <c r="D6" s="23"/>
      <c r="E6" s="24"/>
      <c r="F6" s="24"/>
      <c r="G6" s="5"/>
      <c r="H6" s="65"/>
      <c r="I6" s="65"/>
    </row>
    <row r="7" spans="1:11">
      <c r="A7" s="6"/>
      <c r="C7" s="25"/>
      <c r="D7" s="23"/>
      <c r="E7" s="65"/>
      <c r="F7" s="65"/>
      <c r="G7" s="65"/>
      <c r="H7" s="65"/>
      <c r="I7" s="65"/>
    </row>
    <row r="8" spans="1:11">
      <c r="A8" s="26"/>
      <c r="B8" s="26"/>
      <c r="C8" s="27"/>
      <c r="D8" s="28"/>
      <c r="E8" s="78" t="s">
        <v>63</v>
      </c>
      <c r="F8" s="151">
        <f>SUM(I11:I11)</f>
        <v>0</v>
      </c>
      <c r="G8" s="152"/>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85.5" customHeight="1">
      <c r="A11" s="43" t="s">
        <v>31</v>
      </c>
      <c r="B11" s="88" t="s">
        <v>160</v>
      </c>
      <c r="C11" s="89">
        <v>40</v>
      </c>
      <c r="D11" s="90" t="s">
        <v>78</v>
      </c>
      <c r="E11" s="33"/>
      <c r="F11" s="33"/>
      <c r="G11" s="33"/>
      <c r="H11" s="58"/>
      <c r="I11" s="34">
        <f>ROUND(ROUND(C11,2)*ROUND(H11,2),2)</f>
        <v>0</v>
      </c>
    </row>
    <row r="12" spans="1:11" ht="16.5" customHeight="1"/>
    <row r="13" spans="1:11" ht="16.5" customHeight="1">
      <c r="B13" s="124" t="s">
        <v>152</v>
      </c>
      <c r="C13" s="124"/>
      <c r="D13" s="124"/>
      <c r="E13" s="124"/>
      <c r="F13" s="124"/>
      <c r="G13" s="124"/>
      <c r="H13" s="124"/>
      <c r="I13" s="124"/>
    </row>
    <row r="14" spans="1:11">
      <c r="B14" s="124" t="s">
        <v>62</v>
      </c>
      <c r="C14" s="124"/>
      <c r="D14" s="124"/>
      <c r="E14" s="124"/>
      <c r="F14" s="124"/>
      <c r="G14" s="124"/>
      <c r="H14" s="124"/>
      <c r="I14" s="124"/>
    </row>
  </sheetData>
  <mergeCells count="5">
    <mergeCell ref="E3:G3"/>
    <mergeCell ref="H3:I3"/>
    <mergeCell ref="F8:G8"/>
    <mergeCell ref="B13:I13"/>
    <mergeCell ref="B14:I14"/>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6"/>
  <sheetViews>
    <sheetView showGridLines="0" view="pageBreakPreview" zoomScale="110" zoomScaleNormal="100" zoomScaleSheetLayoutView="110" zoomScalePageLayoutView="85" workbookViewId="0">
      <selection activeCell="B13" sqref="B13"/>
    </sheetView>
  </sheetViews>
  <sheetFormatPr defaultColWidth="9.140625" defaultRowHeight="15"/>
  <cols>
    <col min="1" max="1" width="5.28515625" style="66" customWidth="1"/>
    <col min="2" max="2" width="78" style="66" customWidth="1"/>
    <col min="3" max="3" width="9.7109375" style="22" customWidth="1"/>
    <col min="4" max="4" width="10.7109375" style="68" customWidth="1"/>
    <col min="5" max="5" width="22.28515625" style="66" customWidth="1"/>
    <col min="6" max="6" width="21.42578125" style="66" customWidth="1"/>
    <col min="7" max="7" width="21.85546875" style="66" customWidth="1"/>
    <col min="8" max="8" width="18.28515625" style="66" customWidth="1"/>
    <col min="9" max="9" width="23" style="66" customWidth="1"/>
    <col min="10" max="11" width="14.28515625" style="66" customWidth="1"/>
    <col min="12" max="16384" width="9.140625" style="66"/>
  </cols>
  <sheetData>
    <row r="1" spans="1:11" s="65" customFormat="1" ht="6.75" customHeight="1">
      <c r="B1" s="63"/>
      <c r="C1" s="63"/>
      <c r="D1"/>
      <c r="E1" s="63"/>
    </row>
    <row r="2" spans="1:11">
      <c r="B2" s="20" t="str">
        <f>'Informacje ogólne'!D5</f>
        <v>DFP.271.173.2022.KK</v>
      </c>
      <c r="C2" s="66"/>
      <c r="I2" s="21" t="s">
        <v>30</v>
      </c>
      <c r="J2" s="21"/>
      <c r="K2" s="21"/>
    </row>
    <row r="3" spans="1:11">
      <c r="E3" s="124"/>
      <c r="F3" s="124"/>
      <c r="G3" s="124"/>
      <c r="H3" s="150" t="s">
        <v>29</v>
      </c>
      <c r="I3" s="150"/>
    </row>
    <row r="4" spans="1:11" ht="6.75" customHeight="1"/>
    <row r="5" spans="1:11">
      <c r="B5" s="6" t="s">
        <v>6</v>
      </c>
      <c r="C5" s="67">
        <v>8</v>
      </c>
      <c r="D5" s="23"/>
      <c r="E5" s="24" t="s">
        <v>8</v>
      </c>
      <c r="F5" s="24"/>
      <c r="G5" s="5"/>
      <c r="H5" s="65"/>
      <c r="I5" s="65"/>
    </row>
    <row r="6" spans="1:11">
      <c r="B6" s="6"/>
      <c r="C6" s="25"/>
      <c r="D6" s="23"/>
      <c r="E6" s="24"/>
      <c r="F6" s="24"/>
      <c r="G6" s="5"/>
      <c r="H6" s="65"/>
      <c r="I6" s="65"/>
    </row>
    <row r="7" spans="1:11">
      <c r="A7" s="6"/>
      <c r="C7" s="25"/>
      <c r="D7" s="23"/>
      <c r="E7" s="65"/>
      <c r="F7" s="65"/>
      <c r="G7" s="65"/>
      <c r="H7" s="65"/>
      <c r="I7" s="65"/>
    </row>
    <row r="8" spans="1:11">
      <c r="A8" s="26"/>
      <c r="B8" s="26"/>
      <c r="C8" s="27"/>
      <c r="D8" s="28"/>
      <c r="E8" s="78" t="s">
        <v>63</v>
      </c>
      <c r="F8" s="151">
        <f>SUM(I11:I13)</f>
        <v>0</v>
      </c>
      <c r="G8" s="152"/>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54" customHeight="1">
      <c r="A11" s="43" t="s">
        <v>31</v>
      </c>
      <c r="B11" s="88" t="s">
        <v>172</v>
      </c>
      <c r="C11" s="89">
        <v>10</v>
      </c>
      <c r="D11" s="90" t="s">
        <v>74</v>
      </c>
      <c r="E11" s="33"/>
      <c r="F11" s="33"/>
      <c r="G11" s="33"/>
      <c r="H11" s="58"/>
      <c r="I11" s="34">
        <f>ROUND(ROUND(C11,2)*ROUND(H11,2),2)</f>
        <v>0</v>
      </c>
    </row>
    <row r="12" spans="1:11" s="32" customFormat="1" ht="84" customHeight="1">
      <c r="A12" s="43" t="s">
        <v>32</v>
      </c>
      <c r="B12" s="88" t="s">
        <v>173</v>
      </c>
      <c r="C12" s="89">
        <v>55</v>
      </c>
      <c r="D12" s="90" t="s">
        <v>74</v>
      </c>
      <c r="E12" s="64"/>
      <c r="F12" s="64"/>
      <c r="G12" s="64"/>
      <c r="H12" s="87"/>
      <c r="I12" s="34">
        <f t="shared" ref="I12:I13" si="0">ROUND(ROUND(C12,2)*ROUND(H12,2),2)</f>
        <v>0</v>
      </c>
    </row>
    <row r="13" spans="1:11" s="32" customFormat="1" ht="80.25" customHeight="1">
      <c r="A13" s="43" t="s">
        <v>33</v>
      </c>
      <c r="B13" s="88" t="s">
        <v>174</v>
      </c>
      <c r="C13" s="89">
        <v>90</v>
      </c>
      <c r="D13" s="90" t="s">
        <v>74</v>
      </c>
      <c r="E13" s="64"/>
      <c r="F13" s="64"/>
      <c r="G13" s="64"/>
      <c r="H13" s="87"/>
      <c r="I13" s="34">
        <f t="shared" si="0"/>
        <v>0</v>
      </c>
    </row>
    <row r="14" spans="1:11" ht="16.5" customHeight="1">
      <c r="B14" s="66" t="s">
        <v>171</v>
      </c>
    </row>
    <row r="15" spans="1:11" ht="16.5" customHeight="1">
      <c r="B15" s="124" t="s">
        <v>76</v>
      </c>
      <c r="C15" s="124"/>
      <c r="D15" s="124"/>
      <c r="E15" s="124"/>
      <c r="F15" s="124"/>
      <c r="G15" s="124"/>
      <c r="H15" s="124"/>
      <c r="I15" s="124"/>
    </row>
    <row r="16" spans="1:11">
      <c r="B16" s="124" t="s">
        <v>62</v>
      </c>
      <c r="C16" s="124"/>
      <c r="D16" s="124"/>
      <c r="E16" s="124"/>
      <c r="F16" s="124"/>
      <c r="G16" s="124"/>
      <c r="H16" s="124"/>
      <c r="I16" s="124"/>
    </row>
  </sheetData>
  <mergeCells count="5">
    <mergeCell ref="E3:G3"/>
    <mergeCell ref="H3:I3"/>
    <mergeCell ref="F8:G8"/>
    <mergeCell ref="B15:I15"/>
    <mergeCell ref="B16:I16"/>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18</vt:i4>
      </vt:variant>
    </vt:vector>
  </HeadingPairs>
  <TitlesOfParts>
    <vt:vector size="36"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(16)'!Obszar_wydruku</vt:lpstr>
      <vt:lpstr>'część (17)'!Obszar_wydruku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Katarzyna Kowalczyk</cp:lastModifiedBy>
  <cp:lastPrinted>2022-12-22T10:14:38Z</cp:lastPrinted>
  <dcterms:created xsi:type="dcterms:W3CDTF">2003-05-16T10:10:29Z</dcterms:created>
  <dcterms:modified xsi:type="dcterms:W3CDTF">2022-12-22T10:16:17Z</dcterms:modified>
</cp:coreProperties>
</file>