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mw.gdynia.pl\Udostepnione\ZP\POSTĘPOWANIA 2022\14 Budynek Wielofunkcyjny\pomocnicze\"/>
    </mc:Choice>
  </mc:AlternateContent>
  <bookViews>
    <workbookView xWindow="0" yWindow="0" windowWidth="28800" windowHeight="11625"/>
  </bookViews>
  <sheets>
    <sheet name="Arkusz1" sheetId="2" r:id="rId1"/>
  </sheets>
  <definedNames>
    <definedName name="_xlnm.Print_Area" localSheetId="0">Arkusz1!$A$1:$F$309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3" i="2" l="1"/>
  <c r="E255" i="2" s="1"/>
  <c r="E253" i="2"/>
  <c r="E249" i="2"/>
  <c r="E245" i="2"/>
  <c r="E240" i="2"/>
  <c r="E237" i="2"/>
  <c r="E235" i="2"/>
  <c r="E233" i="2"/>
  <c r="E217" i="2"/>
  <c r="E163" i="2"/>
  <c r="E94" i="2"/>
  <c r="E90" i="2"/>
  <c r="E59" i="2"/>
  <c r="E57" i="2"/>
  <c r="E68" i="2"/>
  <c r="E66" i="2"/>
  <c r="E265" i="2"/>
  <c r="C260" i="2"/>
  <c r="C261" i="2" s="1"/>
  <c r="C262" i="2" s="1"/>
  <c r="C263" i="2" s="1"/>
  <c r="C264" i="2" s="1"/>
  <c r="C259" i="2"/>
  <c r="E228" i="2"/>
  <c r="E225" i="2"/>
  <c r="E221" i="2"/>
  <c r="E213" i="2"/>
  <c r="E199" i="2"/>
  <c r="E198" i="2" s="1"/>
  <c r="E182" i="2"/>
  <c r="E178" i="2"/>
  <c r="E170" i="2"/>
  <c r="E166" i="2"/>
  <c r="E151" i="2"/>
  <c r="E142" i="2"/>
  <c r="E134" i="2"/>
  <c r="E125" i="2"/>
  <c r="E122" i="2"/>
  <c r="E87" i="2"/>
  <c r="E80" i="2"/>
  <c r="E70" i="2"/>
  <c r="E61" i="2"/>
  <c r="E53" i="2"/>
  <c r="E47" i="2"/>
  <c r="E42" i="2"/>
  <c r="E38" i="2"/>
  <c r="E32" i="2"/>
  <c r="E15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7" i="2" s="1"/>
  <c r="A258" i="2" s="1"/>
  <c r="A259" i="2" s="1"/>
  <c r="A260" i="2" s="1"/>
  <c r="A261" i="2" s="1"/>
  <c r="A262" i="2" s="1"/>
  <c r="A263" i="2" s="1"/>
  <c r="A264" i="2" s="1"/>
  <c r="A265" i="2" s="1"/>
  <c r="A13" i="2"/>
  <c r="E9" i="2"/>
  <c r="E169" i="2" l="1"/>
  <c r="E108" i="2"/>
  <c r="E37" i="2"/>
  <c r="E8" i="2"/>
  <c r="E84" i="2" l="1"/>
  <c r="E267" i="2" l="1"/>
  <c r="E269" i="2" s="1"/>
</calcChain>
</file>

<file path=xl/sharedStrings.xml><?xml version="1.0" encoding="utf-8"?>
<sst xmlns="http://schemas.openxmlformats.org/spreadsheetml/2006/main" count="985" uniqueCount="400">
  <si>
    <t/>
  </si>
  <si>
    <t xml:space="preserve">Stan zero </t>
  </si>
  <si>
    <t xml:space="preserve">Roboty ziemne i przygotowawcze </t>
  </si>
  <si>
    <t xml:space="preserve">Roboty ziemne </t>
  </si>
  <si>
    <t xml:space="preserve">Płyta fundamentowa </t>
  </si>
  <si>
    <t>Konstrukcja poziom 0</t>
  </si>
  <si>
    <t xml:space="preserve">Izolacje </t>
  </si>
  <si>
    <t>Stan surowy powyżej zera</t>
  </si>
  <si>
    <t>Konstrukcja poziom P2</t>
  </si>
  <si>
    <t>Konstrukcja poziom P3</t>
  </si>
  <si>
    <t>Konstrukcja poziom P4</t>
  </si>
  <si>
    <t>Konstrukcja poziom P5</t>
  </si>
  <si>
    <t>Konstrukcja poziom P6</t>
  </si>
  <si>
    <t>Konstrukcja poziom P7</t>
  </si>
  <si>
    <t>Konstrukcja poziom P8</t>
  </si>
  <si>
    <t>Konstrukcja poziom P9</t>
  </si>
  <si>
    <t>Konstrukcja poziom P10</t>
  </si>
  <si>
    <t>Konstrukcja poziom P13</t>
  </si>
  <si>
    <t xml:space="preserve">Ściany murowane </t>
  </si>
  <si>
    <t xml:space="preserve">Ściany działowe, obmurowanie szachtów wentylacyjnych </t>
  </si>
  <si>
    <t xml:space="preserve">Konstrukcje stalowe </t>
  </si>
  <si>
    <t xml:space="preserve">Dach Pokrycie </t>
  </si>
  <si>
    <t>Dach D01</t>
  </si>
  <si>
    <t>Dach D02</t>
  </si>
  <si>
    <t>Dach D04</t>
  </si>
  <si>
    <t xml:space="preserve">Elementy wyposażenia dachów </t>
  </si>
  <si>
    <t xml:space="preserve">Tynki i okładziny wewnętrzne </t>
  </si>
  <si>
    <t xml:space="preserve">Tynki wewnętrzne </t>
  </si>
  <si>
    <t xml:space="preserve">Sufity podwieszane i zabudowy gipsowe </t>
  </si>
  <si>
    <t xml:space="preserve">Wykończenie ścian </t>
  </si>
  <si>
    <t xml:space="preserve">Stolarka </t>
  </si>
  <si>
    <t>Stolarka drzwiowa zewnętrzna stalowa</t>
  </si>
  <si>
    <t xml:space="preserve">Ślusarka aluminiowa okienna i fasadowa </t>
  </si>
  <si>
    <t>Stolarka drzwiowa wewnętrzna</t>
  </si>
  <si>
    <t>Zabudowy HPL</t>
  </si>
  <si>
    <t xml:space="preserve">Podłoża pod posadzki i posadzki </t>
  </si>
  <si>
    <t>Podłoże pod posadzki P 0</t>
  </si>
  <si>
    <t>Podłoże pod posadzki PG1+PG2</t>
  </si>
  <si>
    <t>Podłoże pod posadzki PG3</t>
  </si>
  <si>
    <t>Podkłady pod posadzki S01-S04</t>
  </si>
  <si>
    <t>Posadzki S06, S07</t>
  </si>
  <si>
    <t xml:space="preserve">Wykończenie posadzek </t>
  </si>
  <si>
    <t xml:space="preserve">Posadzki klatek schodowych </t>
  </si>
  <si>
    <t xml:space="preserve">Posadzka PG4 - zewnętrzna </t>
  </si>
  <si>
    <t xml:space="preserve">Elewacja </t>
  </si>
  <si>
    <t xml:space="preserve">Elewacje </t>
  </si>
  <si>
    <t xml:space="preserve">Schody zewnętrzne wejściowe </t>
  </si>
  <si>
    <t xml:space="preserve">Schody zewnętrzne </t>
  </si>
  <si>
    <t xml:space="preserve">Ślusarka </t>
  </si>
  <si>
    <t xml:space="preserve">Balustrady zewnętrzne </t>
  </si>
  <si>
    <t xml:space="preserve">Balustrady wewnętrzne </t>
  </si>
  <si>
    <t xml:space="preserve">ślusarka rózna </t>
  </si>
  <si>
    <t xml:space="preserve">Schody wewnętrzne </t>
  </si>
  <si>
    <t xml:space="preserve">Windy </t>
  </si>
  <si>
    <t xml:space="preserve">Różne </t>
  </si>
  <si>
    <t xml:space="preserve">Fundament </t>
  </si>
  <si>
    <t xml:space="preserve">Konstrukcja </t>
  </si>
  <si>
    <t xml:space="preserve">Pokrycie dachu </t>
  </si>
  <si>
    <t xml:space="preserve">Izolacje ścian poniżej gruntu </t>
  </si>
  <si>
    <t xml:space="preserve">Wykończenie wewnętrzne </t>
  </si>
  <si>
    <t>Posadzki</t>
  </si>
  <si>
    <t xml:space="preserve">Stolarka drzwiowa zewnętrzna stalowa - stacja trafo </t>
  </si>
  <si>
    <t xml:space="preserve">Tereny zielone </t>
  </si>
  <si>
    <t xml:space="preserve">Mała architektura </t>
  </si>
  <si>
    <t xml:space="preserve">Mury oporowe </t>
  </si>
  <si>
    <t>Lp.</t>
  </si>
  <si>
    <t xml:space="preserve">Technologia kuchni </t>
  </si>
  <si>
    <t xml:space="preserve">Kuchnia parteru </t>
  </si>
  <si>
    <t>Messa</t>
  </si>
  <si>
    <t xml:space="preserve">Wyposażenie stałe </t>
  </si>
  <si>
    <t xml:space="preserve">Pomieszczenia socjalne ogólnodostępne, kwatera wykładowcy </t>
  </si>
  <si>
    <t xml:space="preserve">Pokój jednoosobowy </t>
  </si>
  <si>
    <t>Pokój dwuosobowy</t>
  </si>
  <si>
    <t xml:space="preserve">Wyposażenie ruchome </t>
  </si>
  <si>
    <t>Wyposażenie fitnes</t>
  </si>
  <si>
    <t xml:space="preserve">Hall wejściowy + recepcja + pom odpoczynku + komunikacja </t>
  </si>
  <si>
    <t xml:space="preserve">Pomieszczenia socjalne, ogólnodostępne </t>
  </si>
  <si>
    <t xml:space="preserve">Stołówka jadalnia </t>
  </si>
  <si>
    <t xml:space="preserve">Sala konferencyjne, sale szkoleniowe, pom. Zajęć </t>
  </si>
  <si>
    <t xml:space="preserve">Pralnia suszarnia </t>
  </si>
  <si>
    <t xml:space="preserve">Świetlice </t>
  </si>
  <si>
    <t>Kadra dowódcza</t>
  </si>
  <si>
    <t xml:space="preserve">Kwatera wykładowcy </t>
  </si>
  <si>
    <t xml:space="preserve">Pomieszczenie biurowe, konserwatorów </t>
  </si>
  <si>
    <t>Messa 2</t>
  </si>
  <si>
    <t xml:space="preserve">Komory na odpadki opakowania zwrotne </t>
  </si>
  <si>
    <t>Geodezja</t>
  </si>
  <si>
    <t>1.2</t>
  </si>
  <si>
    <t>Organizacja budowy</t>
  </si>
  <si>
    <t>1.3</t>
  </si>
  <si>
    <t>Roboty ziemne</t>
  </si>
  <si>
    <t>Przecisk</t>
  </si>
  <si>
    <t>Studnia wodomierzowa</t>
  </si>
  <si>
    <t>Gniazdo wodomierzowe</t>
  </si>
  <si>
    <t>Roboty montażowe</t>
  </si>
  <si>
    <t>Próby</t>
  </si>
  <si>
    <t>2.1</t>
  </si>
  <si>
    <t>2.2</t>
  </si>
  <si>
    <t>2.3</t>
  </si>
  <si>
    <t>2.4</t>
  </si>
  <si>
    <t>2.5</t>
  </si>
  <si>
    <t>Studnie</t>
  </si>
  <si>
    <t>2.6</t>
  </si>
  <si>
    <t>2.7</t>
  </si>
  <si>
    <t>3.1</t>
  </si>
  <si>
    <t>3.2</t>
  </si>
  <si>
    <t>3.3</t>
  </si>
  <si>
    <t>3.4</t>
  </si>
  <si>
    <t>3.5</t>
  </si>
  <si>
    <t>3.6</t>
  </si>
  <si>
    <t>Odwodnienie liniowe</t>
  </si>
  <si>
    <t>3.7</t>
  </si>
  <si>
    <t>3.8</t>
  </si>
  <si>
    <t>4.1</t>
  </si>
  <si>
    <t>Ziemne- do 1,5m teren zabudowany</t>
  </si>
  <si>
    <t>Mufa 65/140</t>
  </si>
  <si>
    <t>Rura</t>
  </si>
  <si>
    <t>Kolano</t>
  </si>
  <si>
    <t>Trójnik</t>
  </si>
  <si>
    <t>Zawór</t>
  </si>
  <si>
    <t xml:space="preserve">Rura osłonowa   </t>
  </si>
  <si>
    <t>Wejście do budynku i do studni</t>
  </si>
  <si>
    <t>Studnia o głęb. do 2,8m</t>
  </si>
  <si>
    <t>Maty kompensacyjne</t>
  </si>
  <si>
    <t>2.1.1</t>
  </si>
  <si>
    <t>2.1.2</t>
  </si>
  <si>
    <t>2.1.3</t>
  </si>
  <si>
    <t>2.2.1</t>
  </si>
  <si>
    <t>2.2.2</t>
  </si>
  <si>
    <t>2.4.1</t>
  </si>
  <si>
    <t>2.4.2</t>
  </si>
  <si>
    <t>2.4.3</t>
  </si>
  <si>
    <t>2.8</t>
  </si>
  <si>
    <t>2.9</t>
  </si>
  <si>
    <t>3.1.1</t>
  </si>
  <si>
    <t>3.1.2</t>
  </si>
  <si>
    <t>3.9</t>
  </si>
  <si>
    <t>3.10</t>
  </si>
  <si>
    <t>3.10.1</t>
  </si>
  <si>
    <t>3.10.2</t>
  </si>
  <si>
    <t>3.11</t>
  </si>
  <si>
    <t>ROBOTY DROGOWE</t>
  </si>
  <si>
    <t>MURY OPOROWE Z GRUNTU ZBROJONEGO</t>
  </si>
  <si>
    <t xml:space="preserve">Roboty przygotowawcze </t>
  </si>
  <si>
    <t xml:space="preserve">Zbrojenie </t>
  </si>
  <si>
    <t xml:space="preserve">Beton </t>
  </si>
  <si>
    <t>Elementy prefabrykowane</t>
  </si>
  <si>
    <t>Izolacje</t>
  </si>
  <si>
    <t>Elementy zabezpieczające</t>
  </si>
  <si>
    <t>Roboty mostowe</t>
  </si>
  <si>
    <t>Przyłącze teletechniczne od budynku nr 10 do projektowanej serwerowni</t>
  </si>
  <si>
    <t xml:space="preserve">Instalacja oświetlenia zewnętrznego </t>
  </si>
  <si>
    <t>Instalacje elektryczne</t>
  </si>
  <si>
    <t>Stacja trsansformatorowa- część inwestora</t>
  </si>
  <si>
    <t>Agregat prądotwórczy</t>
  </si>
  <si>
    <t>Instalacja uziemienia roboczego i ochronnego</t>
  </si>
  <si>
    <t>Sprzęt BHP , inne</t>
  </si>
  <si>
    <t>Dokumentacja i pomiary</t>
  </si>
  <si>
    <t>Pomiar energi elektrycznej</t>
  </si>
  <si>
    <t>Mosty kablowe nn</t>
  </si>
  <si>
    <t>Tablice elektryczne</t>
  </si>
  <si>
    <t>Tablice dystrybucyjne</t>
  </si>
  <si>
    <t>Tablice odbiorcze</t>
  </si>
  <si>
    <t>WLZ (rozdzielnice dystrybucyjne, tablice odbiorcze)</t>
  </si>
  <si>
    <t>Trasy kablowe</t>
  </si>
  <si>
    <t>Instalacje teletechniczne</t>
  </si>
  <si>
    <t>Trasy pionowe</t>
  </si>
  <si>
    <t>Trasy pożarowe E90</t>
  </si>
  <si>
    <t>Przepusty kablowe</t>
  </si>
  <si>
    <t xml:space="preserve">Przejścia stref pożarowych </t>
  </si>
  <si>
    <t>Oprzewodowanie -  oświetlenie podstawowe, gniazda wtykowe</t>
  </si>
  <si>
    <t>Gniazda wtykowe, zestawy PEL</t>
  </si>
  <si>
    <t>Instalacja wypustów zasilających ( okablowanie)</t>
  </si>
  <si>
    <t>Oświetlenie podstawowe</t>
  </si>
  <si>
    <t>Oświetlenie awaryjne</t>
  </si>
  <si>
    <t>Instalacje uziemiające i odgromowe</t>
  </si>
  <si>
    <t>Automatyka budynkowa</t>
  </si>
  <si>
    <t>Instalacja fotowoltaniczna</t>
  </si>
  <si>
    <t>Dokumentacja powykonawcza, pomiary, badania i próby instalacji elektrycznych</t>
  </si>
  <si>
    <t>Instalacje telewizji naziemnej i satelitarnej +LAN</t>
  </si>
  <si>
    <t>Pole antenowe</t>
  </si>
  <si>
    <t>Urządzenia wzmacniające TV w szafach FD</t>
  </si>
  <si>
    <t>Szafy okablowania LAN</t>
  </si>
  <si>
    <t>Okablowanie pionowe (LAN+TV+TEL)</t>
  </si>
  <si>
    <t xml:space="preserve">Urządzenia aktywne w szafach teleinformatycznych </t>
  </si>
  <si>
    <t>Centrala telefoniczna a aparatami telefonicznymi</t>
  </si>
  <si>
    <t>Urządzenia sieci bezprzewodowej</t>
  </si>
  <si>
    <t>Instalacja systemu  SSP</t>
  </si>
  <si>
    <t>Instalacja automatyki pożarowej</t>
  </si>
  <si>
    <t>Instalacja systemu  DSO</t>
  </si>
  <si>
    <t>Instaklacja systemu CCTV</t>
  </si>
  <si>
    <t>Instalacja systemu  SKD</t>
  </si>
  <si>
    <t>Systemy audiowideo</t>
  </si>
  <si>
    <t>Okablowanie systemu</t>
  </si>
  <si>
    <t>Montaż wyposażenia systemu</t>
  </si>
  <si>
    <t>Dostawa, montaż i uruchomienie systemu telewizji</t>
  </si>
  <si>
    <t>Instalacja gniazd teletechnicznych (LAN+TV+TEL)</t>
  </si>
  <si>
    <t>STAN SUROWY</t>
  </si>
  <si>
    <t>1.1.1</t>
  </si>
  <si>
    <t>1.1.2</t>
  </si>
  <si>
    <t>1.1.3</t>
  </si>
  <si>
    <t>1.1.4</t>
  </si>
  <si>
    <t>1.1.5</t>
  </si>
  <si>
    <t>1.2.1</t>
  </si>
  <si>
    <t>1.2.12</t>
  </si>
  <si>
    <t>1.2.14</t>
  </si>
  <si>
    <t>1.2.15</t>
  </si>
  <si>
    <t>1.2.16</t>
  </si>
  <si>
    <t>1.3.4</t>
  </si>
  <si>
    <t>PRACE WYKOŃCZENIOWE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</si>
  <si>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</si>
  <si>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</si>
  <si>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</si>
  <si>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</si>
  <si>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</si>
  <si>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</si>
  <si>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</si>
  <si>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</si>
  <si>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</si>
  <si>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</si>
  <si>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1.2.13</t>
  </si>
  <si>
    <t>1.3.1</t>
  </si>
  <si>
    <t>1.3.2</t>
  </si>
  <si>
    <t>1.3.3</t>
  </si>
  <si>
    <t>2.2.3</t>
  </si>
  <si>
    <t>2.2.4</t>
  </si>
  <si>
    <t>2.3.1</t>
  </si>
  <si>
    <t>2.3.2</t>
  </si>
  <si>
    <t>2.3.3</t>
  </si>
  <si>
    <t>2.3.4</t>
  </si>
  <si>
    <t>2.3.5</t>
  </si>
  <si>
    <t>2.5.1</t>
  </si>
  <si>
    <t>2.6.1</t>
  </si>
  <si>
    <t>2.7.1</t>
  </si>
  <si>
    <t>2.7.2</t>
  </si>
  <si>
    <t>2.7.3</t>
  </si>
  <si>
    <t>2.7.4</t>
  </si>
  <si>
    <t>2.8.1</t>
  </si>
  <si>
    <t>2.9.1</t>
  </si>
  <si>
    <t>WYPOSAŻENIE</t>
  </si>
  <si>
    <t>Wartość netto ( zł )</t>
  </si>
  <si>
    <t>1.1</t>
  </si>
  <si>
    <t>STACJA TRAFO</t>
  </si>
  <si>
    <t>ZAGOSPODAROWANIE TERENU</t>
  </si>
  <si>
    <t xml:space="preserve">ROZDZIAŁ </t>
  </si>
  <si>
    <t>ROZDZIAŁ</t>
  </si>
  <si>
    <t>ELEMENT</t>
  </si>
  <si>
    <t>4.2</t>
  </si>
  <si>
    <t>4.3</t>
  </si>
  <si>
    <t xml:space="preserve">GRUPA </t>
  </si>
  <si>
    <t>Konstrukcja poziom P12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</si>
  <si>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</si>
  <si>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</si>
  <si>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</si>
  <si>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</si>
  <si>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</si>
  <si>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</si>
  <si>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</si>
  <si>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</si>
  <si>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</si>
  <si>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Razem - Branża Budowlana:</t>
  </si>
  <si>
    <t>Razem - Wyposażenie:</t>
  </si>
  <si>
    <t>INSTALACJE SANIRARNE WEWNĘTRZNE</t>
  </si>
  <si>
    <t>Razem - Instalacje sanitarne wewnętrzne:</t>
  </si>
  <si>
    <t>INSTALACJE SANIRARNE - PRZYŁĄCZA</t>
  </si>
  <si>
    <t>1.4</t>
  </si>
  <si>
    <t>1.5</t>
  </si>
  <si>
    <t>1.6</t>
  </si>
  <si>
    <t>1.7</t>
  </si>
  <si>
    <t>1.8</t>
  </si>
  <si>
    <t>2</t>
  </si>
  <si>
    <t>3</t>
  </si>
  <si>
    <t>4</t>
  </si>
  <si>
    <t>4.4</t>
  </si>
  <si>
    <t>4.5</t>
  </si>
  <si>
    <t>4.6</t>
  </si>
  <si>
    <t>4.7</t>
  </si>
  <si>
    <t>4.8</t>
  </si>
  <si>
    <t>4.9</t>
  </si>
  <si>
    <t>4.10</t>
  </si>
  <si>
    <t>4.11</t>
  </si>
  <si>
    <t>Razem - Instalacje sanitarne przyłącza:</t>
  </si>
  <si>
    <t>Mufa 40/110</t>
  </si>
  <si>
    <t>INSTALACJE ELEKTRYCZNE I TELETECHNICZNE</t>
  </si>
  <si>
    <t>Rozdzielnica główna</t>
  </si>
  <si>
    <t>2.1.4</t>
  </si>
  <si>
    <t>2.1.5</t>
  </si>
  <si>
    <t>2.1.6</t>
  </si>
  <si>
    <t>2.1.7</t>
  </si>
  <si>
    <t>2.4.4</t>
  </si>
  <si>
    <t>2.4.5</t>
  </si>
  <si>
    <t>2.4.6</t>
  </si>
  <si>
    <t>2.10</t>
  </si>
  <si>
    <t>2.11</t>
  </si>
  <si>
    <t>2.12</t>
  </si>
  <si>
    <t>2.13</t>
  </si>
  <si>
    <t>3.1.3</t>
  </si>
  <si>
    <t>3.1.4</t>
  </si>
  <si>
    <t>3.1.5</t>
  </si>
  <si>
    <t>RAZEM - Instalace elektryczne i teletechniczne: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</si>
  <si>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</si>
  <si>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BRANŻA BUDOWLANA</t>
  </si>
  <si>
    <t>I</t>
  </si>
  <si>
    <t>II</t>
  </si>
  <si>
    <t>III</t>
  </si>
  <si>
    <t>KLIMATYZACJA</t>
  </si>
  <si>
    <t>WENTYLACJA P.POŻ.</t>
  </si>
  <si>
    <t>WENTYLACJA BYTOWA</t>
  </si>
  <si>
    <t>INSTALACJA C.T.</t>
  </si>
  <si>
    <t>INSTALACJA C.O.</t>
  </si>
  <si>
    <t>KANALIZACJA SANITARNA</t>
  </si>
  <si>
    <t>KANALIZACJA DESZCZOWA</t>
  </si>
  <si>
    <t>INSTALACJA HYDRANTOWA</t>
  </si>
  <si>
    <t>INSTALACJA WODY</t>
  </si>
  <si>
    <t>WĘZEŁ</t>
  </si>
  <si>
    <t>INSTALACJA NAWADNIAJĄCA</t>
  </si>
  <si>
    <t>IV</t>
  </si>
  <si>
    <t>WODA ZEWNĘTRZNA</t>
  </si>
  <si>
    <t>KANALIZACJA SANITARNA ZEWNĘTRZNA</t>
  </si>
  <si>
    <t>KANALIZACJA DESZCZOWA ZEWNĘTRZNA</t>
  </si>
  <si>
    <t>SIEĆ C.O.</t>
  </si>
  <si>
    <t>INSTALACJE ZEWNĘTRZNE</t>
  </si>
  <si>
    <t>INSTALACJE ELEKTRYCZNE</t>
  </si>
  <si>
    <t>INSTALACJE TELETECHNICZNE</t>
  </si>
  <si>
    <t>V</t>
  </si>
  <si>
    <t>VI</t>
  </si>
  <si>
    <t>WYMAGANIA OGÓLNE</t>
  </si>
  <si>
    <t>ROBOTY PRZYGOTOWAWCZE</t>
  </si>
  <si>
    <t>Odtworzenie trasy i punktów wysokościowych</t>
  </si>
  <si>
    <t>Zdjęcie warstw humusu i/lub darniny</t>
  </si>
  <si>
    <t>Rozbiórka elementów dróg, ogrodzeń i przepustów</t>
  </si>
  <si>
    <t>ROBOTY ZIEMNE</t>
  </si>
  <si>
    <t>Wykonanie wykopów w gruntach I-V kategorii</t>
  </si>
  <si>
    <t>Wykonanie nasypów</t>
  </si>
  <si>
    <t>PODBUDOWY</t>
  </si>
  <si>
    <t>Koryto wraz z profilowaniem i zagęszczaniem podłoża</t>
  </si>
  <si>
    <t>Podbudowa zasadnicza z mieszanki kruszywa niezwiązanego</t>
  </si>
  <si>
    <t>Podbudowa pomocnicza i ulepszone podłoże z mieszanki kruszywa związanej spoiwem hydraulicznym</t>
  </si>
  <si>
    <t>Podbudowa z betonu cementowego</t>
  </si>
  <si>
    <t>NAWIERZCHNIE</t>
  </si>
  <si>
    <t>5.1</t>
  </si>
  <si>
    <t>Nawierzchnie z kostki brukowej betonowej</t>
  </si>
  <si>
    <t>ROBOTY WYKOŃCZENIOWE</t>
  </si>
  <si>
    <t>6.1</t>
  </si>
  <si>
    <t>Umocnienie powierzchni skarp, rowów i ścieków</t>
  </si>
  <si>
    <t>OZNAKOWANIE I URZĄDZENIA BEZPIECZEŃSTWA RUCHU</t>
  </si>
  <si>
    <t>7.1</t>
  </si>
  <si>
    <t>Balustrady zabezpieczające ruch pieszych</t>
  </si>
  <si>
    <t>7.2</t>
  </si>
  <si>
    <t>Bariery energochłonne</t>
  </si>
  <si>
    <t>ELEMENTY ULIC</t>
  </si>
  <si>
    <t xml:space="preserve">INNE ROBOTY </t>
  </si>
  <si>
    <t>POMIAR POWYKONAWCZY</t>
  </si>
  <si>
    <t>8.1</t>
  </si>
  <si>
    <t>Krawężniki i oporniki betonowe</t>
  </si>
  <si>
    <t>8.2</t>
  </si>
  <si>
    <t>Betonowe obrzeża chodnikowe</t>
  </si>
  <si>
    <t>9.1</t>
  </si>
  <si>
    <t>Ciągi piesze o nawierzchni przepuszczalnej</t>
  </si>
  <si>
    <t>9.2</t>
  </si>
  <si>
    <t>Schody</t>
  </si>
  <si>
    <t>9.2.1</t>
  </si>
  <si>
    <t>9.2.2</t>
  </si>
  <si>
    <t>Schody na ciągach pieszych o nawierzchni przepuszczalnej</t>
  </si>
  <si>
    <t>Schody o nawierzchni z kostki betonowej</t>
  </si>
  <si>
    <t>9.3</t>
  </si>
  <si>
    <t>Renowacja rowu</t>
  </si>
  <si>
    <t>9.4</t>
  </si>
  <si>
    <t>Zbiorniki retencyjne</t>
  </si>
  <si>
    <t>9.4.1</t>
  </si>
  <si>
    <t>Zbiornik Z1</t>
  </si>
  <si>
    <t>9.4.2</t>
  </si>
  <si>
    <t>Zbiornik Z2</t>
  </si>
  <si>
    <t>9.4.3</t>
  </si>
  <si>
    <t>Mur oporowy z koszy gabionowych</t>
  </si>
  <si>
    <t>10.1</t>
  </si>
  <si>
    <t>Pomiar powykonawczy oraz geodezyjna dokumentacja powykonawcza</t>
  </si>
  <si>
    <t>RAZEM - Roboty drogowe:</t>
  </si>
  <si>
    <t>VII</t>
  </si>
  <si>
    <t>RAZEM - Mury oporowe z gruntu zbrojonego:</t>
  </si>
  <si>
    <t>Konstrukcja poziom P1</t>
  </si>
  <si>
    <t>Informacja cenowa</t>
  </si>
  <si>
    <t>zgodna z kosztorysem ofertowym stanowiącym załącznik do Umowy.</t>
  </si>
  <si>
    <t>stanowiąca udokumentowanie sposobu obliczenia ceny oferty</t>
  </si>
  <si>
    <t>Parametry cenotwórcze</t>
  </si>
  <si>
    <t>VAT 23%</t>
  </si>
  <si>
    <t>Razem dział I + II + III + IV + V + VI+VII netto</t>
  </si>
  <si>
    <t>Razem dział I + II + III + IV + V + VI+VII brutto</t>
  </si>
  <si>
    <t>Z (%)</t>
  </si>
  <si>
    <t>Kz (%)</t>
  </si>
  <si>
    <t>Rg (zł)</t>
  </si>
  <si>
    <t>Kp (%)</t>
  </si>
  <si>
    <t>…..</t>
  </si>
  <si>
    <t>należy wypełnić</t>
  </si>
  <si>
    <t>Konstrukcja poziom P11</t>
  </si>
  <si>
    <t>Uwaga: Wykonawca w cenie oferty zobowiązany jest ująć wszelkie koszty, składające się na cenę realizacji przedmiotu zamówienia, wynikające z wymagań technicznych, rysunków, projektu lub jakichkolwiek innych zapisów w dokumentacji przetargowej, nawet wówczas, jeżeli nie wynikałyby z przedmiarów robót.</t>
  </si>
  <si>
    <t>Proszę o wypełnienie jej w miejscach wykropkowanych !</t>
  </si>
  <si>
    <t xml:space="preserve">Uwaga: </t>
  </si>
  <si>
    <t xml:space="preserve">W informacji cenowej zostały ustawione formuły obliczeniowe. </t>
  </si>
  <si>
    <t>załącznik nr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</si>
</sst>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#\ ###\ ###\ ##0.00"/>
    <numFmt numFmtId="165" formatCode="#,##0.00\ _z_ł"/>
    <numFmt numFmtId="166" formatCode="#,##0.00\ &quot;zł&quot;;[Red]#,##0.00\ &quot;zł&quot;"/>
    <numFmt numFmtId="167" formatCode="#,##0.00_ ;\-#,##0.00\ "/>
    <numFmt numFmtId="168" formatCode="##\ ###\ ###\ ##0.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6"/>
      <color indexed="8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Alignment="0"/>
    <xf numFmtId="0" fontId="2" fillId="0" borderId="0"/>
    <xf numFmtId="44" fontId="18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6" fillId="0" borderId="0" xfId="1" applyFont="1" applyAlignment="1"/>
    <xf numFmtId="4" fontId="3" fillId="0" borderId="0" xfId="0" applyNumberFormat="1" applyFont="1"/>
    <xf numFmtId="164" fontId="5" fillId="2" borderId="1" xfId="2" applyNumberFormat="1" applyFont="1" applyFill="1" applyBorder="1" applyAlignment="1" applyProtection="1">
      <alignment vertical="center" wrapText="1"/>
    </xf>
    <xf numFmtId="164" fontId="5" fillId="2" borderId="0" xfId="2" applyNumberFormat="1" applyFont="1" applyFill="1" applyBorder="1" applyAlignment="1" applyProtection="1">
      <alignment vertical="center" wrapText="1"/>
    </xf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5" fillId="2" borderId="0" xfId="2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164" fontId="3" fillId="2" borderId="1" xfId="2" applyNumberFormat="1" applyFont="1" applyFill="1" applyBorder="1" applyAlignment="1" applyProtection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166" fontId="3" fillId="0" borderId="0" xfId="0" applyNumberFormat="1" applyFont="1"/>
    <xf numFmtId="0" fontId="3" fillId="0" borderId="0" xfId="0" applyFont="1" applyBorder="1"/>
    <xf numFmtId="164" fontId="3" fillId="2" borderId="1" xfId="2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top" wrapText="1"/>
    </xf>
    <xf numFmtId="164" fontId="12" fillId="6" borderId="3" xfId="0" applyNumberFormat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top" wrapText="1"/>
    </xf>
    <xf numFmtId="0" fontId="13" fillId="3" borderId="1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vertical="top" wrapText="1"/>
    </xf>
    <xf numFmtId="164" fontId="13" fillId="0" borderId="4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5" borderId="3" xfId="1" applyNumberFormat="1" applyFont="1" applyFill="1" applyBorder="1" applyAlignment="1">
      <alignment horizontal="right" vertical="center" wrapText="1"/>
    </xf>
    <xf numFmtId="164" fontId="16" fillId="0" borderId="4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16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right" vertical="top" wrapText="1"/>
    </xf>
    <xf numFmtId="164" fontId="17" fillId="3" borderId="3" xfId="1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/>
    </xf>
    <xf numFmtId="4" fontId="11" fillId="3" borderId="3" xfId="0" applyNumberFormat="1" applyFont="1" applyFill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10" fillId="4" borderId="5" xfId="0" applyFont="1" applyFill="1" applyBorder="1" applyAlignment="1">
      <alignment horizontal="center" vertical="center"/>
    </xf>
    <xf numFmtId="164" fontId="5" fillId="5" borderId="1" xfId="2" applyNumberFormat="1" applyFont="1" applyFill="1" applyBorder="1" applyAlignment="1" applyProtection="1">
      <alignment horizontal="right" vertical="center" wrapText="1"/>
    </xf>
    <xf numFmtId="164" fontId="11" fillId="2" borderId="2" xfId="2" applyNumberFormat="1" applyFont="1" applyFill="1" applyBorder="1" applyAlignment="1" applyProtection="1">
      <alignment horizontal="right" vertical="center" wrapText="1"/>
    </xf>
    <xf numFmtId="164" fontId="5" fillId="5" borderId="4" xfId="2" applyNumberFormat="1" applyFont="1" applyFill="1" applyBorder="1" applyAlignment="1" applyProtection="1">
      <alignment horizontal="right" vertical="center" wrapText="1"/>
    </xf>
    <xf numFmtId="164" fontId="11" fillId="3" borderId="3" xfId="2" applyNumberFormat="1" applyFont="1" applyFill="1" applyBorder="1" applyAlignment="1" applyProtection="1">
      <alignment horizontal="right" vertical="center" wrapText="1"/>
    </xf>
    <xf numFmtId="164" fontId="11" fillId="3" borderId="1" xfId="2" applyNumberFormat="1" applyFont="1" applyFill="1" applyBorder="1" applyAlignment="1" applyProtection="1">
      <alignment horizontal="center" vertical="center" wrapText="1"/>
    </xf>
    <xf numFmtId="164" fontId="5" fillId="2" borderId="4" xfId="2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4" fontId="5" fillId="2" borderId="4" xfId="2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2"/>
    </xf>
    <xf numFmtId="1" fontId="8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Border="1" applyAlignment="1"/>
    <xf numFmtId="0" fontId="13" fillId="0" borderId="10" xfId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0" xfId="1" applyFont="1" applyBorder="1" applyAlignment="1"/>
    <xf numFmtId="0" fontId="3" fillId="0" borderId="10" xfId="0" applyFont="1" applyBorder="1"/>
    <xf numFmtId="0" fontId="3" fillId="0" borderId="12" xfId="0" applyFont="1" applyBorder="1"/>
    <xf numFmtId="0" fontId="12" fillId="6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0" fillId="4" borderId="1" xfId="0" applyFont="1" applyFill="1" applyBorder="1"/>
    <xf numFmtId="4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4" fontId="10" fillId="6" borderId="1" xfId="0" applyNumberFormat="1" applyFont="1" applyFill="1" applyBorder="1" applyAlignment="1">
      <alignment horizontal="right"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10" fillId="6" borderId="1" xfId="2" applyNumberFormat="1" applyFont="1" applyFill="1" applyBorder="1" applyAlignment="1" applyProtection="1">
      <alignment horizontal="center" vertical="center" wrapText="1"/>
    </xf>
    <xf numFmtId="164" fontId="10" fillId="6" borderId="1" xfId="2" applyNumberFormat="1" applyFont="1" applyFill="1" applyBorder="1" applyAlignment="1" applyProtection="1">
      <alignment vertical="center" wrapText="1"/>
    </xf>
    <xf numFmtId="164" fontId="10" fillId="6" borderId="1" xfId="2" applyNumberFormat="1" applyFont="1" applyFill="1" applyBorder="1" applyAlignment="1" applyProtection="1">
      <alignment horizontal="right" vertical="center" wrapText="1"/>
    </xf>
    <xf numFmtId="164" fontId="10" fillId="4" borderId="1" xfId="2" applyNumberFormat="1" applyFont="1" applyFill="1" applyBorder="1" applyAlignment="1" applyProtection="1">
      <alignment vertical="center" wrapText="1"/>
    </xf>
    <xf numFmtId="0" fontId="3" fillId="2" borderId="0" xfId="0" applyFont="1" applyFill="1"/>
    <xf numFmtId="1" fontId="8" fillId="2" borderId="0" xfId="0" applyNumberFormat="1" applyFont="1" applyFill="1" applyBorder="1" applyAlignment="1">
      <alignment horizontal="right" vertical="top" shrinkToFi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top" shrinkToFit="1"/>
    </xf>
    <xf numFmtId="0" fontId="9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167" fontId="10" fillId="4" borderId="1" xfId="3" applyNumberFormat="1" applyFont="1" applyFill="1" applyBorder="1" applyAlignment="1" applyProtection="1">
      <alignment horizontal="right" vertical="center" wrapText="1"/>
    </xf>
    <xf numFmtId="167" fontId="5" fillId="5" borderId="1" xfId="3" applyNumberFormat="1" applyFont="1" applyFill="1" applyBorder="1" applyAlignment="1" applyProtection="1">
      <alignment horizontal="right" vertical="center" wrapText="1"/>
    </xf>
    <xf numFmtId="167" fontId="10" fillId="4" borderId="1" xfId="3" applyNumberFormat="1" applyFont="1" applyFill="1" applyBorder="1" applyAlignment="1">
      <alignment horizontal="right" vertical="center"/>
    </xf>
    <xf numFmtId="167" fontId="5" fillId="5" borderId="1" xfId="3" applyNumberFormat="1" applyFont="1" applyFill="1" applyBorder="1" applyAlignment="1">
      <alignment horizontal="right" vertical="center"/>
    </xf>
    <xf numFmtId="167" fontId="10" fillId="4" borderId="1" xfId="3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7" fontId="5" fillId="5" borderId="1" xfId="3" applyNumberFormat="1" applyFont="1" applyFill="1" applyBorder="1" applyAlignment="1">
      <alignment vertical="center"/>
    </xf>
    <xf numFmtId="0" fontId="5" fillId="0" borderId="0" xfId="0" applyFont="1"/>
    <xf numFmtId="166" fontId="5" fillId="0" borderId="0" xfId="0" applyNumberFormat="1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Border="1"/>
    <xf numFmtId="1" fontId="21" fillId="0" borderId="0" xfId="0" applyNumberFormat="1" applyFont="1" applyFill="1" applyBorder="1" applyAlignment="1">
      <alignment horizontal="right" vertical="top" shrinkToFit="1"/>
    </xf>
    <xf numFmtId="2" fontId="21" fillId="0" borderId="0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right" vertical="top" wrapText="1"/>
    </xf>
    <xf numFmtId="0" fontId="5" fillId="0" borderId="0" xfId="0" applyFont="1" applyFill="1"/>
    <xf numFmtId="166" fontId="5" fillId="0" borderId="0" xfId="0" applyNumberFormat="1" applyFont="1" applyFill="1"/>
    <xf numFmtId="0" fontId="5" fillId="0" borderId="0" xfId="0" applyFont="1" applyFill="1" applyBorder="1"/>
    <xf numFmtId="166" fontId="3" fillId="2" borderId="0" xfId="0" applyNumberFormat="1" applyFont="1" applyFill="1"/>
    <xf numFmtId="0" fontId="7" fillId="2" borderId="0" xfId="0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right" vertical="top" wrapText="1"/>
    </xf>
    <xf numFmtId="0" fontId="5" fillId="2" borderId="0" xfId="0" applyFont="1" applyFill="1"/>
    <xf numFmtId="166" fontId="5" fillId="2" borderId="0" xfId="0" applyNumberFormat="1" applyFont="1" applyFill="1"/>
    <xf numFmtId="1" fontId="21" fillId="2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left" vertical="top" wrapText="1"/>
    </xf>
    <xf numFmtId="2" fontId="21" fillId="2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Fill="1"/>
    <xf numFmtId="166" fontId="3" fillId="0" borderId="0" xfId="0" applyNumberFormat="1" applyFont="1" applyFill="1"/>
    <xf numFmtId="0" fontId="3" fillId="0" borderId="0" xfId="0" applyFont="1" applyFill="1" applyBorder="1"/>
    <xf numFmtId="1" fontId="22" fillId="0" borderId="0" xfId="0" applyNumberFormat="1" applyFont="1" applyFill="1" applyBorder="1" applyAlignment="1">
      <alignment horizontal="right" vertical="top" shrinkToFit="1"/>
    </xf>
    <xf numFmtId="2" fontId="22" fillId="0" borderId="0" xfId="0" applyNumberFormat="1" applyFont="1" applyFill="1" applyBorder="1" applyAlignment="1">
      <alignment horizontal="right" vertical="top" shrinkToFit="1"/>
    </xf>
    <xf numFmtId="168" fontId="3" fillId="0" borderId="0" xfId="0" applyNumberFormat="1" applyFont="1"/>
    <xf numFmtId="168" fontId="3" fillId="0" borderId="0" xfId="0" applyNumberFormat="1" applyFont="1" applyBorder="1"/>
    <xf numFmtId="168" fontId="5" fillId="2" borderId="0" xfId="2" applyNumberFormat="1" applyFont="1" applyFill="1" applyBorder="1" applyAlignment="1" applyProtection="1">
      <alignment vertical="center" wrapText="1"/>
    </xf>
    <xf numFmtId="168" fontId="3" fillId="2" borderId="0" xfId="0" applyNumberFormat="1" applyFont="1" applyFill="1"/>
    <xf numFmtId="168" fontId="5" fillId="2" borderId="0" xfId="0" applyNumberFormat="1" applyFont="1" applyFill="1"/>
    <xf numFmtId="168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7" fontId="5" fillId="0" borderId="0" xfId="3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9" fillId="0" borderId="1" xfId="0" applyFont="1" applyBorder="1"/>
    <xf numFmtId="165" fontId="19" fillId="0" borderId="1" xfId="0" applyNumberFormat="1" applyFont="1" applyBorder="1" applyAlignment="1">
      <alignment horizontal="right" vertical="center"/>
    </xf>
    <xf numFmtId="168" fontId="19" fillId="0" borderId="0" xfId="0" applyNumberFormat="1" applyFont="1"/>
    <xf numFmtId="166" fontId="19" fillId="0" borderId="0" xfId="0" applyNumberFormat="1" applyFont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/>
    <xf numFmtId="0" fontId="11" fillId="3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horizontal="right" vertical="center"/>
    </xf>
    <xf numFmtId="165" fontId="11" fillId="3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11" fillId="7" borderId="15" xfId="0" applyNumberFormat="1" applyFont="1" applyFill="1" applyBorder="1" applyAlignment="1">
      <alignment horizontal="right" vertical="center"/>
    </xf>
    <xf numFmtId="165" fontId="10" fillId="2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right" vertical="center" wrapText="1"/>
    </xf>
    <xf numFmtId="167" fontId="3" fillId="2" borderId="1" xfId="3" applyNumberFormat="1" applyFont="1" applyFill="1" applyBorder="1" applyAlignment="1">
      <alignment horizontal="right" vertical="center"/>
    </xf>
    <xf numFmtId="167" fontId="5" fillId="5" borderId="4" xfId="3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5" fillId="0" borderId="7" xfId="0" applyFont="1" applyFill="1" applyBorder="1" applyAlignment="1">
      <alignment vertical="top" wrapText="1"/>
    </xf>
    <xf numFmtId="164" fontId="5" fillId="5" borderId="16" xfId="0" applyNumberFormat="1" applyFont="1" applyFill="1" applyBorder="1" applyAlignment="1">
      <alignment horizontal="right" vertical="center" wrapText="1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2"/>
    </xf>
    <xf numFmtId="1" fontId="8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vertical="top" wrapText="1"/>
    </xf>
    <xf numFmtId="0" fontId="23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</cellXfs>
  <cellStyles count="4"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4"/>
  <sheetViews>
    <sheetView tabSelected="1"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6.85546875" style="1" customWidth="1"/>
    <col min="2" max="2" width="16.28515625" style="1" customWidth="1"/>
    <col min="3" max="3" width="9.140625" style="7"/>
    <col min="4" max="4" width="67.140625" style="1" customWidth="1"/>
    <col min="5" max="5" width="23.5703125" style="9" customWidth="1"/>
    <col min="6" max="6" width="13.42578125" style="166" customWidth="1"/>
    <col min="7" max="7" width="16.5703125" style="1" customWidth="1"/>
    <col min="8" max="8" width="93.140625" style="1" customWidth="1"/>
    <col min="9" max="9" width="21.140625" style="1" customWidth="1"/>
    <col min="10" max="10" width="10" style="1" bestFit="1" customWidth="1"/>
    <col min="11" max="11" width="9.140625" style="1"/>
    <col min="12" max="12" width="3.7109375" style="1" customWidth="1"/>
    <col min="13" max="13" width="13.5703125" style="1" customWidth="1"/>
    <col min="14" max="14" width="22.85546875" style="1" customWidth="1"/>
    <col min="15" max="17" width="9.140625" style="1" hidden="1" customWidth="1"/>
    <col min="18" max="18" width="55" style="1" customWidth="1"/>
    <col min="19" max="19" width="9.140625" style="1"/>
    <col min="20" max="20" width="4.85546875" style="1" customWidth="1"/>
    <col min="21" max="22" width="9.140625" style="1" hidden="1" customWidth="1"/>
    <col min="23" max="24" width="9.140625" style="1"/>
    <col min="25" max="25" width="3.85546875" style="1" customWidth="1"/>
    <col min="26" max="39" width="9.140625" style="1" hidden="1" customWidth="1"/>
    <col min="40" max="40" width="9.140625" style="1"/>
    <col min="41" max="45" width="9.140625" style="1" hidden="1" customWidth="1"/>
    <col min="46" max="46" width="4.85546875" style="1" customWidth="1"/>
    <col min="47" max="16384" width="9.140625" style="1"/>
  </cols>
  <sheetData>
    <row r="1" spans="1:7" ht="30.75" customHeight="1" x14ac:dyDescent="0.3">
      <c r="B1" s="214" t="s">
        <v>381</v>
      </c>
      <c r="C1" s="214"/>
      <c r="D1" s="214"/>
      <c r="E1" s="201" t="s">
        <v>399</v>
      </c>
    </row>
    <row r="2" spans="1:7" ht="15" customHeight="1" x14ac:dyDescent="0.3">
      <c r="B2" s="184"/>
      <c r="C2" s="211" t="s">
        <v>383</v>
      </c>
      <c r="D2" s="211"/>
    </row>
    <row r="3" spans="1:7" ht="15" customHeight="1" x14ac:dyDescent="0.3">
      <c r="B3" s="212" t="s">
        <v>382</v>
      </c>
      <c r="C3" s="212"/>
      <c r="D3" s="212"/>
    </row>
    <row r="4" spans="1:7" ht="66.75" customHeight="1" x14ac:dyDescent="0.25">
      <c r="B4" s="213" t="s">
        <v>395</v>
      </c>
      <c r="C4" s="213"/>
      <c r="D4" s="213"/>
    </row>
    <row r="5" spans="1:7" ht="15.75" x14ac:dyDescent="0.25">
      <c r="D5" s="192"/>
    </row>
    <row r="6" spans="1:7" ht="15" customHeight="1" x14ac:dyDescent="0.25">
      <c r="A6" s="110" t="s">
        <v>65</v>
      </c>
      <c r="B6" s="95"/>
      <c r="C6" s="23" t="s">
        <v>0</v>
      </c>
      <c r="D6" s="24"/>
      <c r="E6" s="202" t="s">
        <v>240</v>
      </c>
    </row>
    <row r="7" spans="1:7" ht="24.75" customHeight="1" thickBot="1" x14ac:dyDescent="0.3">
      <c r="A7" s="20">
        <v>1</v>
      </c>
      <c r="B7" s="95"/>
      <c r="C7" s="187" t="s">
        <v>302</v>
      </c>
      <c r="D7" s="30" t="s">
        <v>301</v>
      </c>
      <c r="E7" s="35"/>
    </row>
    <row r="8" spans="1:7" ht="15" customHeight="1" thickBot="1" x14ac:dyDescent="0.3">
      <c r="A8" s="110">
        <v>2</v>
      </c>
      <c r="B8" s="96" t="s">
        <v>244</v>
      </c>
      <c r="C8" s="31">
        <v>1</v>
      </c>
      <c r="D8" s="32" t="s">
        <v>197</v>
      </c>
      <c r="E8" s="34">
        <f>E9+E15+E32</f>
        <v>0</v>
      </c>
    </row>
    <row r="9" spans="1:7" ht="15" customHeight="1" thickBot="1" x14ac:dyDescent="0.3">
      <c r="A9" s="110">
        <v>3</v>
      </c>
      <c r="B9" s="97" t="s">
        <v>249</v>
      </c>
      <c r="C9" s="25" t="s">
        <v>241</v>
      </c>
      <c r="D9" s="36" t="s">
        <v>1</v>
      </c>
      <c r="E9" s="39">
        <f>SUM(E10:E14)</f>
        <v>0</v>
      </c>
    </row>
    <row r="10" spans="1:7" ht="15" customHeight="1" x14ac:dyDescent="0.25">
      <c r="A10" s="110">
        <v>4</v>
      </c>
      <c r="B10" s="98" t="s">
        <v>246</v>
      </c>
      <c r="C10" s="23" t="s">
        <v>198</v>
      </c>
      <c r="D10" s="26" t="s">
        <v>2</v>
      </c>
      <c r="E10" s="37" t="s">
        <v>392</v>
      </c>
      <c r="G10" s="19"/>
    </row>
    <row r="11" spans="1:7" ht="15" customHeight="1" x14ac:dyDescent="0.25">
      <c r="A11" s="110">
        <v>5</v>
      </c>
      <c r="B11" s="98" t="s">
        <v>246</v>
      </c>
      <c r="C11" s="23" t="s">
        <v>199</v>
      </c>
      <c r="D11" s="26" t="s">
        <v>3</v>
      </c>
      <c r="E11" s="37" t="s">
        <v>392</v>
      </c>
    </row>
    <row r="12" spans="1:7" ht="15" customHeight="1" x14ac:dyDescent="0.25">
      <c r="A12" s="110">
        <v>6</v>
      </c>
      <c r="B12" s="98" t="s">
        <v>246</v>
      </c>
      <c r="C12" s="23" t="s">
        <v>200</v>
      </c>
      <c r="D12" s="26" t="s">
        <v>4</v>
      </c>
      <c r="E12" s="37" t="s">
        <v>392</v>
      </c>
    </row>
    <row r="13" spans="1:7" ht="15" customHeight="1" x14ac:dyDescent="0.25">
      <c r="A13" s="110">
        <f>A12+1</f>
        <v>7</v>
      </c>
      <c r="B13" s="98" t="s">
        <v>246</v>
      </c>
      <c r="C13" s="23" t="s">
        <v>201</v>
      </c>
      <c r="D13" s="26" t="s">
        <v>5</v>
      </c>
      <c r="E13" s="37" t="s">
        <v>392</v>
      </c>
    </row>
    <row r="14" spans="1:7" ht="15" customHeight="1" thickBot="1" x14ac:dyDescent="0.3">
      <c r="A14" s="110">
        <f t="shared" ref="A14:A77" si="0">A13+1</f>
        <v>8</v>
      </c>
      <c r="B14" s="98" t="s">
        <v>246</v>
      </c>
      <c r="C14" s="23" t="s">
        <v>202</v>
      </c>
      <c r="D14" s="26" t="s">
        <v>6</v>
      </c>
      <c r="E14" s="37" t="s">
        <v>392</v>
      </c>
    </row>
    <row r="15" spans="1:7" ht="15" customHeight="1" thickBot="1" x14ac:dyDescent="0.3">
      <c r="A15" s="110">
        <f t="shared" si="0"/>
        <v>9</v>
      </c>
      <c r="B15" s="97" t="s">
        <v>249</v>
      </c>
      <c r="C15" s="25" t="s">
        <v>87</v>
      </c>
      <c r="D15" s="36" t="s">
        <v>7</v>
      </c>
      <c r="E15" s="39">
        <f>SUM(E16:E31)</f>
        <v>0</v>
      </c>
    </row>
    <row r="16" spans="1:7" ht="15" customHeight="1" x14ac:dyDescent="0.25">
      <c r="A16" s="110">
        <f t="shared" si="0"/>
        <v>10</v>
      </c>
      <c r="B16" s="98" t="s">
        <v>246</v>
      </c>
      <c r="C16" s="23" t="s">
        <v>203</v>
      </c>
      <c r="D16" s="26" t="s">
        <v>380</v>
      </c>
      <c r="E16" s="37" t="s">
        <v>392</v>
      </c>
    </row>
    <row r="17" spans="1:5" ht="15" customHeight="1" x14ac:dyDescent="0.25">
      <c r="A17" s="110">
        <f t="shared" si="0"/>
        <v>11</v>
      </c>
      <c r="B17" s="98" t="s">
        <v>246</v>
      </c>
      <c r="C17" s="23" t="s">
        <v>210</v>
      </c>
      <c r="D17" s="26" t="s">
        <v>8</v>
      </c>
      <c r="E17" s="37" t="s">
        <v>392</v>
      </c>
    </row>
    <row r="18" spans="1:5" ht="15" customHeight="1" x14ac:dyDescent="0.25">
      <c r="A18" s="110">
        <f t="shared" si="0"/>
        <v>12</v>
      </c>
      <c r="B18" s="98" t="s">
        <v>246</v>
      </c>
      <c r="C18" s="23" t="s">
        <v>211</v>
      </c>
      <c r="D18" s="26" t="s">
        <v>9</v>
      </c>
      <c r="E18" s="37" t="s">
        <v>392</v>
      </c>
    </row>
    <row r="19" spans="1:5" ht="15" customHeight="1" x14ac:dyDescent="0.25">
      <c r="A19" s="110">
        <f t="shared" si="0"/>
        <v>13</v>
      </c>
      <c r="B19" s="98" t="s">
        <v>246</v>
      </c>
      <c r="C19" s="23" t="s">
        <v>212</v>
      </c>
      <c r="D19" s="26" t="s">
        <v>10</v>
      </c>
      <c r="E19" s="37" t="s">
        <v>392</v>
      </c>
    </row>
    <row r="20" spans="1:5" ht="15" customHeight="1" x14ac:dyDescent="0.25">
      <c r="A20" s="110">
        <f t="shared" si="0"/>
        <v>14</v>
      </c>
      <c r="B20" s="98" t="s">
        <v>246</v>
      </c>
      <c r="C20" s="23" t="s">
        <v>213</v>
      </c>
      <c r="D20" s="26" t="s">
        <v>11</v>
      </c>
      <c r="E20" s="37" t="s">
        <v>392</v>
      </c>
    </row>
    <row r="21" spans="1:5" ht="15" customHeight="1" x14ac:dyDescent="0.25">
      <c r="A21" s="110">
        <f t="shared" si="0"/>
        <v>15</v>
      </c>
      <c r="B21" s="98" t="s">
        <v>246</v>
      </c>
      <c r="C21" s="23" t="s">
        <v>214</v>
      </c>
      <c r="D21" s="26" t="s">
        <v>12</v>
      </c>
      <c r="E21" s="37" t="s">
        <v>392</v>
      </c>
    </row>
    <row r="22" spans="1:5" ht="15" customHeight="1" x14ac:dyDescent="0.25">
      <c r="A22" s="110">
        <f t="shared" si="0"/>
        <v>16</v>
      </c>
      <c r="B22" s="98" t="s">
        <v>246</v>
      </c>
      <c r="C22" s="23" t="s">
        <v>215</v>
      </c>
      <c r="D22" s="26" t="s">
        <v>13</v>
      </c>
      <c r="E22" s="37" t="s">
        <v>392</v>
      </c>
    </row>
    <row r="23" spans="1:5" ht="15" customHeight="1" x14ac:dyDescent="0.25">
      <c r="A23" s="110">
        <f t="shared" si="0"/>
        <v>17</v>
      </c>
      <c r="B23" s="98" t="s">
        <v>246</v>
      </c>
      <c r="C23" s="23" t="s">
        <v>216</v>
      </c>
      <c r="D23" s="26" t="s">
        <v>14</v>
      </c>
      <c r="E23" s="37" t="s">
        <v>392</v>
      </c>
    </row>
    <row r="24" spans="1:5" ht="15" customHeight="1" x14ac:dyDescent="0.25">
      <c r="A24" s="110">
        <f t="shared" si="0"/>
        <v>18</v>
      </c>
      <c r="B24" s="98" t="s">
        <v>246</v>
      </c>
      <c r="C24" s="23" t="s">
        <v>217</v>
      </c>
      <c r="D24" s="26" t="s">
        <v>15</v>
      </c>
      <c r="E24" s="37" t="s">
        <v>392</v>
      </c>
    </row>
    <row r="25" spans="1:5" ht="15" customHeight="1" x14ac:dyDescent="0.25">
      <c r="A25" s="110">
        <f t="shared" si="0"/>
        <v>19</v>
      </c>
      <c r="B25" s="98" t="s">
        <v>246</v>
      </c>
      <c r="C25" s="23" t="s">
        <v>218</v>
      </c>
      <c r="D25" s="26" t="s">
        <v>16</v>
      </c>
      <c r="E25" s="37" t="s">
        <v>392</v>
      </c>
    </row>
    <row r="26" spans="1:5" ht="15" customHeight="1" x14ac:dyDescent="0.25">
      <c r="A26" s="110">
        <f t="shared" si="0"/>
        <v>20</v>
      </c>
      <c r="B26" s="98" t="s">
        <v>246</v>
      </c>
      <c r="C26" s="23" t="s">
        <v>219</v>
      </c>
      <c r="D26" s="26" t="s">
        <v>394</v>
      </c>
      <c r="E26" s="37" t="s">
        <v>392</v>
      </c>
    </row>
    <row r="27" spans="1:5" ht="15" customHeight="1" x14ac:dyDescent="0.25">
      <c r="A27" s="110">
        <f t="shared" si="0"/>
        <v>21</v>
      </c>
      <c r="B27" s="98" t="s">
        <v>246</v>
      </c>
      <c r="C27" s="23" t="s">
        <v>204</v>
      </c>
      <c r="D27" s="26" t="s">
        <v>250</v>
      </c>
      <c r="E27" s="37" t="s">
        <v>392</v>
      </c>
    </row>
    <row r="28" spans="1:5" ht="15" customHeight="1" x14ac:dyDescent="0.25">
      <c r="A28" s="110">
        <f t="shared" si="0"/>
        <v>22</v>
      </c>
      <c r="B28" s="98" t="s">
        <v>246</v>
      </c>
      <c r="C28" s="23" t="s">
        <v>220</v>
      </c>
      <c r="D28" s="26" t="s">
        <v>17</v>
      </c>
      <c r="E28" s="37" t="s">
        <v>392</v>
      </c>
    </row>
    <row r="29" spans="1:5" ht="15" customHeight="1" x14ac:dyDescent="0.25">
      <c r="A29" s="110">
        <f t="shared" si="0"/>
        <v>23</v>
      </c>
      <c r="B29" s="98" t="s">
        <v>246</v>
      </c>
      <c r="C29" s="23" t="s">
        <v>205</v>
      </c>
      <c r="D29" s="26" t="s">
        <v>18</v>
      </c>
      <c r="E29" s="37" t="s">
        <v>392</v>
      </c>
    </row>
    <row r="30" spans="1:5" ht="15" customHeight="1" x14ac:dyDescent="0.25">
      <c r="A30" s="110">
        <f t="shared" si="0"/>
        <v>24</v>
      </c>
      <c r="B30" s="98" t="s">
        <v>246</v>
      </c>
      <c r="C30" s="23" t="s">
        <v>206</v>
      </c>
      <c r="D30" s="26" t="s">
        <v>19</v>
      </c>
      <c r="E30" s="37" t="s">
        <v>392</v>
      </c>
    </row>
    <row r="31" spans="1:5" ht="15" customHeight="1" thickBot="1" x14ac:dyDescent="0.3">
      <c r="A31" s="110">
        <f t="shared" si="0"/>
        <v>25</v>
      </c>
      <c r="B31" s="98" t="s">
        <v>246</v>
      </c>
      <c r="C31" s="23" t="s">
        <v>207</v>
      </c>
      <c r="D31" s="26" t="s">
        <v>20</v>
      </c>
      <c r="E31" s="37" t="s">
        <v>392</v>
      </c>
    </row>
    <row r="32" spans="1:5" ht="15" customHeight="1" thickBot="1" x14ac:dyDescent="0.3">
      <c r="A32" s="110">
        <f t="shared" si="0"/>
        <v>26</v>
      </c>
      <c r="B32" s="97" t="s">
        <v>249</v>
      </c>
      <c r="C32" s="25" t="s">
        <v>89</v>
      </c>
      <c r="D32" s="36" t="s">
        <v>21</v>
      </c>
      <c r="E32" s="39">
        <f>SUM(E33:E36)</f>
        <v>0</v>
      </c>
    </row>
    <row r="33" spans="1:5" ht="15" customHeight="1" x14ac:dyDescent="0.25">
      <c r="A33" s="110">
        <f t="shared" si="0"/>
        <v>27</v>
      </c>
      <c r="B33" s="98" t="s">
        <v>246</v>
      </c>
      <c r="C33" s="23" t="s">
        <v>221</v>
      </c>
      <c r="D33" s="26" t="s">
        <v>22</v>
      </c>
      <c r="E33" s="37" t="s">
        <v>392</v>
      </c>
    </row>
    <row r="34" spans="1:5" ht="15" customHeight="1" x14ac:dyDescent="0.25">
      <c r="A34" s="110">
        <f t="shared" si="0"/>
        <v>28</v>
      </c>
      <c r="B34" s="98" t="s">
        <v>246</v>
      </c>
      <c r="C34" s="23" t="s">
        <v>222</v>
      </c>
      <c r="D34" s="26" t="s">
        <v>23</v>
      </c>
      <c r="E34" s="37" t="s">
        <v>392</v>
      </c>
    </row>
    <row r="35" spans="1:5" ht="15" customHeight="1" x14ac:dyDescent="0.25">
      <c r="A35" s="110">
        <f t="shared" si="0"/>
        <v>29</v>
      </c>
      <c r="B35" s="98" t="s">
        <v>246</v>
      </c>
      <c r="C35" s="23" t="s">
        <v>223</v>
      </c>
      <c r="D35" s="26" t="s">
        <v>24</v>
      </c>
      <c r="E35" s="37" t="s">
        <v>392</v>
      </c>
    </row>
    <row r="36" spans="1:5" ht="15" customHeight="1" thickBot="1" x14ac:dyDescent="0.3">
      <c r="A36" s="110">
        <f t="shared" si="0"/>
        <v>30</v>
      </c>
      <c r="B36" s="98" t="s">
        <v>246</v>
      </c>
      <c r="C36" s="23" t="s">
        <v>208</v>
      </c>
      <c r="D36" s="26" t="s">
        <v>25</v>
      </c>
      <c r="E36" s="37" t="s">
        <v>392</v>
      </c>
    </row>
    <row r="37" spans="1:5" ht="15" customHeight="1" thickBot="1" x14ac:dyDescent="0.3">
      <c r="A37" s="110">
        <f t="shared" si="0"/>
        <v>31</v>
      </c>
      <c r="B37" s="96" t="s">
        <v>244</v>
      </c>
      <c r="C37" s="31">
        <v>2</v>
      </c>
      <c r="D37" s="32" t="s">
        <v>209</v>
      </c>
      <c r="E37" s="34">
        <f>E38+E42+E47+E53+E57+E59+E61+E66+E68</f>
        <v>0</v>
      </c>
    </row>
    <row r="38" spans="1:5" ht="15" customHeight="1" thickBot="1" x14ac:dyDescent="0.3">
      <c r="A38" s="110">
        <f t="shared" si="0"/>
        <v>32</v>
      </c>
      <c r="B38" s="97" t="s">
        <v>249</v>
      </c>
      <c r="C38" s="25" t="s">
        <v>96</v>
      </c>
      <c r="D38" s="36" t="s">
        <v>26</v>
      </c>
      <c r="E38" s="39">
        <f>SUM(E39:E41)</f>
        <v>0</v>
      </c>
    </row>
    <row r="39" spans="1:5" ht="15" customHeight="1" x14ac:dyDescent="0.25">
      <c r="A39" s="110">
        <f t="shared" si="0"/>
        <v>33</v>
      </c>
      <c r="B39" s="98" t="s">
        <v>246</v>
      </c>
      <c r="C39" s="23" t="s">
        <v>124</v>
      </c>
      <c r="D39" s="26" t="s">
        <v>27</v>
      </c>
      <c r="E39" s="37" t="s">
        <v>392</v>
      </c>
    </row>
    <row r="40" spans="1:5" ht="15" customHeight="1" x14ac:dyDescent="0.25">
      <c r="A40" s="110">
        <f t="shared" si="0"/>
        <v>34</v>
      </c>
      <c r="B40" s="98" t="s">
        <v>246</v>
      </c>
      <c r="C40" s="23" t="s">
        <v>125</v>
      </c>
      <c r="D40" s="26" t="s">
        <v>28</v>
      </c>
      <c r="E40" s="37" t="s">
        <v>392</v>
      </c>
    </row>
    <row r="41" spans="1:5" ht="15" customHeight="1" thickBot="1" x14ac:dyDescent="0.3">
      <c r="A41" s="110">
        <f t="shared" si="0"/>
        <v>35</v>
      </c>
      <c r="B41" s="98" t="s">
        <v>246</v>
      </c>
      <c r="C41" s="23" t="s">
        <v>126</v>
      </c>
      <c r="D41" s="26" t="s">
        <v>29</v>
      </c>
      <c r="E41" s="37" t="s">
        <v>392</v>
      </c>
    </row>
    <row r="42" spans="1:5" ht="15" customHeight="1" thickBot="1" x14ac:dyDescent="0.3">
      <c r="A42" s="110">
        <f t="shared" si="0"/>
        <v>36</v>
      </c>
      <c r="B42" s="97" t="s">
        <v>249</v>
      </c>
      <c r="C42" s="25" t="s">
        <v>97</v>
      </c>
      <c r="D42" s="36" t="s">
        <v>30</v>
      </c>
      <c r="E42" s="39">
        <f>SUM(E43:E46)</f>
        <v>0</v>
      </c>
    </row>
    <row r="43" spans="1:5" ht="15" customHeight="1" x14ac:dyDescent="0.25">
      <c r="A43" s="110">
        <f t="shared" si="0"/>
        <v>37</v>
      </c>
      <c r="B43" s="98" t="s">
        <v>246</v>
      </c>
      <c r="C43" s="23" t="s">
        <v>127</v>
      </c>
      <c r="D43" s="26" t="s">
        <v>31</v>
      </c>
      <c r="E43" s="37" t="s">
        <v>392</v>
      </c>
    </row>
    <row r="44" spans="1:5" ht="15" customHeight="1" x14ac:dyDescent="0.25">
      <c r="A44" s="110">
        <f t="shared" si="0"/>
        <v>38</v>
      </c>
      <c r="B44" s="98" t="s">
        <v>246</v>
      </c>
      <c r="C44" s="23" t="s">
        <v>128</v>
      </c>
      <c r="D44" s="26" t="s">
        <v>32</v>
      </c>
      <c r="E44" s="37" t="s">
        <v>392</v>
      </c>
    </row>
    <row r="45" spans="1:5" ht="15" customHeight="1" x14ac:dyDescent="0.25">
      <c r="A45" s="110">
        <f t="shared" si="0"/>
        <v>39</v>
      </c>
      <c r="B45" s="98" t="s">
        <v>246</v>
      </c>
      <c r="C45" s="23" t="s">
        <v>224</v>
      </c>
      <c r="D45" s="26" t="s">
        <v>33</v>
      </c>
      <c r="E45" s="37" t="s">
        <v>392</v>
      </c>
    </row>
    <row r="46" spans="1:5" ht="15" customHeight="1" thickBot="1" x14ac:dyDescent="0.3">
      <c r="A46" s="110">
        <f t="shared" si="0"/>
        <v>40</v>
      </c>
      <c r="B46" s="98" t="s">
        <v>246</v>
      </c>
      <c r="C46" s="23" t="s">
        <v>225</v>
      </c>
      <c r="D46" s="26" t="s">
        <v>34</v>
      </c>
      <c r="E46" s="37" t="s">
        <v>392</v>
      </c>
    </row>
    <row r="47" spans="1:5" ht="15" customHeight="1" thickBot="1" x14ac:dyDescent="0.3">
      <c r="A47" s="110">
        <f t="shared" si="0"/>
        <v>41</v>
      </c>
      <c r="B47" s="97" t="s">
        <v>249</v>
      </c>
      <c r="C47" s="25" t="s">
        <v>98</v>
      </c>
      <c r="D47" s="36" t="s">
        <v>35</v>
      </c>
      <c r="E47" s="39">
        <f>SUM(E48:E52)</f>
        <v>0</v>
      </c>
    </row>
    <row r="48" spans="1:5" ht="15" customHeight="1" x14ac:dyDescent="0.25">
      <c r="A48" s="110">
        <f t="shared" si="0"/>
        <v>42</v>
      </c>
      <c r="B48" s="98" t="s">
        <v>246</v>
      </c>
      <c r="C48" s="23" t="s">
        <v>226</v>
      </c>
      <c r="D48" s="26" t="s">
        <v>36</v>
      </c>
      <c r="E48" s="37" t="s">
        <v>392</v>
      </c>
    </row>
    <row r="49" spans="1:5" ht="15" customHeight="1" x14ac:dyDescent="0.25">
      <c r="A49" s="110">
        <f t="shared" si="0"/>
        <v>43</v>
      </c>
      <c r="B49" s="98" t="s">
        <v>246</v>
      </c>
      <c r="C49" s="23" t="s">
        <v>227</v>
      </c>
      <c r="D49" s="26" t="s">
        <v>37</v>
      </c>
      <c r="E49" s="37" t="s">
        <v>392</v>
      </c>
    </row>
    <row r="50" spans="1:5" ht="15" customHeight="1" x14ac:dyDescent="0.25">
      <c r="A50" s="110">
        <f t="shared" si="0"/>
        <v>44</v>
      </c>
      <c r="B50" s="98" t="s">
        <v>246</v>
      </c>
      <c r="C50" s="23" t="s">
        <v>228</v>
      </c>
      <c r="D50" s="26" t="s">
        <v>38</v>
      </c>
      <c r="E50" s="37" t="s">
        <v>392</v>
      </c>
    </row>
    <row r="51" spans="1:5" ht="15" customHeight="1" x14ac:dyDescent="0.25">
      <c r="A51" s="110">
        <f t="shared" si="0"/>
        <v>45</v>
      </c>
      <c r="B51" s="98" t="s">
        <v>246</v>
      </c>
      <c r="C51" s="23" t="s">
        <v>229</v>
      </c>
      <c r="D51" s="26" t="s">
        <v>39</v>
      </c>
      <c r="E51" s="37" t="s">
        <v>392</v>
      </c>
    </row>
    <row r="52" spans="1:5" ht="15" customHeight="1" thickBot="1" x14ac:dyDescent="0.3">
      <c r="A52" s="110">
        <f t="shared" si="0"/>
        <v>46</v>
      </c>
      <c r="B52" s="98" t="s">
        <v>246</v>
      </c>
      <c r="C52" s="23" t="s">
        <v>230</v>
      </c>
      <c r="D52" s="26" t="s">
        <v>40</v>
      </c>
      <c r="E52" s="37" t="s">
        <v>392</v>
      </c>
    </row>
    <row r="53" spans="1:5" ht="15" customHeight="1" thickBot="1" x14ac:dyDescent="0.3">
      <c r="A53" s="110">
        <f t="shared" si="0"/>
        <v>47</v>
      </c>
      <c r="B53" s="97" t="s">
        <v>249</v>
      </c>
      <c r="C53" s="25" t="s">
        <v>99</v>
      </c>
      <c r="D53" s="36" t="s">
        <v>41</v>
      </c>
      <c r="E53" s="39">
        <f>SUM(E54:E56)</f>
        <v>0</v>
      </c>
    </row>
    <row r="54" spans="1:5" ht="15" customHeight="1" x14ac:dyDescent="0.25">
      <c r="A54" s="110">
        <f t="shared" si="0"/>
        <v>48</v>
      </c>
      <c r="B54" s="98" t="s">
        <v>246</v>
      </c>
      <c r="C54" s="23" t="s">
        <v>129</v>
      </c>
      <c r="D54" s="26" t="s">
        <v>41</v>
      </c>
      <c r="E54" s="37" t="s">
        <v>392</v>
      </c>
    </row>
    <row r="55" spans="1:5" ht="15" customHeight="1" x14ac:dyDescent="0.25">
      <c r="A55" s="110">
        <f t="shared" si="0"/>
        <v>49</v>
      </c>
      <c r="B55" s="98" t="s">
        <v>246</v>
      </c>
      <c r="C55" s="23" t="s">
        <v>130</v>
      </c>
      <c r="D55" s="26" t="s">
        <v>42</v>
      </c>
      <c r="E55" s="37" t="s">
        <v>392</v>
      </c>
    </row>
    <row r="56" spans="1:5" ht="15" customHeight="1" thickBot="1" x14ac:dyDescent="0.3">
      <c r="A56" s="110">
        <f t="shared" si="0"/>
        <v>50</v>
      </c>
      <c r="B56" s="98" t="s">
        <v>246</v>
      </c>
      <c r="C56" s="23" t="s">
        <v>131</v>
      </c>
      <c r="D56" s="26" t="s">
        <v>43</v>
      </c>
      <c r="E56" s="37" t="s">
        <v>392</v>
      </c>
    </row>
    <row r="57" spans="1:5" ht="15" customHeight="1" thickBot="1" x14ac:dyDescent="0.3">
      <c r="A57" s="110">
        <f t="shared" si="0"/>
        <v>51</v>
      </c>
      <c r="B57" s="97" t="s">
        <v>249</v>
      </c>
      <c r="C57" s="25" t="s">
        <v>100</v>
      </c>
      <c r="D57" s="36" t="s">
        <v>44</v>
      </c>
      <c r="E57" s="39">
        <f>SUM(E58:E58)</f>
        <v>0</v>
      </c>
    </row>
    <row r="58" spans="1:5" ht="15" customHeight="1" x14ac:dyDescent="0.25">
      <c r="A58" s="110">
        <f t="shared" si="0"/>
        <v>52</v>
      </c>
      <c r="B58" s="98" t="s">
        <v>246</v>
      </c>
      <c r="C58" s="23" t="s">
        <v>231</v>
      </c>
      <c r="D58" s="26" t="s">
        <v>45</v>
      </c>
      <c r="E58" s="37" t="s">
        <v>392</v>
      </c>
    </row>
    <row r="59" spans="1:5" ht="15" customHeight="1" thickBot="1" x14ac:dyDescent="0.3">
      <c r="A59" s="110">
        <f t="shared" si="0"/>
        <v>53</v>
      </c>
      <c r="B59" s="97" t="s">
        <v>249</v>
      </c>
      <c r="C59" s="25" t="s">
        <v>102</v>
      </c>
      <c r="D59" s="209" t="s">
        <v>46</v>
      </c>
      <c r="E59" s="210">
        <f>SUM(E60:E60)</f>
        <v>0</v>
      </c>
    </row>
    <row r="60" spans="1:5" ht="15" customHeight="1" thickBot="1" x14ac:dyDescent="0.3">
      <c r="A60" s="110">
        <f t="shared" si="0"/>
        <v>54</v>
      </c>
      <c r="B60" s="98" t="s">
        <v>246</v>
      </c>
      <c r="C60" s="23" t="s">
        <v>232</v>
      </c>
      <c r="D60" s="26" t="s">
        <v>47</v>
      </c>
      <c r="E60" s="38" t="s">
        <v>392</v>
      </c>
    </row>
    <row r="61" spans="1:5" ht="15" customHeight="1" thickBot="1" x14ac:dyDescent="0.3">
      <c r="A61" s="110">
        <f t="shared" si="0"/>
        <v>55</v>
      </c>
      <c r="B61" s="97" t="s">
        <v>249</v>
      </c>
      <c r="C61" s="25" t="s">
        <v>103</v>
      </c>
      <c r="D61" s="36" t="s">
        <v>48</v>
      </c>
      <c r="E61" s="39">
        <f>SUM(E62:E65)</f>
        <v>0</v>
      </c>
    </row>
    <row r="62" spans="1:5" ht="15" customHeight="1" x14ac:dyDescent="0.25">
      <c r="A62" s="110">
        <f t="shared" si="0"/>
        <v>56</v>
      </c>
      <c r="B62" s="98" t="s">
        <v>246</v>
      </c>
      <c r="C62" s="23" t="s">
        <v>233</v>
      </c>
      <c r="D62" s="26" t="s">
        <v>49</v>
      </c>
      <c r="E62" s="37" t="s">
        <v>392</v>
      </c>
    </row>
    <row r="63" spans="1:5" ht="15" customHeight="1" x14ac:dyDescent="0.25">
      <c r="A63" s="110">
        <f t="shared" si="0"/>
        <v>57</v>
      </c>
      <c r="B63" s="98" t="s">
        <v>246</v>
      </c>
      <c r="C63" s="23" t="s">
        <v>234</v>
      </c>
      <c r="D63" s="26" t="s">
        <v>50</v>
      </c>
      <c r="E63" s="37" t="s">
        <v>392</v>
      </c>
    </row>
    <row r="64" spans="1:5" ht="15" customHeight="1" x14ac:dyDescent="0.25">
      <c r="A64" s="110">
        <f t="shared" si="0"/>
        <v>58</v>
      </c>
      <c r="B64" s="98" t="s">
        <v>246</v>
      </c>
      <c r="C64" s="23" t="s">
        <v>235</v>
      </c>
      <c r="D64" s="26" t="s">
        <v>51</v>
      </c>
      <c r="E64" s="37" t="s">
        <v>392</v>
      </c>
    </row>
    <row r="65" spans="1:5" ht="15" customHeight="1" thickBot="1" x14ac:dyDescent="0.3">
      <c r="A65" s="110">
        <f t="shared" si="0"/>
        <v>59</v>
      </c>
      <c r="B65" s="98" t="s">
        <v>246</v>
      </c>
      <c r="C65" s="23" t="s">
        <v>236</v>
      </c>
      <c r="D65" s="26" t="s">
        <v>52</v>
      </c>
      <c r="E65" s="37" t="s">
        <v>392</v>
      </c>
    </row>
    <row r="66" spans="1:5" ht="15" customHeight="1" thickBot="1" x14ac:dyDescent="0.3">
      <c r="A66" s="110">
        <f t="shared" si="0"/>
        <v>60</v>
      </c>
      <c r="B66" s="97" t="s">
        <v>249</v>
      </c>
      <c r="C66" s="25" t="s">
        <v>132</v>
      </c>
      <c r="D66" s="36" t="s">
        <v>53</v>
      </c>
      <c r="E66" s="39">
        <f>SUM(E67:E67)</f>
        <v>0</v>
      </c>
    </row>
    <row r="67" spans="1:5" ht="15" customHeight="1" thickBot="1" x14ac:dyDescent="0.3">
      <c r="A67" s="110">
        <f t="shared" si="0"/>
        <v>61</v>
      </c>
      <c r="B67" s="98" t="s">
        <v>246</v>
      </c>
      <c r="C67" s="23" t="s">
        <v>237</v>
      </c>
      <c r="D67" s="26" t="s">
        <v>53</v>
      </c>
      <c r="E67" s="38" t="s">
        <v>392</v>
      </c>
    </row>
    <row r="68" spans="1:5" ht="15" customHeight="1" thickBot="1" x14ac:dyDescent="0.3">
      <c r="A68" s="110">
        <f t="shared" si="0"/>
        <v>62</v>
      </c>
      <c r="B68" s="97" t="s">
        <v>249</v>
      </c>
      <c r="C68" s="25" t="s">
        <v>133</v>
      </c>
      <c r="D68" s="36" t="s">
        <v>54</v>
      </c>
      <c r="E68" s="39">
        <f>SUM(E69:E69)</f>
        <v>0</v>
      </c>
    </row>
    <row r="69" spans="1:5" ht="15" customHeight="1" thickBot="1" x14ac:dyDescent="0.3">
      <c r="A69" s="110">
        <f t="shared" si="0"/>
        <v>63</v>
      </c>
      <c r="B69" s="98" t="s">
        <v>246</v>
      </c>
      <c r="C69" s="23" t="s">
        <v>238</v>
      </c>
      <c r="D69" s="26" t="s">
        <v>54</v>
      </c>
      <c r="E69" s="38" t="s">
        <v>392</v>
      </c>
    </row>
    <row r="70" spans="1:5" ht="15" customHeight="1" thickBot="1" x14ac:dyDescent="0.3">
      <c r="A70" s="110">
        <f t="shared" si="0"/>
        <v>64</v>
      </c>
      <c r="B70" s="96" t="s">
        <v>244</v>
      </c>
      <c r="C70" s="31">
        <v>3</v>
      </c>
      <c r="D70" s="32" t="s">
        <v>242</v>
      </c>
      <c r="E70" s="34">
        <f>SUM(E71:E79)</f>
        <v>0</v>
      </c>
    </row>
    <row r="71" spans="1:5" ht="15" customHeight="1" x14ac:dyDescent="0.25">
      <c r="A71" s="110">
        <f t="shared" si="0"/>
        <v>65</v>
      </c>
      <c r="B71" s="98" t="s">
        <v>246</v>
      </c>
      <c r="C71" s="23" t="s">
        <v>104</v>
      </c>
      <c r="D71" s="26" t="s">
        <v>55</v>
      </c>
      <c r="E71" s="37" t="s">
        <v>392</v>
      </c>
    </row>
    <row r="72" spans="1:5" ht="15" customHeight="1" x14ac:dyDescent="0.25">
      <c r="A72" s="110">
        <f t="shared" si="0"/>
        <v>66</v>
      </c>
      <c r="B72" s="98" t="s">
        <v>246</v>
      </c>
      <c r="C72" s="23" t="s">
        <v>105</v>
      </c>
      <c r="D72" s="26" t="s">
        <v>56</v>
      </c>
      <c r="E72" s="37" t="s">
        <v>392</v>
      </c>
    </row>
    <row r="73" spans="1:5" ht="15" customHeight="1" x14ac:dyDescent="0.25">
      <c r="A73" s="110">
        <f t="shared" si="0"/>
        <v>67</v>
      </c>
      <c r="B73" s="98" t="s">
        <v>246</v>
      </c>
      <c r="C73" s="23" t="s">
        <v>106</v>
      </c>
      <c r="D73" s="26" t="s">
        <v>57</v>
      </c>
      <c r="E73" s="37" t="s">
        <v>392</v>
      </c>
    </row>
    <row r="74" spans="1:5" ht="15" customHeight="1" x14ac:dyDescent="0.25">
      <c r="A74" s="110">
        <f t="shared" si="0"/>
        <v>68</v>
      </c>
      <c r="B74" s="98" t="s">
        <v>246</v>
      </c>
      <c r="C74" s="23" t="s">
        <v>107</v>
      </c>
      <c r="D74" s="26" t="s">
        <v>44</v>
      </c>
      <c r="E74" s="37" t="s">
        <v>392</v>
      </c>
    </row>
    <row r="75" spans="1:5" ht="15" customHeight="1" x14ac:dyDescent="0.25">
      <c r="A75" s="110">
        <f t="shared" si="0"/>
        <v>69</v>
      </c>
      <c r="B75" s="98" t="s">
        <v>246</v>
      </c>
      <c r="C75" s="23" t="s">
        <v>108</v>
      </c>
      <c r="D75" s="26" t="s">
        <v>58</v>
      </c>
      <c r="E75" s="37" t="s">
        <v>392</v>
      </c>
    </row>
    <row r="76" spans="1:5" ht="15" customHeight="1" x14ac:dyDescent="0.25">
      <c r="A76" s="110">
        <f t="shared" si="0"/>
        <v>70</v>
      </c>
      <c r="B76" s="98" t="s">
        <v>246</v>
      </c>
      <c r="C76" s="23" t="s">
        <v>109</v>
      </c>
      <c r="D76" s="26" t="s">
        <v>59</v>
      </c>
      <c r="E76" s="37" t="s">
        <v>392</v>
      </c>
    </row>
    <row r="77" spans="1:5" ht="15" customHeight="1" x14ac:dyDescent="0.25">
      <c r="A77" s="110">
        <f t="shared" si="0"/>
        <v>71</v>
      </c>
      <c r="B77" s="98" t="s">
        <v>246</v>
      </c>
      <c r="C77" s="23" t="s">
        <v>111</v>
      </c>
      <c r="D77" s="26" t="s">
        <v>60</v>
      </c>
      <c r="E77" s="37" t="s">
        <v>392</v>
      </c>
    </row>
    <row r="78" spans="1:5" ht="15" customHeight="1" x14ac:dyDescent="0.25">
      <c r="A78" s="110">
        <f t="shared" ref="A78:A141" si="1">A77+1</f>
        <v>72</v>
      </c>
      <c r="B78" s="98" t="s">
        <v>246</v>
      </c>
      <c r="C78" s="23" t="s">
        <v>112</v>
      </c>
      <c r="D78" s="26" t="s">
        <v>48</v>
      </c>
      <c r="E78" s="37" t="s">
        <v>392</v>
      </c>
    </row>
    <row r="79" spans="1:5" ht="15" customHeight="1" thickBot="1" x14ac:dyDescent="0.3">
      <c r="A79" s="110">
        <f t="shared" si="1"/>
        <v>73</v>
      </c>
      <c r="B79" s="98" t="s">
        <v>246</v>
      </c>
      <c r="C79" s="23" t="s">
        <v>136</v>
      </c>
      <c r="D79" s="26" t="s">
        <v>61</v>
      </c>
      <c r="E79" s="37" t="s">
        <v>392</v>
      </c>
    </row>
    <row r="80" spans="1:5" ht="15" customHeight="1" thickBot="1" x14ac:dyDescent="0.3">
      <c r="A80" s="110">
        <f t="shared" si="1"/>
        <v>74</v>
      </c>
      <c r="B80" s="96" t="s">
        <v>245</v>
      </c>
      <c r="C80" s="40">
        <v>4</v>
      </c>
      <c r="D80" s="41" t="s">
        <v>243</v>
      </c>
      <c r="E80" s="42">
        <f>SUM(E81:E83)</f>
        <v>0</v>
      </c>
    </row>
    <row r="81" spans="1:5" ht="15" customHeight="1" x14ac:dyDescent="0.25">
      <c r="A81" s="110">
        <f t="shared" si="1"/>
        <v>75</v>
      </c>
      <c r="B81" s="98" t="s">
        <v>246</v>
      </c>
      <c r="C81" s="23" t="s">
        <v>113</v>
      </c>
      <c r="D81" s="26" t="s">
        <v>62</v>
      </c>
      <c r="E81" s="37" t="s">
        <v>392</v>
      </c>
    </row>
    <row r="82" spans="1:5" ht="15" customHeight="1" x14ac:dyDescent="0.25">
      <c r="A82" s="110">
        <f t="shared" si="1"/>
        <v>76</v>
      </c>
      <c r="B82" s="98" t="s">
        <v>246</v>
      </c>
      <c r="C82" s="23" t="s">
        <v>247</v>
      </c>
      <c r="D82" s="26" t="s">
        <v>63</v>
      </c>
      <c r="E82" s="27" t="s">
        <v>392</v>
      </c>
    </row>
    <row r="83" spans="1:5" ht="15" customHeight="1" thickBot="1" x14ac:dyDescent="0.3">
      <c r="A83" s="110">
        <f t="shared" si="1"/>
        <v>77</v>
      </c>
      <c r="B83" s="99" t="s">
        <v>246</v>
      </c>
      <c r="C83" s="23" t="s">
        <v>248</v>
      </c>
      <c r="D83" s="26" t="s">
        <v>64</v>
      </c>
      <c r="E83" s="33" t="s">
        <v>392</v>
      </c>
    </row>
    <row r="84" spans="1:5" ht="22.5" customHeight="1" thickBot="1" x14ac:dyDescent="0.3">
      <c r="A84" s="110">
        <f t="shared" si="1"/>
        <v>78</v>
      </c>
      <c r="B84" s="100"/>
      <c r="C84" s="20"/>
      <c r="D84" s="66" t="s">
        <v>260</v>
      </c>
      <c r="E84" s="70">
        <f>E80+E70+E37+E8</f>
        <v>0</v>
      </c>
    </row>
    <row r="85" spans="1:5" x14ac:dyDescent="0.25">
      <c r="A85" s="110"/>
      <c r="B85" s="53"/>
      <c r="C85" s="54"/>
      <c r="D85" s="55"/>
      <c r="E85" s="56"/>
    </row>
    <row r="86" spans="1:5" ht="21.75" customHeight="1" thickBot="1" x14ac:dyDescent="0.3">
      <c r="A86" s="110">
        <f>A84+1</f>
        <v>79</v>
      </c>
      <c r="B86" s="101"/>
      <c r="C86" s="188" t="s">
        <v>303</v>
      </c>
      <c r="D86" s="46" t="s">
        <v>239</v>
      </c>
      <c r="E86" s="48"/>
    </row>
    <row r="87" spans="1:5" ht="15" customHeight="1" thickBot="1" x14ac:dyDescent="0.3">
      <c r="A87" s="110">
        <f t="shared" si="1"/>
        <v>80</v>
      </c>
      <c r="B87" s="102" t="s">
        <v>249</v>
      </c>
      <c r="C87" s="57" t="s">
        <v>241</v>
      </c>
      <c r="D87" s="58" t="s">
        <v>66</v>
      </c>
      <c r="E87" s="50">
        <f>SUM(E88:E89)</f>
        <v>0</v>
      </c>
    </row>
    <row r="88" spans="1:5" ht="15" customHeight="1" x14ac:dyDescent="0.25">
      <c r="A88" s="110">
        <f t="shared" si="1"/>
        <v>81</v>
      </c>
      <c r="B88" s="98" t="s">
        <v>246</v>
      </c>
      <c r="C88" s="44" t="s">
        <v>198</v>
      </c>
      <c r="D88" s="45" t="s">
        <v>67</v>
      </c>
      <c r="E88" s="49" t="s">
        <v>392</v>
      </c>
    </row>
    <row r="89" spans="1:5" ht="15" customHeight="1" thickBot="1" x14ac:dyDescent="0.3">
      <c r="A89" s="110">
        <f t="shared" si="1"/>
        <v>82</v>
      </c>
      <c r="B89" s="98" t="s">
        <v>246</v>
      </c>
      <c r="C89" s="44" t="s">
        <v>199</v>
      </c>
      <c r="D89" s="45" t="s">
        <v>68</v>
      </c>
      <c r="E89" s="51" t="s">
        <v>392</v>
      </c>
    </row>
    <row r="90" spans="1:5" ht="15" customHeight="1" thickBot="1" x14ac:dyDescent="0.3">
      <c r="A90" s="110">
        <f t="shared" si="1"/>
        <v>83</v>
      </c>
      <c r="B90" s="97" t="s">
        <v>249</v>
      </c>
      <c r="C90" s="43" t="s">
        <v>87</v>
      </c>
      <c r="D90" s="47" t="s">
        <v>69</v>
      </c>
      <c r="E90" s="50">
        <f>SUM(E91:E93)</f>
        <v>0</v>
      </c>
    </row>
    <row r="91" spans="1:5" ht="15" customHeight="1" x14ac:dyDescent="0.25">
      <c r="A91" s="110">
        <f t="shared" si="1"/>
        <v>84</v>
      </c>
      <c r="B91" s="98" t="s">
        <v>246</v>
      </c>
      <c r="C91" s="44" t="s">
        <v>203</v>
      </c>
      <c r="D91" s="45" t="s">
        <v>70</v>
      </c>
      <c r="E91" s="49" t="s">
        <v>392</v>
      </c>
    </row>
    <row r="92" spans="1:5" ht="15" customHeight="1" x14ac:dyDescent="0.25">
      <c r="A92" s="110">
        <f t="shared" si="1"/>
        <v>85</v>
      </c>
      <c r="B92" s="98" t="s">
        <v>246</v>
      </c>
      <c r="C92" s="44" t="s">
        <v>210</v>
      </c>
      <c r="D92" s="45" t="s">
        <v>71</v>
      </c>
      <c r="E92" s="49" t="s">
        <v>392</v>
      </c>
    </row>
    <row r="93" spans="1:5" ht="15" customHeight="1" thickBot="1" x14ac:dyDescent="0.3">
      <c r="A93" s="110">
        <f t="shared" si="1"/>
        <v>86</v>
      </c>
      <c r="B93" s="98" t="s">
        <v>246</v>
      </c>
      <c r="C93" s="44" t="s">
        <v>211</v>
      </c>
      <c r="D93" s="45" t="s">
        <v>72</v>
      </c>
      <c r="E93" s="49" t="s">
        <v>392</v>
      </c>
    </row>
    <row r="94" spans="1:5" ht="15" customHeight="1" thickBot="1" x14ac:dyDescent="0.3">
      <c r="A94" s="110">
        <f t="shared" si="1"/>
        <v>87</v>
      </c>
      <c r="B94" s="97" t="s">
        <v>249</v>
      </c>
      <c r="C94" s="43" t="s">
        <v>89</v>
      </c>
      <c r="D94" s="47" t="s">
        <v>73</v>
      </c>
      <c r="E94" s="50">
        <f>SUM(E95:E107)</f>
        <v>0</v>
      </c>
    </row>
    <row r="95" spans="1:5" ht="15" customHeight="1" x14ac:dyDescent="0.25">
      <c r="A95" s="110">
        <f t="shared" si="1"/>
        <v>88</v>
      </c>
      <c r="B95" s="98" t="s">
        <v>246</v>
      </c>
      <c r="C95" s="44" t="s">
        <v>221</v>
      </c>
      <c r="D95" s="45" t="s">
        <v>74</v>
      </c>
      <c r="E95" s="49" t="s">
        <v>392</v>
      </c>
    </row>
    <row r="96" spans="1:5" ht="15" customHeight="1" x14ac:dyDescent="0.25">
      <c r="A96" s="110">
        <f t="shared" si="1"/>
        <v>89</v>
      </c>
      <c r="B96" s="98" t="s">
        <v>246</v>
      </c>
      <c r="C96" s="44" t="s">
        <v>222</v>
      </c>
      <c r="D96" s="45" t="s">
        <v>75</v>
      </c>
      <c r="E96" s="49" t="s">
        <v>392</v>
      </c>
    </row>
    <row r="97" spans="1:12" ht="15" customHeight="1" x14ac:dyDescent="0.25">
      <c r="A97" s="110">
        <f t="shared" si="1"/>
        <v>90</v>
      </c>
      <c r="B97" s="98" t="s">
        <v>246</v>
      </c>
      <c r="C97" s="44" t="s">
        <v>223</v>
      </c>
      <c r="D97" s="45" t="s">
        <v>76</v>
      </c>
      <c r="E97" s="49" t="s">
        <v>392</v>
      </c>
    </row>
    <row r="98" spans="1:12" ht="15" customHeight="1" x14ac:dyDescent="0.25">
      <c r="A98" s="110">
        <f t="shared" si="1"/>
        <v>91</v>
      </c>
      <c r="B98" s="98" t="s">
        <v>246</v>
      </c>
      <c r="C98" s="44" t="s">
        <v>208</v>
      </c>
      <c r="D98" s="45" t="s">
        <v>77</v>
      </c>
      <c r="E98" s="49" t="s">
        <v>392</v>
      </c>
    </row>
    <row r="99" spans="1:12" ht="15" customHeight="1" x14ac:dyDescent="0.25">
      <c r="A99" s="110">
        <f t="shared" si="1"/>
        <v>92</v>
      </c>
      <c r="B99" s="98" t="s">
        <v>246</v>
      </c>
      <c r="C99" s="44" t="s">
        <v>251</v>
      </c>
      <c r="D99" s="45" t="s">
        <v>78</v>
      </c>
      <c r="E99" s="49" t="s">
        <v>392</v>
      </c>
    </row>
    <row r="100" spans="1:12" ht="15" customHeight="1" x14ac:dyDescent="0.25">
      <c r="A100" s="110">
        <f t="shared" si="1"/>
        <v>93</v>
      </c>
      <c r="B100" s="98" t="s">
        <v>246</v>
      </c>
      <c r="C100" s="44" t="s">
        <v>252</v>
      </c>
      <c r="D100" s="45" t="s">
        <v>79</v>
      </c>
      <c r="E100" s="49" t="s">
        <v>392</v>
      </c>
    </row>
    <row r="101" spans="1:12" ht="15" customHeight="1" x14ac:dyDescent="0.25">
      <c r="A101" s="110">
        <f t="shared" si="1"/>
        <v>94</v>
      </c>
      <c r="B101" s="98" t="s">
        <v>246</v>
      </c>
      <c r="C101" s="44" t="s">
        <v>253</v>
      </c>
      <c r="D101" s="45" t="s">
        <v>80</v>
      </c>
      <c r="E101" s="49" t="s">
        <v>392</v>
      </c>
    </row>
    <row r="102" spans="1:12" ht="15" customHeight="1" x14ac:dyDescent="0.25">
      <c r="A102" s="110">
        <f t="shared" si="1"/>
        <v>95</v>
      </c>
      <c r="B102" s="98" t="s">
        <v>246</v>
      </c>
      <c r="C102" s="44" t="s">
        <v>254</v>
      </c>
      <c r="D102" s="45" t="s">
        <v>81</v>
      </c>
      <c r="E102" s="49" t="s">
        <v>392</v>
      </c>
    </row>
    <row r="103" spans="1:12" ht="15" customHeight="1" x14ac:dyDescent="0.25">
      <c r="A103" s="110">
        <f t="shared" si="1"/>
        <v>96</v>
      </c>
      <c r="B103" s="98" t="s">
        <v>246</v>
      </c>
      <c r="C103" s="44" t="s">
        <v>255</v>
      </c>
      <c r="D103" s="45" t="s">
        <v>82</v>
      </c>
      <c r="E103" s="49" t="s">
        <v>392</v>
      </c>
    </row>
    <row r="104" spans="1:12" ht="15" customHeight="1" x14ac:dyDescent="0.25">
      <c r="A104" s="110">
        <f t="shared" si="1"/>
        <v>97</v>
      </c>
      <c r="B104" s="98" t="s">
        <v>246</v>
      </c>
      <c r="C104" s="44" t="s">
        <v>256</v>
      </c>
      <c r="D104" s="45" t="s">
        <v>83</v>
      </c>
      <c r="E104" s="49" t="s">
        <v>392</v>
      </c>
    </row>
    <row r="105" spans="1:12" ht="15" customHeight="1" x14ac:dyDescent="0.25">
      <c r="A105" s="110">
        <f t="shared" si="1"/>
        <v>98</v>
      </c>
      <c r="B105" s="98" t="s">
        <v>246</v>
      </c>
      <c r="C105" s="44" t="s">
        <v>257</v>
      </c>
      <c r="D105" s="45" t="s">
        <v>68</v>
      </c>
      <c r="E105" s="49" t="s">
        <v>392</v>
      </c>
    </row>
    <row r="106" spans="1:12" ht="15" customHeight="1" x14ac:dyDescent="0.25">
      <c r="A106" s="110">
        <f t="shared" si="1"/>
        <v>99</v>
      </c>
      <c r="B106" s="98" t="s">
        <v>246</v>
      </c>
      <c r="C106" s="44" t="s">
        <v>258</v>
      </c>
      <c r="D106" s="45" t="s">
        <v>84</v>
      </c>
      <c r="E106" s="49" t="s">
        <v>392</v>
      </c>
    </row>
    <row r="107" spans="1:12" ht="15" customHeight="1" thickBot="1" x14ac:dyDescent="0.3">
      <c r="A107" s="110">
        <f t="shared" si="1"/>
        <v>100</v>
      </c>
      <c r="B107" s="99" t="s">
        <v>246</v>
      </c>
      <c r="C107" s="64" t="s">
        <v>259</v>
      </c>
      <c r="D107" s="65" t="s">
        <v>85</v>
      </c>
      <c r="E107" s="49" t="s">
        <v>392</v>
      </c>
    </row>
    <row r="108" spans="1:12" ht="22.5" customHeight="1" thickBot="1" x14ac:dyDescent="0.3">
      <c r="A108" s="110">
        <f t="shared" si="1"/>
        <v>101</v>
      </c>
      <c r="B108" s="103"/>
      <c r="C108" s="28"/>
      <c r="D108" s="66" t="s">
        <v>261</v>
      </c>
      <c r="E108" s="67">
        <f>E87+E90+E94</f>
        <v>0</v>
      </c>
    </row>
    <row r="109" spans="1:12" x14ac:dyDescent="0.25">
      <c r="A109" s="110"/>
      <c r="B109" s="2"/>
      <c r="C109" s="61"/>
      <c r="D109" s="62"/>
      <c r="E109" s="63"/>
    </row>
    <row r="110" spans="1:12" ht="18.75" x14ac:dyDescent="0.3">
      <c r="A110" s="110">
        <f>A108+1</f>
        <v>102</v>
      </c>
      <c r="B110" s="104"/>
      <c r="C110" s="187" t="s">
        <v>304</v>
      </c>
      <c r="D110" s="59" t="s">
        <v>262</v>
      </c>
      <c r="E110" s="13"/>
    </row>
    <row r="111" spans="1:12" ht="15.75" x14ac:dyDescent="0.25">
      <c r="A111" s="110">
        <f t="shared" si="1"/>
        <v>103</v>
      </c>
      <c r="B111" s="96" t="s">
        <v>245</v>
      </c>
      <c r="C111" s="31">
        <v>1</v>
      </c>
      <c r="D111" s="111" t="s">
        <v>305</v>
      </c>
      <c r="E111" s="112" t="s">
        <v>392</v>
      </c>
    </row>
    <row r="112" spans="1:12" ht="15.75" x14ac:dyDescent="0.25">
      <c r="A112" s="110">
        <f t="shared" si="1"/>
        <v>104</v>
      </c>
      <c r="B112" s="96" t="s">
        <v>245</v>
      </c>
      <c r="C112" s="31">
        <v>2</v>
      </c>
      <c r="D112" s="111" t="s">
        <v>306</v>
      </c>
      <c r="E112" s="112" t="s">
        <v>392</v>
      </c>
      <c r="G112" s="3"/>
      <c r="H112" s="3"/>
      <c r="I112" s="3"/>
      <c r="J112" s="3"/>
      <c r="K112" s="3"/>
      <c r="L112" s="3"/>
    </row>
    <row r="113" spans="1:13" ht="15.75" x14ac:dyDescent="0.25">
      <c r="A113" s="110">
        <f t="shared" si="1"/>
        <v>105</v>
      </c>
      <c r="B113" s="96" t="s">
        <v>245</v>
      </c>
      <c r="C113" s="31">
        <v>3</v>
      </c>
      <c r="D113" s="111" t="s">
        <v>307</v>
      </c>
      <c r="E113" s="112" t="s">
        <v>392</v>
      </c>
      <c r="G113" s="3"/>
      <c r="H113" s="3"/>
      <c r="I113" s="3"/>
      <c r="J113" s="3"/>
      <c r="K113" s="3"/>
      <c r="L113" s="3"/>
    </row>
    <row r="114" spans="1:13" ht="15.75" x14ac:dyDescent="0.25">
      <c r="A114" s="110">
        <f t="shared" si="1"/>
        <v>106</v>
      </c>
      <c r="B114" s="96" t="s">
        <v>245</v>
      </c>
      <c r="C114" s="31">
        <v>4</v>
      </c>
      <c r="D114" s="111" t="s">
        <v>308</v>
      </c>
      <c r="E114" s="112" t="s">
        <v>392</v>
      </c>
      <c r="G114" s="3"/>
      <c r="H114" s="3"/>
      <c r="I114" s="3"/>
      <c r="J114" s="3"/>
      <c r="K114" s="3"/>
      <c r="L114" s="3"/>
    </row>
    <row r="115" spans="1:13" ht="15.75" x14ac:dyDescent="0.25">
      <c r="A115" s="110">
        <f t="shared" si="1"/>
        <v>107</v>
      </c>
      <c r="B115" s="96" t="s">
        <v>245</v>
      </c>
      <c r="C115" s="31">
        <v>5</v>
      </c>
      <c r="D115" s="111" t="s">
        <v>309</v>
      </c>
      <c r="E115" s="112" t="s">
        <v>392</v>
      </c>
      <c r="G115" s="3"/>
      <c r="H115" s="3"/>
      <c r="I115" s="3"/>
      <c r="J115" s="3"/>
      <c r="K115" s="3"/>
      <c r="L115" s="3"/>
    </row>
    <row r="116" spans="1:13" ht="15.75" x14ac:dyDescent="0.25">
      <c r="A116" s="110">
        <f t="shared" si="1"/>
        <v>108</v>
      </c>
      <c r="B116" s="96" t="s">
        <v>245</v>
      </c>
      <c r="C116" s="31">
        <v>6</v>
      </c>
      <c r="D116" s="111" t="s">
        <v>310</v>
      </c>
      <c r="E116" s="112" t="s">
        <v>392</v>
      </c>
      <c r="G116" s="3"/>
      <c r="H116" s="3"/>
      <c r="I116" s="3"/>
      <c r="J116" s="3"/>
      <c r="K116" s="3"/>
      <c r="L116" s="3"/>
    </row>
    <row r="117" spans="1:13" ht="15.75" x14ac:dyDescent="0.25">
      <c r="A117" s="110">
        <f t="shared" si="1"/>
        <v>109</v>
      </c>
      <c r="B117" s="96" t="s">
        <v>245</v>
      </c>
      <c r="C117" s="31">
        <v>7</v>
      </c>
      <c r="D117" s="111" t="s">
        <v>311</v>
      </c>
      <c r="E117" s="112" t="s">
        <v>392</v>
      </c>
      <c r="G117" s="3"/>
      <c r="H117" s="3"/>
      <c r="I117" s="3"/>
      <c r="J117" s="3"/>
      <c r="K117" s="3"/>
      <c r="L117" s="3"/>
    </row>
    <row r="118" spans="1:13" ht="15.75" x14ac:dyDescent="0.25">
      <c r="A118" s="110">
        <f t="shared" si="1"/>
        <v>110</v>
      </c>
      <c r="B118" s="96" t="s">
        <v>245</v>
      </c>
      <c r="C118" s="31">
        <v>8</v>
      </c>
      <c r="D118" s="111" t="s">
        <v>312</v>
      </c>
      <c r="E118" s="112" t="s">
        <v>392</v>
      </c>
      <c r="G118" s="3"/>
      <c r="H118" s="3"/>
      <c r="I118" s="3"/>
      <c r="J118" s="3"/>
      <c r="K118" s="3"/>
      <c r="L118" s="3"/>
    </row>
    <row r="119" spans="1:13" ht="15.75" x14ac:dyDescent="0.25">
      <c r="A119" s="110">
        <f t="shared" si="1"/>
        <v>111</v>
      </c>
      <c r="B119" s="96" t="s">
        <v>245</v>
      </c>
      <c r="C119" s="31">
        <v>9</v>
      </c>
      <c r="D119" s="111" t="s">
        <v>313</v>
      </c>
      <c r="E119" s="112" t="s">
        <v>392</v>
      </c>
      <c r="G119" s="3"/>
      <c r="H119" s="3"/>
      <c r="I119" s="3"/>
      <c r="J119" s="3"/>
      <c r="K119" s="3"/>
      <c r="L119" s="3"/>
    </row>
    <row r="120" spans="1:13" ht="15.75" x14ac:dyDescent="0.25">
      <c r="A120" s="110">
        <f t="shared" si="1"/>
        <v>112</v>
      </c>
      <c r="B120" s="96" t="s">
        <v>245</v>
      </c>
      <c r="C120" s="31">
        <v>10</v>
      </c>
      <c r="D120" s="111" t="s">
        <v>314</v>
      </c>
      <c r="E120" s="112" t="s">
        <v>392</v>
      </c>
      <c r="G120" s="3"/>
      <c r="H120" s="3"/>
      <c r="I120" s="3"/>
      <c r="J120" s="3"/>
      <c r="K120" s="3"/>
      <c r="L120" s="3"/>
    </row>
    <row r="121" spans="1:13" ht="16.5" thickBot="1" x14ac:dyDescent="0.3">
      <c r="A121" s="110">
        <f t="shared" si="1"/>
        <v>113</v>
      </c>
      <c r="B121" s="96" t="s">
        <v>245</v>
      </c>
      <c r="C121" s="31">
        <v>11</v>
      </c>
      <c r="D121" s="111" t="s">
        <v>315</v>
      </c>
      <c r="E121" s="112" t="s">
        <v>392</v>
      </c>
      <c r="G121" s="3"/>
      <c r="H121" s="3"/>
      <c r="I121" s="3"/>
      <c r="J121" s="3"/>
      <c r="K121" s="3"/>
      <c r="L121" s="3"/>
    </row>
    <row r="122" spans="1:13" ht="24" customHeight="1" thickBot="1" x14ac:dyDescent="0.35">
      <c r="A122" s="110">
        <f t="shared" si="1"/>
        <v>114</v>
      </c>
      <c r="B122" s="105"/>
      <c r="C122" s="20"/>
      <c r="D122" s="68" t="s">
        <v>263</v>
      </c>
      <c r="E122" s="69">
        <f>SUM(E111:E121)</f>
        <v>0</v>
      </c>
      <c r="H122" s="3"/>
      <c r="L122" s="3"/>
    </row>
    <row r="123" spans="1:13" x14ac:dyDescent="0.25">
      <c r="A123" s="110"/>
      <c r="C123" s="52"/>
      <c r="D123" s="12"/>
      <c r="E123" s="60"/>
      <c r="G123" s="3"/>
      <c r="H123" s="3"/>
      <c r="I123" s="3"/>
      <c r="J123" s="3"/>
      <c r="K123" s="3"/>
      <c r="L123" s="3"/>
    </row>
    <row r="124" spans="1:13" ht="18.75" x14ac:dyDescent="0.3">
      <c r="A124" s="110">
        <f>A122+1</f>
        <v>115</v>
      </c>
      <c r="B124" s="104"/>
      <c r="C124" s="187" t="s">
        <v>316</v>
      </c>
      <c r="D124" s="59" t="s">
        <v>264</v>
      </c>
      <c r="E124" s="13"/>
      <c r="G124" s="3"/>
      <c r="H124" s="3"/>
      <c r="I124" s="3"/>
      <c r="J124" s="3"/>
      <c r="K124" s="3"/>
      <c r="L124" s="3"/>
    </row>
    <row r="125" spans="1:13" ht="15.75" x14ac:dyDescent="0.25">
      <c r="A125" s="110">
        <f t="shared" si="1"/>
        <v>116</v>
      </c>
      <c r="B125" s="106" t="s">
        <v>244</v>
      </c>
      <c r="C125" s="75">
        <v>1</v>
      </c>
      <c r="D125" s="113" t="s">
        <v>317</v>
      </c>
      <c r="E125" s="114">
        <f>SUM(E126:E133)</f>
        <v>0</v>
      </c>
    </row>
    <row r="126" spans="1:13" x14ac:dyDescent="0.25">
      <c r="A126" s="110">
        <f t="shared" si="1"/>
        <v>117</v>
      </c>
      <c r="B126" s="97" t="s">
        <v>249</v>
      </c>
      <c r="C126" s="23" t="s">
        <v>241</v>
      </c>
      <c r="D126" s="12" t="s">
        <v>86</v>
      </c>
      <c r="E126" s="15" t="s">
        <v>392</v>
      </c>
    </row>
    <row r="127" spans="1:13" x14ac:dyDescent="0.25">
      <c r="A127" s="110">
        <f t="shared" si="1"/>
        <v>118</v>
      </c>
      <c r="B127" s="97" t="s">
        <v>249</v>
      </c>
      <c r="C127" s="21" t="s">
        <v>87</v>
      </c>
      <c r="D127" s="12" t="s">
        <v>88</v>
      </c>
      <c r="E127" s="15" t="s">
        <v>392</v>
      </c>
      <c r="H127" s="3"/>
      <c r="I127" s="3"/>
      <c r="J127" s="3"/>
      <c r="K127" s="3"/>
      <c r="L127" s="3"/>
      <c r="M127" s="3"/>
    </row>
    <row r="128" spans="1:13" x14ac:dyDescent="0.25">
      <c r="A128" s="110">
        <f t="shared" si="1"/>
        <v>119</v>
      </c>
      <c r="B128" s="97" t="s">
        <v>249</v>
      </c>
      <c r="C128" s="21" t="s">
        <v>89</v>
      </c>
      <c r="D128" s="12" t="s">
        <v>90</v>
      </c>
      <c r="E128" s="15" t="s">
        <v>392</v>
      </c>
      <c r="I128" s="3"/>
      <c r="M128" s="3"/>
    </row>
    <row r="129" spans="1:13" x14ac:dyDescent="0.25">
      <c r="A129" s="110">
        <f t="shared" si="1"/>
        <v>120</v>
      </c>
      <c r="B129" s="97" t="s">
        <v>249</v>
      </c>
      <c r="C129" s="21" t="s">
        <v>265</v>
      </c>
      <c r="D129" s="12" t="s">
        <v>91</v>
      </c>
      <c r="E129" s="15" t="s">
        <v>392</v>
      </c>
      <c r="H129" s="3"/>
      <c r="I129" s="3"/>
      <c r="K129" s="3"/>
      <c r="M129" s="3"/>
    </row>
    <row r="130" spans="1:13" x14ac:dyDescent="0.25">
      <c r="A130" s="110">
        <f t="shared" si="1"/>
        <v>121</v>
      </c>
      <c r="B130" s="97" t="s">
        <v>249</v>
      </c>
      <c r="C130" s="21" t="s">
        <v>266</v>
      </c>
      <c r="D130" s="12" t="s">
        <v>92</v>
      </c>
      <c r="E130" s="15" t="s">
        <v>392</v>
      </c>
      <c r="H130" s="3"/>
      <c r="I130" s="3"/>
      <c r="J130" s="3"/>
      <c r="K130" s="3"/>
      <c r="L130" s="3"/>
      <c r="M130" s="3"/>
    </row>
    <row r="131" spans="1:13" x14ac:dyDescent="0.25">
      <c r="A131" s="110">
        <f t="shared" si="1"/>
        <v>122</v>
      </c>
      <c r="B131" s="97" t="s">
        <v>249</v>
      </c>
      <c r="C131" s="21" t="s">
        <v>267</v>
      </c>
      <c r="D131" s="12" t="s">
        <v>93</v>
      </c>
      <c r="E131" s="15" t="s">
        <v>392</v>
      </c>
      <c r="H131" s="3"/>
      <c r="I131" s="3"/>
      <c r="J131" s="3"/>
      <c r="K131" s="3"/>
      <c r="M131" s="3"/>
    </row>
    <row r="132" spans="1:13" x14ac:dyDescent="0.25">
      <c r="A132" s="110">
        <f t="shared" si="1"/>
        <v>123</v>
      </c>
      <c r="B132" s="97" t="s">
        <v>249</v>
      </c>
      <c r="C132" s="21" t="s">
        <v>268</v>
      </c>
      <c r="D132" s="12" t="s">
        <v>94</v>
      </c>
      <c r="E132" s="15" t="s">
        <v>392</v>
      </c>
      <c r="H132" s="3"/>
      <c r="I132" s="3"/>
      <c r="J132" s="3"/>
      <c r="K132" s="3"/>
      <c r="M132" s="3"/>
    </row>
    <row r="133" spans="1:13" x14ac:dyDescent="0.25">
      <c r="A133" s="110">
        <f t="shared" si="1"/>
        <v>124</v>
      </c>
      <c r="B133" s="97" t="s">
        <v>249</v>
      </c>
      <c r="C133" s="21" t="s">
        <v>269</v>
      </c>
      <c r="D133" s="12" t="s">
        <v>95</v>
      </c>
      <c r="E133" s="15" t="s">
        <v>392</v>
      </c>
      <c r="I133" s="3"/>
      <c r="L133" s="3"/>
      <c r="M133" s="3"/>
    </row>
    <row r="134" spans="1:13" ht="15.75" x14ac:dyDescent="0.25">
      <c r="A134" s="110">
        <f t="shared" si="1"/>
        <v>125</v>
      </c>
      <c r="B134" s="96" t="s">
        <v>244</v>
      </c>
      <c r="C134" s="115" t="s">
        <v>270</v>
      </c>
      <c r="D134" s="113" t="s">
        <v>318</v>
      </c>
      <c r="E134" s="114">
        <f>SUM(E135:E141)</f>
        <v>0</v>
      </c>
      <c r="H134" s="3"/>
      <c r="I134" s="3"/>
      <c r="J134" s="3"/>
      <c r="K134" s="3"/>
      <c r="L134" s="3"/>
      <c r="M134" s="3"/>
    </row>
    <row r="135" spans="1:13" x14ac:dyDescent="0.25">
      <c r="A135" s="110">
        <f t="shared" si="1"/>
        <v>126</v>
      </c>
      <c r="B135" s="97" t="s">
        <v>249</v>
      </c>
      <c r="C135" s="21" t="s">
        <v>96</v>
      </c>
      <c r="D135" s="12" t="s">
        <v>86</v>
      </c>
      <c r="E135" s="15" t="s">
        <v>392</v>
      </c>
      <c r="I135" s="3"/>
      <c r="M135" s="3"/>
    </row>
    <row r="136" spans="1:13" x14ac:dyDescent="0.25">
      <c r="A136" s="110">
        <f t="shared" si="1"/>
        <v>127</v>
      </c>
      <c r="B136" s="97" t="s">
        <v>249</v>
      </c>
      <c r="C136" s="21" t="s">
        <v>97</v>
      </c>
      <c r="D136" s="12" t="s">
        <v>88</v>
      </c>
      <c r="E136" s="15" t="s">
        <v>392</v>
      </c>
      <c r="H136" s="3"/>
      <c r="I136" s="3"/>
      <c r="J136" s="3"/>
      <c r="K136" s="3"/>
      <c r="L136" s="3"/>
      <c r="M136" s="3"/>
    </row>
    <row r="137" spans="1:13" x14ac:dyDescent="0.25">
      <c r="A137" s="110">
        <f t="shared" si="1"/>
        <v>128</v>
      </c>
      <c r="B137" s="97" t="s">
        <v>249</v>
      </c>
      <c r="C137" s="21" t="s">
        <v>98</v>
      </c>
      <c r="D137" s="12" t="s">
        <v>90</v>
      </c>
      <c r="E137" s="15" t="s">
        <v>392</v>
      </c>
      <c r="I137" s="3"/>
      <c r="M137" s="3"/>
    </row>
    <row r="138" spans="1:13" x14ac:dyDescent="0.25">
      <c r="A138" s="110">
        <f t="shared" si="1"/>
        <v>129</v>
      </c>
      <c r="B138" s="97" t="s">
        <v>249</v>
      </c>
      <c r="C138" s="21" t="s">
        <v>99</v>
      </c>
      <c r="D138" s="12" t="s">
        <v>91</v>
      </c>
      <c r="E138" s="15" t="s">
        <v>392</v>
      </c>
      <c r="H138" s="3"/>
      <c r="I138" s="3"/>
      <c r="K138" s="3"/>
      <c r="M138" s="3"/>
    </row>
    <row r="139" spans="1:13" x14ac:dyDescent="0.25">
      <c r="A139" s="110">
        <f t="shared" si="1"/>
        <v>130</v>
      </c>
      <c r="B139" s="97" t="s">
        <v>249</v>
      </c>
      <c r="C139" s="21" t="s">
        <v>100</v>
      </c>
      <c r="D139" s="12" t="s">
        <v>101</v>
      </c>
      <c r="E139" s="15" t="s">
        <v>392</v>
      </c>
      <c r="H139" s="3"/>
      <c r="I139" s="3"/>
      <c r="J139" s="3"/>
      <c r="K139" s="3"/>
      <c r="L139" s="3"/>
      <c r="M139" s="3"/>
    </row>
    <row r="140" spans="1:13" x14ac:dyDescent="0.25">
      <c r="A140" s="110">
        <f t="shared" si="1"/>
        <v>131</v>
      </c>
      <c r="B140" s="97" t="s">
        <v>249</v>
      </c>
      <c r="C140" s="21" t="s">
        <v>102</v>
      </c>
      <c r="D140" s="12" t="s">
        <v>94</v>
      </c>
      <c r="E140" s="15" t="s">
        <v>392</v>
      </c>
      <c r="H140" s="3"/>
      <c r="I140" s="3"/>
      <c r="J140" s="3"/>
      <c r="K140" s="3"/>
      <c r="M140" s="3"/>
    </row>
    <row r="141" spans="1:13" x14ac:dyDescent="0.25">
      <c r="A141" s="110">
        <f t="shared" si="1"/>
        <v>132</v>
      </c>
      <c r="B141" s="97" t="s">
        <v>249</v>
      </c>
      <c r="C141" s="21" t="s">
        <v>103</v>
      </c>
      <c r="D141" s="12" t="s">
        <v>95</v>
      </c>
      <c r="E141" s="15" t="s">
        <v>392</v>
      </c>
      <c r="H141" s="3"/>
      <c r="I141" s="3"/>
      <c r="J141" s="3"/>
      <c r="K141" s="3"/>
      <c r="L141" s="3"/>
      <c r="M141" s="3"/>
    </row>
    <row r="142" spans="1:13" ht="15.75" x14ac:dyDescent="0.25">
      <c r="A142" s="110">
        <f t="shared" ref="A142:A205" si="2">A141+1</f>
        <v>133</v>
      </c>
      <c r="B142" s="96" t="s">
        <v>244</v>
      </c>
      <c r="C142" s="115" t="s">
        <v>271</v>
      </c>
      <c r="D142" s="113" t="s">
        <v>319</v>
      </c>
      <c r="E142" s="114">
        <f>SUM(E143:E150)</f>
        <v>0</v>
      </c>
      <c r="H142" s="3"/>
      <c r="I142" s="3"/>
      <c r="K142" s="3"/>
      <c r="L142" s="3"/>
      <c r="M142" s="3"/>
    </row>
    <row r="143" spans="1:13" x14ac:dyDescent="0.25">
      <c r="A143" s="110">
        <f t="shared" si="2"/>
        <v>134</v>
      </c>
      <c r="B143" s="97" t="s">
        <v>249</v>
      </c>
      <c r="C143" s="21" t="s">
        <v>104</v>
      </c>
      <c r="D143" s="12" t="s">
        <v>86</v>
      </c>
      <c r="E143" s="15" t="s">
        <v>392</v>
      </c>
      <c r="H143" s="3"/>
      <c r="K143" s="3"/>
      <c r="M143" s="3"/>
    </row>
    <row r="144" spans="1:13" x14ac:dyDescent="0.25">
      <c r="A144" s="110">
        <f t="shared" si="2"/>
        <v>135</v>
      </c>
      <c r="B144" s="97" t="s">
        <v>249</v>
      </c>
      <c r="C144" s="21" t="s">
        <v>105</v>
      </c>
      <c r="D144" s="12" t="s">
        <v>88</v>
      </c>
      <c r="E144" s="15" t="s">
        <v>392</v>
      </c>
      <c r="H144" s="3"/>
      <c r="I144" s="3"/>
      <c r="J144" s="3"/>
      <c r="K144" s="3"/>
      <c r="L144" s="3"/>
      <c r="M144" s="3"/>
    </row>
    <row r="145" spans="1:13" x14ac:dyDescent="0.25">
      <c r="A145" s="110">
        <f t="shared" si="2"/>
        <v>136</v>
      </c>
      <c r="B145" s="97" t="s">
        <v>249</v>
      </c>
      <c r="C145" s="21" t="s">
        <v>106</v>
      </c>
      <c r="D145" s="12" t="s">
        <v>90</v>
      </c>
      <c r="E145" s="15" t="s">
        <v>392</v>
      </c>
      <c r="I145" s="3"/>
      <c r="M145" s="3"/>
    </row>
    <row r="146" spans="1:13" x14ac:dyDescent="0.25">
      <c r="A146" s="110">
        <f t="shared" si="2"/>
        <v>137</v>
      </c>
      <c r="B146" s="97" t="s">
        <v>249</v>
      </c>
      <c r="C146" s="21" t="s">
        <v>107</v>
      </c>
      <c r="D146" s="12" t="s">
        <v>91</v>
      </c>
      <c r="E146" s="15" t="s">
        <v>392</v>
      </c>
      <c r="H146" s="3"/>
      <c r="I146" s="3"/>
      <c r="J146" s="3"/>
      <c r="K146" s="3"/>
      <c r="M146" s="3"/>
    </row>
    <row r="147" spans="1:13" x14ac:dyDescent="0.25">
      <c r="A147" s="110">
        <f t="shared" si="2"/>
        <v>138</v>
      </c>
      <c r="B147" s="97" t="s">
        <v>249</v>
      </c>
      <c r="C147" s="21" t="s">
        <v>108</v>
      </c>
      <c r="D147" s="12" t="s">
        <v>101</v>
      </c>
      <c r="E147" s="15" t="s">
        <v>392</v>
      </c>
      <c r="H147" s="3"/>
      <c r="I147" s="3"/>
      <c r="J147" s="3"/>
      <c r="K147" s="3"/>
      <c r="L147" s="3"/>
      <c r="M147" s="3"/>
    </row>
    <row r="148" spans="1:13" x14ac:dyDescent="0.25">
      <c r="A148" s="110">
        <f t="shared" si="2"/>
        <v>139</v>
      </c>
      <c r="B148" s="97" t="s">
        <v>249</v>
      </c>
      <c r="C148" s="21" t="s">
        <v>109</v>
      </c>
      <c r="D148" s="12" t="s">
        <v>110</v>
      </c>
      <c r="E148" s="15" t="s">
        <v>392</v>
      </c>
      <c r="H148" s="3"/>
      <c r="I148" s="3"/>
      <c r="J148" s="3"/>
      <c r="K148" s="3"/>
      <c r="M148" s="3"/>
    </row>
    <row r="149" spans="1:13" x14ac:dyDescent="0.25">
      <c r="A149" s="110">
        <f t="shared" si="2"/>
        <v>140</v>
      </c>
      <c r="B149" s="97" t="s">
        <v>249</v>
      </c>
      <c r="C149" s="21" t="s">
        <v>111</v>
      </c>
      <c r="D149" s="12" t="s">
        <v>94</v>
      </c>
      <c r="E149" s="15" t="s">
        <v>392</v>
      </c>
      <c r="H149" s="3"/>
      <c r="I149" s="3"/>
      <c r="J149" s="3"/>
      <c r="K149" s="3"/>
      <c r="L149" s="3"/>
      <c r="M149" s="3"/>
    </row>
    <row r="150" spans="1:13" x14ac:dyDescent="0.25">
      <c r="A150" s="110">
        <f t="shared" si="2"/>
        <v>141</v>
      </c>
      <c r="B150" s="97" t="s">
        <v>249</v>
      </c>
      <c r="C150" s="21" t="s">
        <v>112</v>
      </c>
      <c r="D150" s="12" t="s">
        <v>95</v>
      </c>
      <c r="E150" s="15" t="s">
        <v>392</v>
      </c>
      <c r="H150" s="3"/>
      <c r="I150" s="3"/>
      <c r="K150" s="3"/>
      <c r="L150" s="3"/>
      <c r="M150" s="3"/>
    </row>
    <row r="151" spans="1:13" ht="15.75" x14ac:dyDescent="0.25">
      <c r="A151" s="110">
        <f t="shared" si="2"/>
        <v>142</v>
      </c>
      <c r="B151" s="96" t="s">
        <v>244</v>
      </c>
      <c r="C151" s="115" t="s">
        <v>272</v>
      </c>
      <c r="D151" s="113" t="s">
        <v>320</v>
      </c>
      <c r="E151" s="114">
        <f>SUM(E152:E162)</f>
        <v>0</v>
      </c>
      <c r="H151" s="3"/>
      <c r="I151" s="3"/>
      <c r="K151" s="3"/>
      <c r="L151" s="3"/>
      <c r="M151" s="3"/>
    </row>
    <row r="152" spans="1:13" x14ac:dyDescent="0.25">
      <c r="A152" s="110">
        <f t="shared" si="2"/>
        <v>143</v>
      </c>
      <c r="B152" s="97" t="s">
        <v>249</v>
      </c>
      <c r="C152" s="21" t="s">
        <v>113</v>
      </c>
      <c r="D152" s="12" t="s">
        <v>114</v>
      </c>
      <c r="E152" s="189" t="s">
        <v>392</v>
      </c>
      <c r="H152" s="3"/>
      <c r="I152" s="3"/>
      <c r="J152" s="3"/>
      <c r="K152" s="3"/>
      <c r="M152" s="3"/>
    </row>
    <row r="153" spans="1:13" x14ac:dyDescent="0.25">
      <c r="A153" s="110">
        <f t="shared" si="2"/>
        <v>144</v>
      </c>
      <c r="B153" s="97" t="s">
        <v>249</v>
      </c>
      <c r="C153" s="21" t="s">
        <v>247</v>
      </c>
      <c r="D153" s="12" t="s">
        <v>115</v>
      </c>
      <c r="E153" s="189" t="s">
        <v>392</v>
      </c>
      <c r="H153" s="3"/>
      <c r="I153" s="3"/>
      <c r="J153" s="3"/>
      <c r="K153" s="3"/>
      <c r="L153" s="3"/>
      <c r="M153" s="3"/>
    </row>
    <row r="154" spans="1:13" x14ac:dyDescent="0.25">
      <c r="A154" s="110">
        <f t="shared" si="2"/>
        <v>145</v>
      </c>
      <c r="B154" s="97" t="s">
        <v>249</v>
      </c>
      <c r="C154" s="21" t="s">
        <v>248</v>
      </c>
      <c r="D154" s="12" t="s">
        <v>282</v>
      </c>
      <c r="E154" s="189" t="s">
        <v>392</v>
      </c>
      <c r="H154" s="3"/>
      <c r="I154" s="3"/>
      <c r="J154" s="3"/>
      <c r="K154" s="3"/>
      <c r="L154" s="3"/>
      <c r="M154" s="3"/>
    </row>
    <row r="155" spans="1:13" x14ac:dyDescent="0.25">
      <c r="A155" s="110">
        <f t="shared" si="2"/>
        <v>146</v>
      </c>
      <c r="B155" s="97" t="s">
        <v>249</v>
      </c>
      <c r="C155" s="21" t="s">
        <v>273</v>
      </c>
      <c r="D155" s="12" t="s">
        <v>116</v>
      </c>
      <c r="E155" s="189" t="s">
        <v>392</v>
      </c>
      <c r="H155" s="3"/>
      <c r="I155" s="3"/>
      <c r="J155" s="3"/>
      <c r="K155" s="3"/>
      <c r="L155" s="3"/>
      <c r="M155" s="3"/>
    </row>
    <row r="156" spans="1:13" x14ac:dyDescent="0.25">
      <c r="A156" s="110">
        <f t="shared" si="2"/>
        <v>147</v>
      </c>
      <c r="B156" s="97" t="s">
        <v>249</v>
      </c>
      <c r="C156" s="21" t="s">
        <v>274</v>
      </c>
      <c r="D156" s="12" t="s">
        <v>117</v>
      </c>
      <c r="E156" s="189" t="s">
        <v>392</v>
      </c>
    </row>
    <row r="157" spans="1:13" x14ac:dyDescent="0.25">
      <c r="A157" s="110">
        <f t="shared" si="2"/>
        <v>148</v>
      </c>
      <c r="B157" s="97" t="s">
        <v>249</v>
      </c>
      <c r="C157" s="21" t="s">
        <v>275</v>
      </c>
      <c r="D157" s="12" t="s">
        <v>118</v>
      </c>
      <c r="E157" s="189" t="s">
        <v>392</v>
      </c>
      <c r="H157" s="3"/>
      <c r="I157" s="3"/>
      <c r="K157" s="3"/>
      <c r="L157" s="3"/>
      <c r="M157" s="3"/>
    </row>
    <row r="158" spans="1:13" x14ac:dyDescent="0.25">
      <c r="A158" s="110">
        <f t="shared" si="2"/>
        <v>149</v>
      </c>
      <c r="B158" s="97" t="s">
        <v>249</v>
      </c>
      <c r="C158" s="21" t="s">
        <v>276</v>
      </c>
      <c r="D158" s="12" t="s">
        <v>119</v>
      </c>
      <c r="E158" s="189" t="s">
        <v>392</v>
      </c>
      <c r="I158" s="3"/>
      <c r="M158" s="3"/>
    </row>
    <row r="159" spans="1:13" x14ac:dyDescent="0.25">
      <c r="A159" s="110">
        <f t="shared" si="2"/>
        <v>150</v>
      </c>
      <c r="B159" s="97" t="s">
        <v>249</v>
      </c>
      <c r="C159" s="21" t="s">
        <v>277</v>
      </c>
      <c r="D159" s="12" t="s">
        <v>120</v>
      </c>
      <c r="E159" s="189" t="s">
        <v>392</v>
      </c>
      <c r="I159" s="3"/>
      <c r="M159" s="3"/>
    </row>
    <row r="160" spans="1:13" x14ac:dyDescent="0.25">
      <c r="A160" s="110">
        <f t="shared" si="2"/>
        <v>151</v>
      </c>
      <c r="B160" s="97" t="s">
        <v>249</v>
      </c>
      <c r="C160" s="21" t="s">
        <v>278</v>
      </c>
      <c r="D160" s="12" t="s">
        <v>121</v>
      </c>
      <c r="E160" s="189" t="s">
        <v>392</v>
      </c>
      <c r="I160" s="3"/>
      <c r="M160" s="3"/>
    </row>
    <row r="161" spans="1:13" x14ac:dyDescent="0.25">
      <c r="A161" s="110">
        <f t="shared" si="2"/>
        <v>152</v>
      </c>
      <c r="B161" s="97" t="s">
        <v>249</v>
      </c>
      <c r="C161" s="21" t="s">
        <v>279</v>
      </c>
      <c r="D161" s="12" t="s">
        <v>122</v>
      </c>
      <c r="E161" s="189" t="s">
        <v>392</v>
      </c>
      <c r="I161" s="3"/>
      <c r="J161" s="3"/>
      <c r="K161" s="3"/>
      <c r="M161" s="3"/>
    </row>
    <row r="162" spans="1:13" ht="15.75" thickBot="1" x14ac:dyDescent="0.3">
      <c r="A162" s="110">
        <f t="shared" si="2"/>
        <v>153</v>
      </c>
      <c r="B162" s="107" t="s">
        <v>249</v>
      </c>
      <c r="C162" s="73" t="s">
        <v>280</v>
      </c>
      <c r="D162" s="74" t="s">
        <v>123</v>
      </c>
      <c r="E162" s="189" t="s">
        <v>392</v>
      </c>
      <c r="I162" s="3"/>
      <c r="M162" s="3"/>
    </row>
    <row r="163" spans="1:13" ht="19.5" thickBot="1" x14ac:dyDescent="0.35">
      <c r="A163" s="110">
        <f t="shared" si="2"/>
        <v>154</v>
      </c>
      <c r="B163" s="104"/>
      <c r="C163" s="20"/>
      <c r="D163" s="68" t="s">
        <v>281</v>
      </c>
      <c r="E163" s="69">
        <f>E125+E134+E142+E151</f>
        <v>0</v>
      </c>
      <c r="I163" s="3"/>
      <c r="M163" s="3"/>
    </row>
    <row r="164" spans="1:13" s="17" customFormat="1" x14ac:dyDescent="0.25">
      <c r="A164" s="110"/>
      <c r="C164" s="54"/>
      <c r="E164" s="71"/>
      <c r="F164" s="167"/>
      <c r="M164" s="72"/>
    </row>
    <row r="165" spans="1:13" ht="18.75" x14ac:dyDescent="0.3">
      <c r="A165" s="110">
        <f>A163+1</f>
        <v>155</v>
      </c>
      <c r="B165" s="104"/>
      <c r="C165" s="187" t="s">
        <v>324</v>
      </c>
      <c r="D165" s="59" t="s">
        <v>283</v>
      </c>
      <c r="E165" s="13"/>
      <c r="M165" s="3"/>
    </row>
    <row r="166" spans="1:13" ht="15.75" customHeight="1" x14ac:dyDescent="0.25">
      <c r="A166" s="110">
        <f t="shared" si="2"/>
        <v>156</v>
      </c>
      <c r="B166" s="106" t="s">
        <v>244</v>
      </c>
      <c r="C166" s="116">
        <v>1</v>
      </c>
      <c r="D166" s="117" t="s">
        <v>321</v>
      </c>
      <c r="E166" s="118">
        <f>SUM(E167:E168)</f>
        <v>0</v>
      </c>
      <c r="G166" s="5"/>
      <c r="H166" s="5"/>
      <c r="I166" s="10"/>
      <c r="J166" s="3"/>
      <c r="K166" s="3"/>
      <c r="L166" s="3"/>
      <c r="M166" s="3"/>
    </row>
    <row r="167" spans="1:13" x14ac:dyDescent="0.25">
      <c r="A167" s="110">
        <f t="shared" si="2"/>
        <v>157</v>
      </c>
      <c r="B167" s="97" t="s">
        <v>249</v>
      </c>
      <c r="C167" s="22" t="s">
        <v>241</v>
      </c>
      <c r="D167" s="14" t="s">
        <v>150</v>
      </c>
      <c r="E167" s="18" t="s">
        <v>392</v>
      </c>
      <c r="G167" s="5"/>
      <c r="H167" s="5"/>
      <c r="I167" s="10"/>
    </row>
    <row r="168" spans="1:13" x14ac:dyDescent="0.25">
      <c r="A168" s="110">
        <f t="shared" si="2"/>
        <v>158</v>
      </c>
      <c r="B168" s="97" t="s">
        <v>249</v>
      </c>
      <c r="C168" s="22" t="s">
        <v>87</v>
      </c>
      <c r="D168" s="14" t="s">
        <v>151</v>
      </c>
      <c r="E168" s="18" t="s">
        <v>392</v>
      </c>
      <c r="F168" s="168"/>
      <c r="G168" s="5"/>
      <c r="H168" s="5"/>
      <c r="I168" s="10"/>
    </row>
    <row r="169" spans="1:13" ht="15.75" x14ac:dyDescent="0.25">
      <c r="A169" s="110">
        <f t="shared" si="2"/>
        <v>159</v>
      </c>
      <c r="B169" s="96" t="s">
        <v>244</v>
      </c>
      <c r="C169" s="116">
        <v>2</v>
      </c>
      <c r="D169" s="117" t="s">
        <v>322</v>
      </c>
      <c r="E169" s="118" t="e">
        <f>E170+E178+E181+E182+E189+E190+E191+E192+E193+E194+E195+E196+E197</f>
        <v>#VALUE!</v>
      </c>
      <c r="F169" s="168"/>
      <c r="G169" s="5"/>
      <c r="H169" s="5"/>
      <c r="I169" s="10"/>
    </row>
    <row r="170" spans="1:13" x14ac:dyDescent="0.25">
      <c r="A170" s="110">
        <f t="shared" si="2"/>
        <v>160</v>
      </c>
      <c r="B170" s="107" t="s">
        <v>249</v>
      </c>
      <c r="C170" s="8" t="s">
        <v>96</v>
      </c>
      <c r="D170" s="4" t="s">
        <v>153</v>
      </c>
      <c r="E170" s="76">
        <f>SUM(E171:E177)</f>
        <v>0</v>
      </c>
      <c r="F170" s="168"/>
      <c r="G170" s="5"/>
      <c r="H170" s="5"/>
      <c r="I170" s="10"/>
    </row>
    <row r="171" spans="1:13" x14ac:dyDescent="0.25">
      <c r="A171" s="110">
        <f t="shared" si="2"/>
        <v>161</v>
      </c>
      <c r="B171" s="98" t="s">
        <v>246</v>
      </c>
      <c r="C171" s="22" t="s">
        <v>124</v>
      </c>
      <c r="D171" s="14" t="s">
        <v>284</v>
      </c>
      <c r="E171" s="18" t="s">
        <v>392</v>
      </c>
      <c r="F171" s="168"/>
      <c r="G171" s="5"/>
      <c r="H171" s="5"/>
      <c r="I171" s="10"/>
    </row>
    <row r="172" spans="1:13" x14ac:dyDescent="0.25">
      <c r="A172" s="110">
        <f t="shared" si="2"/>
        <v>162</v>
      </c>
      <c r="B172" s="98" t="s">
        <v>246</v>
      </c>
      <c r="C172" s="22" t="s">
        <v>125</v>
      </c>
      <c r="D172" s="14" t="s">
        <v>154</v>
      </c>
      <c r="E172" s="18" t="s">
        <v>392</v>
      </c>
      <c r="F172" s="168"/>
      <c r="G172" s="5"/>
      <c r="H172" s="5"/>
      <c r="I172" s="10"/>
    </row>
    <row r="173" spans="1:13" x14ac:dyDescent="0.25">
      <c r="A173" s="110">
        <f t="shared" si="2"/>
        <v>163</v>
      </c>
      <c r="B173" s="98" t="s">
        <v>246</v>
      </c>
      <c r="C173" s="22" t="s">
        <v>126</v>
      </c>
      <c r="D173" s="14" t="s">
        <v>155</v>
      </c>
      <c r="E173" s="18" t="s">
        <v>392</v>
      </c>
      <c r="F173" s="168"/>
      <c r="G173" s="5"/>
      <c r="H173" s="5"/>
      <c r="I173" s="10"/>
    </row>
    <row r="174" spans="1:13" x14ac:dyDescent="0.25">
      <c r="A174" s="110">
        <f t="shared" si="2"/>
        <v>164</v>
      </c>
      <c r="B174" s="98" t="s">
        <v>246</v>
      </c>
      <c r="C174" s="22" t="s">
        <v>285</v>
      </c>
      <c r="D174" s="14" t="s">
        <v>156</v>
      </c>
      <c r="E174" s="18" t="s">
        <v>392</v>
      </c>
      <c r="F174" s="168"/>
      <c r="G174" s="5"/>
      <c r="H174" s="5"/>
      <c r="I174" s="10"/>
    </row>
    <row r="175" spans="1:13" x14ac:dyDescent="0.25">
      <c r="A175" s="110">
        <f t="shared" si="2"/>
        <v>165</v>
      </c>
      <c r="B175" s="98" t="s">
        <v>246</v>
      </c>
      <c r="C175" s="22" t="s">
        <v>286</v>
      </c>
      <c r="D175" s="14" t="s">
        <v>157</v>
      </c>
      <c r="E175" s="18" t="s">
        <v>392</v>
      </c>
      <c r="F175" s="168"/>
      <c r="G175" s="5"/>
      <c r="H175" s="5"/>
      <c r="I175" s="10"/>
    </row>
    <row r="176" spans="1:13" x14ac:dyDescent="0.25">
      <c r="A176" s="110">
        <f t="shared" si="2"/>
        <v>166</v>
      </c>
      <c r="B176" s="98" t="s">
        <v>246</v>
      </c>
      <c r="C176" s="22" t="s">
        <v>287</v>
      </c>
      <c r="D176" s="14" t="s">
        <v>158</v>
      </c>
      <c r="E176" s="18" t="s">
        <v>392</v>
      </c>
      <c r="F176" s="168"/>
      <c r="G176" s="5"/>
      <c r="H176" s="5"/>
      <c r="I176" s="10"/>
    </row>
    <row r="177" spans="1:9" x14ac:dyDescent="0.25">
      <c r="A177" s="110">
        <f t="shared" si="2"/>
        <v>167</v>
      </c>
      <c r="B177" s="98" t="s">
        <v>246</v>
      </c>
      <c r="C177" s="22" t="s">
        <v>288</v>
      </c>
      <c r="D177" s="14" t="s">
        <v>159</v>
      </c>
      <c r="E177" s="18" t="s">
        <v>392</v>
      </c>
      <c r="F177" s="168"/>
      <c r="G177" s="5"/>
      <c r="H177" s="5"/>
      <c r="I177" s="10"/>
    </row>
    <row r="178" spans="1:9" x14ac:dyDescent="0.25">
      <c r="A178" s="110">
        <f t="shared" si="2"/>
        <v>168</v>
      </c>
      <c r="B178" s="108" t="s">
        <v>249</v>
      </c>
      <c r="C178" s="8" t="s">
        <v>97</v>
      </c>
      <c r="D178" s="4" t="s">
        <v>160</v>
      </c>
      <c r="E178" s="76">
        <f>SUM(E179:E180)</f>
        <v>0</v>
      </c>
      <c r="F178" s="168"/>
      <c r="G178" s="5"/>
      <c r="H178" s="5"/>
      <c r="I178" s="10"/>
    </row>
    <row r="179" spans="1:9" x14ac:dyDescent="0.25">
      <c r="A179" s="110">
        <f t="shared" si="2"/>
        <v>169</v>
      </c>
      <c r="B179" s="98" t="s">
        <v>246</v>
      </c>
      <c r="C179" s="22" t="s">
        <v>127</v>
      </c>
      <c r="D179" s="14" t="s">
        <v>161</v>
      </c>
      <c r="E179" s="18" t="s">
        <v>392</v>
      </c>
      <c r="F179" s="168"/>
      <c r="G179" s="5"/>
      <c r="H179" s="5"/>
      <c r="I179" s="10"/>
    </row>
    <row r="180" spans="1:9" x14ac:dyDescent="0.25">
      <c r="A180" s="110">
        <f t="shared" si="2"/>
        <v>170</v>
      </c>
      <c r="B180" s="98" t="s">
        <v>246</v>
      </c>
      <c r="C180" s="22" t="s">
        <v>128</v>
      </c>
      <c r="D180" s="14" t="s">
        <v>162</v>
      </c>
      <c r="E180" s="18" t="s">
        <v>392</v>
      </c>
      <c r="F180" s="168"/>
      <c r="G180" s="5"/>
      <c r="H180" s="5"/>
      <c r="I180" s="10"/>
    </row>
    <row r="181" spans="1:9" x14ac:dyDescent="0.25">
      <c r="A181" s="110">
        <f t="shared" si="2"/>
        <v>171</v>
      </c>
      <c r="B181" s="108" t="s">
        <v>249</v>
      </c>
      <c r="C181" s="8" t="s">
        <v>98</v>
      </c>
      <c r="D181" s="4" t="s">
        <v>163</v>
      </c>
      <c r="E181" s="76" t="s">
        <v>392</v>
      </c>
      <c r="F181" s="168"/>
      <c r="G181" s="5"/>
      <c r="H181" s="5"/>
      <c r="I181" s="10"/>
    </row>
    <row r="182" spans="1:9" x14ac:dyDescent="0.25">
      <c r="A182" s="110">
        <f t="shared" si="2"/>
        <v>172</v>
      </c>
      <c r="B182" s="108" t="s">
        <v>249</v>
      </c>
      <c r="C182" s="8" t="s">
        <v>99</v>
      </c>
      <c r="D182" s="4" t="s">
        <v>164</v>
      </c>
      <c r="E182" s="76">
        <f>SUM(E183:E188)</f>
        <v>0</v>
      </c>
      <c r="F182" s="168"/>
      <c r="G182" s="5"/>
      <c r="H182" s="5"/>
      <c r="I182" s="10"/>
    </row>
    <row r="183" spans="1:9" x14ac:dyDescent="0.25">
      <c r="A183" s="110">
        <f t="shared" si="2"/>
        <v>173</v>
      </c>
      <c r="B183" s="98" t="s">
        <v>246</v>
      </c>
      <c r="C183" s="22" t="s">
        <v>129</v>
      </c>
      <c r="D183" s="14" t="s">
        <v>152</v>
      </c>
      <c r="E183" s="18" t="s">
        <v>392</v>
      </c>
      <c r="F183" s="168"/>
      <c r="G183" s="5"/>
      <c r="H183" s="5"/>
      <c r="I183" s="10"/>
    </row>
    <row r="184" spans="1:9" x14ac:dyDescent="0.25">
      <c r="A184" s="110">
        <f t="shared" si="2"/>
        <v>174</v>
      </c>
      <c r="B184" s="98" t="s">
        <v>246</v>
      </c>
      <c r="C184" s="22" t="s">
        <v>130</v>
      </c>
      <c r="D184" s="14" t="s">
        <v>165</v>
      </c>
      <c r="E184" s="18" t="s">
        <v>392</v>
      </c>
      <c r="F184" s="168"/>
      <c r="G184" s="5"/>
      <c r="H184" s="5"/>
      <c r="I184" s="10"/>
    </row>
    <row r="185" spans="1:9" x14ac:dyDescent="0.25">
      <c r="A185" s="110">
        <f t="shared" si="2"/>
        <v>175</v>
      </c>
      <c r="B185" s="98" t="s">
        <v>246</v>
      </c>
      <c r="C185" s="22" t="s">
        <v>131</v>
      </c>
      <c r="D185" s="14" t="s">
        <v>166</v>
      </c>
      <c r="E185" s="18" t="s">
        <v>392</v>
      </c>
      <c r="F185" s="168"/>
      <c r="G185" s="5"/>
      <c r="H185" s="5"/>
      <c r="I185" s="10"/>
    </row>
    <row r="186" spans="1:9" x14ac:dyDescent="0.25">
      <c r="A186" s="110">
        <f t="shared" si="2"/>
        <v>176</v>
      </c>
      <c r="B186" s="98" t="s">
        <v>246</v>
      </c>
      <c r="C186" s="22" t="s">
        <v>289</v>
      </c>
      <c r="D186" s="14" t="s">
        <v>167</v>
      </c>
      <c r="E186" s="18" t="s">
        <v>392</v>
      </c>
      <c r="F186" s="168"/>
      <c r="G186" s="5"/>
      <c r="H186" s="5"/>
      <c r="I186" s="10"/>
    </row>
    <row r="187" spans="1:9" x14ac:dyDescent="0.25">
      <c r="A187" s="110">
        <f t="shared" si="2"/>
        <v>177</v>
      </c>
      <c r="B187" s="98" t="s">
        <v>246</v>
      </c>
      <c r="C187" s="22" t="s">
        <v>290</v>
      </c>
      <c r="D187" s="14" t="s">
        <v>168</v>
      </c>
      <c r="E187" s="18" t="s">
        <v>392</v>
      </c>
      <c r="F187" s="168"/>
      <c r="G187" s="5"/>
      <c r="H187" s="5"/>
      <c r="I187" s="10"/>
    </row>
    <row r="188" spans="1:9" x14ac:dyDescent="0.25">
      <c r="A188" s="110">
        <f t="shared" si="2"/>
        <v>178</v>
      </c>
      <c r="B188" s="98" t="s">
        <v>246</v>
      </c>
      <c r="C188" s="22" t="s">
        <v>291</v>
      </c>
      <c r="D188" s="14" t="s">
        <v>169</v>
      </c>
      <c r="E188" s="18" t="s">
        <v>392</v>
      </c>
      <c r="F188" s="168"/>
      <c r="G188" s="5"/>
      <c r="H188" s="5"/>
      <c r="I188" s="10"/>
    </row>
    <row r="189" spans="1:9" x14ac:dyDescent="0.25">
      <c r="A189" s="110">
        <f t="shared" si="2"/>
        <v>179</v>
      </c>
      <c r="B189" s="108" t="s">
        <v>249</v>
      </c>
      <c r="C189" s="8" t="s">
        <v>100</v>
      </c>
      <c r="D189" s="4" t="s">
        <v>170</v>
      </c>
      <c r="E189" s="76" t="s">
        <v>392</v>
      </c>
      <c r="F189" s="168"/>
      <c r="G189" s="5"/>
      <c r="H189" s="5"/>
      <c r="I189" s="10"/>
    </row>
    <row r="190" spans="1:9" x14ac:dyDescent="0.25">
      <c r="A190" s="110">
        <f t="shared" si="2"/>
        <v>180</v>
      </c>
      <c r="B190" s="108" t="s">
        <v>249</v>
      </c>
      <c r="C190" s="8" t="s">
        <v>102</v>
      </c>
      <c r="D190" s="4" t="s">
        <v>171</v>
      </c>
      <c r="E190" s="76" t="s">
        <v>392</v>
      </c>
      <c r="F190" s="168"/>
      <c r="G190" s="5"/>
      <c r="H190" s="5"/>
      <c r="I190" s="10"/>
    </row>
    <row r="191" spans="1:9" x14ac:dyDescent="0.25">
      <c r="A191" s="110">
        <f t="shared" si="2"/>
        <v>181</v>
      </c>
      <c r="B191" s="108" t="s">
        <v>249</v>
      </c>
      <c r="C191" s="8" t="s">
        <v>103</v>
      </c>
      <c r="D191" s="4" t="s">
        <v>172</v>
      </c>
      <c r="E191" s="76" t="s">
        <v>392</v>
      </c>
      <c r="F191" s="168"/>
      <c r="G191" s="5"/>
      <c r="H191" s="5"/>
      <c r="I191" s="10"/>
    </row>
    <row r="192" spans="1:9" x14ac:dyDescent="0.25">
      <c r="A192" s="110">
        <f t="shared" si="2"/>
        <v>182</v>
      </c>
      <c r="B192" s="108" t="s">
        <v>249</v>
      </c>
      <c r="C192" s="8" t="s">
        <v>132</v>
      </c>
      <c r="D192" s="4" t="s">
        <v>173</v>
      </c>
      <c r="E192" s="76" t="s">
        <v>392</v>
      </c>
      <c r="F192" s="168"/>
      <c r="G192" s="5"/>
      <c r="H192" s="5"/>
      <c r="I192" s="10"/>
    </row>
    <row r="193" spans="1:9" x14ac:dyDescent="0.25">
      <c r="A193" s="110">
        <f t="shared" si="2"/>
        <v>183</v>
      </c>
      <c r="B193" s="108" t="s">
        <v>249</v>
      </c>
      <c r="C193" s="8" t="s">
        <v>133</v>
      </c>
      <c r="D193" s="4" t="s">
        <v>174</v>
      </c>
      <c r="E193" s="76" t="s">
        <v>392</v>
      </c>
      <c r="F193" s="168"/>
      <c r="G193" s="5"/>
      <c r="H193" s="5"/>
      <c r="I193" s="10"/>
    </row>
    <row r="194" spans="1:9" x14ac:dyDescent="0.25">
      <c r="A194" s="110">
        <f t="shared" si="2"/>
        <v>184</v>
      </c>
      <c r="B194" s="108" t="s">
        <v>249</v>
      </c>
      <c r="C194" s="8" t="s">
        <v>292</v>
      </c>
      <c r="D194" s="4" t="s">
        <v>175</v>
      </c>
      <c r="E194" s="76" t="s">
        <v>392</v>
      </c>
      <c r="F194" s="168"/>
      <c r="G194" s="5"/>
      <c r="H194" s="5"/>
      <c r="I194" s="10"/>
    </row>
    <row r="195" spans="1:9" x14ac:dyDescent="0.25">
      <c r="A195" s="110">
        <f t="shared" si="2"/>
        <v>185</v>
      </c>
      <c r="B195" s="108" t="s">
        <v>249</v>
      </c>
      <c r="C195" s="8" t="s">
        <v>293</v>
      </c>
      <c r="D195" s="4" t="s">
        <v>176</v>
      </c>
      <c r="E195" s="76" t="s">
        <v>392</v>
      </c>
      <c r="F195" s="168"/>
      <c r="G195" s="5"/>
      <c r="H195" s="5"/>
      <c r="I195" s="10"/>
    </row>
    <row r="196" spans="1:9" x14ac:dyDescent="0.25">
      <c r="A196" s="110">
        <f t="shared" si="2"/>
        <v>186</v>
      </c>
      <c r="B196" s="108" t="s">
        <v>249</v>
      </c>
      <c r="C196" s="8" t="s">
        <v>294</v>
      </c>
      <c r="D196" s="4" t="s">
        <v>177</v>
      </c>
      <c r="E196" s="76" t="s">
        <v>392</v>
      </c>
      <c r="F196" s="168"/>
      <c r="G196" s="5"/>
      <c r="H196" s="5"/>
      <c r="I196" s="10"/>
    </row>
    <row r="197" spans="1:9" ht="28.5" x14ac:dyDescent="0.25">
      <c r="A197" s="110">
        <f t="shared" si="2"/>
        <v>187</v>
      </c>
      <c r="B197" s="108" t="s">
        <v>249</v>
      </c>
      <c r="C197" s="8" t="s">
        <v>295</v>
      </c>
      <c r="D197" s="4" t="s">
        <v>178</v>
      </c>
      <c r="E197" s="76" t="s">
        <v>392</v>
      </c>
      <c r="F197" s="168"/>
      <c r="G197" s="5"/>
      <c r="H197" s="5"/>
      <c r="I197" s="10"/>
    </row>
    <row r="198" spans="1:9" ht="15.75" x14ac:dyDescent="0.25">
      <c r="A198" s="110">
        <f t="shared" si="2"/>
        <v>188</v>
      </c>
      <c r="B198" s="109" t="s">
        <v>244</v>
      </c>
      <c r="C198" s="116">
        <v>3</v>
      </c>
      <c r="D198" s="117" t="s">
        <v>323</v>
      </c>
      <c r="E198" s="118" t="e">
        <f>E199+E205+E206+E207+E208+E209+E210+E211+E212+E213+E216</f>
        <v>#VALUE!</v>
      </c>
      <c r="F198" s="168"/>
      <c r="G198" s="5"/>
      <c r="H198" s="5"/>
      <c r="I198" s="10"/>
    </row>
    <row r="199" spans="1:9" x14ac:dyDescent="0.25">
      <c r="A199" s="110">
        <f t="shared" si="2"/>
        <v>189</v>
      </c>
      <c r="B199" s="108" t="s">
        <v>249</v>
      </c>
      <c r="C199" s="8" t="s">
        <v>104</v>
      </c>
      <c r="D199" s="4" t="s">
        <v>179</v>
      </c>
      <c r="E199" s="76">
        <f>SUM(E200:E204)</f>
        <v>0</v>
      </c>
      <c r="F199" s="168"/>
      <c r="G199" s="5"/>
      <c r="H199" s="5"/>
      <c r="I199" s="10"/>
    </row>
    <row r="200" spans="1:9" x14ac:dyDescent="0.25">
      <c r="A200" s="110">
        <f t="shared" si="2"/>
        <v>190</v>
      </c>
      <c r="B200" s="98" t="s">
        <v>246</v>
      </c>
      <c r="C200" s="22" t="s">
        <v>134</v>
      </c>
      <c r="D200" s="14" t="s">
        <v>180</v>
      </c>
      <c r="E200" s="18" t="s">
        <v>392</v>
      </c>
      <c r="F200" s="168"/>
      <c r="G200" s="5"/>
      <c r="H200" s="5"/>
      <c r="I200" s="10"/>
    </row>
    <row r="201" spans="1:9" x14ac:dyDescent="0.25">
      <c r="A201" s="110">
        <f t="shared" si="2"/>
        <v>191</v>
      </c>
      <c r="B201" s="98" t="s">
        <v>246</v>
      </c>
      <c r="C201" s="22" t="s">
        <v>135</v>
      </c>
      <c r="D201" s="14" t="s">
        <v>181</v>
      </c>
      <c r="E201" s="18" t="s">
        <v>392</v>
      </c>
      <c r="F201" s="168"/>
      <c r="G201" s="5"/>
      <c r="H201" s="5"/>
      <c r="I201" s="10"/>
    </row>
    <row r="202" spans="1:9" x14ac:dyDescent="0.25">
      <c r="A202" s="110">
        <f t="shared" si="2"/>
        <v>192</v>
      </c>
      <c r="B202" s="98" t="s">
        <v>246</v>
      </c>
      <c r="C202" s="22" t="s">
        <v>296</v>
      </c>
      <c r="D202" s="14" t="s">
        <v>182</v>
      </c>
      <c r="E202" s="18" t="s">
        <v>392</v>
      </c>
      <c r="F202" s="168"/>
      <c r="G202" s="5"/>
      <c r="H202" s="5"/>
      <c r="I202" s="10"/>
    </row>
    <row r="203" spans="1:9" x14ac:dyDescent="0.25">
      <c r="A203" s="110">
        <f t="shared" si="2"/>
        <v>193</v>
      </c>
      <c r="B203" s="98" t="s">
        <v>246</v>
      </c>
      <c r="C203" s="22" t="s">
        <v>297</v>
      </c>
      <c r="D203" s="14" t="s">
        <v>183</v>
      </c>
      <c r="E203" s="18" t="s">
        <v>392</v>
      </c>
      <c r="F203" s="168"/>
      <c r="G203" s="5"/>
      <c r="H203" s="5"/>
      <c r="I203" s="10"/>
    </row>
    <row r="204" spans="1:9" x14ac:dyDescent="0.25">
      <c r="A204" s="110">
        <f t="shared" si="2"/>
        <v>194</v>
      </c>
      <c r="B204" s="98" t="s">
        <v>246</v>
      </c>
      <c r="C204" s="22" t="s">
        <v>298</v>
      </c>
      <c r="D204" s="14" t="s">
        <v>196</v>
      </c>
      <c r="E204" s="18" t="s">
        <v>392</v>
      </c>
      <c r="F204" s="168"/>
      <c r="G204" s="5"/>
      <c r="H204" s="5"/>
      <c r="I204" s="10"/>
    </row>
    <row r="205" spans="1:9" x14ac:dyDescent="0.25">
      <c r="A205" s="110">
        <f t="shared" si="2"/>
        <v>195</v>
      </c>
      <c r="B205" s="108" t="s">
        <v>249</v>
      </c>
      <c r="C205" s="8" t="s">
        <v>105</v>
      </c>
      <c r="D205" s="4" t="s">
        <v>184</v>
      </c>
      <c r="E205" s="76" t="s">
        <v>392</v>
      </c>
      <c r="F205" s="168"/>
      <c r="G205" s="5"/>
      <c r="H205" s="5"/>
      <c r="I205" s="10"/>
    </row>
    <row r="206" spans="1:9" x14ac:dyDescent="0.25">
      <c r="A206" s="110">
        <f t="shared" ref="A206:A255" si="3">A205+1</f>
        <v>196</v>
      </c>
      <c r="B206" s="108" t="s">
        <v>249</v>
      </c>
      <c r="C206" s="8" t="s">
        <v>106</v>
      </c>
      <c r="D206" s="4" t="s">
        <v>185</v>
      </c>
      <c r="E206" s="76" t="s">
        <v>392</v>
      </c>
      <c r="F206" s="168"/>
      <c r="G206" s="5"/>
      <c r="H206" s="5"/>
      <c r="I206" s="10"/>
    </row>
    <row r="207" spans="1:9" x14ac:dyDescent="0.25">
      <c r="A207" s="110">
        <f t="shared" si="3"/>
        <v>197</v>
      </c>
      <c r="B207" s="108" t="s">
        <v>249</v>
      </c>
      <c r="C207" s="8" t="s">
        <v>107</v>
      </c>
      <c r="D207" s="4" t="s">
        <v>186</v>
      </c>
      <c r="E207" s="76" t="s">
        <v>392</v>
      </c>
      <c r="F207" s="168"/>
      <c r="G207" s="5"/>
      <c r="H207" s="5"/>
      <c r="I207" s="10"/>
    </row>
    <row r="208" spans="1:9" x14ac:dyDescent="0.25">
      <c r="A208" s="110">
        <f t="shared" si="3"/>
        <v>198</v>
      </c>
      <c r="B208" s="108" t="s">
        <v>249</v>
      </c>
      <c r="C208" s="8" t="s">
        <v>108</v>
      </c>
      <c r="D208" s="4" t="s">
        <v>187</v>
      </c>
      <c r="E208" s="76" t="s">
        <v>392</v>
      </c>
      <c r="F208" s="168"/>
      <c r="G208" s="5"/>
      <c r="H208" s="5"/>
      <c r="I208" s="10"/>
    </row>
    <row r="209" spans="1:47" x14ac:dyDescent="0.25">
      <c r="A209" s="110">
        <f t="shared" si="3"/>
        <v>199</v>
      </c>
      <c r="B209" s="108" t="s">
        <v>249</v>
      </c>
      <c r="C209" s="8" t="s">
        <v>109</v>
      </c>
      <c r="D209" s="4" t="s">
        <v>188</v>
      </c>
      <c r="E209" s="76" t="s">
        <v>392</v>
      </c>
      <c r="F209" s="168"/>
      <c r="G209" s="5"/>
      <c r="H209" s="5"/>
      <c r="I209" s="10"/>
    </row>
    <row r="210" spans="1:47" x14ac:dyDescent="0.25">
      <c r="A210" s="110">
        <f t="shared" si="3"/>
        <v>200</v>
      </c>
      <c r="B210" s="108" t="s">
        <v>249</v>
      </c>
      <c r="C210" s="8" t="s">
        <v>111</v>
      </c>
      <c r="D210" s="4" t="s">
        <v>189</v>
      </c>
      <c r="E210" s="76" t="s">
        <v>392</v>
      </c>
      <c r="F210" s="168"/>
      <c r="G210" s="5"/>
      <c r="H210" s="5"/>
      <c r="I210" s="10"/>
    </row>
    <row r="211" spans="1:47" x14ac:dyDescent="0.25">
      <c r="A211" s="110">
        <f t="shared" si="3"/>
        <v>201</v>
      </c>
      <c r="B211" s="108" t="s">
        <v>249</v>
      </c>
      <c r="C211" s="8" t="s">
        <v>112</v>
      </c>
      <c r="D211" s="4" t="s">
        <v>190</v>
      </c>
      <c r="E211" s="76" t="s">
        <v>392</v>
      </c>
      <c r="F211" s="168"/>
      <c r="G211" s="5"/>
      <c r="H211" s="5"/>
      <c r="I211" s="10"/>
    </row>
    <row r="212" spans="1:47" x14ac:dyDescent="0.25">
      <c r="A212" s="110">
        <f t="shared" si="3"/>
        <v>202</v>
      </c>
      <c r="B212" s="108" t="s">
        <v>249</v>
      </c>
      <c r="C212" s="8" t="s">
        <v>136</v>
      </c>
      <c r="D212" s="4" t="s">
        <v>191</v>
      </c>
      <c r="E212" s="76" t="s">
        <v>392</v>
      </c>
      <c r="F212" s="168"/>
      <c r="G212" s="5"/>
      <c r="H212" s="5"/>
      <c r="I212" s="10"/>
    </row>
    <row r="213" spans="1:47" x14ac:dyDescent="0.25">
      <c r="A213" s="110">
        <f t="shared" si="3"/>
        <v>203</v>
      </c>
      <c r="B213" s="108" t="s">
        <v>249</v>
      </c>
      <c r="C213" s="8" t="s">
        <v>137</v>
      </c>
      <c r="D213" s="4" t="s">
        <v>192</v>
      </c>
      <c r="E213" s="76">
        <f>SUM(E214:E215)</f>
        <v>0</v>
      </c>
      <c r="F213" s="168"/>
      <c r="G213" s="5"/>
      <c r="H213" s="5"/>
      <c r="I213" s="10"/>
    </row>
    <row r="214" spans="1:47" x14ac:dyDescent="0.25">
      <c r="A214" s="110">
        <f t="shared" si="3"/>
        <v>204</v>
      </c>
      <c r="B214" s="98" t="s">
        <v>246</v>
      </c>
      <c r="C214" s="22" t="s">
        <v>138</v>
      </c>
      <c r="D214" s="14" t="s">
        <v>193</v>
      </c>
      <c r="E214" s="18" t="s">
        <v>392</v>
      </c>
      <c r="F214" s="168"/>
      <c r="G214" s="5"/>
      <c r="H214" s="5"/>
      <c r="I214" s="10"/>
    </row>
    <row r="215" spans="1:47" x14ac:dyDescent="0.25">
      <c r="A215" s="110">
        <f t="shared" si="3"/>
        <v>205</v>
      </c>
      <c r="B215" s="98" t="s">
        <v>246</v>
      </c>
      <c r="C215" s="22" t="s">
        <v>139</v>
      </c>
      <c r="D215" s="14" t="s">
        <v>194</v>
      </c>
      <c r="E215" s="18" t="s">
        <v>392</v>
      </c>
      <c r="F215" s="168"/>
      <c r="G215" s="5"/>
      <c r="H215" s="5"/>
      <c r="I215" s="10"/>
    </row>
    <row r="216" spans="1:47" ht="15.75" thickBot="1" x14ac:dyDescent="0.3">
      <c r="A216" s="110">
        <f t="shared" si="3"/>
        <v>206</v>
      </c>
      <c r="B216" s="108" t="s">
        <v>249</v>
      </c>
      <c r="C216" s="81" t="s">
        <v>140</v>
      </c>
      <c r="D216" s="84" t="s">
        <v>195</v>
      </c>
      <c r="E216" s="78" t="s">
        <v>392</v>
      </c>
      <c r="F216" s="168"/>
      <c r="G216" s="5"/>
      <c r="H216" s="5"/>
      <c r="I216" s="10"/>
    </row>
    <row r="217" spans="1:47" ht="23.25" customHeight="1" thickBot="1" x14ac:dyDescent="0.3">
      <c r="A217" s="110">
        <f t="shared" si="3"/>
        <v>207</v>
      </c>
      <c r="B217" s="104"/>
      <c r="C217" s="8"/>
      <c r="D217" s="77" t="s">
        <v>299</v>
      </c>
      <c r="E217" s="203" t="e">
        <f>E166+E169+E198</f>
        <v>#VALUE!</v>
      </c>
      <c r="F217" s="168"/>
      <c r="G217" s="5"/>
      <c r="H217" s="5"/>
      <c r="I217" s="10"/>
    </row>
    <row r="218" spans="1:47" x14ac:dyDescent="0.25">
      <c r="A218" s="110"/>
      <c r="B218" s="17"/>
      <c r="C218" s="82"/>
      <c r="D218" s="6"/>
      <c r="E218" s="83"/>
      <c r="F218" s="168"/>
      <c r="G218" s="5"/>
      <c r="H218" s="5"/>
      <c r="I218" s="6"/>
    </row>
    <row r="219" spans="1:47" ht="24" customHeight="1" x14ac:dyDescent="0.25">
      <c r="A219" s="110">
        <f>A217+1</f>
        <v>208</v>
      </c>
      <c r="B219" s="104"/>
      <c r="C219" s="187" t="s">
        <v>325</v>
      </c>
      <c r="D219" s="80" t="s">
        <v>141</v>
      </c>
      <c r="E219" s="13"/>
      <c r="F219" s="168"/>
      <c r="G219" s="5"/>
      <c r="H219" s="5"/>
      <c r="I219" s="6"/>
      <c r="J219" s="222"/>
      <c r="K219" s="222"/>
      <c r="L219" s="222"/>
      <c r="M219" s="215"/>
      <c r="N219" s="215"/>
      <c r="O219" s="215"/>
      <c r="P219" s="215"/>
      <c r="Q219" s="215"/>
      <c r="R219" s="215"/>
      <c r="S219" s="223"/>
      <c r="T219" s="223"/>
      <c r="U219" s="223"/>
      <c r="V219" s="223"/>
      <c r="W219" s="223"/>
      <c r="X219" s="223"/>
      <c r="Y219" s="224"/>
      <c r="Z219" s="224"/>
      <c r="AA219" s="224"/>
      <c r="AB219" s="224"/>
      <c r="AC219" s="94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6"/>
      <c r="AO219" s="216"/>
      <c r="AP219" s="216"/>
      <c r="AQ219" s="216"/>
      <c r="AR219" s="216"/>
      <c r="AS219" s="216"/>
      <c r="AT219" s="216"/>
      <c r="AU219" s="17"/>
    </row>
    <row r="220" spans="1:47" ht="15" customHeight="1" x14ac:dyDescent="0.25">
      <c r="A220" s="110">
        <f t="shared" si="3"/>
        <v>209</v>
      </c>
      <c r="B220" s="109" t="s">
        <v>244</v>
      </c>
      <c r="C220" s="75">
        <v>1</v>
      </c>
      <c r="D220" s="119" t="s">
        <v>326</v>
      </c>
      <c r="E220" s="131" t="s">
        <v>392</v>
      </c>
      <c r="F220" s="168"/>
      <c r="G220" s="5"/>
      <c r="H220" s="5"/>
      <c r="I220" s="6"/>
      <c r="J220" s="94"/>
      <c r="K220" s="94"/>
      <c r="L220" s="94"/>
      <c r="M220" s="85"/>
      <c r="N220" s="85"/>
      <c r="O220" s="85"/>
      <c r="P220" s="85"/>
      <c r="Q220" s="85"/>
      <c r="R220" s="85"/>
      <c r="S220" s="92"/>
      <c r="T220" s="92"/>
      <c r="U220" s="92"/>
      <c r="V220" s="92"/>
      <c r="W220" s="92"/>
      <c r="X220" s="92"/>
      <c r="Y220" s="93"/>
      <c r="Z220" s="93"/>
      <c r="AA220" s="93"/>
      <c r="AB220" s="93"/>
      <c r="AC220" s="94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6"/>
      <c r="AO220" s="86"/>
      <c r="AP220" s="86"/>
      <c r="AQ220" s="86"/>
      <c r="AR220" s="86"/>
      <c r="AS220" s="86"/>
      <c r="AT220" s="86"/>
      <c r="AU220" s="17"/>
    </row>
    <row r="221" spans="1:47" ht="15" customHeight="1" x14ac:dyDescent="0.25">
      <c r="A221" s="110">
        <f t="shared" si="3"/>
        <v>210</v>
      </c>
      <c r="B221" s="109" t="s">
        <v>244</v>
      </c>
      <c r="C221" s="31">
        <v>2</v>
      </c>
      <c r="D221" s="119" t="s">
        <v>327</v>
      </c>
      <c r="E221" s="131" t="e">
        <f>E224+E223+E222</f>
        <v>#VALUE!</v>
      </c>
      <c r="G221" s="17"/>
      <c r="H221" s="17"/>
      <c r="I221" s="17"/>
      <c r="J221" s="217"/>
      <c r="K221" s="217"/>
      <c r="L221" s="217"/>
      <c r="M221" s="218"/>
      <c r="N221" s="218"/>
      <c r="O221" s="218"/>
      <c r="P221" s="218"/>
      <c r="Q221" s="218"/>
      <c r="R221" s="218"/>
      <c r="S221" s="219"/>
      <c r="T221" s="219"/>
      <c r="U221" s="219"/>
      <c r="V221" s="219"/>
      <c r="W221" s="220"/>
      <c r="X221" s="220"/>
      <c r="Y221" s="220"/>
      <c r="Z221" s="220"/>
      <c r="AA221" s="220"/>
      <c r="AB221" s="220"/>
      <c r="AC221" s="9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1"/>
      <c r="AO221" s="221"/>
      <c r="AP221" s="221"/>
      <c r="AQ221" s="221"/>
      <c r="AR221" s="221"/>
      <c r="AS221" s="221"/>
      <c r="AT221" s="221"/>
      <c r="AU221" s="17"/>
    </row>
    <row r="222" spans="1:47" s="120" customFormat="1" ht="15" customHeight="1" x14ac:dyDescent="0.25">
      <c r="A222" s="110">
        <f t="shared" si="3"/>
        <v>211</v>
      </c>
      <c r="B222" s="108" t="s">
        <v>249</v>
      </c>
      <c r="C222" s="126" t="s">
        <v>96</v>
      </c>
      <c r="D222" s="4" t="s">
        <v>328</v>
      </c>
      <c r="E222" s="132" t="s">
        <v>392</v>
      </c>
      <c r="F222" s="169"/>
      <c r="G222" s="6"/>
      <c r="H222" s="6"/>
      <c r="I222" s="6"/>
      <c r="J222" s="121"/>
      <c r="K222" s="121"/>
      <c r="L222" s="121"/>
      <c r="M222" s="122"/>
      <c r="N222" s="122"/>
      <c r="O222" s="122"/>
      <c r="P222" s="122"/>
      <c r="Q222" s="122"/>
      <c r="R222" s="122"/>
      <c r="S222" s="123"/>
      <c r="T222" s="123"/>
      <c r="U222" s="123"/>
      <c r="V222" s="123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5"/>
      <c r="AO222" s="125"/>
      <c r="AP222" s="125"/>
      <c r="AQ222" s="125"/>
      <c r="AR222" s="125"/>
      <c r="AS222" s="125"/>
      <c r="AT222" s="125"/>
      <c r="AU222" s="6"/>
    </row>
    <row r="223" spans="1:47" ht="15" customHeight="1" x14ac:dyDescent="0.25">
      <c r="A223" s="110">
        <f t="shared" si="3"/>
        <v>212</v>
      </c>
      <c r="B223" s="108" t="s">
        <v>249</v>
      </c>
      <c r="C223" s="126" t="s">
        <v>97</v>
      </c>
      <c r="D223" s="4" t="s">
        <v>329</v>
      </c>
      <c r="E223" s="132" t="s">
        <v>392</v>
      </c>
      <c r="G223" s="17"/>
      <c r="H223" s="17"/>
      <c r="I223" s="17"/>
      <c r="J223" s="87"/>
      <c r="K223" s="87"/>
      <c r="L223" s="87"/>
      <c r="M223" s="88"/>
      <c r="N223" s="88"/>
      <c r="O223" s="88"/>
      <c r="P223" s="88"/>
      <c r="Q223" s="88"/>
      <c r="R223" s="88"/>
      <c r="S223" s="89"/>
      <c r="T223" s="89"/>
      <c r="U223" s="89"/>
      <c r="V223" s="89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1"/>
      <c r="AO223" s="91"/>
      <c r="AP223" s="91"/>
      <c r="AQ223" s="91"/>
      <c r="AR223" s="91"/>
      <c r="AS223" s="91"/>
      <c r="AT223" s="91"/>
      <c r="AU223" s="17"/>
    </row>
    <row r="224" spans="1:47" ht="15" customHeight="1" x14ac:dyDescent="0.25">
      <c r="A224" s="110">
        <f t="shared" si="3"/>
        <v>213</v>
      </c>
      <c r="B224" s="108" t="s">
        <v>249</v>
      </c>
      <c r="C224" s="126" t="s">
        <v>98</v>
      </c>
      <c r="D224" s="4" t="s">
        <v>330</v>
      </c>
      <c r="E224" s="132" t="s">
        <v>392</v>
      </c>
      <c r="G224" s="17"/>
      <c r="H224" s="17"/>
      <c r="I224" s="17"/>
      <c r="J224" s="87"/>
      <c r="K224" s="87"/>
      <c r="L224" s="87"/>
      <c r="M224" s="88"/>
      <c r="N224" s="88"/>
      <c r="O224" s="88"/>
      <c r="P224" s="88"/>
      <c r="Q224" s="88"/>
      <c r="R224" s="88"/>
      <c r="S224" s="89"/>
      <c r="T224" s="89"/>
      <c r="U224" s="89"/>
      <c r="V224" s="89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1"/>
      <c r="AO224" s="91"/>
      <c r="AP224" s="91"/>
      <c r="AQ224" s="91"/>
      <c r="AR224" s="91"/>
      <c r="AS224" s="91"/>
      <c r="AT224" s="91"/>
      <c r="AU224" s="17"/>
    </row>
    <row r="225" spans="1:47" ht="15.75" x14ac:dyDescent="0.25">
      <c r="A225" s="110">
        <f t="shared" si="3"/>
        <v>214</v>
      </c>
      <c r="B225" s="109" t="s">
        <v>244</v>
      </c>
      <c r="C225" s="31">
        <v>3</v>
      </c>
      <c r="D225" s="128" t="s">
        <v>331</v>
      </c>
      <c r="E225" s="133" t="e">
        <f>E226+E227</f>
        <v>#VALUE!</v>
      </c>
      <c r="G225" s="16"/>
      <c r="J225" s="217"/>
      <c r="K225" s="217"/>
      <c r="L225" s="217"/>
      <c r="M225" s="223"/>
      <c r="N225" s="218"/>
      <c r="O225" s="218"/>
      <c r="P225" s="218"/>
      <c r="Q225" s="218"/>
      <c r="R225" s="218"/>
      <c r="S225" s="220"/>
      <c r="T225" s="220"/>
      <c r="U225" s="220"/>
      <c r="V225" s="220"/>
      <c r="W225" s="219"/>
      <c r="X225" s="219"/>
      <c r="Y225" s="220"/>
      <c r="Z225" s="220"/>
      <c r="AA225" s="220"/>
      <c r="AB225" s="220"/>
      <c r="AC225" s="89"/>
      <c r="AD225" s="219"/>
      <c r="AE225" s="219"/>
      <c r="AF225" s="219"/>
      <c r="AG225" s="219"/>
      <c r="AH225" s="219"/>
      <c r="AI225" s="219"/>
      <c r="AJ225" s="224"/>
      <c r="AK225" s="224"/>
      <c r="AL225" s="224"/>
      <c r="AM225" s="224"/>
      <c r="AN225" s="221"/>
      <c r="AO225" s="221"/>
      <c r="AP225" s="221"/>
      <c r="AQ225" s="221"/>
      <c r="AR225" s="221"/>
      <c r="AS225" s="221"/>
      <c r="AT225" s="221"/>
      <c r="AU225" s="17"/>
    </row>
    <row r="226" spans="1:47" ht="15.75" x14ac:dyDescent="0.25">
      <c r="A226" s="110">
        <f t="shared" si="3"/>
        <v>215</v>
      </c>
      <c r="B226" s="129"/>
      <c r="C226" s="25" t="s">
        <v>104</v>
      </c>
      <c r="D226" s="130" t="s">
        <v>332</v>
      </c>
      <c r="E226" s="134" t="s">
        <v>392</v>
      </c>
      <c r="G226" s="16"/>
      <c r="J226" s="87"/>
      <c r="K226" s="87"/>
      <c r="L226" s="87"/>
      <c r="M226" s="92"/>
      <c r="N226" s="88"/>
      <c r="O226" s="88"/>
      <c r="P226" s="88"/>
      <c r="Q226" s="88"/>
      <c r="R226" s="88"/>
      <c r="S226" s="90"/>
      <c r="T226" s="90"/>
      <c r="U226" s="90"/>
      <c r="V226" s="90"/>
      <c r="W226" s="89"/>
      <c r="X226" s="89"/>
      <c r="Y226" s="90"/>
      <c r="Z226" s="90"/>
      <c r="AA226" s="90"/>
      <c r="AB226" s="90"/>
      <c r="AC226" s="89"/>
      <c r="AD226" s="89"/>
      <c r="AE226" s="89"/>
      <c r="AF226" s="89"/>
      <c r="AG226" s="89"/>
      <c r="AH226" s="89"/>
      <c r="AI226" s="89"/>
      <c r="AJ226" s="93"/>
      <c r="AK226" s="93"/>
      <c r="AL226" s="93"/>
      <c r="AM226" s="93"/>
      <c r="AN226" s="91"/>
      <c r="AO226" s="91"/>
      <c r="AP226" s="91"/>
      <c r="AQ226" s="91"/>
      <c r="AR226" s="91"/>
      <c r="AS226" s="91"/>
      <c r="AT226" s="91"/>
      <c r="AU226" s="17"/>
    </row>
    <row r="227" spans="1:47" ht="15.75" x14ac:dyDescent="0.25">
      <c r="A227" s="110">
        <f t="shared" si="3"/>
        <v>216</v>
      </c>
      <c r="B227" s="129"/>
      <c r="C227" s="25" t="s">
        <v>105</v>
      </c>
      <c r="D227" s="130" t="s">
        <v>333</v>
      </c>
      <c r="E227" s="134" t="s">
        <v>392</v>
      </c>
      <c r="G227" s="16"/>
      <c r="J227" s="87"/>
      <c r="K227" s="87"/>
      <c r="L227" s="87"/>
      <c r="M227" s="92"/>
      <c r="N227" s="88"/>
      <c r="O227" s="88"/>
      <c r="P227" s="88"/>
      <c r="Q227" s="88"/>
      <c r="R227" s="88"/>
      <c r="S227" s="90"/>
      <c r="T227" s="90"/>
      <c r="U227" s="90"/>
      <c r="V227" s="90"/>
      <c r="W227" s="89"/>
      <c r="X227" s="89"/>
      <c r="Y227" s="90"/>
      <c r="Z227" s="90"/>
      <c r="AA227" s="90"/>
      <c r="AB227" s="90"/>
      <c r="AC227" s="89"/>
      <c r="AD227" s="89"/>
      <c r="AE227" s="89"/>
      <c r="AF227" s="89"/>
      <c r="AG227" s="89"/>
      <c r="AH227" s="89"/>
      <c r="AI227" s="89"/>
      <c r="AJ227" s="93"/>
      <c r="AK227" s="93"/>
      <c r="AL227" s="93"/>
      <c r="AM227" s="93"/>
      <c r="AN227" s="91"/>
      <c r="AO227" s="91"/>
      <c r="AP227" s="91"/>
      <c r="AQ227" s="91"/>
      <c r="AR227" s="91"/>
      <c r="AS227" s="91"/>
      <c r="AT227" s="91"/>
      <c r="AU227" s="17"/>
    </row>
    <row r="228" spans="1:47" ht="15.75" x14ac:dyDescent="0.25">
      <c r="A228" s="110">
        <f t="shared" si="3"/>
        <v>217</v>
      </c>
      <c r="B228" s="109" t="s">
        <v>244</v>
      </c>
      <c r="C228" s="31">
        <v>4</v>
      </c>
      <c r="D228" s="128" t="s">
        <v>334</v>
      </c>
      <c r="E228" s="133" t="e">
        <f>E229+E230+E231+E232</f>
        <v>#VALUE!</v>
      </c>
      <c r="G228" s="16"/>
      <c r="J228" s="217"/>
      <c r="K228" s="217"/>
      <c r="L228" s="217"/>
      <c r="M228" s="218"/>
      <c r="N228" s="218"/>
      <c r="O228" s="218"/>
      <c r="P228" s="218"/>
      <c r="Q228" s="218"/>
      <c r="R228" s="218"/>
      <c r="S228" s="220"/>
      <c r="T228" s="220"/>
      <c r="U228" s="220"/>
      <c r="V228" s="220"/>
      <c r="W228" s="219"/>
      <c r="X228" s="219"/>
      <c r="Y228" s="219"/>
      <c r="Z228" s="219"/>
      <c r="AA228" s="219"/>
      <c r="AB228" s="219"/>
      <c r="AC228" s="8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21"/>
      <c r="AO228" s="221"/>
      <c r="AP228" s="221"/>
      <c r="AQ228" s="221"/>
      <c r="AR228" s="221"/>
      <c r="AS228" s="221"/>
      <c r="AT228" s="221"/>
      <c r="AU228" s="17"/>
    </row>
    <row r="229" spans="1:47" x14ac:dyDescent="0.25">
      <c r="A229" s="110">
        <f t="shared" si="3"/>
        <v>218</v>
      </c>
      <c r="B229" s="108" t="s">
        <v>249</v>
      </c>
      <c r="C229" s="126" t="s">
        <v>113</v>
      </c>
      <c r="D229" s="136" t="s">
        <v>335</v>
      </c>
      <c r="E229" s="134" t="s">
        <v>392</v>
      </c>
      <c r="G229" s="16"/>
      <c r="J229" s="87"/>
      <c r="K229" s="87"/>
      <c r="L229" s="87"/>
      <c r="M229" s="88"/>
      <c r="N229" s="88"/>
      <c r="O229" s="88"/>
      <c r="P229" s="88"/>
      <c r="Q229" s="88"/>
      <c r="R229" s="88"/>
      <c r="S229" s="90"/>
      <c r="T229" s="90"/>
      <c r="U229" s="90"/>
      <c r="V229" s="90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91"/>
      <c r="AO229" s="91"/>
      <c r="AP229" s="91"/>
      <c r="AQ229" s="91"/>
      <c r="AR229" s="91"/>
      <c r="AS229" s="91"/>
      <c r="AT229" s="91"/>
      <c r="AU229" s="17"/>
    </row>
    <row r="230" spans="1:47" x14ac:dyDescent="0.25">
      <c r="A230" s="110">
        <f t="shared" si="3"/>
        <v>219</v>
      </c>
      <c r="B230" s="108" t="s">
        <v>249</v>
      </c>
      <c r="C230" s="126" t="s">
        <v>247</v>
      </c>
      <c r="D230" s="136" t="s">
        <v>336</v>
      </c>
      <c r="E230" s="134" t="s">
        <v>392</v>
      </c>
      <c r="G230" s="16"/>
      <c r="J230" s="87"/>
      <c r="K230" s="87"/>
      <c r="L230" s="87"/>
      <c r="M230" s="88"/>
      <c r="N230" s="88"/>
      <c r="O230" s="88"/>
      <c r="P230" s="88"/>
      <c r="Q230" s="88"/>
      <c r="R230" s="88"/>
      <c r="S230" s="90"/>
      <c r="T230" s="90"/>
      <c r="U230" s="90"/>
      <c r="V230" s="90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91"/>
      <c r="AO230" s="91"/>
      <c r="AP230" s="91"/>
      <c r="AQ230" s="91"/>
      <c r="AR230" s="91"/>
      <c r="AS230" s="91"/>
      <c r="AT230" s="91"/>
      <c r="AU230" s="17"/>
    </row>
    <row r="231" spans="1:47" ht="28.5" x14ac:dyDescent="0.25">
      <c r="A231" s="110">
        <f t="shared" si="3"/>
        <v>220</v>
      </c>
      <c r="B231" s="108" t="s">
        <v>249</v>
      </c>
      <c r="C231" s="126" t="s">
        <v>248</v>
      </c>
      <c r="D231" s="137" t="s">
        <v>337</v>
      </c>
      <c r="E231" s="134" t="s">
        <v>392</v>
      </c>
      <c r="G231" s="16"/>
      <c r="J231" s="87"/>
      <c r="K231" s="87"/>
      <c r="L231" s="87"/>
      <c r="M231" s="88"/>
      <c r="N231" s="88"/>
      <c r="O231" s="88"/>
      <c r="P231" s="88"/>
      <c r="Q231" s="88"/>
      <c r="R231" s="88"/>
      <c r="S231" s="90"/>
      <c r="T231" s="90"/>
      <c r="U231" s="90"/>
      <c r="V231" s="90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91"/>
      <c r="AO231" s="91"/>
      <c r="AP231" s="91"/>
      <c r="AQ231" s="91"/>
      <c r="AR231" s="91"/>
      <c r="AS231" s="91"/>
      <c r="AT231" s="91"/>
      <c r="AU231" s="17"/>
    </row>
    <row r="232" spans="1:47" x14ac:dyDescent="0.25">
      <c r="A232" s="110">
        <f t="shared" si="3"/>
        <v>221</v>
      </c>
      <c r="B232" s="108" t="s">
        <v>249</v>
      </c>
      <c r="C232" s="126" t="s">
        <v>273</v>
      </c>
      <c r="D232" s="137" t="s">
        <v>338</v>
      </c>
      <c r="E232" s="134" t="s">
        <v>392</v>
      </c>
      <c r="G232" s="16"/>
      <c r="J232" s="87"/>
      <c r="K232" s="87"/>
      <c r="L232" s="87"/>
      <c r="M232" s="88"/>
      <c r="N232" s="88"/>
      <c r="O232" s="88"/>
      <c r="P232" s="88"/>
      <c r="Q232" s="88"/>
      <c r="R232" s="88"/>
      <c r="S232" s="90"/>
      <c r="T232" s="90"/>
      <c r="U232" s="90"/>
      <c r="V232" s="90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91"/>
      <c r="AO232" s="91"/>
      <c r="AP232" s="91"/>
      <c r="AQ232" s="91"/>
      <c r="AR232" s="91"/>
      <c r="AS232" s="91"/>
      <c r="AT232" s="91"/>
      <c r="AU232" s="17"/>
    </row>
    <row r="233" spans="1:47" ht="15.75" x14ac:dyDescent="0.25">
      <c r="A233" s="110">
        <f t="shared" si="3"/>
        <v>222</v>
      </c>
      <c r="B233" s="109" t="s">
        <v>244</v>
      </c>
      <c r="C233" s="31">
        <v>5</v>
      </c>
      <c r="D233" s="128" t="s">
        <v>339</v>
      </c>
      <c r="E233" s="133">
        <f>SUM(E234:E234)</f>
        <v>0</v>
      </c>
      <c r="G233" s="16"/>
      <c r="J233" s="217"/>
      <c r="K233" s="217"/>
      <c r="L233" s="217"/>
      <c r="M233" s="218"/>
      <c r="N233" s="218"/>
      <c r="O233" s="218"/>
      <c r="P233" s="218"/>
      <c r="Q233" s="218"/>
      <c r="R233" s="218"/>
      <c r="S233" s="220"/>
      <c r="T233" s="220"/>
      <c r="U233" s="220"/>
      <c r="V233" s="220"/>
      <c r="W233" s="219"/>
      <c r="X233" s="219"/>
      <c r="Y233" s="219"/>
      <c r="Z233" s="219"/>
      <c r="AA233" s="219"/>
      <c r="AB233" s="219"/>
      <c r="AC233" s="89"/>
      <c r="AD233" s="219"/>
      <c r="AE233" s="219"/>
      <c r="AF233" s="219"/>
      <c r="AG233" s="219"/>
      <c r="AH233" s="219"/>
      <c r="AI233" s="219"/>
      <c r="AJ233" s="224"/>
      <c r="AK233" s="224"/>
      <c r="AL233" s="224"/>
      <c r="AM233" s="224"/>
      <c r="AN233" s="221"/>
      <c r="AO233" s="221"/>
      <c r="AP233" s="221"/>
      <c r="AQ233" s="221"/>
      <c r="AR233" s="221"/>
      <c r="AS233" s="221"/>
      <c r="AT233" s="221"/>
      <c r="AU233" s="17"/>
    </row>
    <row r="234" spans="1:47" x14ac:dyDescent="0.25">
      <c r="A234" s="110">
        <f t="shared" si="3"/>
        <v>223</v>
      </c>
      <c r="B234" s="108" t="s">
        <v>249</v>
      </c>
      <c r="C234" s="126" t="s">
        <v>340</v>
      </c>
      <c r="D234" s="136" t="s">
        <v>341</v>
      </c>
      <c r="E234" s="134" t="s">
        <v>392</v>
      </c>
      <c r="G234" s="16"/>
      <c r="J234" s="87"/>
      <c r="K234" s="87"/>
      <c r="L234" s="87"/>
      <c r="M234" s="88"/>
      <c r="N234" s="88"/>
      <c r="O234" s="88"/>
      <c r="P234" s="88"/>
      <c r="Q234" s="88"/>
      <c r="R234" s="88"/>
      <c r="S234" s="90"/>
      <c r="T234" s="90"/>
      <c r="U234" s="90"/>
      <c r="V234" s="90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93"/>
      <c r="AK234" s="93"/>
      <c r="AL234" s="93"/>
      <c r="AM234" s="93"/>
      <c r="AN234" s="91"/>
      <c r="AO234" s="91"/>
      <c r="AP234" s="91"/>
      <c r="AQ234" s="91"/>
      <c r="AR234" s="91"/>
      <c r="AS234" s="91"/>
      <c r="AT234" s="91"/>
      <c r="AU234" s="17"/>
    </row>
    <row r="235" spans="1:47" ht="15" customHeight="1" x14ac:dyDescent="0.25">
      <c r="A235" s="110">
        <f t="shared" si="3"/>
        <v>224</v>
      </c>
      <c r="B235" s="109" t="s">
        <v>244</v>
      </c>
      <c r="C235" s="31">
        <v>6</v>
      </c>
      <c r="D235" s="128" t="s">
        <v>342</v>
      </c>
      <c r="E235" s="133">
        <f>SUM(E236:E236)</f>
        <v>0</v>
      </c>
      <c r="G235" s="16"/>
      <c r="H235" s="1" t="s">
        <v>300</v>
      </c>
      <c r="J235" s="217"/>
      <c r="K235" s="217"/>
      <c r="L235" s="217"/>
      <c r="M235" s="218"/>
      <c r="N235" s="218"/>
      <c r="O235" s="218"/>
      <c r="P235" s="218"/>
      <c r="Q235" s="218"/>
      <c r="R235" s="218"/>
      <c r="S235" s="220"/>
      <c r="T235" s="220"/>
      <c r="U235" s="220"/>
      <c r="V235" s="220"/>
      <c r="W235" s="219"/>
      <c r="X235" s="219"/>
      <c r="Y235" s="219"/>
      <c r="Z235" s="219"/>
      <c r="AA235" s="219"/>
      <c r="AB235" s="219"/>
      <c r="AC235" s="93"/>
      <c r="AD235" s="219"/>
      <c r="AE235" s="219"/>
      <c r="AF235" s="219"/>
      <c r="AG235" s="219"/>
      <c r="AH235" s="219"/>
      <c r="AI235" s="219"/>
      <c r="AJ235" s="224"/>
      <c r="AK235" s="224"/>
      <c r="AL235" s="224"/>
      <c r="AM235" s="224"/>
      <c r="AN235" s="221"/>
      <c r="AO235" s="221"/>
      <c r="AP235" s="221"/>
      <c r="AQ235" s="221"/>
      <c r="AR235" s="221"/>
      <c r="AS235" s="221"/>
      <c r="AT235" s="221"/>
      <c r="AU235" s="17"/>
    </row>
    <row r="236" spans="1:47" s="147" customFormat="1" ht="15" customHeight="1" x14ac:dyDescent="0.25">
      <c r="A236" s="110">
        <f t="shared" si="3"/>
        <v>225</v>
      </c>
      <c r="B236" s="108" t="s">
        <v>249</v>
      </c>
      <c r="C236" s="25" t="s">
        <v>343</v>
      </c>
      <c r="D236" s="130" t="s">
        <v>344</v>
      </c>
      <c r="E236" s="134" t="s">
        <v>392</v>
      </c>
      <c r="F236" s="171"/>
      <c r="G236" s="148"/>
      <c r="J236" s="144"/>
      <c r="K236" s="144"/>
      <c r="L236" s="144"/>
      <c r="M236" s="141"/>
      <c r="N236" s="141"/>
      <c r="O236" s="141"/>
      <c r="P236" s="141"/>
      <c r="Q236" s="141"/>
      <c r="R236" s="141"/>
      <c r="S236" s="145"/>
      <c r="T236" s="145"/>
      <c r="U236" s="145"/>
      <c r="V236" s="145"/>
      <c r="W236" s="142"/>
      <c r="X236" s="142"/>
      <c r="Y236" s="142"/>
      <c r="Z236" s="142"/>
      <c r="AA236" s="142"/>
      <c r="AB236" s="142"/>
      <c r="AC236" s="146"/>
      <c r="AD236" s="142"/>
      <c r="AE236" s="142"/>
      <c r="AF236" s="142"/>
      <c r="AG236" s="142"/>
      <c r="AH236" s="142"/>
      <c r="AI236" s="142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9"/>
    </row>
    <row r="237" spans="1:47" ht="15" customHeight="1" x14ac:dyDescent="0.25">
      <c r="A237" s="110">
        <f t="shared" si="3"/>
        <v>226</v>
      </c>
      <c r="B237" s="109" t="s">
        <v>244</v>
      </c>
      <c r="C237" s="31">
        <v>7</v>
      </c>
      <c r="D237" s="128" t="s">
        <v>345</v>
      </c>
      <c r="E237" s="135">
        <f>SUM(E238:E239)</f>
        <v>0</v>
      </c>
      <c r="G237" s="16"/>
      <c r="J237" s="217"/>
      <c r="K237" s="217"/>
      <c r="L237" s="217"/>
      <c r="M237" s="218"/>
      <c r="N237" s="218"/>
      <c r="O237" s="218"/>
      <c r="P237" s="218"/>
      <c r="Q237" s="218"/>
      <c r="R237" s="218"/>
      <c r="S237" s="220"/>
      <c r="T237" s="220"/>
      <c r="U237" s="220"/>
      <c r="V237" s="220"/>
      <c r="W237" s="219"/>
      <c r="X237" s="219"/>
      <c r="Y237" s="219"/>
      <c r="Z237" s="219"/>
      <c r="AA237" s="219"/>
      <c r="AB237" s="219"/>
      <c r="AC237" s="93"/>
      <c r="AD237" s="224"/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1"/>
      <c r="AO237" s="221"/>
      <c r="AP237" s="221"/>
      <c r="AQ237" s="221"/>
      <c r="AR237" s="221"/>
      <c r="AS237" s="221"/>
      <c r="AT237" s="221"/>
      <c r="AU237" s="17"/>
    </row>
    <row r="238" spans="1:47" s="139" customFormat="1" ht="15" customHeight="1" x14ac:dyDescent="0.25">
      <c r="A238" s="110">
        <f t="shared" si="3"/>
        <v>227</v>
      </c>
      <c r="B238" s="108" t="s">
        <v>249</v>
      </c>
      <c r="C238" s="126" t="s">
        <v>346</v>
      </c>
      <c r="D238" s="136" t="s">
        <v>347</v>
      </c>
      <c r="E238" s="134" t="s">
        <v>392</v>
      </c>
      <c r="F238" s="166"/>
      <c r="G238" s="140"/>
      <c r="J238" s="144"/>
      <c r="K238" s="144"/>
      <c r="L238" s="144"/>
      <c r="M238" s="141"/>
      <c r="N238" s="141"/>
      <c r="O238" s="141"/>
      <c r="P238" s="141"/>
      <c r="Q238" s="141"/>
      <c r="R238" s="141"/>
      <c r="S238" s="145"/>
      <c r="T238" s="145"/>
      <c r="U238" s="145"/>
      <c r="V238" s="145"/>
      <c r="W238" s="142"/>
      <c r="X238" s="142"/>
      <c r="Y238" s="142"/>
      <c r="Z238" s="142"/>
      <c r="AA238" s="142"/>
      <c r="AB238" s="142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3"/>
    </row>
    <row r="239" spans="1:47" s="139" customFormat="1" ht="15" customHeight="1" x14ac:dyDescent="0.25">
      <c r="A239" s="110">
        <f t="shared" si="3"/>
        <v>228</v>
      </c>
      <c r="B239" s="108" t="s">
        <v>249</v>
      </c>
      <c r="C239" s="126" t="s">
        <v>348</v>
      </c>
      <c r="D239" s="136" t="s">
        <v>349</v>
      </c>
      <c r="E239" s="134" t="s">
        <v>392</v>
      </c>
      <c r="F239" s="166"/>
      <c r="G239" s="140"/>
      <c r="J239" s="144"/>
      <c r="K239" s="144"/>
      <c r="L239" s="144"/>
      <c r="M239" s="141"/>
      <c r="N239" s="141"/>
      <c r="O239" s="141"/>
      <c r="P239" s="141"/>
      <c r="Q239" s="141"/>
      <c r="R239" s="141"/>
      <c r="S239" s="145"/>
      <c r="T239" s="145"/>
      <c r="U239" s="145"/>
      <c r="V239" s="145"/>
      <c r="W239" s="142"/>
      <c r="X239" s="142"/>
      <c r="Y239" s="142"/>
      <c r="Z239" s="142"/>
      <c r="AA239" s="142"/>
      <c r="AB239" s="142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3"/>
    </row>
    <row r="240" spans="1:47" ht="15" customHeight="1" x14ac:dyDescent="0.25">
      <c r="A240" s="110">
        <f t="shared" si="3"/>
        <v>229</v>
      </c>
      <c r="B240" s="109" t="s">
        <v>244</v>
      </c>
      <c r="C240" s="31">
        <v>8</v>
      </c>
      <c r="D240" s="128" t="s">
        <v>350</v>
      </c>
      <c r="E240" s="135">
        <f>SUM(E241:E242)</f>
        <v>0</v>
      </c>
      <c r="G240" s="16"/>
      <c r="J240" s="217"/>
      <c r="K240" s="217"/>
      <c r="L240" s="217"/>
      <c r="M240" s="218"/>
      <c r="N240" s="218"/>
      <c r="O240" s="218"/>
      <c r="P240" s="218"/>
      <c r="Q240" s="218"/>
      <c r="R240" s="218"/>
      <c r="S240" s="220"/>
      <c r="T240" s="220"/>
      <c r="U240" s="220"/>
      <c r="V240" s="220"/>
      <c r="W240" s="219"/>
      <c r="X240" s="219"/>
      <c r="Y240" s="219"/>
      <c r="Z240" s="219"/>
      <c r="AA240" s="219"/>
      <c r="AB240" s="219"/>
      <c r="AC240" s="90"/>
      <c r="AD240" s="224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1"/>
      <c r="AO240" s="221"/>
      <c r="AP240" s="221"/>
      <c r="AQ240" s="221"/>
      <c r="AR240" s="221"/>
      <c r="AS240" s="221"/>
      <c r="AT240" s="221"/>
      <c r="AU240" s="17"/>
    </row>
    <row r="241" spans="1:47" s="120" customFormat="1" ht="15" customHeight="1" x14ac:dyDescent="0.25">
      <c r="A241" s="110">
        <f t="shared" si="3"/>
        <v>230</v>
      </c>
      <c r="B241" s="108" t="s">
        <v>249</v>
      </c>
      <c r="C241" s="126" t="s">
        <v>353</v>
      </c>
      <c r="D241" s="136" t="s">
        <v>354</v>
      </c>
      <c r="E241" s="134" t="s">
        <v>392</v>
      </c>
      <c r="F241" s="169"/>
      <c r="G241" s="150"/>
      <c r="J241" s="121"/>
      <c r="K241" s="121"/>
      <c r="L241" s="121"/>
      <c r="M241" s="122"/>
      <c r="N241" s="122"/>
      <c r="O241" s="122"/>
      <c r="P241" s="122"/>
      <c r="Q241" s="122"/>
      <c r="R241" s="122"/>
      <c r="S241" s="124"/>
      <c r="T241" s="124"/>
      <c r="U241" s="124"/>
      <c r="V241" s="124"/>
      <c r="W241" s="123"/>
      <c r="X241" s="123"/>
      <c r="Y241" s="123"/>
      <c r="Z241" s="123"/>
      <c r="AA241" s="123"/>
      <c r="AB241" s="123"/>
      <c r="AC241" s="124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25"/>
      <c r="AO241" s="125"/>
      <c r="AP241" s="125"/>
      <c r="AQ241" s="125"/>
      <c r="AR241" s="125"/>
      <c r="AS241" s="125"/>
      <c r="AT241" s="125"/>
      <c r="AU241" s="6"/>
    </row>
    <row r="242" spans="1:47" s="120" customFormat="1" ht="15" customHeight="1" x14ac:dyDescent="0.25">
      <c r="A242" s="110">
        <f t="shared" si="3"/>
        <v>231</v>
      </c>
      <c r="B242" s="108" t="s">
        <v>249</v>
      </c>
      <c r="C242" s="126" t="s">
        <v>355</v>
      </c>
      <c r="D242" s="136" t="s">
        <v>356</v>
      </c>
      <c r="E242" s="134" t="s">
        <v>392</v>
      </c>
      <c r="F242" s="169"/>
      <c r="G242" s="150"/>
      <c r="J242" s="121"/>
      <c r="K242" s="121"/>
      <c r="L242" s="121"/>
      <c r="M242" s="122"/>
      <c r="N242" s="122"/>
      <c r="O242" s="122"/>
      <c r="P242" s="122"/>
      <c r="Q242" s="122"/>
      <c r="R242" s="122"/>
      <c r="S242" s="124"/>
      <c r="T242" s="124"/>
      <c r="U242" s="124"/>
      <c r="V242" s="124"/>
      <c r="W242" s="123"/>
      <c r="X242" s="123"/>
      <c r="Y242" s="123"/>
      <c r="Z242" s="123"/>
      <c r="AA242" s="123"/>
      <c r="AB242" s="123"/>
      <c r="AC242" s="124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25"/>
      <c r="AO242" s="125"/>
      <c r="AP242" s="125"/>
      <c r="AQ242" s="125"/>
      <c r="AR242" s="125"/>
      <c r="AS242" s="125"/>
      <c r="AT242" s="125"/>
      <c r="AU242" s="6"/>
    </row>
    <row r="243" spans="1:47" ht="15" customHeight="1" x14ac:dyDescent="0.25">
      <c r="A243" s="110">
        <f t="shared" si="3"/>
        <v>232</v>
      </c>
      <c r="B243" s="109" t="s">
        <v>244</v>
      </c>
      <c r="C243" s="31">
        <v>9</v>
      </c>
      <c r="D243" s="128" t="s">
        <v>351</v>
      </c>
      <c r="E243" s="133" t="e">
        <f>E249+E248+E245+E244</f>
        <v>#VALUE!</v>
      </c>
      <c r="G243" s="16"/>
      <c r="J243" s="217"/>
      <c r="K243" s="217"/>
      <c r="L243" s="217"/>
      <c r="M243" s="218"/>
      <c r="N243" s="218"/>
      <c r="O243" s="218"/>
      <c r="P243" s="218"/>
      <c r="Q243" s="218"/>
      <c r="R243" s="218"/>
      <c r="S243" s="220"/>
      <c r="T243" s="220"/>
      <c r="U243" s="220"/>
      <c r="V243" s="220"/>
      <c r="W243" s="219"/>
      <c r="X243" s="219"/>
      <c r="Y243" s="219"/>
      <c r="Z243" s="219"/>
      <c r="AA243" s="219"/>
      <c r="AB243" s="219"/>
      <c r="AC243" s="90"/>
      <c r="AD243" s="224"/>
      <c r="AE243" s="224"/>
      <c r="AF243" s="224"/>
      <c r="AG243" s="224"/>
      <c r="AH243" s="224"/>
      <c r="AI243" s="224"/>
      <c r="AJ243" s="220"/>
      <c r="AK243" s="220"/>
      <c r="AL243" s="220"/>
      <c r="AM243" s="220"/>
      <c r="AN243" s="221"/>
      <c r="AO243" s="221"/>
      <c r="AP243" s="221"/>
      <c r="AQ243" s="221"/>
      <c r="AR243" s="221"/>
      <c r="AS243" s="221"/>
      <c r="AT243" s="221"/>
      <c r="AU243" s="17"/>
    </row>
    <row r="244" spans="1:47" s="153" customFormat="1" ht="15" customHeight="1" x14ac:dyDescent="0.25">
      <c r="A244" s="110">
        <f t="shared" si="3"/>
        <v>233</v>
      </c>
      <c r="B244" s="108" t="s">
        <v>249</v>
      </c>
      <c r="C244" s="126" t="s">
        <v>357</v>
      </c>
      <c r="D244" s="136" t="s">
        <v>358</v>
      </c>
      <c r="E244" s="134" t="s">
        <v>392</v>
      </c>
      <c r="F244" s="170"/>
      <c r="G244" s="154"/>
      <c r="J244" s="155"/>
      <c r="K244" s="155"/>
      <c r="L244" s="155"/>
      <c r="M244" s="156"/>
      <c r="N244" s="156"/>
      <c r="O244" s="156"/>
      <c r="P244" s="156"/>
      <c r="Q244" s="156"/>
      <c r="R244" s="156"/>
      <c r="S244" s="157"/>
      <c r="T244" s="157"/>
      <c r="U244" s="157"/>
      <c r="V244" s="157"/>
      <c r="W244" s="158"/>
      <c r="X244" s="158"/>
      <c r="Y244" s="158"/>
      <c r="Z244" s="158"/>
      <c r="AA244" s="158"/>
      <c r="AB244" s="158"/>
      <c r="AC244" s="157"/>
      <c r="AD244" s="152"/>
      <c r="AE244" s="152"/>
      <c r="AF244" s="152"/>
      <c r="AG244" s="152"/>
      <c r="AH244" s="152"/>
      <c r="AI244" s="152"/>
      <c r="AJ244" s="157"/>
      <c r="AK244" s="157"/>
      <c r="AL244" s="157"/>
      <c r="AM244" s="157"/>
      <c r="AN244" s="152"/>
      <c r="AO244" s="152"/>
      <c r="AP244" s="152"/>
      <c r="AQ244" s="152"/>
      <c r="AR244" s="152"/>
      <c r="AS244" s="152"/>
      <c r="AT244" s="152"/>
      <c r="AU244" s="159"/>
    </row>
    <row r="245" spans="1:47" s="153" customFormat="1" ht="15" customHeight="1" x14ac:dyDescent="0.25">
      <c r="A245" s="110">
        <f t="shared" si="3"/>
        <v>234</v>
      </c>
      <c r="B245" s="108" t="s">
        <v>249</v>
      </c>
      <c r="C245" s="126" t="s">
        <v>359</v>
      </c>
      <c r="D245" s="136" t="s">
        <v>360</v>
      </c>
      <c r="E245" s="134">
        <f>SUM(E246:E247)</f>
        <v>0</v>
      </c>
      <c r="F245" s="120"/>
      <c r="G245" s="154"/>
      <c r="J245" s="155"/>
      <c r="K245" s="155"/>
      <c r="L245" s="155"/>
      <c r="M245" s="156"/>
      <c r="N245" s="156"/>
      <c r="O245" s="156"/>
      <c r="P245" s="156"/>
      <c r="Q245" s="156"/>
      <c r="R245" s="156"/>
      <c r="S245" s="157"/>
      <c r="T245" s="157"/>
      <c r="U245" s="157"/>
      <c r="V245" s="157"/>
      <c r="W245" s="158"/>
      <c r="X245" s="158"/>
      <c r="Y245" s="158"/>
      <c r="Z245" s="158"/>
      <c r="AA245" s="158"/>
      <c r="AB245" s="158"/>
      <c r="AC245" s="157"/>
      <c r="AD245" s="152"/>
      <c r="AE245" s="152"/>
      <c r="AF245" s="152"/>
      <c r="AG245" s="152"/>
      <c r="AH245" s="152"/>
      <c r="AI245" s="152"/>
      <c r="AJ245" s="157"/>
      <c r="AK245" s="157"/>
      <c r="AL245" s="157"/>
      <c r="AM245" s="157"/>
      <c r="AN245" s="152"/>
      <c r="AO245" s="152"/>
      <c r="AP245" s="152"/>
      <c r="AQ245" s="152"/>
      <c r="AR245" s="152"/>
      <c r="AS245" s="152"/>
      <c r="AT245" s="152"/>
      <c r="AU245" s="159"/>
    </row>
    <row r="246" spans="1:47" s="153" customFormat="1" ht="15" customHeight="1" x14ac:dyDescent="0.25">
      <c r="A246" s="110">
        <f t="shared" si="3"/>
        <v>235</v>
      </c>
      <c r="B246" s="98" t="s">
        <v>246</v>
      </c>
      <c r="C246" s="127" t="s">
        <v>361</v>
      </c>
      <c r="D246" s="160" t="s">
        <v>363</v>
      </c>
      <c r="E246" s="204" t="s">
        <v>392</v>
      </c>
      <c r="F246" s="169"/>
      <c r="G246" s="154"/>
      <c r="J246" s="155"/>
      <c r="K246" s="155"/>
      <c r="L246" s="155"/>
      <c r="M246" s="156"/>
      <c r="N246" s="156"/>
      <c r="O246" s="156"/>
      <c r="P246" s="156"/>
      <c r="Q246" s="156"/>
      <c r="R246" s="156"/>
      <c r="S246" s="157"/>
      <c r="T246" s="157"/>
      <c r="U246" s="157"/>
      <c r="V246" s="157"/>
      <c r="W246" s="158"/>
      <c r="X246" s="158"/>
      <c r="Y246" s="158"/>
      <c r="Z246" s="158"/>
      <c r="AA246" s="158"/>
      <c r="AB246" s="158"/>
      <c r="AC246" s="157"/>
      <c r="AD246" s="152"/>
      <c r="AE246" s="152"/>
      <c r="AF246" s="152"/>
      <c r="AG246" s="152"/>
      <c r="AH246" s="152"/>
      <c r="AI246" s="152"/>
      <c r="AJ246" s="157"/>
      <c r="AK246" s="157"/>
      <c r="AL246" s="157"/>
      <c r="AM246" s="157"/>
      <c r="AN246" s="152"/>
      <c r="AO246" s="152"/>
      <c r="AP246" s="152"/>
      <c r="AQ246" s="152"/>
      <c r="AR246" s="152"/>
      <c r="AS246" s="152"/>
      <c r="AT246" s="152"/>
      <c r="AU246" s="159"/>
    </row>
    <row r="247" spans="1:47" s="153" customFormat="1" ht="15" customHeight="1" x14ac:dyDescent="0.25">
      <c r="A247" s="110">
        <f t="shared" si="3"/>
        <v>236</v>
      </c>
      <c r="B247" s="98" t="s">
        <v>246</v>
      </c>
      <c r="C247" s="127" t="s">
        <v>362</v>
      </c>
      <c r="D247" s="160" t="s">
        <v>364</v>
      </c>
      <c r="E247" s="204" t="s">
        <v>392</v>
      </c>
      <c r="F247" s="120"/>
      <c r="G247" s="154"/>
      <c r="J247" s="155"/>
      <c r="K247" s="155"/>
      <c r="L247" s="155"/>
      <c r="M247" s="156"/>
      <c r="N247" s="156"/>
      <c r="O247" s="156"/>
      <c r="P247" s="156"/>
      <c r="Q247" s="156"/>
      <c r="R247" s="156"/>
      <c r="S247" s="157"/>
      <c r="T247" s="157"/>
      <c r="U247" s="157"/>
      <c r="V247" s="157"/>
      <c r="W247" s="158"/>
      <c r="X247" s="158"/>
      <c r="Y247" s="158"/>
      <c r="Z247" s="158"/>
      <c r="AA247" s="158"/>
      <c r="AB247" s="158"/>
      <c r="AC247" s="157"/>
      <c r="AD247" s="152"/>
      <c r="AE247" s="152"/>
      <c r="AF247" s="152"/>
      <c r="AG247" s="152"/>
      <c r="AH247" s="152"/>
      <c r="AI247" s="152"/>
      <c r="AJ247" s="157"/>
      <c r="AK247" s="157"/>
      <c r="AL247" s="157"/>
      <c r="AM247" s="157"/>
      <c r="AN247" s="152"/>
      <c r="AO247" s="152"/>
      <c r="AP247" s="152"/>
      <c r="AQ247" s="152"/>
      <c r="AR247" s="152"/>
      <c r="AS247" s="152"/>
      <c r="AT247" s="152"/>
      <c r="AU247" s="159"/>
    </row>
    <row r="248" spans="1:47" s="153" customFormat="1" ht="15" customHeight="1" x14ac:dyDescent="0.25">
      <c r="A248" s="110">
        <f t="shared" si="3"/>
        <v>237</v>
      </c>
      <c r="B248" s="108" t="s">
        <v>249</v>
      </c>
      <c r="C248" s="126" t="s">
        <v>365</v>
      </c>
      <c r="D248" s="136" t="s">
        <v>366</v>
      </c>
      <c r="E248" s="134" t="s">
        <v>392</v>
      </c>
      <c r="F248" s="169"/>
      <c r="G248" s="154"/>
      <c r="J248" s="155"/>
      <c r="K248" s="155"/>
      <c r="L248" s="155"/>
      <c r="M248" s="156"/>
      <c r="N248" s="156"/>
      <c r="O248" s="156"/>
      <c r="P248" s="156"/>
      <c r="Q248" s="156"/>
      <c r="R248" s="156"/>
      <c r="S248" s="157"/>
      <c r="T248" s="157"/>
      <c r="U248" s="157"/>
      <c r="V248" s="157"/>
      <c r="W248" s="158"/>
      <c r="X248" s="158"/>
      <c r="Y248" s="158"/>
      <c r="Z248" s="158"/>
      <c r="AA248" s="158"/>
      <c r="AB248" s="158"/>
      <c r="AC248" s="157"/>
      <c r="AD248" s="152"/>
      <c r="AE248" s="152"/>
      <c r="AF248" s="152"/>
      <c r="AG248" s="152"/>
      <c r="AH248" s="152"/>
      <c r="AI248" s="152"/>
      <c r="AJ248" s="157"/>
      <c r="AK248" s="157"/>
      <c r="AL248" s="157"/>
      <c r="AM248" s="157"/>
      <c r="AN248" s="152"/>
      <c r="AO248" s="152"/>
      <c r="AP248" s="152"/>
      <c r="AQ248" s="152"/>
      <c r="AR248" s="152"/>
      <c r="AS248" s="152"/>
      <c r="AT248" s="152"/>
      <c r="AU248" s="159"/>
    </row>
    <row r="249" spans="1:47" s="153" customFormat="1" ht="15" customHeight="1" x14ac:dyDescent="0.25">
      <c r="A249" s="110">
        <f t="shared" si="3"/>
        <v>238</v>
      </c>
      <c r="B249" s="108" t="s">
        <v>249</v>
      </c>
      <c r="C249" s="126" t="s">
        <v>367</v>
      </c>
      <c r="D249" s="136" t="s">
        <v>368</v>
      </c>
      <c r="E249" s="138">
        <f>SUM(E250:E252)</f>
        <v>0</v>
      </c>
      <c r="F249" s="169"/>
      <c r="G249" s="154"/>
      <c r="J249" s="155"/>
      <c r="K249" s="155"/>
      <c r="L249" s="155"/>
      <c r="M249" s="156"/>
      <c r="N249" s="156"/>
      <c r="O249" s="156"/>
      <c r="P249" s="156"/>
      <c r="Q249" s="156"/>
      <c r="R249" s="156"/>
      <c r="S249" s="157"/>
      <c r="T249" s="157"/>
      <c r="U249" s="157"/>
      <c r="V249" s="157"/>
      <c r="W249" s="158"/>
      <c r="X249" s="158"/>
      <c r="Y249" s="158"/>
      <c r="Z249" s="158"/>
      <c r="AA249" s="158"/>
      <c r="AB249" s="158"/>
      <c r="AC249" s="157"/>
      <c r="AD249" s="152"/>
      <c r="AE249" s="152"/>
      <c r="AF249" s="152"/>
      <c r="AG249" s="152"/>
      <c r="AH249" s="152"/>
      <c r="AI249" s="152"/>
      <c r="AJ249" s="157"/>
      <c r="AK249" s="157"/>
      <c r="AL249" s="157"/>
      <c r="AM249" s="157"/>
      <c r="AN249" s="152"/>
      <c r="AO249" s="152"/>
      <c r="AP249" s="152"/>
      <c r="AQ249" s="152"/>
      <c r="AR249" s="152"/>
      <c r="AS249" s="152"/>
      <c r="AT249" s="152"/>
      <c r="AU249" s="159"/>
    </row>
    <row r="250" spans="1:47" s="153" customFormat="1" ht="15" customHeight="1" x14ac:dyDescent="0.25">
      <c r="A250" s="110">
        <f t="shared" si="3"/>
        <v>239</v>
      </c>
      <c r="B250" s="98" t="s">
        <v>246</v>
      </c>
      <c r="C250" s="127" t="s">
        <v>369</v>
      </c>
      <c r="D250" s="160" t="s">
        <v>370</v>
      </c>
      <c r="E250" s="204" t="s">
        <v>392</v>
      </c>
      <c r="F250" s="169"/>
      <c r="G250" s="154"/>
      <c r="J250" s="155"/>
      <c r="K250" s="155"/>
      <c r="L250" s="155"/>
      <c r="M250" s="156"/>
      <c r="N250" s="156"/>
      <c r="O250" s="156"/>
      <c r="P250" s="156"/>
      <c r="Q250" s="156"/>
      <c r="R250" s="156"/>
      <c r="S250" s="157"/>
      <c r="T250" s="157"/>
      <c r="U250" s="157"/>
      <c r="V250" s="157"/>
      <c r="W250" s="158"/>
      <c r="X250" s="158"/>
      <c r="Y250" s="158"/>
      <c r="Z250" s="158"/>
      <c r="AA250" s="158"/>
      <c r="AB250" s="158"/>
      <c r="AC250" s="157"/>
      <c r="AD250" s="152"/>
      <c r="AE250" s="152"/>
      <c r="AF250" s="152"/>
      <c r="AG250" s="152"/>
      <c r="AH250" s="152"/>
      <c r="AI250" s="152"/>
      <c r="AJ250" s="157"/>
      <c r="AK250" s="157"/>
      <c r="AL250" s="157"/>
      <c r="AM250" s="157"/>
      <c r="AN250" s="152"/>
      <c r="AO250" s="152"/>
      <c r="AP250" s="152"/>
      <c r="AQ250" s="152"/>
      <c r="AR250" s="152"/>
      <c r="AS250" s="152"/>
      <c r="AT250" s="152"/>
      <c r="AU250" s="159"/>
    </row>
    <row r="251" spans="1:47" s="153" customFormat="1" ht="15" customHeight="1" x14ac:dyDescent="0.25">
      <c r="A251" s="110">
        <f t="shared" si="3"/>
        <v>240</v>
      </c>
      <c r="B251" s="98" t="s">
        <v>246</v>
      </c>
      <c r="C251" s="127" t="s">
        <v>371</v>
      </c>
      <c r="D251" s="160" t="s">
        <v>372</v>
      </c>
      <c r="E251" s="204" t="s">
        <v>392</v>
      </c>
      <c r="F251" s="169"/>
      <c r="G251" s="154"/>
      <c r="J251" s="155"/>
      <c r="K251" s="155"/>
      <c r="L251" s="155"/>
      <c r="M251" s="156"/>
      <c r="N251" s="156"/>
      <c r="O251" s="156"/>
      <c r="P251" s="156"/>
      <c r="Q251" s="156"/>
      <c r="R251" s="156"/>
      <c r="S251" s="157"/>
      <c r="T251" s="157"/>
      <c r="U251" s="157"/>
      <c r="V251" s="157"/>
      <c r="W251" s="158"/>
      <c r="X251" s="158"/>
      <c r="Y251" s="158"/>
      <c r="Z251" s="158"/>
      <c r="AA251" s="158"/>
      <c r="AB251" s="158"/>
      <c r="AC251" s="157"/>
      <c r="AD251" s="152"/>
      <c r="AE251" s="152"/>
      <c r="AF251" s="152"/>
      <c r="AG251" s="152"/>
      <c r="AH251" s="152"/>
      <c r="AI251" s="152"/>
      <c r="AJ251" s="157"/>
      <c r="AK251" s="157"/>
      <c r="AL251" s="157"/>
      <c r="AM251" s="157"/>
      <c r="AN251" s="152"/>
      <c r="AO251" s="152"/>
      <c r="AP251" s="152"/>
      <c r="AQ251" s="152"/>
      <c r="AR251" s="152"/>
      <c r="AS251" s="152"/>
      <c r="AT251" s="152"/>
      <c r="AU251" s="159"/>
    </row>
    <row r="252" spans="1:47" s="153" customFormat="1" ht="15" customHeight="1" x14ac:dyDescent="0.25">
      <c r="A252" s="110">
        <f t="shared" si="3"/>
        <v>241</v>
      </c>
      <c r="B252" s="98" t="s">
        <v>246</v>
      </c>
      <c r="C252" s="127" t="s">
        <v>373</v>
      </c>
      <c r="D252" s="160" t="s">
        <v>374</v>
      </c>
      <c r="E252" s="204" t="s">
        <v>392</v>
      </c>
      <c r="F252" s="169"/>
      <c r="G252" s="154"/>
      <c r="J252" s="155"/>
      <c r="K252" s="155"/>
      <c r="L252" s="155"/>
      <c r="M252" s="156"/>
      <c r="N252" s="156"/>
      <c r="O252" s="156"/>
      <c r="P252" s="156"/>
      <c r="Q252" s="156"/>
      <c r="R252" s="156"/>
      <c r="S252" s="157"/>
      <c r="T252" s="157"/>
      <c r="U252" s="157"/>
      <c r="V252" s="157"/>
      <c r="W252" s="158"/>
      <c r="X252" s="158"/>
      <c r="Y252" s="158"/>
      <c r="Z252" s="158"/>
      <c r="AA252" s="158"/>
      <c r="AB252" s="158"/>
      <c r="AC252" s="157"/>
      <c r="AD252" s="152"/>
      <c r="AE252" s="152"/>
      <c r="AF252" s="152"/>
      <c r="AG252" s="152"/>
      <c r="AH252" s="152"/>
      <c r="AI252" s="152"/>
      <c r="AJ252" s="157"/>
      <c r="AK252" s="157"/>
      <c r="AL252" s="157"/>
      <c r="AM252" s="157"/>
      <c r="AN252" s="152"/>
      <c r="AO252" s="152"/>
      <c r="AP252" s="152"/>
      <c r="AQ252" s="152"/>
      <c r="AR252" s="152"/>
      <c r="AS252" s="152"/>
      <c r="AT252" s="152"/>
      <c r="AU252" s="159"/>
    </row>
    <row r="253" spans="1:47" ht="15.75" x14ac:dyDescent="0.25">
      <c r="A253" s="110">
        <f t="shared" si="3"/>
        <v>242</v>
      </c>
      <c r="B253" s="109" t="s">
        <v>244</v>
      </c>
      <c r="C253" s="31">
        <v>10</v>
      </c>
      <c r="D253" s="128" t="s">
        <v>352</v>
      </c>
      <c r="E253" s="135">
        <f>SUM(E254)</f>
        <v>0</v>
      </c>
      <c r="G253" s="16"/>
      <c r="J253" s="217"/>
      <c r="K253" s="217"/>
      <c r="L253" s="217"/>
      <c r="M253" s="218"/>
      <c r="N253" s="218"/>
      <c r="O253" s="218"/>
      <c r="P253" s="218"/>
      <c r="Q253" s="218"/>
      <c r="R253" s="218"/>
      <c r="S253" s="220"/>
      <c r="T253" s="220"/>
      <c r="U253" s="220"/>
      <c r="V253" s="220"/>
      <c r="W253" s="219"/>
      <c r="X253" s="219"/>
      <c r="Y253" s="219"/>
      <c r="Z253" s="219"/>
      <c r="AA253" s="219"/>
      <c r="AB253" s="219"/>
      <c r="AC253" s="8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21"/>
      <c r="AO253" s="221"/>
      <c r="AP253" s="221"/>
      <c r="AQ253" s="221"/>
      <c r="AR253" s="221"/>
      <c r="AS253" s="221"/>
      <c r="AT253" s="221"/>
      <c r="AU253" s="17"/>
    </row>
    <row r="254" spans="1:47" s="161" customFormat="1" ht="15.75" thickBot="1" x14ac:dyDescent="0.3">
      <c r="A254" s="110">
        <f t="shared" si="3"/>
        <v>243</v>
      </c>
      <c r="B254" s="177" t="s">
        <v>249</v>
      </c>
      <c r="C254" s="178" t="s">
        <v>375</v>
      </c>
      <c r="D254" s="179" t="s">
        <v>376</v>
      </c>
      <c r="E254" s="205" t="s">
        <v>392</v>
      </c>
      <c r="F254" s="171"/>
      <c r="G254" s="162"/>
      <c r="J254" s="164"/>
      <c r="K254" s="164"/>
      <c r="L254" s="164"/>
      <c r="M254" s="88"/>
      <c r="N254" s="88"/>
      <c r="O254" s="88"/>
      <c r="P254" s="88"/>
      <c r="Q254" s="88"/>
      <c r="R254" s="88"/>
      <c r="S254" s="165"/>
      <c r="T254" s="165"/>
      <c r="U254" s="165"/>
      <c r="V254" s="165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146"/>
      <c r="AO254" s="146"/>
      <c r="AP254" s="146"/>
      <c r="AQ254" s="146"/>
      <c r="AR254" s="146"/>
      <c r="AS254" s="146"/>
      <c r="AT254" s="146"/>
      <c r="AU254" s="163"/>
    </row>
    <row r="255" spans="1:47" ht="23.25" customHeight="1" thickBot="1" x14ac:dyDescent="0.3">
      <c r="A255" s="110">
        <f t="shared" si="3"/>
        <v>244</v>
      </c>
      <c r="B255" s="12"/>
      <c r="C255" s="8"/>
      <c r="D255" s="77" t="s">
        <v>377</v>
      </c>
      <c r="E255" s="79" t="e">
        <f>E220+E221+E225+E228+E233+E235+E237+E240+E243+E253</f>
        <v>#VALUE!</v>
      </c>
      <c r="F255" s="168"/>
      <c r="G255" s="5"/>
      <c r="H255" s="5"/>
      <c r="I255" s="10"/>
    </row>
    <row r="256" spans="1:47" s="161" customFormat="1" x14ac:dyDescent="0.25">
      <c r="A256" s="172"/>
      <c r="B256" s="173"/>
      <c r="C256" s="174"/>
      <c r="D256" s="175"/>
      <c r="E256" s="176"/>
      <c r="F256" s="171"/>
      <c r="G256" s="162"/>
      <c r="J256" s="164"/>
      <c r="K256" s="164"/>
      <c r="L256" s="164"/>
      <c r="M256" s="88"/>
      <c r="N256" s="88"/>
      <c r="O256" s="88"/>
      <c r="P256" s="88"/>
      <c r="Q256" s="88"/>
      <c r="R256" s="88"/>
      <c r="S256" s="165"/>
      <c r="T256" s="165"/>
      <c r="U256" s="165"/>
      <c r="V256" s="165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146"/>
      <c r="AO256" s="146"/>
      <c r="AP256" s="146"/>
      <c r="AQ256" s="146"/>
      <c r="AR256" s="146"/>
      <c r="AS256" s="146"/>
      <c r="AT256" s="146"/>
      <c r="AU256" s="163"/>
    </row>
    <row r="257" spans="1:47" s="184" customFormat="1" ht="18.75" x14ac:dyDescent="0.3">
      <c r="A257" s="110">
        <f>A255+1</f>
        <v>245</v>
      </c>
      <c r="B257" s="180"/>
      <c r="C257" s="187" t="s">
        <v>378</v>
      </c>
      <c r="D257" s="187" t="s">
        <v>142</v>
      </c>
      <c r="E257" s="181"/>
      <c r="F257" s="182"/>
      <c r="G257" s="183"/>
      <c r="J257" s="225"/>
      <c r="K257" s="225"/>
      <c r="L257" s="225"/>
      <c r="M257" s="229"/>
      <c r="N257" s="229"/>
      <c r="O257" s="229"/>
      <c r="P257" s="229"/>
      <c r="Q257" s="229"/>
      <c r="R257" s="229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18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6"/>
      <c r="AO257" s="226"/>
      <c r="AP257" s="226"/>
      <c r="AQ257" s="226"/>
      <c r="AR257" s="226"/>
      <c r="AS257" s="226"/>
      <c r="AT257" s="226"/>
      <c r="AU257" s="186"/>
    </row>
    <row r="258" spans="1:47" ht="15.75" x14ac:dyDescent="0.25">
      <c r="A258" s="110">
        <f>A257+1</f>
        <v>246</v>
      </c>
      <c r="B258" s="109" t="s">
        <v>244</v>
      </c>
      <c r="C258" s="31">
        <v>1</v>
      </c>
      <c r="D258" s="111" t="s">
        <v>143</v>
      </c>
      <c r="E258" s="190" t="s">
        <v>392</v>
      </c>
    </row>
    <row r="259" spans="1:47" ht="15.75" x14ac:dyDescent="0.25">
      <c r="A259" s="110">
        <f t="shared" ref="A259:A265" si="4">A258+1</f>
        <v>247</v>
      </c>
      <c r="B259" s="109" t="s">
        <v>244</v>
      </c>
      <c r="C259" s="31">
        <f>C258+1</f>
        <v>2</v>
      </c>
      <c r="D259" s="111" t="s">
        <v>144</v>
      </c>
      <c r="E259" s="190" t="s">
        <v>392</v>
      </c>
    </row>
    <row r="260" spans="1:47" ht="15.75" x14ac:dyDescent="0.25">
      <c r="A260" s="110">
        <f t="shared" si="4"/>
        <v>248</v>
      </c>
      <c r="B260" s="109" t="s">
        <v>244</v>
      </c>
      <c r="C260" s="31">
        <f t="shared" ref="C260:C264" si="5">C259+1</f>
        <v>3</v>
      </c>
      <c r="D260" s="111" t="s">
        <v>145</v>
      </c>
      <c r="E260" s="190" t="s">
        <v>392</v>
      </c>
    </row>
    <row r="261" spans="1:47" ht="15.75" x14ac:dyDescent="0.25">
      <c r="A261" s="110">
        <f t="shared" si="4"/>
        <v>249</v>
      </c>
      <c r="B261" s="109" t="s">
        <v>244</v>
      </c>
      <c r="C261" s="31">
        <f t="shared" si="5"/>
        <v>4</v>
      </c>
      <c r="D261" s="111" t="s">
        <v>146</v>
      </c>
      <c r="E261" s="190" t="s">
        <v>392</v>
      </c>
    </row>
    <row r="262" spans="1:47" ht="15.75" x14ac:dyDescent="0.25">
      <c r="A262" s="110">
        <f t="shared" si="4"/>
        <v>250</v>
      </c>
      <c r="B262" s="109" t="s">
        <v>244</v>
      </c>
      <c r="C262" s="31">
        <f t="shared" si="5"/>
        <v>5</v>
      </c>
      <c r="D262" s="111" t="s">
        <v>147</v>
      </c>
      <c r="E262" s="190" t="s">
        <v>392</v>
      </c>
    </row>
    <row r="263" spans="1:47" ht="15.75" x14ac:dyDescent="0.25">
      <c r="A263" s="110">
        <f t="shared" si="4"/>
        <v>251</v>
      </c>
      <c r="B263" s="109" t="s">
        <v>244</v>
      </c>
      <c r="C263" s="31">
        <f t="shared" si="5"/>
        <v>6</v>
      </c>
      <c r="D263" s="111" t="s">
        <v>148</v>
      </c>
      <c r="E263" s="190" t="s">
        <v>392</v>
      </c>
    </row>
    <row r="264" spans="1:47" ht="16.5" thickBot="1" x14ac:dyDescent="0.3">
      <c r="A264" s="110">
        <f t="shared" si="4"/>
        <v>252</v>
      </c>
      <c r="B264" s="109" t="s">
        <v>244</v>
      </c>
      <c r="C264" s="31">
        <f t="shared" si="5"/>
        <v>7</v>
      </c>
      <c r="D264" s="111" t="s">
        <v>149</v>
      </c>
      <c r="E264" s="190" t="s">
        <v>392</v>
      </c>
    </row>
    <row r="265" spans="1:47" ht="20.25" customHeight="1" thickBot="1" x14ac:dyDescent="0.3">
      <c r="A265" s="110">
        <f t="shared" si="4"/>
        <v>253</v>
      </c>
      <c r="B265" s="104"/>
      <c r="C265" s="20"/>
      <c r="D265" s="77" t="s">
        <v>379</v>
      </c>
      <c r="E265" s="191">
        <f>SUM(E258:E264)</f>
        <v>0</v>
      </c>
    </row>
    <row r="266" spans="1:47" ht="15.75" thickBot="1" x14ac:dyDescent="0.3">
      <c r="E266" s="11"/>
    </row>
    <row r="267" spans="1:47" ht="19.5" customHeight="1" thickBot="1" x14ac:dyDescent="0.3">
      <c r="B267" s="227" t="s">
        <v>386</v>
      </c>
      <c r="C267" s="227"/>
      <c r="D267" s="227"/>
      <c r="E267" s="199" t="e">
        <f>E265+E255+E217+E163+E122+E108+E84</f>
        <v>#VALUE!</v>
      </c>
    </row>
    <row r="268" spans="1:47" ht="16.5" thickBot="1" x14ac:dyDescent="0.3">
      <c r="B268" s="228" t="s">
        <v>385</v>
      </c>
      <c r="C268" s="228"/>
      <c r="D268" s="228"/>
      <c r="E268" s="200" t="s">
        <v>392</v>
      </c>
    </row>
    <row r="269" spans="1:47" ht="19.5" customHeight="1" thickBot="1" x14ac:dyDescent="0.3">
      <c r="B269" s="227" t="s">
        <v>387</v>
      </c>
      <c r="C269" s="227"/>
      <c r="D269" s="227"/>
      <c r="E269" s="199" t="e">
        <f>E267+E268</f>
        <v>#VALUE!</v>
      </c>
    </row>
    <row r="270" spans="1:47" ht="15.75" thickBot="1" x14ac:dyDescent="0.3">
      <c r="E270" s="11"/>
    </row>
    <row r="271" spans="1:47" ht="19.5" thickBot="1" x14ac:dyDescent="0.3">
      <c r="C271" s="195"/>
      <c r="D271" s="197" t="s">
        <v>384</v>
      </c>
      <c r="E271" s="29" t="s">
        <v>393</v>
      </c>
    </row>
    <row r="272" spans="1:47" ht="18.75" x14ac:dyDescent="0.25">
      <c r="C272" s="194" t="s">
        <v>302</v>
      </c>
      <c r="D272" s="198" t="s">
        <v>301</v>
      </c>
      <c r="E272" s="13"/>
    </row>
    <row r="273" spans="3:5" ht="15.75" x14ac:dyDescent="0.25">
      <c r="C273" s="193">
        <v>1</v>
      </c>
      <c r="D273" s="196" t="s">
        <v>390</v>
      </c>
      <c r="E273" s="29" t="s">
        <v>392</v>
      </c>
    </row>
    <row r="274" spans="3:5" ht="15.75" x14ac:dyDescent="0.25">
      <c r="C274" s="193">
        <v>2</v>
      </c>
      <c r="D274" s="196" t="s">
        <v>391</v>
      </c>
      <c r="E274" s="29" t="s">
        <v>392</v>
      </c>
    </row>
    <row r="275" spans="3:5" ht="15.75" x14ac:dyDescent="0.25">
      <c r="C275" s="193">
        <v>3</v>
      </c>
      <c r="D275" s="196" t="s">
        <v>388</v>
      </c>
      <c r="E275" s="29" t="s">
        <v>392</v>
      </c>
    </row>
    <row r="276" spans="3:5" ht="15.75" x14ac:dyDescent="0.25">
      <c r="C276" s="193">
        <v>4</v>
      </c>
      <c r="D276" s="196" t="s">
        <v>389</v>
      </c>
      <c r="E276" s="29" t="s">
        <v>392</v>
      </c>
    </row>
    <row r="277" spans="3:5" ht="18.75" x14ac:dyDescent="0.25">
      <c r="C277" s="188" t="s">
        <v>303</v>
      </c>
      <c r="D277" s="46" t="s">
        <v>239</v>
      </c>
    </row>
    <row r="278" spans="3:5" ht="15.75" x14ac:dyDescent="0.25">
      <c r="C278" s="193">
        <v>1</v>
      </c>
      <c r="D278" s="196" t="s">
        <v>390</v>
      </c>
      <c r="E278" s="29" t="s">
        <v>392</v>
      </c>
    </row>
    <row r="279" spans="3:5" ht="15.75" x14ac:dyDescent="0.25">
      <c r="C279" s="193">
        <v>2</v>
      </c>
      <c r="D279" s="196" t="s">
        <v>391</v>
      </c>
      <c r="E279" s="29" t="s">
        <v>392</v>
      </c>
    </row>
    <row r="280" spans="3:5" ht="15.75" x14ac:dyDescent="0.25">
      <c r="C280" s="193">
        <v>3</v>
      </c>
      <c r="D280" s="196" t="s">
        <v>388</v>
      </c>
      <c r="E280" s="29" t="s">
        <v>392</v>
      </c>
    </row>
    <row r="281" spans="3:5" ht="15.75" x14ac:dyDescent="0.25">
      <c r="C281" s="193">
        <v>4</v>
      </c>
      <c r="D281" s="196" t="s">
        <v>389</v>
      </c>
      <c r="E281" s="29" t="s">
        <v>392</v>
      </c>
    </row>
    <row r="282" spans="3:5" ht="18.75" x14ac:dyDescent="0.3">
      <c r="C282" s="187" t="s">
        <v>304</v>
      </c>
      <c r="D282" s="59" t="s">
        <v>262</v>
      </c>
    </row>
    <row r="283" spans="3:5" ht="15.75" x14ac:dyDescent="0.25">
      <c r="C283" s="193">
        <v>1</v>
      </c>
      <c r="D283" s="196" t="s">
        <v>390</v>
      </c>
      <c r="E283" s="29" t="s">
        <v>392</v>
      </c>
    </row>
    <row r="284" spans="3:5" ht="15.75" x14ac:dyDescent="0.25">
      <c r="C284" s="193">
        <v>2</v>
      </c>
      <c r="D284" s="196" t="s">
        <v>391</v>
      </c>
      <c r="E284" s="29" t="s">
        <v>392</v>
      </c>
    </row>
    <row r="285" spans="3:5" ht="15.75" x14ac:dyDescent="0.25">
      <c r="C285" s="193">
        <v>3</v>
      </c>
      <c r="D285" s="196" t="s">
        <v>388</v>
      </c>
      <c r="E285" s="29" t="s">
        <v>392</v>
      </c>
    </row>
    <row r="286" spans="3:5" ht="15.75" x14ac:dyDescent="0.25">
      <c r="C286" s="193">
        <v>4</v>
      </c>
      <c r="D286" s="196" t="s">
        <v>389</v>
      </c>
      <c r="E286" s="29" t="s">
        <v>392</v>
      </c>
    </row>
    <row r="287" spans="3:5" ht="18.75" x14ac:dyDescent="0.3">
      <c r="C287" s="187" t="s">
        <v>316</v>
      </c>
      <c r="D287" s="59" t="s">
        <v>264</v>
      </c>
    </row>
    <row r="288" spans="3:5" ht="15.75" x14ac:dyDescent="0.25">
      <c r="C288" s="193">
        <v>1</v>
      </c>
      <c r="D288" s="196" t="s">
        <v>390</v>
      </c>
      <c r="E288" s="29" t="s">
        <v>392</v>
      </c>
    </row>
    <row r="289" spans="3:5" ht="15.75" x14ac:dyDescent="0.25">
      <c r="C289" s="193">
        <v>2</v>
      </c>
      <c r="D289" s="196" t="s">
        <v>391</v>
      </c>
      <c r="E289" s="29" t="s">
        <v>392</v>
      </c>
    </row>
    <row r="290" spans="3:5" ht="15.75" x14ac:dyDescent="0.25">
      <c r="C290" s="193">
        <v>3</v>
      </c>
      <c r="D290" s="196" t="s">
        <v>388</v>
      </c>
      <c r="E290" s="29" t="s">
        <v>392</v>
      </c>
    </row>
    <row r="291" spans="3:5" ht="15.75" x14ac:dyDescent="0.25">
      <c r="C291" s="193">
        <v>4</v>
      </c>
      <c r="D291" s="196" t="s">
        <v>389</v>
      </c>
      <c r="E291" s="29" t="s">
        <v>392</v>
      </c>
    </row>
    <row r="292" spans="3:5" ht="18.75" x14ac:dyDescent="0.3">
      <c r="C292" s="187" t="s">
        <v>324</v>
      </c>
      <c r="D292" s="59" t="s">
        <v>283</v>
      </c>
    </row>
    <row r="293" spans="3:5" ht="15.75" x14ac:dyDescent="0.25">
      <c r="C293" s="193">
        <v>1</v>
      </c>
      <c r="D293" s="196" t="s">
        <v>390</v>
      </c>
      <c r="E293" s="29" t="s">
        <v>392</v>
      </c>
    </row>
    <row r="294" spans="3:5" ht="15.75" x14ac:dyDescent="0.25">
      <c r="C294" s="193">
        <v>2</v>
      </c>
      <c r="D294" s="196" t="s">
        <v>391</v>
      </c>
      <c r="E294" s="29" t="s">
        <v>392</v>
      </c>
    </row>
    <row r="295" spans="3:5" ht="15.75" x14ac:dyDescent="0.25">
      <c r="C295" s="193">
        <v>3</v>
      </c>
      <c r="D295" s="196" t="s">
        <v>388</v>
      </c>
      <c r="E295" s="29" t="s">
        <v>392</v>
      </c>
    </row>
    <row r="296" spans="3:5" ht="15.75" x14ac:dyDescent="0.25">
      <c r="C296" s="193">
        <v>4</v>
      </c>
      <c r="D296" s="196" t="s">
        <v>389</v>
      </c>
      <c r="E296" s="29" t="s">
        <v>392</v>
      </c>
    </row>
    <row r="297" spans="3:5" ht="18.75" x14ac:dyDescent="0.25">
      <c r="C297" s="187" t="s">
        <v>325</v>
      </c>
      <c r="D297" s="80" t="s">
        <v>141</v>
      </c>
    </row>
    <row r="298" spans="3:5" ht="15.75" x14ac:dyDescent="0.25">
      <c r="C298" s="193">
        <v>1</v>
      </c>
      <c r="D298" s="196" t="s">
        <v>390</v>
      </c>
      <c r="E298" s="29" t="s">
        <v>392</v>
      </c>
    </row>
    <row r="299" spans="3:5" ht="15.75" x14ac:dyDescent="0.25">
      <c r="C299" s="193">
        <v>2</v>
      </c>
      <c r="D299" s="196" t="s">
        <v>391</v>
      </c>
      <c r="E299" s="29" t="s">
        <v>392</v>
      </c>
    </row>
    <row r="300" spans="3:5" ht="15.75" x14ac:dyDescent="0.25">
      <c r="C300" s="193">
        <v>3</v>
      </c>
      <c r="D300" s="196" t="s">
        <v>388</v>
      </c>
      <c r="E300" s="29" t="s">
        <v>392</v>
      </c>
    </row>
    <row r="301" spans="3:5" ht="15.75" x14ac:dyDescent="0.25">
      <c r="C301" s="193">
        <v>4</v>
      </c>
      <c r="D301" s="196" t="s">
        <v>389</v>
      </c>
      <c r="E301" s="29" t="s">
        <v>392</v>
      </c>
    </row>
    <row r="302" spans="3:5" ht="18.75" x14ac:dyDescent="0.25">
      <c r="C302" s="187" t="s">
        <v>378</v>
      </c>
      <c r="D302" s="187" t="s">
        <v>142</v>
      </c>
      <c r="E302" s="11"/>
    </row>
    <row r="303" spans="3:5" ht="15.75" x14ac:dyDescent="0.25">
      <c r="C303" s="193">
        <v>1</v>
      </c>
      <c r="D303" s="196" t="s">
        <v>390</v>
      </c>
      <c r="E303" s="29" t="s">
        <v>392</v>
      </c>
    </row>
    <row r="304" spans="3:5" ht="15.75" x14ac:dyDescent="0.25">
      <c r="C304" s="193">
        <v>2</v>
      </c>
      <c r="D304" s="196" t="s">
        <v>391</v>
      </c>
      <c r="E304" s="29" t="s">
        <v>392</v>
      </c>
    </row>
    <row r="305" spans="2:5" ht="15.75" x14ac:dyDescent="0.25">
      <c r="C305" s="193">
        <v>3</v>
      </c>
      <c r="D305" s="196" t="s">
        <v>388</v>
      </c>
      <c r="E305" s="29" t="s">
        <v>392</v>
      </c>
    </row>
    <row r="306" spans="2:5" ht="15.75" x14ac:dyDescent="0.25">
      <c r="C306" s="193">
        <v>4</v>
      </c>
      <c r="D306" s="196" t="s">
        <v>389</v>
      </c>
      <c r="E306" s="29" t="s">
        <v>392</v>
      </c>
    </row>
    <row r="307" spans="2:5" x14ac:dyDescent="0.25">
      <c r="E307" s="11"/>
    </row>
    <row r="308" spans="2:5" ht="18.75" x14ac:dyDescent="0.3">
      <c r="B308" s="206" t="s">
        <v>397</v>
      </c>
      <c r="C308" s="207" t="s">
        <v>398</v>
      </c>
      <c r="E308" s="11"/>
    </row>
    <row r="309" spans="2:5" ht="18.75" x14ac:dyDescent="0.3">
      <c r="B309" s="208"/>
      <c r="C309" s="207" t="s">
        <v>396</v>
      </c>
      <c r="E309" s="11"/>
    </row>
    <row r="310" spans="2:5" x14ac:dyDescent="0.25">
      <c r="E310" s="11"/>
    </row>
    <row r="311" spans="2:5" x14ac:dyDescent="0.25">
      <c r="E311" s="11"/>
    </row>
    <row r="312" spans="2:5" x14ac:dyDescent="0.25">
      <c r="E312" s="11"/>
    </row>
    <row r="313" spans="2:5" x14ac:dyDescent="0.25">
      <c r="E313" s="11"/>
    </row>
    <row r="314" spans="2:5" x14ac:dyDescent="0.25">
      <c r="E314" s="11"/>
    </row>
    <row r="315" spans="2:5" x14ac:dyDescent="0.25">
      <c r="E315" s="11"/>
    </row>
    <row r="316" spans="2:5" x14ac:dyDescent="0.25">
      <c r="E316" s="11"/>
    </row>
    <row r="317" spans="2:5" x14ac:dyDescent="0.25">
      <c r="E317" s="11"/>
    </row>
    <row r="318" spans="2:5" x14ac:dyDescent="0.25">
      <c r="E318" s="11"/>
    </row>
    <row r="319" spans="2:5" x14ac:dyDescent="0.25">
      <c r="E319" s="11"/>
    </row>
    <row r="320" spans="2:5" x14ac:dyDescent="0.25">
      <c r="E320" s="11"/>
    </row>
    <row r="321" spans="5:5" x14ac:dyDescent="0.25">
      <c r="E321" s="11"/>
    </row>
    <row r="322" spans="5:5" x14ac:dyDescent="0.25">
      <c r="E322" s="11"/>
    </row>
    <row r="323" spans="5:5" x14ac:dyDescent="0.25">
      <c r="E323" s="11"/>
    </row>
    <row r="324" spans="5:5" x14ac:dyDescent="0.25">
      <c r="E324" s="11"/>
    </row>
  </sheetData>
  <sheetProtection insertColumns="0" insertRows="0" deleteColumns="0" deleteRows="0"/>
  <mergeCells count="94">
    <mergeCell ref="AJ257:AM257"/>
    <mergeCell ref="AN257:AT257"/>
    <mergeCell ref="B267:D267"/>
    <mergeCell ref="B268:D268"/>
    <mergeCell ref="B269:D269"/>
    <mergeCell ref="J257:L257"/>
    <mergeCell ref="M257:R257"/>
    <mergeCell ref="S257:V257"/>
    <mergeCell ref="W257:X257"/>
    <mergeCell ref="Y257:AB257"/>
    <mergeCell ref="AD257:AI257"/>
    <mergeCell ref="AJ243:AM243"/>
    <mergeCell ref="AN243:AT243"/>
    <mergeCell ref="J253:L253"/>
    <mergeCell ref="M253:R253"/>
    <mergeCell ref="S253:V253"/>
    <mergeCell ref="W253:X253"/>
    <mergeCell ref="Y253:AB253"/>
    <mergeCell ref="AD253:AI253"/>
    <mergeCell ref="AJ253:AM253"/>
    <mergeCell ref="AN253:AT253"/>
    <mergeCell ref="J243:L243"/>
    <mergeCell ref="M243:R243"/>
    <mergeCell ref="S243:V243"/>
    <mergeCell ref="W243:X243"/>
    <mergeCell ref="Y243:AB243"/>
    <mergeCell ref="AD243:AI243"/>
    <mergeCell ref="AJ237:AM237"/>
    <mergeCell ref="AN237:AT237"/>
    <mergeCell ref="J240:L240"/>
    <mergeCell ref="M240:R240"/>
    <mergeCell ref="S240:V240"/>
    <mergeCell ref="W240:X240"/>
    <mergeCell ref="Y240:AB240"/>
    <mergeCell ref="AD240:AI240"/>
    <mergeCell ref="AJ240:AM240"/>
    <mergeCell ref="AN240:AT240"/>
    <mergeCell ref="J237:L237"/>
    <mergeCell ref="M237:R237"/>
    <mergeCell ref="S237:V237"/>
    <mergeCell ref="W237:X237"/>
    <mergeCell ref="Y237:AB237"/>
    <mergeCell ref="AD237:AI237"/>
    <mergeCell ref="AJ233:AM233"/>
    <mergeCell ref="AN233:AT233"/>
    <mergeCell ref="J235:L235"/>
    <mergeCell ref="M235:R235"/>
    <mergeCell ref="S235:V235"/>
    <mergeCell ref="W235:X235"/>
    <mergeCell ref="Y235:AB235"/>
    <mergeCell ref="AD235:AI235"/>
    <mergeCell ref="AJ235:AM235"/>
    <mergeCell ref="AN235:AT235"/>
    <mergeCell ref="J233:L233"/>
    <mergeCell ref="M233:R233"/>
    <mergeCell ref="S233:V233"/>
    <mergeCell ref="W233:X233"/>
    <mergeCell ref="Y233:AB233"/>
    <mergeCell ref="AD233:AI233"/>
    <mergeCell ref="AJ225:AM225"/>
    <mergeCell ref="AN225:AT225"/>
    <mergeCell ref="J228:L228"/>
    <mergeCell ref="M228:R228"/>
    <mergeCell ref="S228:V228"/>
    <mergeCell ref="W228:X228"/>
    <mergeCell ref="Y228:AB228"/>
    <mergeCell ref="AD228:AI228"/>
    <mergeCell ref="AJ228:AM228"/>
    <mergeCell ref="AN228:AT228"/>
    <mergeCell ref="J225:L225"/>
    <mergeCell ref="M225:R225"/>
    <mergeCell ref="S225:V225"/>
    <mergeCell ref="W225:X225"/>
    <mergeCell ref="Y225:AB225"/>
    <mergeCell ref="AD225:AI225"/>
    <mergeCell ref="AD221:AI221"/>
    <mergeCell ref="AJ221:AM221"/>
    <mergeCell ref="AN221:AT221"/>
    <mergeCell ref="J219:L219"/>
    <mergeCell ref="M219:R219"/>
    <mergeCell ref="S219:V219"/>
    <mergeCell ref="W219:X219"/>
    <mergeCell ref="Y219:AB219"/>
    <mergeCell ref="AD219:AI219"/>
    <mergeCell ref="J221:L221"/>
    <mergeCell ref="M221:R221"/>
    <mergeCell ref="S221:V221"/>
    <mergeCell ref="W221:X221"/>
    <mergeCell ref="Y221:AB221"/>
    <mergeCell ref="B3:D3"/>
    <mergeCell ref="B4:D4"/>
    <mergeCell ref="B1:D1"/>
    <mergeCell ref="AJ219:AM219"/>
    <mergeCell ref="AN219:AT219"/>
  </mergeCells>
  <pageMargins left="0.7" right="0.7" top="0.75" bottom="0.75" header="0.3" footer="0.3"/>
  <pageSetup paperSize="9" scale="64" fitToHeight="0" orientation="portrait" r:id="rId1"/>
  <rowBreaks count="4" manualBreakCount="4">
    <brk id="58" max="5" man="1"/>
    <brk id="122" max="5" man="1"/>
    <brk id="188" max="5" man="1"/>
    <brk id="255" max="5" man="1"/>
  </rowBreaks>
  <colBreaks count="2" manualBreakCount="2">
    <brk id="17" max="304" man="1"/>
    <brk id="25" max="3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Lubocka Anna</dc:creator>
  <cp:lastModifiedBy>Parasinska  Anna</cp:lastModifiedBy>
  <cp:lastPrinted>2022-04-05T09:37:46Z</cp:lastPrinted>
  <dcterms:created xsi:type="dcterms:W3CDTF">2022-03-31T13:11:54Z</dcterms:created>
  <dcterms:modified xsi:type="dcterms:W3CDTF">2022-04-06T11:44:21Z</dcterms:modified>
</cp:coreProperties>
</file>