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obliczenie ceny oferty" sheetId="13" r:id="rId1"/>
  </sheets>
  <externalReferences>
    <externalReference r:id="rId2"/>
  </externalReferences>
  <definedNames>
    <definedName name="__Osd3">'[1]Lista OSD'!$C$2:$C$21</definedName>
    <definedName name="_Osd3">'[1]Lista OSD'!$C$2:$C$21</definedName>
  </definedNames>
  <calcPr calcId="152511"/>
</workbook>
</file>

<file path=xl/calcChain.xml><?xml version="1.0" encoding="utf-8"?>
<calcChain xmlns="http://schemas.openxmlformats.org/spreadsheetml/2006/main">
  <c r="R21" i="13" l="1"/>
  <c r="Q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S21" i="13"/>
  <c r="T21" i="13" l="1"/>
  <c r="S22" i="13"/>
  <c r="C10" i="13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A20" i="13"/>
  <c r="A19" i="13"/>
  <c r="AP20" i="13"/>
  <c r="AN20" i="13"/>
  <c r="AL20" i="13"/>
  <c r="AJ20" i="13"/>
  <c r="AG20" i="13"/>
  <c r="AH20" i="13" s="1"/>
  <c r="AF20" i="13"/>
  <c r="AD20" i="13"/>
  <c r="AB20" i="13"/>
  <c r="Z20" i="13"/>
  <c r="AP15" i="13"/>
  <c r="AN15" i="13"/>
  <c r="AL15" i="13"/>
  <c r="AJ15" i="13"/>
  <c r="AG15" i="13"/>
  <c r="AH15" i="13" s="1"/>
  <c r="AF15" i="13"/>
  <c r="AD15" i="13"/>
  <c r="AB15" i="13"/>
  <c r="Z15" i="13"/>
  <c r="AP14" i="13"/>
  <c r="AN14" i="13"/>
  <c r="AL14" i="13"/>
  <c r="AJ14" i="13"/>
  <c r="AG14" i="13"/>
  <c r="AH14" i="13" s="1"/>
  <c r="AF14" i="13"/>
  <c r="AD14" i="13"/>
  <c r="AB14" i="13"/>
  <c r="Z14" i="13"/>
  <c r="AP13" i="13"/>
  <c r="AN13" i="13"/>
  <c r="AL13" i="13"/>
  <c r="AJ13" i="13"/>
  <c r="AH13" i="13"/>
  <c r="AG13" i="13"/>
  <c r="AF13" i="13"/>
  <c r="AD13" i="13"/>
  <c r="AB13" i="13"/>
  <c r="Z13" i="13"/>
  <c r="AP12" i="13"/>
  <c r="AN12" i="13"/>
  <c r="AL12" i="13"/>
  <c r="AJ12" i="13"/>
  <c r="AG12" i="13"/>
  <c r="AH12" i="13" s="1"/>
  <c r="AF12" i="13"/>
  <c r="AD12" i="13"/>
  <c r="AB12" i="13"/>
  <c r="Z12" i="13"/>
  <c r="AP11" i="13"/>
  <c r="AN11" i="13"/>
  <c r="AL11" i="13"/>
  <c r="AJ11" i="13"/>
  <c r="AH11" i="13"/>
  <c r="AG11" i="13"/>
  <c r="AF11" i="13"/>
  <c r="AD11" i="13"/>
  <c r="AB11" i="13"/>
  <c r="Z11" i="13"/>
  <c r="AP10" i="13"/>
  <c r="AN10" i="13"/>
  <c r="AL10" i="13"/>
  <c r="AJ10" i="13"/>
  <c r="AG10" i="13"/>
  <c r="AH10" i="13" s="1"/>
  <c r="AF10" i="13"/>
  <c r="AD10" i="13"/>
  <c r="AB10" i="13"/>
  <c r="Z10" i="13"/>
  <c r="AP9" i="13"/>
  <c r="AN9" i="13"/>
  <c r="AL9" i="13"/>
  <c r="AJ9" i="13"/>
  <c r="AH9" i="13"/>
  <c r="AG9" i="13"/>
  <c r="AF9" i="13"/>
  <c r="AD9" i="13"/>
  <c r="AB9" i="13"/>
  <c r="Z9" i="13"/>
  <c r="AP17" i="13"/>
  <c r="AN17" i="13"/>
  <c r="AL17" i="13"/>
  <c r="AJ17" i="13"/>
  <c r="AG17" i="13"/>
  <c r="AH17" i="13" s="1"/>
  <c r="AF17" i="13"/>
  <c r="AD17" i="13"/>
  <c r="AB17" i="13"/>
  <c r="Z17" i="13"/>
  <c r="AP19" i="13"/>
  <c r="AN19" i="13"/>
  <c r="AL19" i="13"/>
  <c r="AJ19" i="13"/>
  <c r="AG19" i="13"/>
  <c r="AH19" i="13" s="1"/>
  <c r="AF19" i="13"/>
  <c r="AD19" i="13"/>
  <c r="AB19" i="13"/>
  <c r="Z19" i="13"/>
  <c r="AQ18" i="13"/>
  <c r="AP18" i="13"/>
  <c r="AN18" i="13"/>
  <c r="AL18" i="13"/>
  <c r="AJ18" i="13"/>
  <c r="AG18" i="13"/>
  <c r="AH18" i="13" s="1"/>
  <c r="AF18" i="13"/>
  <c r="AD18" i="13"/>
  <c r="AB18" i="13"/>
  <c r="Z18" i="13"/>
  <c r="AP16" i="13"/>
  <c r="AN16" i="13"/>
  <c r="AL16" i="13"/>
  <c r="AJ16" i="13"/>
  <c r="AG16" i="13"/>
  <c r="AH16" i="13" s="1"/>
  <c r="AF16" i="13"/>
  <c r="AD16" i="13"/>
  <c r="AB16" i="13"/>
  <c r="Z16" i="13"/>
  <c r="AP8" i="13"/>
  <c r="AN8" i="13"/>
  <c r="AL8" i="13"/>
  <c r="AJ8" i="13"/>
  <c r="AG8" i="13"/>
  <c r="AH8" i="13" s="1"/>
  <c r="AF8" i="13"/>
  <c r="AD8" i="13"/>
  <c r="AB8" i="13"/>
  <c r="Z8" i="13"/>
  <c r="X20" i="13"/>
  <c r="AQ20" i="13" s="1"/>
  <c r="AR20" i="13" s="1"/>
  <c r="AS20" i="13" s="1"/>
  <c r="X19" i="13"/>
  <c r="AQ19" i="13" s="1"/>
  <c r="AR19" i="13" s="1"/>
  <c r="X18" i="13"/>
  <c r="X17" i="13"/>
  <c r="AQ17" i="13" s="1"/>
  <c r="AR17" i="13" s="1"/>
  <c r="X16" i="13"/>
  <c r="AQ16" i="13" s="1"/>
  <c r="AR16" i="13" s="1"/>
  <c r="X15" i="13"/>
  <c r="AQ15" i="13" s="1"/>
  <c r="AR15" i="13" s="1"/>
  <c r="X14" i="13"/>
  <c r="AQ14" i="13" s="1"/>
  <c r="X13" i="13"/>
  <c r="AQ13" i="13" s="1"/>
  <c r="AR13" i="13" s="1"/>
  <c r="AS13" i="13" s="1"/>
  <c r="X12" i="13"/>
  <c r="AQ12" i="13" s="1"/>
  <c r="AR12" i="13" s="1"/>
  <c r="X11" i="13"/>
  <c r="AQ11" i="13" s="1"/>
  <c r="AR11" i="13" s="1"/>
  <c r="X10" i="13"/>
  <c r="AQ10" i="13" s="1"/>
  <c r="X9" i="13"/>
  <c r="AQ9" i="13" s="1"/>
  <c r="AR9" i="13" s="1"/>
  <c r="AS9" i="13" s="1"/>
  <c r="X8" i="13"/>
  <c r="AQ8" i="13" s="1"/>
  <c r="AR8" i="13" s="1"/>
  <c r="W10" i="13"/>
  <c r="W11" i="13" s="1"/>
  <c r="W12" i="13" s="1"/>
  <c r="W13" i="13" s="1"/>
  <c r="W14" i="13" s="1"/>
  <c r="W15" i="13" s="1"/>
  <c r="W16" i="13" s="1"/>
  <c r="W17" i="13" s="1"/>
  <c r="W18" i="13" s="1"/>
  <c r="W19" i="13" s="1"/>
  <c r="W20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T9" i="13" l="1"/>
  <c r="AU9" i="13" s="1"/>
  <c r="AT13" i="13"/>
  <c r="AU13" i="13" s="1"/>
  <c r="AT11" i="13"/>
  <c r="AU11" i="13" s="1"/>
  <c r="AV11" i="13" s="1"/>
  <c r="AT20" i="13"/>
  <c r="AV9" i="13"/>
  <c r="AX9" i="13"/>
  <c r="AX13" i="13"/>
  <c r="AV13" i="13"/>
  <c r="AY13" i="13" s="1"/>
  <c r="AW9" i="13"/>
  <c r="AT12" i="13"/>
  <c r="AW13" i="13"/>
  <c r="AT15" i="13"/>
  <c r="AU15" i="13" s="1"/>
  <c r="AV15" i="13" s="1"/>
  <c r="AY9" i="13"/>
  <c r="AS12" i="13"/>
  <c r="AT10" i="13"/>
  <c r="AU10" i="13" s="1"/>
  <c r="AV10" i="13" s="1"/>
  <c r="AW11" i="13"/>
  <c r="AT14" i="13"/>
  <c r="AU14" i="13" s="1"/>
  <c r="AV14" i="13" s="1"/>
  <c r="AR10" i="13"/>
  <c r="AS11" i="13"/>
  <c r="AY11" i="13" s="1"/>
  <c r="AR14" i="13"/>
  <c r="AX14" i="13" s="1"/>
  <c r="AS15" i="13"/>
  <c r="AS10" i="13"/>
  <c r="AT17" i="13"/>
  <c r="AS17" i="13"/>
  <c r="AT19" i="13"/>
  <c r="AU19" i="13" s="1"/>
  <c r="AV19" i="13" s="1"/>
  <c r="AT18" i="13"/>
  <c r="AU18" i="13" s="1"/>
  <c r="AV18" i="13" s="1"/>
  <c r="AR18" i="13"/>
  <c r="AS18" i="13" s="1"/>
  <c r="AS19" i="13"/>
  <c r="AY19" i="13" s="1"/>
  <c r="AT16" i="13"/>
  <c r="AS16" i="13"/>
  <c r="AT8" i="13"/>
  <c r="AS8" i="13"/>
  <c r="W8" i="13"/>
  <c r="W9" i="13" s="1"/>
  <c r="AW19" i="13" l="1"/>
  <c r="AY10" i="13"/>
  <c r="AX10" i="13"/>
  <c r="AY15" i="13"/>
  <c r="AX15" i="13"/>
  <c r="AW15" i="13"/>
  <c r="AX19" i="13"/>
  <c r="AX11" i="13"/>
  <c r="AU20" i="13"/>
  <c r="AW20" i="13"/>
  <c r="AU12" i="13"/>
  <c r="AW12" i="13"/>
  <c r="BA9" i="13" s="1"/>
  <c r="BB9" i="13" s="1"/>
  <c r="BC9" i="13" s="1"/>
  <c r="AW10" i="13"/>
  <c r="AW14" i="13"/>
  <c r="AS14" i="13"/>
  <c r="AY14" i="13" s="1"/>
  <c r="AU17" i="13"/>
  <c r="AW17" i="13"/>
  <c r="AW18" i="13"/>
  <c r="AX18" i="13"/>
  <c r="AY18" i="13"/>
  <c r="AU16" i="13"/>
  <c r="AW16" i="13"/>
  <c r="AU8" i="13"/>
  <c r="AW8" i="13"/>
  <c r="BA8" i="13" l="1"/>
  <c r="AW21" i="13"/>
  <c r="E3" i="13" s="1"/>
  <c r="AV20" i="13"/>
  <c r="AY20" i="13" s="1"/>
  <c r="AX20" i="13"/>
  <c r="AV12" i="13"/>
  <c r="AY12" i="13" s="1"/>
  <c r="AX12" i="13"/>
  <c r="AV17" i="13"/>
  <c r="AY17" i="13" s="1"/>
  <c r="AX17" i="13"/>
  <c r="AV16" i="13"/>
  <c r="AY16" i="13" s="1"/>
  <c r="AX16" i="13"/>
  <c r="AV8" i="13"/>
  <c r="AY8" i="13" s="1"/>
  <c r="AX8" i="13"/>
  <c r="AX21" i="13" l="1"/>
  <c r="E4" i="13" s="1"/>
  <c r="AY21" i="13"/>
  <c r="E2" i="13" s="1"/>
  <c r="BB8" i="13"/>
  <c r="BA21" i="13"/>
  <c r="BC8" i="13" l="1"/>
  <c r="BC21" i="13" s="1"/>
  <c r="BB21" i="13"/>
</calcChain>
</file>

<file path=xl/sharedStrings.xml><?xml version="1.0" encoding="utf-8"?>
<sst xmlns="http://schemas.openxmlformats.org/spreadsheetml/2006/main" count="232" uniqueCount="101">
  <si>
    <t>NIP</t>
  </si>
  <si>
    <t>Słupsk</t>
  </si>
  <si>
    <t>76-200</t>
  </si>
  <si>
    <t>Gdańsk</t>
  </si>
  <si>
    <t>Grupa taryfowa</t>
  </si>
  <si>
    <t>Moc umowna [kW]</t>
  </si>
  <si>
    <t>C12a</t>
  </si>
  <si>
    <t>C11</t>
  </si>
  <si>
    <t>C12b</t>
  </si>
  <si>
    <t>583-31-63-786</t>
  </si>
  <si>
    <t>Lp.</t>
  </si>
  <si>
    <t>Kod</t>
  </si>
  <si>
    <t>Miejscowość</t>
  </si>
  <si>
    <t>Adres</t>
  </si>
  <si>
    <t>ul. Poniatowskiego 4a</t>
  </si>
  <si>
    <t>Ilość ppe</t>
  </si>
  <si>
    <t>Ilość miesięcy</t>
  </si>
  <si>
    <t>Koszt opłaty abonamentowej</t>
  </si>
  <si>
    <t>Koszt opłaty przejściowej</t>
  </si>
  <si>
    <t>Koszt składnika stałego stawki sieciowej</t>
  </si>
  <si>
    <t>Koszt oplaty OZE</t>
  </si>
  <si>
    <t>Koszt stawki opłaty jakościowej</t>
  </si>
  <si>
    <t>Koszt składnika zmiennego stawki sieciowej w s1</t>
  </si>
  <si>
    <t>Koszt składnika zmiennego stawki sieciowej w s3</t>
  </si>
  <si>
    <t>VAT</t>
  </si>
  <si>
    <t>Zużycie roczne w kWh</t>
  </si>
  <si>
    <t>Cena jednostkowa opłaty abonamentowej [zł/mc]</t>
  </si>
  <si>
    <t>Cena jednostkowa składnika stałego stawki sieciowej [zł/kW/mc]</t>
  </si>
  <si>
    <t>Cena jednostkowa opłaty przejściowej [zł/kW/mc]</t>
  </si>
  <si>
    <t>Cena jednostkowa opłaty OZE [zł/MWh]</t>
  </si>
  <si>
    <t>Cena jedntostkowa stawki opłaty jakościowej [zł/kWh]</t>
  </si>
  <si>
    <t>Cena jednostkowa składnika zmiennego stawki sieciowej w s1 [zł/kWh]</t>
  </si>
  <si>
    <t xml:space="preserve">Koszt składnika zmiennego stawki sieciowej w s2 </t>
  </si>
  <si>
    <t>Cena jednostkowa składnika zmiennego stawki sieciowej w s2 [zł/kWh]</t>
  </si>
  <si>
    <t>Cena jednostkowa składnika zmiennego stawki sieciowej w s3 [zł/kWh]</t>
  </si>
  <si>
    <t>Cena jednostkowa netto energii elektrycznej w zł/ kWh</t>
  </si>
  <si>
    <t>Cena oferty netto ogółem</t>
  </si>
  <si>
    <t>Cena oferty brutto ogółem</t>
  </si>
  <si>
    <t>W powyżej zaznaczonej komórce żółtym kolorem należy wpisać cenę jednostkową za 1 kWh zachowując format ceny.</t>
  </si>
  <si>
    <t>ID nabywcy</t>
  </si>
  <si>
    <t>Nazwa Nabywcy</t>
  </si>
  <si>
    <t>PPE</t>
  </si>
  <si>
    <t>Koszt  energii netto</t>
  </si>
  <si>
    <t>Koszt energii brutto</t>
  </si>
  <si>
    <t>Koszt dystrybucji netto</t>
  </si>
  <si>
    <t>Koszt  dystrybucji brutto</t>
  </si>
  <si>
    <t>Razem koszt netto</t>
  </si>
  <si>
    <t>Razem VAT</t>
  </si>
  <si>
    <t>Razem koszt brutto</t>
  </si>
  <si>
    <t>s1</t>
  </si>
  <si>
    <t>s2</t>
  </si>
  <si>
    <t>s3</t>
  </si>
  <si>
    <t>Razem</t>
  </si>
  <si>
    <t>12</t>
  </si>
  <si>
    <t>PLENED 00000590000000010257481145</t>
  </si>
  <si>
    <t>PLENED00000590000000010232750132</t>
  </si>
  <si>
    <t>PLENED00000590000000010236089120</t>
  </si>
  <si>
    <t>PLENED00000590000000010350402137</t>
  </si>
  <si>
    <t>Rejon Dróg Wojewódzkich Chojnice - Sygnalizacja Świetlna / 89-632 Brusy, Zalesie, ul. Główna dz. 267</t>
  </si>
  <si>
    <t>PLENED00000590000000010232747166</t>
  </si>
  <si>
    <t xml:space="preserve">Rejon Dróg Wojewódzkich Chojnice - Sygnalizacja Świetlna nr 3 / 89-600 Chojnice, ul. Bytowska/Leśna </t>
  </si>
  <si>
    <t>PLENED00000590000000010232746145</t>
  </si>
  <si>
    <t>PLENED00000590000000010232748187</t>
  </si>
  <si>
    <t>PLENED00000590000000010245001159</t>
  </si>
  <si>
    <t>PLENED00000590000000010236092183</t>
  </si>
  <si>
    <t>Rejon Dróg Wojewódzkich Chojnice – Administracja / 89-600 Chojnice, ul. Gdańska 110</t>
  </si>
  <si>
    <t>PLENED00000590000000010245002180</t>
  </si>
  <si>
    <t>PLENED00000590000000010238882185</t>
  </si>
  <si>
    <t>Odbiorca - adres korespondencyjny inny niż Nabywcy</t>
  </si>
  <si>
    <t>80‐810</t>
  </si>
  <si>
    <t>ul. Okopowa 21-27</t>
  </si>
  <si>
    <t>Lp. nabywcy</t>
  </si>
  <si>
    <t xml:space="preserve">Województwo Pomorskie - Pomorski Zespół Parków Krajobrazowych </t>
  </si>
  <si>
    <t xml:space="preserve">Województwo Pomorskie - Zarząd Dróg Wojewódzkich w Gdańsku </t>
  </si>
  <si>
    <t xml:space="preserve">Pomorski Zespół Parków Krajobrazowych </t>
  </si>
  <si>
    <t>Opis ppe</t>
  </si>
  <si>
    <t>0,00000</t>
  </si>
  <si>
    <t>Zarząd Dróg Wojewódzkich w Gdańsku, Rejon Dróg Wojewódzkich w Chojnicach</t>
  </si>
  <si>
    <t>89-600</t>
  </si>
  <si>
    <t>Chojnice</t>
  </si>
  <si>
    <t>ul.Gdańska 110</t>
  </si>
  <si>
    <t>Pomorski Zespół Parków Krajobrazowych w Słupsku - Zaborski Park Krajobrazowy, 89-606 Charzykowy, ul. Turystyczna 10/ ZK303</t>
  </si>
  <si>
    <t>Rejon Dróg Wojewódzkich w Chojnicach  - Plac składowy /  ul.Gdańska, 89-600 Chojnice</t>
  </si>
  <si>
    <t>PLENED00000590000000010231333154</t>
  </si>
  <si>
    <t>Rejon Dróg Wojewódzkich w Chojnicach - sygnalizacja / 89-632 Brusy, ul. Gdańska</t>
  </si>
  <si>
    <t>PLENED00000590000000001919311953</t>
  </si>
  <si>
    <t>Rejon Dróg Wojewódzkich w Chojnicach - sygnalizacja / 89-620 Pawłowo, ul. Tucholska dz. 117/2</t>
  </si>
  <si>
    <t>Cena energii elektrycznej w zł/kWh</t>
  </si>
  <si>
    <t>Koszt energii elektrycznej</t>
  </si>
  <si>
    <t>Opłata kogeneracyjna [zł/kWh]</t>
  </si>
  <si>
    <t>Koszt opłaty kogeneracyjnej</t>
  </si>
  <si>
    <t>ID jednostki</t>
  </si>
  <si>
    <t>Szacowany koszt netto w jednostce</t>
  </si>
  <si>
    <t>Szacowany koszt brutto w jednostce</t>
  </si>
  <si>
    <t>Rejon Dróg Wojewódzkich Chojnice - Sygnalizacja Świetlna  nr 4  / 89-600 Chojnice, ul. Bytowska/Charzykowy</t>
  </si>
  <si>
    <t>Rejon Dróg Wojewódzkich Chojnice – Plac, Garaże / 89-600 Chojnice, ul. Gdańska 110</t>
  </si>
  <si>
    <t>Rejon Dróg Wojewódzkich Chojnice - Sygnalizacja Świetlna nr 1 / 89-600 Chojnice, ul. Bytowska/Karnowskiego</t>
  </si>
  <si>
    <t>Rejon Dróg Wojewódzkich Chojnice - Sygnalizacja Świetlna nr 2 / 89-600 Chojnice, ul. Bytowska/Kopernika</t>
  </si>
  <si>
    <t>Rejon Dróg Wojewódzkich Chojnice - Zasilanie Sterownika / 89-604 Chojnice, ul. Kościerska/Młodzieżowa</t>
  </si>
  <si>
    <t>Rejon Dróg Wojewódzkich Chojnice - lokal niemieszkalny/ 89-600 Chojnice, ul. Gdańska 110</t>
  </si>
  <si>
    <t>Załącznik Nr 2.2.1 – arkusz kalkulacyjny oferty Część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</si>
</sst>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0000"/>
    <numFmt numFmtId="165" formatCode="#,##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0" fontId="3" fillId="0" borderId="1" xfId="0" applyFont="1" applyFill="1" applyBorder="1"/>
    <xf numFmtId="49" fontId="3" fillId="2" borderId="1" xfId="0" applyNumberFormat="1" applyFont="1" applyFill="1" applyBorder="1" applyAlignment="1">
      <alignment horizontal="right"/>
    </xf>
    <xf numFmtId="0" fontId="2" fillId="3" borderId="0" xfId="0" applyFont="1" applyFill="1" applyAlignment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3" fontId="2" fillId="3" borderId="0" xfId="0" applyNumberFormat="1" applyFont="1" applyFill="1"/>
    <xf numFmtId="0" fontId="3" fillId="3" borderId="0" xfId="0" applyFont="1" applyFill="1"/>
    <xf numFmtId="49" fontId="2" fillId="3" borderId="0" xfId="0" applyNumberFormat="1" applyFont="1" applyFill="1"/>
    <xf numFmtId="44" fontId="2" fillId="3" borderId="0" xfId="1" applyFont="1" applyFill="1"/>
    <xf numFmtId="0" fontId="2" fillId="0" borderId="0" xfId="0" applyFont="1" applyFill="1"/>
    <xf numFmtId="44" fontId="3" fillId="0" borderId="1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0" fontId="2" fillId="0" borderId="0" xfId="0" applyFont="1" applyFill="1" applyAlignment="1"/>
    <xf numFmtId="49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44" fontId="3" fillId="0" borderId="1" xfId="1" applyFont="1" applyFill="1" applyBorder="1" applyAlignment="1"/>
    <xf numFmtId="0" fontId="3" fillId="0" borderId="0" xfId="0" applyFont="1" applyFill="1"/>
    <xf numFmtId="49" fontId="2" fillId="0" borderId="0" xfId="0" applyNumberFormat="1" applyFont="1" applyFill="1"/>
    <xf numFmtId="44" fontId="2" fillId="0" borderId="0" xfId="1" applyFont="1" applyFill="1"/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0" fontId="2" fillId="4" borderId="0" xfId="0" applyFont="1" applyFill="1"/>
    <xf numFmtId="44" fontId="2" fillId="4" borderId="0" xfId="1" applyFont="1" applyFill="1"/>
    <xf numFmtId="2" fontId="2" fillId="0" borderId="1" xfId="0" applyNumberFormat="1" applyFont="1" applyFill="1" applyBorder="1" applyAlignment="1">
      <alignment vertical="center"/>
    </xf>
    <xf numFmtId="44" fontId="3" fillId="0" borderId="1" xfId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0" xfId="0" applyNumberFormat="1" applyFont="1" applyFill="1"/>
    <xf numFmtId="49" fontId="2" fillId="0" borderId="6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4" fontId="3" fillId="0" borderId="8" xfId="1" applyFont="1" applyFill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4" fontId="2" fillId="3" borderId="0" xfId="1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4" fontId="2" fillId="0" borderId="8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AA\A\A%20GDA&#323;SK\DO%20zg&#322;oszenia%20zmiany%20sprzedawcy\31-48\Z33%20Zarz&#261;d%20Dr&#243;g%20Wojew&#243;dzkich%20-%20energa%20i%20en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Lista OSD"/>
    </sheetNames>
    <sheetDataSet>
      <sheetData sheetId="0"/>
      <sheetData sheetId="1">
        <row r="2">
          <cell r="C2" t="str">
            <v>Elana-Energetyka Sp. z o.o.</v>
          </cell>
        </row>
        <row r="3">
          <cell r="C3" t="str">
            <v>ENEA Operator Sp. z o.o.</v>
          </cell>
        </row>
        <row r="4">
          <cell r="C4" t="str">
            <v>ENERGA-OPERATOR S.A.</v>
          </cell>
        </row>
        <row r="5">
          <cell r="C5" t="str">
            <v>Energetyka Wisłosan Sp. z o.o.</v>
          </cell>
        </row>
        <row r="6">
          <cell r="C6" t="str">
            <v>ESV</v>
          </cell>
        </row>
        <row r="7">
          <cell r="C7" t="str">
            <v>PGE Dystrybucja Bialystok Sp. z o.o.</v>
          </cell>
        </row>
        <row r="8">
          <cell r="C8" t="str">
            <v>PGE Dystrybucja Lódź-Miasto Sp. z o.o.</v>
          </cell>
        </row>
        <row r="9">
          <cell r="C9" t="str">
            <v>PGE Dystrybucja Lódź-Teren S.A.</v>
          </cell>
        </row>
        <row r="10">
          <cell r="C10" t="str">
            <v>PGE Dystrybucja LUBZEL Sp. z o.o. Lublin</v>
          </cell>
        </row>
        <row r="11">
          <cell r="C11" t="str">
            <v>PGE Dystrybucja Rzeszów Sp. z o.o.</v>
          </cell>
        </row>
        <row r="12">
          <cell r="C12" t="str">
            <v>PGE Dystrybucja S.A. Skarżysko-Kamienna</v>
          </cell>
        </row>
        <row r="13">
          <cell r="C13" t="str">
            <v>PGE Dystrybucja Warszawa-Teren Sp. z o.o.</v>
          </cell>
        </row>
        <row r="14">
          <cell r="C14" t="str">
            <v>PGE Dystrybucja Zamosc Sp. z o.o.</v>
          </cell>
        </row>
        <row r="15">
          <cell r="C15" t="str">
            <v>PGE ZEORK Dystrybucja Sp. z o.o.</v>
          </cell>
        </row>
        <row r="16">
          <cell r="C16" t="str">
            <v>PKP Energetyka S.A.</v>
          </cell>
        </row>
        <row r="17">
          <cell r="C17" t="str">
            <v>Polenergia Dystrybucja Sp. z o.o.</v>
          </cell>
        </row>
        <row r="18">
          <cell r="C18" t="str">
            <v>RWE Stoen Operator Sp. z o.o.</v>
          </cell>
        </row>
        <row r="19">
          <cell r="C19" t="str">
            <v>TAURON DYSTRYBUCJA - WROCŁAW</v>
          </cell>
        </row>
        <row r="20">
          <cell r="C20" t="str">
            <v>TAURON DYSTRYBUCJA S.A. - KRAKÓW</v>
          </cell>
        </row>
        <row r="21">
          <cell r="C21" t="str">
            <v>Vattenfall Distribution Poland S.A.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34"/>
  <sheetViews>
    <sheetView tabSelected="1" workbookViewId="0">
      <pane ySplit="7" topLeftCell="A8" activePane="bottomLeft" state="frozen"/>
      <selection pane="bottomLeft" activeCell="C23" sqref="C23"/>
    </sheetView>
  </sheetViews>
  <sheetFormatPr defaultColWidth="9.109375" defaultRowHeight="12.75" customHeight="1" x14ac:dyDescent="0.25"/>
  <cols>
    <col min="1" max="1" width="3.5546875" style="12" customWidth="1"/>
    <col min="2" max="3" width="8.6640625" style="12" customWidth="1"/>
    <col min="4" max="4" width="51.44140625" style="12" customWidth="1"/>
    <col min="5" max="5" width="13.33203125" style="12" customWidth="1"/>
    <col min="6" max="6" width="10.6640625" style="12" customWidth="1"/>
    <col min="7" max="7" width="19.6640625" style="12" customWidth="1"/>
    <col min="8" max="8" width="13.6640625" style="12" customWidth="1"/>
    <col min="9" max="9" width="53.88671875" style="12" customWidth="1"/>
    <col min="10" max="12" width="13.6640625" style="12" customWidth="1"/>
    <col min="13" max="13" width="20.33203125" style="12" customWidth="1"/>
    <col min="14" max="14" width="114.44140625" style="22" customWidth="1"/>
    <col min="15" max="15" width="8.44140625" style="22" customWidth="1"/>
    <col min="16" max="16" width="8.109375" style="22" customWidth="1"/>
    <col min="17" max="17" width="7.44140625" style="22" customWidth="1"/>
    <col min="18" max="18" width="9.109375" style="12" customWidth="1"/>
    <col min="19" max="19" width="10" style="23" customWidth="1"/>
    <col min="20" max="20" width="9.44140625" style="23" customWidth="1"/>
    <col min="21" max="21" width="9.33203125" style="19" customWidth="1"/>
    <col min="22" max="22" width="9.109375" style="20" customWidth="1"/>
    <col min="23" max="23" width="9.44140625" style="20" customWidth="1"/>
    <col min="24" max="24" width="11.5546875" style="20" customWidth="1"/>
    <col min="25" max="25" width="13.6640625" style="20" customWidth="1"/>
    <col min="26" max="26" width="16.6640625" style="20" customWidth="1"/>
    <col min="27" max="27" width="14.44140625" style="20" customWidth="1"/>
    <col min="28" max="28" width="14.5546875" style="21" customWidth="1"/>
    <col min="29" max="29" width="13.33203125" style="20" customWidth="1"/>
    <col min="30" max="30" width="13.33203125" style="21" customWidth="1"/>
    <col min="31" max="31" width="13.33203125" style="20" customWidth="1"/>
    <col min="32" max="32" width="15.6640625" style="21" customWidth="1"/>
    <col min="33" max="33" width="13.33203125" style="12" customWidth="1"/>
    <col min="34" max="34" width="13.33203125" style="21" customWidth="1"/>
    <col min="35" max="35" width="13.33203125" style="12" customWidth="1"/>
    <col min="36" max="36" width="13.33203125" style="21" customWidth="1"/>
    <col min="37" max="37" width="13.33203125" style="24" customWidth="1"/>
    <col min="38" max="38" width="13.33203125" style="25" customWidth="1"/>
    <col min="39" max="39" width="13.33203125" style="24" customWidth="1"/>
    <col min="40" max="40" width="13.33203125" style="25" customWidth="1"/>
    <col min="41" max="41" width="13.33203125" style="24" customWidth="1"/>
    <col min="42" max="42" width="13.33203125" style="25" customWidth="1"/>
    <col min="43" max="43" width="13.33203125" style="12" customWidth="1"/>
    <col min="44" max="44" width="13.33203125" style="21" customWidth="1"/>
    <col min="45" max="45" width="13.33203125" style="12" customWidth="1"/>
    <col min="46" max="46" width="13.33203125" style="21" customWidth="1"/>
    <col min="47" max="47" width="13.33203125" style="12" customWidth="1"/>
    <col min="48" max="48" width="13.33203125" style="21" customWidth="1"/>
    <col min="49" max="51" width="17.6640625" style="12" customWidth="1"/>
    <col min="52" max="52" width="14.33203125" style="12" customWidth="1"/>
    <col min="53" max="53" width="15.44140625" style="12" customWidth="1"/>
    <col min="54" max="54" width="13" style="12" customWidth="1"/>
    <col min="55" max="55" width="20.88671875" style="12" customWidth="1"/>
    <col min="56" max="16384" width="9.109375" style="12"/>
  </cols>
  <sheetData>
    <row r="1" spans="1:98" ht="12.75" customHeight="1" x14ac:dyDescent="0.25">
      <c r="A1" s="47" t="s">
        <v>100</v>
      </c>
      <c r="B1" s="47"/>
      <c r="C1" s="48"/>
      <c r="D1" s="3" t="s">
        <v>35</v>
      </c>
      <c r="E1" s="4" t="s">
        <v>76</v>
      </c>
      <c r="F1" s="5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6"/>
      <c r="S1" s="8"/>
      <c r="T1" s="8"/>
      <c r="U1" s="9"/>
      <c r="V1" s="10"/>
      <c r="W1" s="10"/>
      <c r="X1" s="10"/>
      <c r="Y1" s="10"/>
      <c r="Z1" s="10"/>
      <c r="AA1" s="10"/>
      <c r="AB1" s="11"/>
      <c r="AC1" s="10"/>
      <c r="AD1" s="11"/>
      <c r="AE1" s="10"/>
      <c r="AF1" s="11"/>
      <c r="AG1" s="6"/>
      <c r="AH1" s="11"/>
      <c r="AI1" s="6"/>
      <c r="AJ1" s="11"/>
      <c r="AK1" s="6"/>
      <c r="AL1" s="55"/>
      <c r="AM1" s="55"/>
      <c r="AN1" s="11"/>
      <c r="AO1" s="6"/>
      <c r="AP1" s="11"/>
      <c r="AQ1" s="6"/>
      <c r="AR1" s="55"/>
      <c r="AS1" s="55"/>
      <c r="AT1" s="11"/>
      <c r="AU1" s="6"/>
      <c r="AV1" s="11"/>
      <c r="AW1" s="6"/>
      <c r="AX1" s="6"/>
      <c r="AY1" s="6"/>
      <c r="AZ1" s="6"/>
      <c r="BA1" s="6"/>
      <c r="BB1" s="6"/>
      <c r="BC1" s="6"/>
    </row>
    <row r="2" spans="1:98" ht="12.75" customHeight="1" x14ac:dyDescent="0.25">
      <c r="A2" s="47"/>
      <c r="B2" s="47"/>
      <c r="C2" s="48"/>
      <c r="D2" s="3" t="s">
        <v>37</v>
      </c>
      <c r="E2" s="13">
        <f>AY21</f>
        <v>15675.415200000003</v>
      </c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6"/>
      <c r="S2" s="8"/>
      <c r="T2" s="8"/>
      <c r="U2" s="9"/>
      <c r="V2" s="10"/>
      <c r="W2" s="10"/>
      <c r="X2" s="10"/>
      <c r="Y2" s="10"/>
      <c r="Z2" s="10"/>
      <c r="AA2" s="10"/>
      <c r="AB2" s="11"/>
      <c r="AC2" s="10"/>
      <c r="AD2" s="11"/>
      <c r="AE2" s="10"/>
      <c r="AF2" s="11"/>
      <c r="AG2" s="6"/>
      <c r="AH2" s="11"/>
      <c r="AI2" s="6"/>
      <c r="AJ2" s="11"/>
      <c r="AK2" s="6"/>
      <c r="AL2" s="11"/>
      <c r="AM2" s="6"/>
      <c r="AN2" s="11"/>
      <c r="AO2" s="6"/>
      <c r="AP2" s="11"/>
      <c r="AQ2" s="6"/>
      <c r="AR2" s="11"/>
      <c r="AS2" s="6"/>
      <c r="AT2" s="11"/>
      <c r="AU2" s="6"/>
      <c r="AV2" s="11"/>
      <c r="AW2" s="6"/>
      <c r="AX2" s="6"/>
      <c r="AY2" s="6"/>
      <c r="AZ2" s="6"/>
      <c r="BA2" s="6"/>
      <c r="BB2" s="6"/>
      <c r="BC2" s="6"/>
    </row>
    <row r="3" spans="1:98" ht="12.75" customHeight="1" x14ac:dyDescent="0.25">
      <c r="A3" s="47"/>
      <c r="B3" s="47"/>
      <c r="C3" s="48"/>
      <c r="D3" s="3" t="s">
        <v>36</v>
      </c>
      <c r="E3" s="13">
        <f>AW21</f>
        <v>12744.240000000002</v>
      </c>
      <c r="F3" s="6"/>
      <c r="G3" s="6"/>
      <c r="H3" s="6"/>
      <c r="I3" s="6"/>
      <c r="J3" s="6"/>
      <c r="K3" s="6"/>
      <c r="L3" s="6"/>
      <c r="M3" s="6"/>
      <c r="N3" s="7"/>
      <c r="O3" s="7"/>
      <c r="P3" s="7"/>
      <c r="Q3" s="7"/>
      <c r="R3" s="6"/>
      <c r="S3" s="8"/>
      <c r="T3" s="8"/>
      <c r="U3" s="9"/>
      <c r="V3" s="10"/>
      <c r="W3" s="10"/>
      <c r="X3" s="10"/>
      <c r="Y3" s="10"/>
      <c r="Z3" s="10"/>
      <c r="AA3" s="10"/>
      <c r="AB3" s="11"/>
      <c r="AC3" s="10"/>
      <c r="AD3" s="11"/>
      <c r="AE3" s="10"/>
      <c r="AF3" s="11"/>
      <c r="AG3" s="6"/>
      <c r="AH3" s="11"/>
      <c r="AI3" s="6"/>
      <c r="AJ3" s="11"/>
      <c r="AK3" s="6"/>
      <c r="AL3" s="11"/>
      <c r="AM3" s="6"/>
      <c r="AN3" s="11"/>
      <c r="AO3" s="6"/>
      <c r="AP3" s="11"/>
      <c r="AQ3" s="6"/>
      <c r="AR3" s="11"/>
      <c r="AS3" s="6"/>
      <c r="AT3" s="11"/>
      <c r="AU3" s="6"/>
      <c r="AV3" s="11"/>
      <c r="AW3" s="6"/>
      <c r="AX3" s="6"/>
      <c r="AY3" s="6"/>
      <c r="AZ3" s="6"/>
      <c r="BA3" s="6"/>
      <c r="BB3" s="6"/>
      <c r="BC3" s="6"/>
    </row>
    <row r="4" spans="1:98" ht="12.75" customHeight="1" x14ac:dyDescent="0.25">
      <c r="A4" s="47"/>
      <c r="B4" s="47"/>
      <c r="C4" s="48"/>
      <c r="D4" s="3" t="s">
        <v>24</v>
      </c>
      <c r="E4" s="13">
        <f>AX21</f>
        <v>2931.1752000000001</v>
      </c>
      <c r="F4" s="6"/>
      <c r="G4" s="6"/>
      <c r="H4" s="6"/>
      <c r="I4" s="6"/>
      <c r="J4" s="6"/>
      <c r="K4" s="6"/>
      <c r="L4" s="6"/>
      <c r="M4" s="6"/>
      <c r="N4" s="7"/>
      <c r="O4" s="7"/>
      <c r="P4" s="7"/>
      <c r="Q4" s="7"/>
      <c r="R4" s="6"/>
      <c r="S4" s="8"/>
      <c r="T4" s="8"/>
      <c r="U4" s="9"/>
      <c r="V4" s="10"/>
      <c r="W4" s="10"/>
      <c r="X4" s="10"/>
      <c r="Y4" s="10"/>
      <c r="Z4" s="10"/>
      <c r="AA4" s="10"/>
      <c r="AB4" s="11"/>
      <c r="AC4" s="10"/>
      <c r="AD4" s="11"/>
      <c r="AE4" s="10"/>
      <c r="AF4" s="11"/>
      <c r="AG4" s="6"/>
      <c r="AH4" s="11"/>
      <c r="AI4" s="6"/>
      <c r="AJ4" s="11"/>
      <c r="AK4" s="6"/>
      <c r="AL4" s="11"/>
      <c r="AM4" s="6"/>
      <c r="AN4" s="11"/>
      <c r="AO4" s="6"/>
      <c r="AP4" s="11"/>
      <c r="AQ4" s="6"/>
      <c r="AR4" s="11"/>
      <c r="AS4" s="6"/>
      <c r="AT4" s="11"/>
      <c r="AU4" s="6"/>
      <c r="AV4" s="11"/>
      <c r="AW4" s="6"/>
      <c r="AX4" s="6"/>
      <c r="AY4" s="6"/>
      <c r="AZ4" s="6"/>
      <c r="BA4" s="6"/>
      <c r="BB4" s="6"/>
      <c r="BC4" s="6"/>
    </row>
    <row r="5" spans="1:98" s="6" customFormat="1" ht="28.2" customHeight="1" x14ac:dyDescent="0.25">
      <c r="A5" s="49"/>
      <c r="B5" s="49"/>
      <c r="C5" s="50"/>
      <c r="D5" s="57" t="s">
        <v>38</v>
      </c>
      <c r="E5" s="57"/>
      <c r="N5" s="7"/>
      <c r="O5" s="7"/>
      <c r="P5" s="7"/>
      <c r="Q5" s="7"/>
      <c r="S5" s="8"/>
      <c r="T5" s="8"/>
      <c r="U5" s="9"/>
      <c r="V5" s="10"/>
      <c r="W5" s="10"/>
      <c r="X5" s="10"/>
      <c r="Y5" s="10"/>
      <c r="Z5" s="10"/>
      <c r="AA5" s="10"/>
      <c r="AB5" s="11"/>
      <c r="AC5" s="10"/>
      <c r="AD5" s="11"/>
      <c r="AE5" s="10"/>
      <c r="AF5" s="11"/>
      <c r="AH5" s="11"/>
      <c r="AJ5" s="11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</row>
    <row r="6" spans="1:98" s="15" customFormat="1" ht="71.25" customHeight="1" x14ac:dyDescent="0.25">
      <c r="A6" s="53" t="s">
        <v>10</v>
      </c>
      <c r="B6" s="51" t="s">
        <v>39</v>
      </c>
      <c r="C6" s="51" t="s">
        <v>71</v>
      </c>
      <c r="D6" s="51" t="s">
        <v>40</v>
      </c>
      <c r="E6" s="51" t="s">
        <v>11</v>
      </c>
      <c r="F6" s="51" t="s">
        <v>12</v>
      </c>
      <c r="G6" s="51" t="s">
        <v>13</v>
      </c>
      <c r="H6" s="51" t="s">
        <v>0</v>
      </c>
      <c r="I6" s="51" t="s">
        <v>68</v>
      </c>
      <c r="J6" s="53" t="s">
        <v>11</v>
      </c>
      <c r="K6" s="53" t="s">
        <v>12</v>
      </c>
      <c r="L6" s="53" t="s">
        <v>13</v>
      </c>
      <c r="M6" s="51" t="s">
        <v>41</v>
      </c>
      <c r="N6" s="51" t="s">
        <v>75</v>
      </c>
      <c r="O6" s="51" t="s">
        <v>5</v>
      </c>
      <c r="P6" s="51" t="s">
        <v>4</v>
      </c>
      <c r="Q6" s="62" t="s">
        <v>25</v>
      </c>
      <c r="R6" s="63"/>
      <c r="S6" s="63"/>
      <c r="T6" s="64"/>
      <c r="U6" s="65" t="s">
        <v>15</v>
      </c>
      <c r="V6" s="45" t="s">
        <v>16</v>
      </c>
      <c r="W6" s="45" t="s">
        <v>87</v>
      </c>
      <c r="X6" s="45" t="s">
        <v>88</v>
      </c>
      <c r="Y6" s="45" t="s">
        <v>26</v>
      </c>
      <c r="Z6" s="43" t="s">
        <v>17</v>
      </c>
      <c r="AA6" s="45" t="s">
        <v>28</v>
      </c>
      <c r="AB6" s="43" t="s">
        <v>18</v>
      </c>
      <c r="AC6" s="45" t="s">
        <v>27</v>
      </c>
      <c r="AD6" s="43" t="s">
        <v>19</v>
      </c>
      <c r="AE6" s="45" t="s">
        <v>29</v>
      </c>
      <c r="AF6" s="43" t="s">
        <v>20</v>
      </c>
      <c r="AG6" s="43" t="s">
        <v>89</v>
      </c>
      <c r="AH6" s="43" t="s">
        <v>90</v>
      </c>
      <c r="AI6" s="45" t="s">
        <v>30</v>
      </c>
      <c r="AJ6" s="43" t="s">
        <v>21</v>
      </c>
      <c r="AK6" s="41" t="s">
        <v>31</v>
      </c>
      <c r="AL6" s="43" t="s">
        <v>22</v>
      </c>
      <c r="AM6" s="41" t="s">
        <v>33</v>
      </c>
      <c r="AN6" s="43" t="s">
        <v>32</v>
      </c>
      <c r="AO6" s="41" t="s">
        <v>34</v>
      </c>
      <c r="AP6" s="43" t="s">
        <v>23</v>
      </c>
      <c r="AQ6" s="41" t="s">
        <v>42</v>
      </c>
      <c r="AR6" s="41" t="s">
        <v>24</v>
      </c>
      <c r="AS6" s="41" t="s">
        <v>43</v>
      </c>
      <c r="AT6" s="41" t="s">
        <v>44</v>
      </c>
      <c r="AU6" s="41" t="s">
        <v>24</v>
      </c>
      <c r="AV6" s="41" t="s">
        <v>45</v>
      </c>
      <c r="AW6" s="39" t="s">
        <v>46</v>
      </c>
      <c r="AX6" s="39" t="s">
        <v>47</v>
      </c>
      <c r="AY6" s="39" t="s">
        <v>48</v>
      </c>
      <c r="AZ6" s="41" t="s">
        <v>91</v>
      </c>
      <c r="BA6" s="41" t="s">
        <v>92</v>
      </c>
      <c r="BB6" s="41" t="s">
        <v>24</v>
      </c>
      <c r="BC6" s="41" t="s">
        <v>93</v>
      </c>
    </row>
    <row r="7" spans="1:98" s="15" customFormat="1" ht="17.25" customHeight="1" x14ac:dyDescent="0.25">
      <c r="A7" s="54"/>
      <c r="B7" s="52"/>
      <c r="C7" s="52"/>
      <c r="D7" s="52"/>
      <c r="E7" s="52"/>
      <c r="F7" s="52"/>
      <c r="G7" s="52"/>
      <c r="H7" s="52"/>
      <c r="I7" s="52"/>
      <c r="J7" s="54"/>
      <c r="K7" s="54"/>
      <c r="L7" s="54"/>
      <c r="M7" s="52"/>
      <c r="N7" s="52"/>
      <c r="O7" s="52"/>
      <c r="P7" s="52"/>
      <c r="Q7" s="35" t="s">
        <v>49</v>
      </c>
      <c r="R7" s="36" t="s">
        <v>50</v>
      </c>
      <c r="S7" s="36" t="s">
        <v>51</v>
      </c>
      <c r="T7" s="36" t="s">
        <v>52</v>
      </c>
      <c r="U7" s="66"/>
      <c r="V7" s="46"/>
      <c r="W7" s="46"/>
      <c r="X7" s="46"/>
      <c r="Y7" s="46"/>
      <c r="Z7" s="44"/>
      <c r="AA7" s="46"/>
      <c r="AB7" s="44"/>
      <c r="AC7" s="46"/>
      <c r="AD7" s="44"/>
      <c r="AE7" s="46"/>
      <c r="AF7" s="44"/>
      <c r="AG7" s="44"/>
      <c r="AH7" s="44"/>
      <c r="AI7" s="46"/>
      <c r="AJ7" s="44"/>
      <c r="AK7" s="42"/>
      <c r="AL7" s="44"/>
      <c r="AM7" s="42"/>
      <c r="AN7" s="44"/>
      <c r="AO7" s="42"/>
      <c r="AP7" s="44"/>
      <c r="AQ7" s="42"/>
      <c r="AR7" s="42"/>
      <c r="AS7" s="42"/>
      <c r="AT7" s="42"/>
      <c r="AU7" s="42"/>
      <c r="AV7" s="42"/>
      <c r="AW7" s="40"/>
      <c r="AX7" s="40"/>
      <c r="AY7" s="40"/>
      <c r="AZ7" s="42"/>
      <c r="BA7" s="42"/>
      <c r="BB7" s="42"/>
      <c r="BC7" s="42"/>
    </row>
    <row r="8" spans="1:98" s="15" customFormat="1" ht="12.75" customHeight="1" x14ac:dyDescent="0.25">
      <c r="A8" s="2">
        <v>1</v>
      </c>
      <c r="B8" s="30">
        <v>52</v>
      </c>
      <c r="C8" s="2">
        <v>1</v>
      </c>
      <c r="D8" s="1" t="s">
        <v>72</v>
      </c>
      <c r="E8" s="1" t="s">
        <v>69</v>
      </c>
      <c r="F8" s="1" t="s">
        <v>3</v>
      </c>
      <c r="G8" s="1" t="s">
        <v>70</v>
      </c>
      <c r="H8" s="1" t="s">
        <v>9</v>
      </c>
      <c r="I8" s="2" t="s">
        <v>74</v>
      </c>
      <c r="J8" s="1" t="s">
        <v>2</v>
      </c>
      <c r="K8" s="1" t="s">
        <v>1</v>
      </c>
      <c r="L8" s="1" t="s">
        <v>14</v>
      </c>
      <c r="M8" s="16" t="s">
        <v>54</v>
      </c>
      <c r="N8" s="31" t="s">
        <v>81</v>
      </c>
      <c r="O8" s="30">
        <v>16</v>
      </c>
      <c r="P8" s="34" t="s">
        <v>6</v>
      </c>
      <c r="Q8" s="37">
        <v>1725</v>
      </c>
      <c r="R8" s="37">
        <v>3569</v>
      </c>
      <c r="S8" s="37">
        <v>0</v>
      </c>
      <c r="T8" s="38">
        <f>SUM(Q8:S8)</f>
        <v>5294</v>
      </c>
      <c r="U8" s="14">
        <v>1</v>
      </c>
      <c r="V8" s="16" t="s">
        <v>53</v>
      </c>
      <c r="W8" s="17" t="str">
        <f>E1</f>
        <v>0,00000</v>
      </c>
      <c r="X8" s="18">
        <f>T8*W8</f>
        <v>0</v>
      </c>
      <c r="Y8" s="26">
        <v>3.84</v>
      </c>
      <c r="Z8" s="27">
        <f t="shared" ref="Z8:Z20" si="0">Y8*V8*U8</f>
        <v>46.08</v>
      </c>
      <c r="AA8" s="26">
        <v>0.08</v>
      </c>
      <c r="AB8" s="27">
        <f t="shared" ref="AB8:AB20" si="1">AA8*V8*O8</f>
        <v>15.36</v>
      </c>
      <c r="AC8" s="26">
        <v>3.77</v>
      </c>
      <c r="AD8" s="27">
        <f t="shared" ref="AD8:AD20" si="2">AC8*V8*U8*O8</f>
        <v>723.84</v>
      </c>
      <c r="AE8" s="26">
        <v>0</v>
      </c>
      <c r="AF8" s="27">
        <f t="shared" ref="AF8:AF20" si="3">AE8*T8</f>
        <v>0</v>
      </c>
      <c r="AG8" s="28">
        <f t="shared" ref="AG8:AG20" si="4">1.58/1000</f>
        <v>1.58E-3</v>
      </c>
      <c r="AH8" s="27">
        <f t="shared" ref="AH8:AH20" si="5">AG8*T8</f>
        <v>8.3645200000000006</v>
      </c>
      <c r="AI8" s="28">
        <v>1.2999999999999999E-2</v>
      </c>
      <c r="AJ8" s="27">
        <f t="shared" ref="AJ8:AJ20" si="6">AI8*T8</f>
        <v>68.822000000000003</v>
      </c>
      <c r="AK8" s="28">
        <v>0.12330000000000001</v>
      </c>
      <c r="AL8" s="27">
        <f t="shared" ref="AL8:AL20" si="7">AK8*Q8</f>
        <v>212.69250000000002</v>
      </c>
      <c r="AM8" s="28">
        <v>0.12330000000000001</v>
      </c>
      <c r="AN8" s="27">
        <f t="shared" ref="AN8:AN20" si="8">AM8*R8</f>
        <v>440.05770000000001</v>
      </c>
      <c r="AO8" s="26"/>
      <c r="AP8" s="27">
        <f t="shared" ref="AP8:AP20" si="9">AO8*S8</f>
        <v>0</v>
      </c>
      <c r="AQ8" s="29">
        <f t="shared" ref="AQ8:AQ20" si="10">X8</f>
        <v>0</v>
      </c>
      <c r="AR8" s="29">
        <f t="shared" ref="AR8:AR20" si="11">AQ8*0.23</f>
        <v>0</v>
      </c>
      <c r="AS8" s="29">
        <f t="shared" ref="AS8:AS20" si="12">AQ8+AR8</f>
        <v>0</v>
      </c>
      <c r="AT8" s="29">
        <f t="shared" ref="AT8:AT20" si="13">AP8+AN8+AL8+AJ8+AH8+AF8+AD8+AB8+Z8</f>
        <v>1515.2167199999999</v>
      </c>
      <c r="AU8" s="29">
        <f t="shared" ref="AU8:AU20" si="14">AT8*0.23</f>
        <v>348.49984560000001</v>
      </c>
      <c r="AV8" s="29">
        <f t="shared" ref="AV8:AV20" si="15">AU8+AT8</f>
        <v>1863.7165656</v>
      </c>
      <c r="AW8" s="29">
        <f t="shared" ref="AW8:AW20" si="16">AQ8+AT8</f>
        <v>1515.2167199999999</v>
      </c>
      <c r="AX8" s="29">
        <f t="shared" ref="AX8:AX20" si="17">AR8+AU8</f>
        <v>348.49984560000001</v>
      </c>
      <c r="AY8" s="29">
        <f t="shared" ref="AY8:AY20" si="18">AS8+AV8</f>
        <v>1863.7165656</v>
      </c>
      <c r="AZ8" s="30">
        <v>54</v>
      </c>
      <c r="BA8" s="32">
        <f>AW8</f>
        <v>1515.2167199999999</v>
      </c>
      <c r="BB8" s="32">
        <f>BA8*0.23</f>
        <v>348.49984560000001</v>
      </c>
      <c r="BC8" s="32">
        <f>BA8+BB8</f>
        <v>1863.7165656</v>
      </c>
    </row>
    <row r="9" spans="1:98" s="15" customFormat="1" ht="12.75" customHeight="1" x14ac:dyDescent="0.25">
      <c r="A9" s="2">
        <f>A8+1</f>
        <v>2</v>
      </c>
      <c r="B9" s="58">
        <v>53</v>
      </c>
      <c r="C9" s="2">
        <v>1</v>
      </c>
      <c r="D9" s="1" t="s">
        <v>73</v>
      </c>
      <c r="E9" s="1" t="s">
        <v>69</v>
      </c>
      <c r="F9" s="1" t="s">
        <v>3</v>
      </c>
      <c r="G9" s="1" t="s">
        <v>70</v>
      </c>
      <c r="H9" s="1" t="s">
        <v>9</v>
      </c>
      <c r="I9" s="2" t="s">
        <v>77</v>
      </c>
      <c r="J9" s="1" t="s">
        <v>78</v>
      </c>
      <c r="K9" s="1" t="s">
        <v>79</v>
      </c>
      <c r="L9" s="1" t="s">
        <v>80</v>
      </c>
      <c r="M9" s="16" t="s">
        <v>55</v>
      </c>
      <c r="N9" s="31" t="s">
        <v>94</v>
      </c>
      <c r="O9" s="30">
        <v>2</v>
      </c>
      <c r="P9" s="34" t="s">
        <v>7</v>
      </c>
      <c r="Q9" s="37">
        <v>4121</v>
      </c>
      <c r="R9" s="37">
        <v>0</v>
      </c>
      <c r="S9" s="37">
        <v>0</v>
      </c>
      <c r="T9" s="38">
        <f t="shared" ref="T9:T20" si="19">SUM(Q9:S9)</f>
        <v>4121</v>
      </c>
      <c r="U9" s="14">
        <v>1</v>
      </c>
      <c r="V9" s="16" t="s">
        <v>53</v>
      </c>
      <c r="W9" s="17" t="str">
        <f>W8</f>
        <v>0,00000</v>
      </c>
      <c r="X9" s="18">
        <f t="shared" ref="X9:X20" si="20">T9*W9</f>
        <v>0</v>
      </c>
      <c r="Y9" s="26">
        <v>3.84</v>
      </c>
      <c r="Z9" s="27">
        <f t="shared" si="0"/>
        <v>46.08</v>
      </c>
      <c r="AA9" s="26">
        <v>0.08</v>
      </c>
      <c r="AB9" s="27">
        <f t="shared" si="1"/>
        <v>1.92</v>
      </c>
      <c r="AC9" s="26">
        <v>3.77</v>
      </c>
      <c r="AD9" s="27">
        <f t="shared" si="2"/>
        <v>90.48</v>
      </c>
      <c r="AE9" s="26">
        <v>0</v>
      </c>
      <c r="AF9" s="27">
        <f t="shared" si="3"/>
        <v>0</v>
      </c>
      <c r="AG9" s="28">
        <f t="shared" si="4"/>
        <v>1.58E-3</v>
      </c>
      <c r="AH9" s="27">
        <f t="shared" si="5"/>
        <v>6.5111800000000004</v>
      </c>
      <c r="AI9" s="28">
        <v>1.2999999999999999E-2</v>
      </c>
      <c r="AJ9" s="27">
        <f t="shared" si="6"/>
        <v>53.573</v>
      </c>
      <c r="AK9" s="28">
        <v>0.14580000000000001</v>
      </c>
      <c r="AL9" s="27">
        <f t="shared" si="7"/>
        <v>600.84180000000003</v>
      </c>
      <c r="AM9" s="26"/>
      <c r="AN9" s="27">
        <f t="shared" si="8"/>
        <v>0</v>
      </c>
      <c r="AO9" s="26"/>
      <c r="AP9" s="27">
        <f t="shared" si="9"/>
        <v>0</v>
      </c>
      <c r="AQ9" s="29">
        <f t="shared" si="10"/>
        <v>0</v>
      </c>
      <c r="AR9" s="29">
        <f t="shared" si="11"/>
        <v>0</v>
      </c>
      <c r="AS9" s="29">
        <f t="shared" si="12"/>
        <v>0</v>
      </c>
      <c r="AT9" s="29">
        <f t="shared" si="13"/>
        <v>799.40598</v>
      </c>
      <c r="AU9" s="29">
        <f t="shared" si="14"/>
        <v>183.8633754</v>
      </c>
      <c r="AV9" s="29">
        <f t="shared" si="15"/>
        <v>983.26935539999999</v>
      </c>
      <c r="AW9" s="29">
        <f t="shared" si="16"/>
        <v>799.40598</v>
      </c>
      <c r="AX9" s="29">
        <f t="shared" si="17"/>
        <v>183.8633754</v>
      </c>
      <c r="AY9" s="29">
        <f t="shared" si="18"/>
        <v>983.26935539999999</v>
      </c>
      <c r="AZ9" s="58">
        <v>55</v>
      </c>
      <c r="BA9" s="61">
        <f>SUM(AW9:AW20)</f>
        <v>11229.023280000001</v>
      </c>
      <c r="BB9" s="61">
        <f>BA9*0.23</f>
        <v>2582.6753544000003</v>
      </c>
      <c r="BC9" s="61">
        <f>BB9+BA9</f>
        <v>13811.698634400002</v>
      </c>
    </row>
    <row r="10" spans="1:98" s="15" customFormat="1" ht="12.75" customHeight="1" x14ac:dyDescent="0.25">
      <c r="A10" s="2">
        <f t="shared" ref="A10:C20" si="21">A9+1</f>
        <v>3</v>
      </c>
      <c r="B10" s="59"/>
      <c r="C10" s="2">
        <f t="shared" si="21"/>
        <v>2</v>
      </c>
      <c r="D10" s="1" t="s">
        <v>73</v>
      </c>
      <c r="E10" s="1" t="s">
        <v>69</v>
      </c>
      <c r="F10" s="1" t="s">
        <v>3</v>
      </c>
      <c r="G10" s="1" t="s">
        <v>70</v>
      </c>
      <c r="H10" s="1" t="s">
        <v>9</v>
      </c>
      <c r="I10" s="2" t="s">
        <v>77</v>
      </c>
      <c r="J10" s="1" t="s">
        <v>78</v>
      </c>
      <c r="K10" s="1" t="s">
        <v>79</v>
      </c>
      <c r="L10" s="1" t="s">
        <v>80</v>
      </c>
      <c r="M10" s="16" t="s">
        <v>56</v>
      </c>
      <c r="N10" s="31" t="s">
        <v>95</v>
      </c>
      <c r="O10" s="30">
        <v>15</v>
      </c>
      <c r="P10" s="34" t="s">
        <v>7</v>
      </c>
      <c r="Q10" s="37">
        <v>1469</v>
      </c>
      <c r="R10" s="37">
        <v>0</v>
      </c>
      <c r="S10" s="37">
        <v>0</v>
      </c>
      <c r="T10" s="38">
        <f t="shared" si="19"/>
        <v>1469</v>
      </c>
      <c r="U10" s="14">
        <v>1</v>
      </c>
      <c r="V10" s="16" t="s">
        <v>53</v>
      </c>
      <c r="W10" s="17" t="str">
        <f t="shared" ref="W10:W20" si="22">W9</f>
        <v>0,00000</v>
      </c>
      <c r="X10" s="18">
        <f t="shared" si="20"/>
        <v>0</v>
      </c>
      <c r="Y10" s="26">
        <v>3.84</v>
      </c>
      <c r="Z10" s="27">
        <f t="shared" si="0"/>
        <v>46.08</v>
      </c>
      <c r="AA10" s="26">
        <v>0.08</v>
      </c>
      <c r="AB10" s="27">
        <f t="shared" si="1"/>
        <v>14.399999999999999</v>
      </c>
      <c r="AC10" s="26">
        <v>3.77</v>
      </c>
      <c r="AD10" s="27">
        <f t="shared" si="2"/>
        <v>678.6</v>
      </c>
      <c r="AE10" s="26">
        <v>0</v>
      </c>
      <c r="AF10" s="27">
        <f t="shared" si="3"/>
        <v>0</v>
      </c>
      <c r="AG10" s="28">
        <f t="shared" si="4"/>
        <v>1.58E-3</v>
      </c>
      <c r="AH10" s="27">
        <f t="shared" si="5"/>
        <v>2.3210199999999999</v>
      </c>
      <c r="AI10" s="28">
        <v>1.2999999999999999E-2</v>
      </c>
      <c r="AJ10" s="27">
        <f t="shared" si="6"/>
        <v>19.096999999999998</v>
      </c>
      <c r="AK10" s="28">
        <v>0.14580000000000001</v>
      </c>
      <c r="AL10" s="27">
        <f t="shared" si="7"/>
        <v>214.18020000000001</v>
      </c>
      <c r="AM10" s="26"/>
      <c r="AN10" s="27">
        <f t="shared" si="8"/>
        <v>0</v>
      </c>
      <c r="AO10" s="26"/>
      <c r="AP10" s="27">
        <f t="shared" si="9"/>
        <v>0</v>
      </c>
      <c r="AQ10" s="29">
        <f t="shared" si="10"/>
        <v>0</v>
      </c>
      <c r="AR10" s="29">
        <f t="shared" si="11"/>
        <v>0</v>
      </c>
      <c r="AS10" s="29">
        <f t="shared" si="12"/>
        <v>0</v>
      </c>
      <c r="AT10" s="29">
        <f t="shared" si="13"/>
        <v>974.67822000000001</v>
      </c>
      <c r="AU10" s="29">
        <f t="shared" si="14"/>
        <v>224.17599060000001</v>
      </c>
      <c r="AV10" s="29">
        <f t="shared" si="15"/>
        <v>1198.8542106</v>
      </c>
      <c r="AW10" s="29">
        <f t="shared" si="16"/>
        <v>974.67822000000001</v>
      </c>
      <c r="AX10" s="29">
        <f t="shared" si="17"/>
        <v>224.17599060000001</v>
      </c>
      <c r="AY10" s="29">
        <f t="shared" si="18"/>
        <v>1198.8542106</v>
      </c>
      <c r="AZ10" s="59"/>
      <c r="BA10" s="59"/>
      <c r="BB10" s="59"/>
      <c r="BC10" s="59"/>
    </row>
    <row r="11" spans="1:98" s="15" customFormat="1" ht="12.75" customHeight="1" x14ac:dyDescent="0.25">
      <c r="A11" s="2">
        <f t="shared" si="21"/>
        <v>4</v>
      </c>
      <c r="B11" s="59"/>
      <c r="C11" s="2">
        <f t="shared" si="21"/>
        <v>3</v>
      </c>
      <c r="D11" s="1" t="s">
        <v>73</v>
      </c>
      <c r="E11" s="1" t="s">
        <v>69</v>
      </c>
      <c r="F11" s="1" t="s">
        <v>3</v>
      </c>
      <c r="G11" s="1" t="s">
        <v>70</v>
      </c>
      <c r="H11" s="1" t="s">
        <v>9</v>
      </c>
      <c r="I11" s="2" t="s">
        <v>77</v>
      </c>
      <c r="J11" s="1" t="s">
        <v>78</v>
      </c>
      <c r="K11" s="1" t="s">
        <v>79</v>
      </c>
      <c r="L11" s="1" t="s">
        <v>80</v>
      </c>
      <c r="M11" s="16" t="s">
        <v>57</v>
      </c>
      <c r="N11" s="31" t="s">
        <v>58</v>
      </c>
      <c r="O11" s="30">
        <v>1</v>
      </c>
      <c r="P11" s="34" t="s">
        <v>7</v>
      </c>
      <c r="Q11" s="37">
        <v>2187</v>
      </c>
      <c r="R11" s="37">
        <v>0</v>
      </c>
      <c r="S11" s="37">
        <v>0</v>
      </c>
      <c r="T11" s="38">
        <f t="shared" si="19"/>
        <v>2187</v>
      </c>
      <c r="U11" s="14">
        <v>1</v>
      </c>
      <c r="V11" s="16" t="s">
        <v>53</v>
      </c>
      <c r="W11" s="17" t="str">
        <f t="shared" si="22"/>
        <v>0,00000</v>
      </c>
      <c r="X11" s="18">
        <f t="shared" si="20"/>
        <v>0</v>
      </c>
      <c r="Y11" s="26">
        <v>3.84</v>
      </c>
      <c r="Z11" s="27">
        <f t="shared" si="0"/>
        <v>46.08</v>
      </c>
      <c r="AA11" s="26">
        <v>0.08</v>
      </c>
      <c r="AB11" s="27">
        <f t="shared" si="1"/>
        <v>0.96</v>
      </c>
      <c r="AC11" s="26">
        <v>3.77</v>
      </c>
      <c r="AD11" s="27">
        <f t="shared" si="2"/>
        <v>45.24</v>
      </c>
      <c r="AE11" s="26">
        <v>0</v>
      </c>
      <c r="AF11" s="27">
        <f t="shared" si="3"/>
        <v>0</v>
      </c>
      <c r="AG11" s="28">
        <f t="shared" si="4"/>
        <v>1.58E-3</v>
      </c>
      <c r="AH11" s="27">
        <f t="shared" si="5"/>
        <v>3.45546</v>
      </c>
      <c r="AI11" s="28">
        <v>1.2999999999999999E-2</v>
      </c>
      <c r="AJ11" s="27">
        <f t="shared" si="6"/>
        <v>28.430999999999997</v>
      </c>
      <c r="AK11" s="28">
        <v>0.14580000000000001</v>
      </c>
      <c r="AL11" s="27">
        <f t="shared" si="7"/>
        <v>318.86460000000005</v>
      </c>
      <c r="AM11" s="26"/>
      <c r="AN11" s="27">
        <f t="shared" si="8"/>
        <v>0</v>
      </c>
      <c r="AO11" s="26"/>
      <c r="AP11" s="27">
        <f t="shared" si="9"/>
        <v>0</v>
      </c>
      <c r="AQ11" s="29">
        <f t="shared" si="10"/>
        <v>0</v>
      </c>
      <c r="AR11" s="29">
        <f t="shared" si="11"/>
        <v>0</v>
      </c>
      <c r="AS11" s="29">
        <f t="shared" si="12"/>
        <v>0</v>
      </c>
      <c r="AT11" s="29">
        <f t="shared" si="13"/>
        <v>443.03106000000002</v>
      </c>
      <c r="AU11" s="29">
        <f t="shared" si="14"/>
        <v>101.89714380000001</v>
      </c>
      <c r="AV11" s="29">
        <f t="shared" si="15"/>
        <v>544.92820380000001</v>
      </c>
      <c r="AW11" s="29">
        <f t="shared" si="16"/>
        <v>443.03106000000002</v>
      </c>
      <c r="AX11" s="29">
        <f t="shared" si="17"/>
        <v>101.89714380000001</v>
      </c>
      <c r="AY11" s="29">
        <f t="shared" si="18"/>
        <v>544.92820380000001</v>
      </c>
      <c r="AZ11" s="59"/>
      <c r="BA11" s="59"/>
      <c r="BB11" s="59"/>
      <c r="BC11" s="59"/>
    </row>
    <row r="12" spans="1:98" s="15" customFormat="1" ht="12.75" customHeight="1" x14ac:dyDescent="0.25">
      <c r="A12" s="2">
        <f t="shared" si="21"/>
        <v>5</v>
      </c>
      <c r="B12" s="59"/>
      <c r="C12" s="2">
        <f t="shared" si="21"/>
        <v>4</v>
      </c>
      <c r="D12" s="1" t="s">
        <v>73</v>
      </c>
      <c r="E12" s="1" t="s">
        <v>69</v>
      </c>
      <c r="F12" s="1" t="s">
        <v>3</v>
      </c>
      <c r="G12" s="1" t="s">
        <v>70</v>
      </c>
      <c r="H12" s="1" t="s">
        <v>9</v>
      </c>
      <c r="I12" s="2" t="s">
        <v>77</v>
      </c>
      <c r="J12" s="1" t="s">
        <v>78</v>
      </c>
      <c r="K12" s="1" t="s">
        <v>79</v>
      </c>
      <c r="L12" s="1" t="s">
        <v>80</v>
      </c>
      <c r="M12" s="16" t="s">
        <v>59</v>
      </c>
      <c r="N12" s="31" t="s">
        <v>60</v>
      </c>
      <c r="O12" s="30">
        <v>2</v>
      </c>
      <c r="P12" s="34" t="s">
        <v>7</v>
      </c>
      <c r="Q12" s="37">
        <v>5711</v>
      </c>
      <c r="R12" s="37">
        <v>0</v>
      </c>
      <c r="S12" s="37">
        <v>0</v>
      </c>
      <c r="T12" s="38">
        <f t="shared" si="19"/>
        <v>5711</v>
      </c>
      <c r="U12" s="14">
        <v>1</v>
      </c>
      <c r="V12" s="16" t="s">
        <v>53</v>
      </c>
      <c r="W12" s="17" t="str">
        <f t="shared" si="22"/>
        <v>0,00000</v>
      </c>
      <c r="X12" s="18">
        <f t="shared" si="20"/>
        <v>0</v>
      </c>
      <c r="Y12" s="26">
        <v>3.84</v>
      </c>
      <c r="Z12" s="27">
        <f t="shared" si="0"/>
        <v>46.08</v>
      </c>
      <c r="AA12" s="26">
        <v>0.08</v>
      </c>
      <c r="AB12" s="27">
        <f t="shared" si="1"/>
        <v>1.92</v>
      </c>
      <c r="AC12" s="26">
        <v>3.77</v>
      </c>
      <c r="AD12" s="27">
        <f t="shared" si="2"/>
        <v>90.48</v>
      </c>
      <c r="AE12" s="26">
        <v>0</v>
      </c>
      <c r="AF12" s="27">
        <f t="shared" si="3"/>
        <v>0</v>
      </c>
      <c r="AG12" s="28">
        <f t="shared" si="4"/>
        <v>1.58E-3</v>
      </c>
      <c r="AH12" s="27">
        <f t="shared" si="5"/>
        <v>9.0233799999999995</v>
      </c>
      <c r="AI12" s="28">
        <v>1.2999999999999999E-2</v>
      </c>
      <c r="AJ12" s="27">
        <f t="shared" si="6"/>
        <v>74.242999999999995</v>
      </c>
      <c r="AK12" s="28">
        <v>0.14580000000000001</v>
      </c>
      <c r="AL12" s="27">
        <f t="shared" si="7"/>
        <v>832.66380000000004</v>
      </c>
      <c r="AM12" s="26"/>
      <c r="AN12" s="27">
        <f t="shared" si="8"/>
        <v>0</v>
      </c>
      <c r="AO12" s="26"/>
      <c r="AP12" s="27">
        <f t="shared" si="9"/>
        <v>0</v>
      </c>
      <c r="AQ12" s="29">
        <f t="shared" si="10"/>
        <v>0</v>
      </c>
      <c r="AR12" s="29">
        <f t="shared" si="11"/>
        <v>0</v>
      </c>
      <c r="AS12" s="29">
        <f t="shared" si="12"/>
        <v>0</v>
      </c>
      <c r="AT12" s="29">
        <f t="shared" si="13"/>
        <v>1054.4101799999999</v>
      </c>
      <c r="AU12" s="29">
        <f t="shared" si="14"/>
        <v>242.51434139999998</v>
      </c>
      <c r="AV12" s="29">
        <f t="shared" si="15"/>
        <v>1296.9245213999998</v>
      </c>
      <c r="AW12" s="29">
        <f t="shared" si="16"/>
        <v>1054.4101799999999</v>
      </c>
      <c r="AX12" s="29">
        <f t="shared" si="17"/>
        <v>242.51434139999998</v>
      </c>
      <c r="AY12" s="29">
        <f t="shared" si="18"/>
        <v>1296.9245213999998</v>
      </c>
      <c r="AZ12" s="59"/>
      <c r="BA12" s="59"/>
      <c r="BB12" s="59"/>
      <c r="BC12" s="59"/>
    </row>
    <row r="13" spans="1:98" s="15" customFormat="1" ht="12.75" customHeight="1" x14ac:dyDescent="0.25">
      <c r="A13" s="2">
        <f t="shared" si="21"/>
        <v>6</v>
      </c>
      <c r="B13" s="59"/>
      <c r="C13" s="2">
        <f t="shared" si="21"/>
        <v>5</v>
      </c>
      <c r="D13" s="1" t="s">
        <v>73</v>
      </c>
      <c r="E13" s="1" t="s">
        <v>69</v>
      </c>
      <c r="F13" s="1" t="s">
        <v>3</v>
      </c>
      <c r="G13" s="1" t="s">
        <v>70</v>
      </c>
      <c r="H13" s="1" t="s">
        <v>9</v>
      </c>
      <c r="I13" s="2" t="s">
        <v>77</v>
      </c>
      <c r="J13" s="1" t="s">
        <v>78</v>
      </c>
      <c r="K13" s="1" t="s">
        <v>79</v>
      </c>
      <c r="L13" s="1" t="s">
        <v>80</v>
      </c>
      <c r="M13" s="16" t="s">
        <v>61</v>
      </c>
      <c r="N13" s="31" t="s">
        <v>96</v>
      </c>
      <c r="O13" s="30">
        <v>2</v>
      </c>
      <c r="P13" s="34" t="s">
        <v>7</v>
      </c>
      <c r="Q13" s="37">
        <v>5113</v>
      </c>
      <c r="R13" s="37">
        <v>0</v>
      </c>
      <c r="S13" s="37">
        <v>0</v>
      </c>
      <c r="T13" s="38">
        <f t="shared" si="19"/>
        <v>5113</v>
      </c>
      <c r="U13" s="14">
        <v>1</v>
      </c>
      <c r="V13" s="16" t="s">
        <v>53</v>
      </c>
      <c r="W13" s="17" t="str">
        <f t="shared" si="22"/>
        <v>0,00000</v>
      </c>
      <c r="X13" s="18">
        <f t="shared" si="20"/>
        <v>0</v>
      </c>
      <c r="Y13" s="26">
        <v>3.84</v>
      </c>
      <c r="Z13" s="27">
        <f t="shared" si="0"/>
        <v>46.08</v>
      </c>
      <c r="AA13" s="26">
        <v>0.08</v>
      </c>
      <c r="AB13" s="27">
        <f t="shared" si="1"/>
        <v>1.92</v>
      </c>
      <c r="AC13" s="26">
        <v>3.77</v>
      </c>
      <c r="AD13" s="27">
        <f t="shared" si="2"/>
        <v>90.48</v>
      </c>
      <c r="AE13" s="26">
        <v>0</v>
      </c>
      <c r="AF13" s="27">
        <f t="shared" si="3"/>
        <v>0</v>
      </c>
      <c r="AG13" s="28">
        <f t="shared" si="4"/>
        <v>1.58E-3</v>
      </c>
      <c r="AH13" s="27">
        <f t="shared" si="5"/>
        <v>8.0785400000000003</v>
      </c>
      <c r="AI13" s="28">
        <v>1.2999999999999999E-2</v>
      </c>
      <c r="AJ13" s="27">
        <f t="shared" si="6"/>
        <v>66.468999999999994</v>
      </c>
      <c r="AK13" s="28">
        <v>0.14580000000000001</v>
      </c>
      <c r="AL13" s="27">
        <f t="shared" si="7"/>
        <v>745.47540000000004</v>
      </c>
      <c r="AM13" s="26"/>
      <c r="AN13" s="27">
        <f t="shared" si="8"/>
        <v>0</v>
      </c>
      <c r="AO13" s="26"/>
      <c r="AP13" s="27">
        <f t="shared" si="9"/>
        <v>0</v>
      </c>
      <c r="AQ13" s="29">
        <f t="shared" si="10"/>
        <v>0</v>
      </c>
      <c r="AR13" s="29">
        <f t="shared" si="11"/>
        <v>0</v>
      </c>
      <c r="AS13" s="29">
        <f t="shared" si="12"/>
        <v>0</v>
      </c>
      <c r="AT13" s="29">
        <f t="shared" si="13"/>
        <v>958.50294000000008</v>
      </c>
      <c r="AU13" s="29">
        <f t="shared" si="14"/>
        <v>220.45567620000003</v>
      </c>
      <c r="AV13" s="29">
        <f t="shared" si="15"/>
        <v>1178.9586162000001</v>
      </c>
      <c r="AW13" s="29">
        <f t="shared" si="16"/>
        <v>958.50294000000008</v>
      </c>
      <c r="AX13" s="29">
        <f t="shared" si="17"/>
        <v>220.45567620000003</v>
      </c>
      <c r="AY13" s="29">
        <f t="shared" si="18"/>
        <v>1178.9586162000001</v>
      </c>
      <c r="AZ13" s="59"/>
      <c r="BA13" s="59"/>
      <c r="BB13" s="59"/>
      <c r="BC13" s="59"/>
    </row>
    <row r="14" spans="1:98" s="15" customFormat="1" ht="12.75" customHeight="1" x14ac:dyDescent="0.25">
      <c r="A14" s="2">
        <f t="shared" si="21"/>
        <v>7</v>
      </c>
      <c r="B14" s="59"/>
      <c r="C14" s="2">
        <f t="shared" si="21"/>
        <v>6</v>
      </c>
      <c r="D14" s="1" t="s">
        <v>73</v>
      </c>
      <c r="E14" s="1" t="s">
        <v>69</v>
      </c>
      <c r="F14" s="1" t="s">
        <v>3</v>
      </c>
      <c r="G14" s="1" t="s">
        <v>70</v>
      </c>
      <c r="H14" s="1" t="s">
        <v>9</v>
      </c>
      <c r="I14" s="2" t="s">
        <v>77</v>
      </c>
      <c r="J14" s="1" t="s">
        <v>78</v>
      </c>
      <c r="K14" s="1" t="s">
        <v>79</v>
      </c>
      <c r="L14" s="1" t="s">
        <v>80</v>
      </c>
      <c r="M14" s="16" t="s">
        <v>62</v>
      </c>
      <c r="N14" s="31" t="s">
        <v>97</v>
      </c>
      <c r="O14" s="30">
        <v>1</v>
      </c>
      <c r="P14" s="34" t="s">
        <v>7</v>
      </c>
      <c r="Q14" s="37">
        <v>1130</v>
      </c>
      <c r="R14" s="37">
        <v>0</v>
      </c>
      <c r="S14" s="37">
        <v>0</v>
      </c>
      <c r="T14" s="38">
        <f t="shared" si="19"/>
        <v>1130</v>
      </c>
      <c r="U14" s="14">
        <v>1</v>
      </c>
      <c r="V14" s="16" t="s">
        <v>53</v>
      </c>
      <c r="W14" s="17" t="str">
        <f t="shared" si="22"/>
        <v>0,00000</v>
      </c>
      <c r="X14" s="18">
        <f t="shared" si="20"/>
        <v>0</v>
      </c>
      <c r="Y14" s="26">
        <v>3.84</v>
      </c>
      <c r="Z14" s="27">
        <f t="shared" si="0"/>
        <v>46.08</v>
      </c>
      <c r="AA14" s="26">
        <v>0.08</v>
      </c>
      <c r="AB14" s="27">
        <f t="shared" si="1"/>
        <v>0.96</v>
      </c>
      <c r="AC14" s="26">
        <v>3.77</v>
      </c>
      <c r="AD14" s="27">
        <f t="shared" si="2"/>
        <v>45.24</v>
      </c>
      <c r="AE14" s="26">
        <v>0</v>
      </c>
      <c r="AF14" s="27">
        <f t="shared" si="3"/>
        <v>0</v>
      </c>
      <c r="AG14" s="28">
        <f t="shared" si="4"/>
        <v>1.58E-3</v>
      </c>
      <c r="AH14" s="27">
        <f t="shared" si="5"/>
        <v>1.7854000000000001</v>
      </c>
      <c r="AI14" s="28">
        <v>1.2999999999999999E-2</v>
      </c>
      <c r="AJ14" s="27">
        <f t="shared" si="6"/>
        <v>14.69</v>
      </c>
      <c r="AK14" s="28">
        <v>0.14580000000000001</v>
      </c>
      <c r="AL14" s="27">
        <f t="shared" si="7"/>
        <v>164.75400000000002</v>
      </c>
      <c r="AM14" s="26"/>
      <c r="AN14" s="27">
        <f t="shared" si="8"/>
        <v>0</v>
      </c>
      <c r="AO14" s="26"/>
      <c r="AP14" s="27">
        <f t="shared" si="9"/>
        <v>0</v>
      </c>
      <c r="AQ14" s="29">
        <f t="shared" si="10"/>
        <v>0</v>
      </c>
      <c r="AR14" s="29">
        <f t="shared" si="11"/>
        <v>0</v>
      </c>
      <c r="AS14" s="29">
        <f t="shared" si="12"/>
        <v>0</v>
      </c>
      <c r="AT14" s="29">
        <f t="shared" si="13"/>
        <v>273.50940000000003</v>
      </c>
      <c r="AU14" s="29">
        <f t="shared" si="14"/>
        <v>62.907162000000007</v>
      </c>
      <c r="AV14" s="29">
        <f t="shared" si="15"/>
        <v>336.41656200000006</v>
      </c>
      <c r="AW14" s="29">
        <f t="shared" si="16"/>
        <v>273.50940000000003</v>
      </c>
      <c r="AX14" s="29">
        <f t="shared" si="17"/>
        <v>62.907162000000007</v>
      </c>
      <c r="AY14" s="29">
        <f t="shared" si="18"/>
        <v>336.41656200000006</v>
      </c>
      <c r="AZ14" s="59"/>
      <c r="BA14" s="59"/>
      <c r="BB14" s="59"/>
      <c r="BC14" s="59"/>
    </row>
    <row r="15" spans="1:98" s="15" customFormat="1" ht="12.75" customHeight="1" x14ac:dyDescent="0.25">
      <c r="A15" s="2">
        <f t="shared" si="21"/>
        <v>8</v>
      </c>
      <c r="B15" s="59"/>
      <c r="C15" s="2">
        <f t="shared" si="21"/>
        <v>7</v>
      </c>
      <c r="D15" s="1" t="s">
        <v>73</v>
      </c>
      <c r="E15" s="1" t="s">
        <v>69</v>
      </c>
      <c r="F15" s="1" t="s">
        <v>3</v>
      </c>
      <c r="G15" s="1" t="s">
        <v>70</v>
      </c>
      <c r="H15" s="1" t="s">
        <v>9</v>
      </c>
      <c r="I15" s="2" t="s">
        <v>77</v>
      </c>
      <c r="J15" s="1" t="s">
        <v>78</v>
      </c>
      <c r="K15" s="1" t="s">
        <v>79</v>
      </c>
      <c r="L15" s="1" t="s">
        <v>80</v>
      </c>
      <c r="M15" s="16" t="s">
        <v>63</v>
      </c>
      <c r="N15" s="31" t="s">
        <v>82</v>
      </c>
      <c r="O15" s="30">
        <v>11</v>
      </c>
      <c r="P15" s="34" t="s">
        <v>7</v>
      </c>
      <c r="Q15" s="37">
        <v>333</v>
      </c>
      <c r="R15" s="37">
        <v>0</v>
      </c>
      <c r="S15" s="37">
        <v>0</v>
      </c>
      <c r="T15" s="38">
        <f t="shared" si="19"/>
        <v>333</v>
      </c>
      <c r="U15" s="14">
        <v>1</v>
      </c>
      <c r="V15" s="16" t="s">
        <v>53</v>
      </c>
      <c r="W15" s="17" t="str">
        <f t="shared" si="22"/>
        <v>0,00000</v>
      </c>
      <c r="X15" s="18">
        <f t="shared" si="20"/>
        <v>0</v>
      </c>
      <c r="Y15" s="26">
        <v>3.84</v>
      </c>
      <c r="Z15" s="27">
        <f t="shared" si="0"/>
        <v>46.08</v>
      </c>
      <c r="AA15" s="26">
        <v>0.08</v>
      </c>
      <c r="AB15" s="27">
        <f t="shared" si="1"/>
        <v>10.559999999999999</v>
      </c>
      <c r="AC15" s="26">
        <v>3.77</v>
      </c>
      <c r="AD15" s="27">
        <f t="shared" si="2"/>
        <v>497.64000000000004</v>
      </c>
      <c r="AE15" s="26">
        <v>0</v>
      </c>
      <c r="AF15" s="27">
        <f t="shared" si="3"/>
        <v>0</v>
      </c>
      <c r="AG15" s="28">
        <f t="shared" si="4"/>
        <v>1.58E-3</v>
      </c>
      <c r="AH15" s="27">
        <f t="shared" si="5"/>
        <v>0.52614000000000005</v>
      </c>
      <c r="AI15" s="28">
        <v>1.2999999999999999E-2</v>
      </c>
      <c r="AJ15" s="27">
        <f t="shared" si="6"/>
        <v>4.3289999999999997</v>
      </c>
      <c r="AK15" s="28">
        <v>0.14580000000000001</v>
      </c>
      <c r="AL15" s="27">
        <f t="shared" si="7"/>
        <v>48.551400000000001</v>
      </c>
      <c r="AM15" s="26"/>
      <c r="AN15" s="27">
        <f t="shared" si="8"/>
        <v>0</v>
      </c>
      <c r="AO15" s="26"/>
      <c r="AP15" s="27">
        <f t="shared" si="9"/>
        <v>0</v>
      </c>
      <c r="AQ15" s="29">
        <f t="shared" si="10"/>
        <v>0</v>
      </c>
      <c r="AR15" s="29">
        <f t="shared" si="11"/>
        <v>0</v>
      </c>
      <c r="AS15" s="29">
        <f t="shared" si="12"/>
        <v>0</v>
      </c>
      <c r="AT15" s="29">
        <f t="shared" si="13"/>
        <v>607.68654000000004</v>
      </c>
      <c r="AU15" s="29">
        <f t="shared" si="14"/>
        <v>139.7679042</v>
      </c>
      <c r="AV15" s="29">
        <f t="shared" si="15"/>
        <v>747.45444420000001</v>
      </c>
      <c r="AW15" s="29">
        <f t="shared" si="16"/>
        <v>607.68654000000004</v>
      </c>
      <c r="AX15" s="29">
        <f t="shared" si="17"/>
        <v>139.7679042</v>
      </c>
      <c r="AY15" s="29">
        <f t="shared" si="18"/>
        <v>747.45444420000001</v>
      </c>
      <c r="AZ15" s="59"/>
      <c r="BA15" s="59"/>
      <c r="BB15" s="59"/>
      <c r="BC15" s="59"/>
    </row>
    <row r="16" spans="1:98" s="15" customFormat="1" ht="12.75" customHeight="1" x14ac:dyDescent="0.25">
      <c r="A16" s="2">
        <f t="shared" si="21"/>
        <v>9</v>
      </c>
      <c r="B16" s="59"/>
      <c r="C16" s="2">
        <f t="shared" si="21"/>
        <v>8</v>
      </c>
      <c r="D16" s="1" t="s">
        <v>73</v>
      </c>
      <c r="E16" s="1" t="s">
        <v>69</v>
      </c>
      <c r="F16" s="1" t="s">
        <v>3</v>
      </c>
      <c r="G16" s="1" t="s">
        <v>70</v>
      </c>
      <c r="H16" s="1" t="s">
        <v>9</v>
      </c>
      <c r="I16" s="2" t="s">
        <v>77</v>
      </c>
      <c r="J16" s="1" t="s">
        <v>78</v>
      </c>
      <c r="K16" s="1" t="s">
        <v>79</v>
      </c>
      <c r="L16" s="1" t="s">
        <v>80</v>
      </c>
      <c r="M16" s="16" t="s">
        <v>64</v>
      </c>
      <c r="N16" s="31" t="s">
        <v>65</v>
      </c>
      <c r="O16" s="30">
        <v>11</v>
      </c>
      <c r="P16" s="34" t="s">
        <v>6</v>
      </c>
      <c r="Q16" s="37">
        <v>1937</v>
      </c>
      <c r="R16" s="37">
        <v>4161</v>
      </c>
      <c r="S16" s="37">
        <v>0</v>
      </c>
      <c r="T16" s="38">
        <f t="shared" si="19"/>
        <v>6098</v>
      </c>
      <c r="U16" s="14">
        <v>1</v>
      </c>
      <c r="V16" s="16" t="s">
        <v>53</v>
      </c>
      <c r="W16" s="17" t="str">
        <f t="shared" si="22"/>
        <v>0,00000</v>
      </c>
      <c r="X16" s="18">
        <f t="shared" si="20"/>
        <v>0</v>
      </c>
      <c r="Y16" s="26">
        <v>3.84</v>
      </c>
      <c r="Z16" s="27">
        <f t="shared" si="0"/>
        <v>46.08</v>
      </c>
      <c r="AA16" s="26">
        <v>0.08</v>
      </c>
      <c r="AB16" s="27">
        <f t="shared" si="1"/>
        <v>10.559999999999999</v>
      </c>
      <c r="AC16" s="26">
        <v>3.77</v>
      </c>
      <c r="AD16" s="27">
        <f t="shared" si="2"/>
        <v>497.64000000000004</v>
      </c>
      <c r="AE16" s="26">
        <v>0</v>
      </c>
      <c r="AF16" s="27">
        <f t="shared" si="3"/>
        <v>0</v>
      </c>
      <c r="AG16" s="28">
        <f t="shared" si="4"/>
        <v>1.58E-3</v>
      </c>
      <c r="AH16" s="27">
        <f t="shared" si="5"/>
        <v>9.6348400000000005</v>
      </c>
      <c r="AI16" s="28">
        <v>1.2999999999999999E-2</v>
      </c>
      <c r="AJ16" s="27">
        <f t="shared" si="6"/>
        <v>79.274000000000001</v>
      </c>
      <c r="AK16" s="28">
        <v>0.12330000000000001</v>
      </c>
      <c r="AL16" s="27">
        <f t="shared" si="7"/>
        <v>238.83210000000003</v>
      </c>
      <c r="AM16" s="28">
        <v>0.12330000000000001</v>
      </c>
      <c r="AN16" s="27">
        <f t="shared" si="8"/>
        <v>513.05130000000008</v>
      </c>
      <c r="AO16" s="26"/>
      <c r="AP16" s="27">
        <f t="shared" si="9"/>
        <v>0</v>
      </c>
      <c r="AQ16" s="29">
        <f t="shared" si="10"/>
        <v>0</v>
      </c>
      <c r="AR16" s="29">
        <f t="shared" si="11"/>
        <v>0</v>
      </c>
      <c r="AS16" s="29">
        <f t="shared" si="12"/>
        <v>0</v>
      </c>
      <c r="AT16" s="29">
        <f t="shared" si="13"/>
        <v>1395.0722400000002</v>
      </c>
      <c r="AU16" s="29">
        <f t="shared" si="14"/>
        <v>320.86661520000007</v>
      </c>
      <c r="AV16" s="29">
        <f t="shared" si="15"/>
        <v>1715.9388552000003</v>
      </c>
      <c r="AW16" s="29">
        <f t="shared" si="16"/>
        <v>1395.0722400000002</v>
      </c>
      <c r="AX16" s="29">
        <f t="shared" si="17"/>
        <v>320.86661520000007</v>
      </c>
      <c r="AY16" s="29">
        <f t="shared" si="18"/>
        <v>1715.9388552000003</v>
      </c>
      <c r="AZ16" s="59"/>
      <c r="BA16" s="59"/>
      <c r="BB16" s="59"/>
      <c r="BC16" s="59"/>
    </row>
    <row r="17" spans="1:55" s="15" customFormat="1" ht="12.75" customHeight="1" x14ac:dyDescent="0.25">
      <c r="A17" s="2">
        <f t="shared" si="21"/>
        <v>10</v>
      </c>
      <c r="B17" s="59"/>
      <c r="C17" s="2">
        <f t="shared" si="21"/>
        <v>9</v>
      </c>
      <c r="D17" s="1" t="s">
        <v>73</v>
      </c>
      <c r="E17" s="1" t="s">
        <v>69</v>
      </c>
      <c r="F17" s="1" t="s">
        <v>3</v>
      </c>
      <c r="G17" s="1" t="s">
        <v>70</v>
      </c>
      <c r="H17" s="1" t="s">
        <v>9</v>
      </c>
      <c r="I17" s="2" t="s">
        <v>77</v>
      </c>
      <c r="J17" s="1" t="s">
        <v>78</v>
      </c>
      <c r="K17" s="1" t="s">
        <v>79</v>
      </c>
      <c r="L17" s="1" t="s">
        <v>80</v>
      </c>
      <c r="M17" s="16" t="s">
        <v>66</v>
      </c>
      <c r="N17" s="31" t="s">
        <v>98</v>
      </c>
      <c r="O17" s="30">
        <v>4</v>
      </c>
      <c r="P17" s="34" t="s">
        <v>8</v>
      </c>
      <c r="Q17" s="37">
        <v>11952</v>
      </c>
      <c r="R17" s="37">
        <v>2854</v>
      </c>
      <c r="S17" s="37">
        <v>0</v>
      </c>
      <c r="T17" s="38">
        <f t="shared" si="19"/>
        <v>14806</v>
      </c>
      <c r="U17" s="14">
        <v>1</v>
      </c>
      <c r="V17" s="16" t="s">
        <v>53</v>
      </c>
      <c r="W17" s="17" t="str">
        <f t="shared" si="22"/>
        <v>0,00000</v>
      </c>
      <c r="X17" s="18">
        <f t="shared" si="20"/>
        <v>0</v>
      </c>
      <c r="Y17" s="26">
        <v>3.84</v>
      </c>
      <c r="Z17" s="27">
        <f t="shared" si="0"/>
        <v>46.08</v>
      </c>
      <c r="AA17" s="26">
        <v>0.08</v>
      </c>
      <c r="AB17" s="27">
        <f t="shared" si="1"/>
        <v>3.84</v>
      </c>
      <c r="AC17" s="26">
        <v>3.77</v>
      </c>
      <c r="AD17" s="27">
        <f t="shared" si="2"/>
        <v>180.96</v>
      </c>
      <c r="AE17" s="26">
        <v>0</v>
      </c>
      <c r="AF17" s="27">
        <f t="shared" si="3"/>
        <v>0</v>
      </c>
      <c r="AG17" s="28">
        <f t="shared" si="4"/>
        <v>1.58E-3</v>
      </c>
      <c r="AH17" s="27">
        <f t="shared" si="5"/>
        <v>23.39348</v>
      </c>
      <c r="AI17" s="28">
        <v>1.2999999999999999E-2</v>
      </c>
      <c r="AJ17" s="27">
        <f t="shared" si="6"/>
        <v>192.47799999999998</v>
      </c>
      <c r="AK17" s="28">
        <v>0.12330000000000001</v>
      </c>
      <c r="AL17" s="27">
        <f t="shared" si="7"/>
        <v>1473.6816000000001</v>
      </c>
      <c r="AM17" s="28">
        <v>0.12330000000000001</v>
      </c>
      <c r="AN17" s="27">
        <f t="shared" si="8"/>
        <v>351.89820000000003</v>
      </c>
      <c r="AO17" s="26"/>
      <c r="AP17" s="27">
        <f t="shared" si="9"/>
        <v>0</v>
      </c>
      <c r="AQ17" s="29">
        <f t="shared" si="10"/>
        <v>0</v>
      </c>
      <c r="AR17" s="29">
        <f t="shared" si="11"/>
        <v>0</v>
      </c>
      <c r="AS17" s="29">
        <f t="shared" si="12"/>
        <v>0</v>
      </c>
      <c r="AT17" s="29">
        <f t="shared" si="13"/>
        <v>2272.3312800000003</v>
      </c>
      <c r="AU17" s="29">
        <f t="shared" si="14"/>
        <v>522.63619440000014</v>
      </c>
      <c r="AV17" s="29">
        <f t="shared" si="15"/>
        <v>2794.9674744000004</v>
      </c>
      <c r="AW17" s="29">
        <f t="shared" si="16"/>
        <v>2272.3312800000003</v>
      </c>
      <c r="AX17" s="29">
        <f t="shared" si="17"/>
        <v>522.63619440000014</v>
      </c>
      <c r="AY17" s="29">
        <f t="shared" si="18"/>
        <v>2794.9674744000004</v>
      </c>
      <c r="AZ17" s="59"/>
      <c r="BA17" s="59"/>
      <c r="BB17" s="59"/>
      <c r="BC17" s="59"/>
    </row>
    <row r="18" spans="1:55" s="15" customFormat="1" ht="12.75" customHeight="1" x14ac:dyDescent="0.25">
      <c r="A18" s="2">
        <f t="shared" si="21"/>
        <v>11</v>
      </c>
      <c r="B18" s="59"/>
      <c r="C18" s="2">
        <f t="shared" si="21"/>
        <v>10</v>
      </c>
      <c r="D18" s="1" t="s">
        <v>73</v>
      </c>
      <c r="E18" s="1" t="s">
        <v>69</v>
      </c>
      <c r="F18" s="1" t="s">
        <v>3</v>
      </c>
      <c r="G18" s="1" t="s">
        <v>70</v>
      </c>
      <c r="H18" s="1" t="s">
        <v>9</v>
      </c>
      <c r="I18" s="2" t="s">
        <v>77</v>
      </c>
      <c r="J18" s="1" t="s">
        <v>78</v>
      </c>
      <c r="K18" s="1" t="s">
        <v>79</v>
      </c>
      <c r="L18" s="1" t="s">
        <v>80</v>
      </c>
      <c r="M18" s="16" t="s">
        <v>67</v>
      </c>
      <c r="N18" s="31" t="s">
        <v>99</v>
      </c>
      <c r="O18" s="30">
        <v>14</v>
      </c>
      <c r="P18" s="34" t="s">
        <v>6</v>
      </c>
      <c r="Q18" s="37">
        <v>414</v>
      </c>
      <c r="R18" s="37">
        <v>1024</v>
      </c>
      <c r="S18" s="37">
        <v>0</v>
      </c>
      <c r="T18" s="38">
        <f t="shared" si="19"/>
        <v>1438</v>
      </c>
      <c r="U18" s="14">
        <v>1</v>
      </c>
      <c r="V18" s="16" t="s">
        <v>53</v>
      </c>
      <c r="W18" s="17" t="str">
        <f t="shared" si="22"/>
        <v>0,00000</v>
      </c>
      <c r="X18" s="18">
        <f t="shared" si="20"/>
        <v>0</v>
      </c>
      <c r="Y18" s="26">
        <v>3.84</v>
      </c>
      <c r="Z18" s="27">
        <f t="shared" si="0"/>
        <v>46.08</v>
      </c>
      <c r="AA18" s="26">
        <v>0.08</v>
      </c>
      <c r="AB18" s="27">
        <f t="shared" si="1"/>
        <v>13.44</v>
      </c>
      <c r="AC18" s="26">
        <v>3.77</v>
      </c>
      <c r="AD18" s="27">
        <f t="shared" si="2"/>
        <v>633.36</v>
      </c>
      <c r="AE18" s="26">
        <v>0</v>
      </c>
      <c r="AF18" s="27">
        <f t="shared" si="3"/>
        <v>0</v>
      </c>
      <c r="AG18" s="28">
        <f t="shared" si="4"/>
        <v>1.58E-3</v>
      </c>
      <c r="AH18" s="27">
        <f t="shared" si="5"/>
        <v>2.2720400000000001</v>
      </c>
      <c r="AI18" s="28">
        <v>1.2999999999999999E-2</v>
      </c>
      <c r="AJ18" s="27">
        <f t="shared" si="6"/>
        <v>18.693999999999999</v>
      </c>
      <c r="AK18" s="28">
        <v>0.12330000000000001</v>
      </c>
      <c r="AL18" s="27">
        <f t="shared" si="7"/>
        <v>51.046200000000006</v>
      </c>
      <c r="AM18" s="28">
        <v>0.12330000000000001</v>
      </c>
      <c r="AN18" s="27">
        <f t="shared" si="8"/>
        <v>126.25920000000001</v>
      </c>
      <c r="AO18" s="26"/>
      <c r="AP18" s="27">
        <f t="shared" si="9"/>
        <v>0</v>
      </c>
      <c r="AQ18" s="29">
        <f t="shared" si="10"/>
        <v>0</v>
      </c>
      <c r="AR18" s="29">
        <f t="shared" si="11"/>
        <v>0</v>
      </c>
      <c r="AS18" s="29">
        <f t="shared" si="12"/>
        <v>0</v>
      </c>
      <c r="AT18" s="29">
        <f t="shared" si="13"/>
        <v>891.15144000000009</v>
      </c>
      <c r="AU18" s="29">
        <f t="shared" si="14"/>
        <v>204.96483120000002</v>
      </c>
      <c r="AV18" s="29">
        <f t="shared" si="15"/>
        <v>1096.1162712</v>
      </c>
      <c r="AW18" s="29">
        <f t="shared" si="16"/>
        <v>891.15144000000009</v>
      </c>
      <c r="AX18" s="29">
        <f t="shared" si="17"/>
        <v>204.96483120000002</v>
      </c>
      <c r="AY18" s="29">
        <f t="shared" si="18"/>
        <v>1096.1162712</v>
      </c>
      <c r="AZ18" s="59"/>
      <c r="BA18" s="59"/>
      <c r="BB18" s="59"/>
      <c r="BC18" s="59"/>
    </row>
    <row r="19" spans="1:55" s="15" customFormat="1" ht="12.75" customHeight="1" x14ac:dyDescent="0.25">
      <c r="A19" s="2">
        <f t="shared" si="21"/>
        <v>12</v>
      </c>
      <c r="B19" s="59"/>
      <c r="C19" s="2">
        <f t="shared" si="21"/>
        <v>11</v>
      </c>
      <c r="D19" s="1" t="s">
        <v>73</v>
      </c>
      <c r="E19" s="1" t="s">
        <v>69</v>
      </c>
      <c r="F19" s="1" t="s">
        <v>3</v>
      </c>
      <c r="G19" s="1" t="s">
        <v>70</v>
      </c>
      <c r="H19" s="1" t="s">
        <v>9</v>
      </c>
      <c r="I19" s="2" t="s">
        <v>77</v>
      </c>
      <c r="J19" s="1" t="s">
        <v>78</v>
      </c>
      <c r="K19" s="1" t="s">
        <v>79</v>
      </c>
      <c r="L19" s="1" t="s">
        <v>80</v>
      </c>
      <c r="M19" s="16" t="s">
        <v>83</v>
      </c>
      <c r="N19" s="31" t="s">
        <v>84</v>
      </c>
      <c r="O19" s="30">
        <v>4</v>
      </c>
      <c r="P19" s="34" t="s">
        <v>6</v>
      </c>
      <c r="Q19" s="37">
        <v>2897</v>
      </c>
      <c r="R19" s="37">
        <v>6403</v>
      </c>
      <c r="S19" s="37">
        <v>0</v>
      </c>
      <c r="T19" s="38">
        <f t="shared" si="19"/>
        <v>9300</v>
      </c>
      <c r="U19" s="14">
        <v>1</v>
      </c>
      <c r="V19" s="16" t="s">
        <v>53</v>
      </c>
      <c r="W19" s="17" t="str">
        <f t="shared" si="22"/>
        <v>0,00000</v>
      </c>
      <c r="X19" s="18">
        <f t="shared" si="20"/>
        <v>0</v>
      </c>
      <c r="Y19" s="26">
        <v>3.84</v>
      </c>
      <c r="Z19" s="27">
        <f t="shared" si="0"/>
        <v>46.08</v>
      </c>
      <c r="AA19" s="26">
        <v>0.08</v>
      </c>
      <c r="AB19" s="27">
        <f t="shared" si="1"/>
        <v>3.84</v>
      </c>
      <c r="AC19" s="26">
        <v>3.77</v>
      </c>
      <c r="AD19" s="27">
        <f t="shared" si="2"/>
        <v>180.96</v>
      </c>
      <c r="AE19" s="26">
        <v>0</v>
      </c>
      <c r="AF19" s="27">
        <f t="shared" si="3"/>
        <v>0</v>
      </c>
      <c r="AG19" s="28">
        <f t="shared" si="4"/>
        <v>1.58E-3</v>
      </c>
      <c r="AH19" s="27">
        <f t="shared" si="5"/>
        <v>14.694000000000001</v>
      </c>
      <c r="AI19" s="28">
        <v>1.2999999999999999E-2</v>
      </c>
      <c r="AJ19" s="27">
        <f t="shared" si="6"/>
        <v>120.89999999999999</v>
      </c>
      <c r="AK19" s="28">
        <v>0.12330000000000001</v>
      </c>
      <c r="AL19" s="27">
        <f t="shared" si="7"/>
        <v>357.20010000000002</v>
      </c>
      <c r="AM19" s="28">
        <v>0.12330000000000001</v>
      </c>
      <c r="AN19" s="27">
        <f t="shared" si="8"/>
        <v>789.48990000000003</v>
      </c>
      <c r="AO19" s="26"/>
      <c r="AP19" s="27">
        <f t="shared" si="9"/>
        <v>0</v>
      </c>
      <c r="AQ19" s="29">
        <f t="shared" si="10"/>
        <v>0</v>
      </c>
      <c r="AR19" s="29">
        <f t="shared" si="11"/>
        <v>0</v>
      </c>
      <c r="AS19" s="29">
        <f t="shared" si="12"/>
        <v>0</v>
      </c>
      <c r="AT19" s="29">
        <f t="shared" si="13"/>
        <v>1513.164</v>
      </c>
      <c r="AU19" s="29">
        <f t="shared" si="14"/>
        <v>348.02771999999999</v>
      </c>
      <c r="AV19" s="29">
        <f t="shared" si="15"/>
        <v>1861.19172</v>
      </c>
      <c r="AW19" s="29">
        <f t="shared" si="16"/>
        <v>1513.164</v>
      </c>
      <c r="AX19" s="29">
        <f t="shared" si="17"/>
        <v>348.02771999999999</v>
      </c>
      <c r="AY19" s="29">
        <f t="shared" si="18"/>
        <v>1861.19172</v>
      </c>
      <c r="AZ19" s="59"/>
      <c r="BA19" s="59"/>
      <c r="BB19" s="59"/>
      <c r="BC19" s="59"/>
    </row>
    <row r="20" spans="1:55" ht="12.75" customHeight="1" x14ac:dyDescent="0.25">
      <c r="A20" s="2">
        <f t="shared" si="21"/>
        <v>13</v>
      </c>
      <c r="B20" s="60"/>
      <c r="C20" s="2">
        <f t="shared" si="21"/>
        <v>12</v>
      </c>
      <c r="D20" s="1" t="s">
        <v>73</v>
      </c>
      <c r="E20" s="1" t="s">
        <v>69</v>
      </c>
      <c r="F20" s="1" t="s">
        <v>3</v>
      </c>
      <c r="G20" s="1" t="s">
        <v>70</v>
      </c>
      <c r="H20" s="1" t="s">
        <v>9</v>
      </c>
      <c r="I20" s="2" t="s">
        <v>77</v>
      </c>
      <c r="J20" s="1" t="s">
        <v>78</v>
      </c>
      <c r="K20" s="1" t="s">
        <v>79</v>
      </c>
      <c r="L20" s="1" t="s">
        <v>80</v>
      </c>
      <c r="M20" s="16" t="s">
        <v>85</v>
      </c>
      <c r="N20" s="31" t="s">
        <v>86</v>
      </c>
      <c r="O20" s="30">
        <v>0</v>
      </c>
      <c r="P20" s="34" t="s">
        <v>7</v>
      </c>
      <c r="Q20" s="37">
        <v>0</v>
      </c>
      <c r="R20" s="37">
        <v>0</v>
      </c>
      <c r="S20" s="37">
        <v>0</v>
      </c>
      <c r="T20" s="38">
        <f t="shared" si="19"/>
        <v>0</v>
      </c>
      <c r="U20" s="14">
        <v>1</v>
      </c>
      <c r="V20" s="16" t="s">
        <v>53</v>
      </c>
      <c r="W20" s="17" t="str">
        <f t="shared" si="22"/>
        <v>0,00000</v>
      </c>
      <c r="X20" s="18">
        <f t="shared" si="20"/>
        <v>0</v>
      </c>
      <c r="Y20" s="26">
        <v>3.84</v>
      </c>
      <c r="Z20" s="27">
        <f t="shared" si="0"/>
        <v>46.08</v>
      </c>
      <c r="AA20" s="26">
        <v>0.08</v>
      </c>
      <c r="AB20" s="27">
        <f t="shared" si="1"/>
        <v>0</v>
      </c>
      <c r="AC20" s="26">
        <v>3.77</v>
      </c>
      <c r="AD20" s="27">
        <f t="shared" si="2"/>
        <v>0</v>
      </c>
      <c r="AE20" s="26">
        <v>0</v>
      </c>
      <c r="AF20" s="27">
        <f t="shared" si="3"/>
        <v>0</v>
      </c>
      <c r="AG20" s="28">
        <f t="shared" si="4"/>
        <v>1.58E-3</v>
      </c>
      <c r="AH20" s="27">
        <f t="shared" si="5"/>
        <v>0</v>
      </c>
      <c r="AI20" s="28">
        <v>1.2999999999999999E-2</v>
      </c>
      <c r="AJ20" s="27">
        <f t="shared" si="6"/>
        <v>0</v>
      </c>
      <c r="AK20" s="28">
        <v>0.14580000000000001</v>
      </c>
      <c r="AL20" s="27">
        <f t="shared" si="7"/>
        <v>0</v>
      </c>
      <c r="AM20" s="26"/>
      <c r="AN20" s="27">
        <f t="shared" si="8"/>
        <v>0</v>
      </c>
      <c r="AO20" s="26"/>
      <c r="AP20" s="27">
        <f t="shared" si="9"/>
        <v>0</v>
      </c>
      <c r="AQ20" s="29">
        <f t="shared" si="10"/>
        <v>0</v>
      </c>
      <c r="AR20" s="29">
        <f t="shared" si="11"/>
        <v>0</v>
      </c>
      <c r="AS20" s="29">
        <f t="shared" si="12"/>
        <v>0</v>
      </c>
      <c r="AT20" s="29">
        <f t="shared" si="13"/>
        <v>46.08</v>
      </c>
      <c r="AU20" s="29">
        <f t="shared" si="14"/>
        <v>10.5984</v>
      </c>
      <c r="AV20" s="29">
        <f t="shared" si="15"/>
        <v>56.678399999999996</v>
      </c>
      <c r="AW20" s="29">
        <f t="shared" si="16"/>
        <v>46.08</v>
      </c>
      <c r="AX20" s="29">
        <f t="shared" si="17"/>
        <v>10.5984</v>
      </c>
      <c r="AY20" s="29">
        <f t="shared" si="18"/>
        <v>56.678399999999996</v>
      </c>
      <c r="AZ20" s="60"/>
      <c r="BA20" s="60"/>
      <c r="BB20" s="60"/>
      <c r="BC20" s="60"/>
    </row>
    <row r="21" spans="1:55" ht="12.75" customHeight="1" x14ac:dyDescent="0.25">
      <c r="Q21" s="22">
        <f>SUM(Q8:Q20)</f>
        <v>38989</v>
      </c>
      <c r="R21" s="12">
        <f>SUM(R8:R20)</f>
        <v>18011</v>
      </c>
      <c r="S21" s="23">
        <f t="shared" ref="S21:T21" si="23">SUM(S8:S20)</f>
        <v>0</v>
      </c>
      <c r="T21" s="23">
        <f t="shared" si="23"/>
        <v>57000</v>
      </c>
      <c r="AK21" s="12"/>
      <c r="AL21" s="21"/>
      <c r="AM21" s="12"/>
      <c r="AN21" s="21"/>
      <c r="AO21" s="12"/>
      <c r="AP21" s="21"/>
      <c r="AW21" s="33">
        <f>SUM(AW8:AW20)</f>
        <v>12744.240000000002</v>
      </c>
      <c r="AX21" s="33">
        <f t="shared" ref="AX21:AY21" si="24">SUM(AX8:AX20)</f>
        <v>2931.1752000000001</v>
      </c>
      <c r="AY21" s="33">
        <f t="shared" si="24"/>
        <v>15675.415200000003</v>
      </c>
      <c r="BA21" s="33">
        <f>SUM(BA8:BA20)</f>
        <v>12744.240000000002</v>
      </c>
      <c r="BB21" s="33">
        <f t="shared" ref="BB21:BC21" si="25">SUM(BB8:BB20)</f>
        <v>2931.1752000000001</v>
      </c>
      <c r="BC21" s="33">
        <f t="shared" si="25"/>
        <v>15675.415200000001</v>
      </c>
    </row>
    <row r="22" spans="1:55" ht="12.75" customHeight="1" x14ac:dyDescent="0.25">
      <c r="S22" s="23">
        <f>SUM(Q21:S21)</f>
        <v>57000</v>
      </c>
      <c r="AK22" s="12"/>
      <c r="AL22" s="21"/>
      <c r="AM22" s="12"/>
      <c r="AN22" s="21"/>
      <c r="AO22" s="12"/>
      <c r="AP22" s="21"/>
    </row>
    <row r="23" spans="1:55" ht="12.75" customHeight="1" x14ac:dyDescent="0.25">
      <c r="AK23" s="12"/>
      <c r="AL23" s="21"/>
      <c r="AM23" s="12"/>
      <c r="AN23" s="21"/>
      <c r="AO23" s="12"/>
      <c r="AP23" s="21"/>
    </row>
    <row r="24" spans="1:55" ht="12.75" customHeight="1" x14ac:dyDescent="0.25">
      <c r="AK24" s="12"/>
      <c r="AL24" s="21"/>
      <c r="AM24" s="12"/>
      <c r="AN24" s="21"/>
      <c r="AO24" s="12"/>
      <c r="AP24" s="21"/>
    </row>
    <row r="25" spans="1:55" ht="12.75" customHeight="1" x14ac:dyDescent="0.25">
      <c r="AK25" s="12"/>
      <c r="AL25" s="21"/>
      <c r="AM25" s="12"/>
      <c r="AN25" s="21"/>
      <c r="AO25" s="12"/>
      <c r="AP25" s="21"/>
    </row>
    <row r="26" spans="1:55" ht="12.75" customHeight="1" x14ac:dyDescent="0.25">
      <c r="AK26" s="12"/>
      <c r="AL26" s="21"/>
      <c r="AM26" s="12"/>
      <c r="AN26" s="21"/>
      <c r="AO26" s="12"/>
      <c r="AP26" s="21"/>
    </row>
    <row r="27" spans="1:55" ht="12.75" customHeight="1" x14ac:dyDescent="0.25">
      <c r="AK27" s="12"/>
      <c r="AL27" s="21"/>
      <c r="AM27" s="12"/>
      <c r="AN27" s="21"/>
      <c r="AO27" s="12"/>
      <c r="AP27" s="21"/>
    </row>
    <row r="28" spans="1:55" ht="12.75" customHeight="1" x14ac:dyDescent="0.25">
      <c r="AK28" s="12"/>
      <c r="AL28" s="21"/>
      <c r="AM28" s="12"/>
      <c r="AN28" s="21"/>
      <c r="AO28" s="12"/>
      <c r="AP28" s="21"/>
    </row>
    <row r="29" spans="1:55" ht="12.75" customHeight="1" x14ac:dyDescent="0.25">
      <c r="AK29" s="12"/>
      <c r="AL29" s="21"/>
      <c r="AM29" s="12"/>
      <c r="AN29" s="21"/>
      <c r="AO29" s="12"/>
      <c r="AP29" s="21"/>
    </row>
    <row r="30" spans="1:55" ht="12.75" customHeight="1" x14ac:dyDescent="0.25">
      <c r="AK30" s="12"/>
      <c r="AL30" s="21"/>
      <c r="AM30" s="12"/>
      <c r="AN30" s="21"/>
      <c r="AO30" s="12"/>
      <c r="AP30" s="21"/>
    </row>
    <row r="31" spans="1:55" ht="12.75" customHeight="1" x14ac:dyDescent="0.25">
      <c r="AK31" s="12"/>
      <c r="AL31" s="21"/>
      <c r="AM31" s="12"/>
      <c r="AN31" s="21"/>
      <c r="AO31" s="12"/>
      <c r="AP31" s="21"/>
    </row>
    <row r="32" spans="1:55" ht="12.75" customHeight="1" x14ac:dyDescent="0.25">
      <c r="AK32" s="12"/>
      <c r="AL32" s="21"/>
      <c r="AM32" s="12"/>
      <c r="AN32" s="21"/>
      <c r="AO32" s="12"/>
      <c r="AP32" s="21"/>
    </row>
    <row r="33" spans="37:42" ht="12.75" customHeight="1" x14ac:dyDescent="0.25">
      <c r="AK33" s="12"/>
      <c r="AL33" s="21"/>
      <c r="AM33" s="12"/>
      <c r="AN33" s="21"/>
      <c r="AO33" s="12"/>
      <c r="AP33" s="21"/>
    </row>
    <row r="34" spans="37:42" ht="12.75" customHeight="1" x14ac:dyDescent="0.25">
      <c r="AK34" s="12"/>
      <c r="AL34" s="21"/>
      <c r="AM34" s="12"/>
      <c r="AN34" s="21"/>
      <c r="AO34" s="12"/>
      <c r="AP34" s="21"/>
    </row>
    <row r="35" spans="37:42" ht="12.75" customHeight="1" x14ac:dyDescent="0.25">
      <c r="AK35" s="12"/>
      <c r="AL35" s="21"/>
      <c r="AM35" s="12"/>
      <c r="AN35" s="21"/>
      <c r="AO35" s="12"/>
      <c r="AP35" s="21"/>
    </row>
    <row r="36" spans="37:42" ht="12.75" customHeight="1" x14ac:dyDescent="0.25">
      <c r="AK36" s="12"/>
      <c r="AL36" s="21"/>
      <c r="AM36" s="12"/>
      <c r="AN36" s="21"/>
      <c r="AO36" s="12"/>
      <c r="AP36" s="21"/>
    </row>
    <row r="37" spans="37:42" ht="12.75" customHeight="1" x14ac:dyDescent="0.25">
      <c r="AK37" s="12"/>
      <c r="AL37" s="21"/>
      <c r="AM37" s="12"/>
      <c r="AN37" s="21"/>
      <c r="AO37" s="12"/>
      <c r="AP37" s="21"/>
    </row>
    <row r="38" spans="37:42" ht="12.75" customHeight="1" x14ac:dyDescent="0.25">
      <c r="AK38" s="12"/>
      <c r="AL38" s="21"/>
      <c r="AM38" s="12"/>
      <c r="AN38" s="21"/>
      <c r="AO38" s="12"/>
      <c r="AP38" s="21"/>
    </row>
    <row r="39" spans="37:42" ht="12.75" customHeight="1" x14ac:dyDescent="0.25">
      <c r="AK39" s="12"/>
      <c r="AL39" s="21"/>
      <c r="AM39" s="12"/>
      <c r="AN39" s="21"/>
      <c r="AO39" s="12"/>
      <c r="AP39" s="21"/>
    </row>
    <row r="40" spans="37:42" ht="12.75" customHeight="1" x14ac:dyDescent="0.25">
      <c r="AK40" s="12"/>
      <c r="AL40" s="21"/>
      <c r="AM40" s="12"/>
      <c r="AN40" s="21"/>
      <c r="AO40" s="12"/>
      <c r="AP40" s="21"/>
    </row>
    <row r="41" spans="37:42" ht="12.75" customHeight="1" x14ac:dyDescent="0.25">
      <c r="AK41" s="12"/>
      <c r="AL41" s="21"/>
      <c r="AM41" s="12"/>
      <c r="AN41" s="21"/>
      <c r="AO41" s="12"/>
      <c r="AP41" s="21"/>
    </row>
    <row r="42" spans="37:42" ht="12.75" customHeight="1" x14ac:dyDescent="0.25">
      <c r="AK42" s="12"/>
      <c r="AL42" s="21"/>
      <c r="AM42" s="12"/>
      <c r="AN42" s="21"/>
      <c r="AO42" s="12"/>
      <c r="AP42" s="21"/>
    </row>
    <row r="43" spans="37:42" ht="12.75" customHeight="1" x14ac:dyDescent="0.25">
      <c r="AK43" s="12"/>
      <c r="AL43" s="21"/>
      <c r="AM43" s="12"/>
      <c r="AN43" s="21"/>
      <c r="AO43" s="12"/>
      <c r="AP43" s="21"/>
    </row>
    <row r="44" spans="37:42" ht="12.75" customHeight="1" x14ac:dyDescent="0.25">
      <c r="AK44" s="12"/>
      <c r="AL44" s="21"/>
      <c r="AM44" s="12"/>
      <c r="AN44" s="21"/>
      <c r="AO44" s="12"/>
      <c r="AP44" s="21"/>
    </row>
    <row r="45" spans="37:42" ht="12.75" customHeight="1" x14ac:dyDescent="0.25">
      <c r="AK45" s="12"/>
      <c r="AL45" s="21"/>
      <c r="AM45" s="12"/>
      <c r="AN45" s="21"/>
      <c r="AO45" s="12"/>
      <c r="AP45" s="21"/>
    </row>
    <row r="46" spans="37:42" ht="12.75" customHeight="1" x14ac:dyDescent="0.25">
      <c r="AK46" s="12"/>
      <c r="AL46" s="21"/>
      <c r="AM46" s="12"/>
      <c r="AN46" s="21"/>
      <c r="AO46" s="12"/>
      <c r="AP46" s="21"/>
    </row>
    <row r="47" spans="37:42" ht="12.75" customHeight="1" x14ac:dyDescent="0.25">
      <c r="AK47" s="12"/>
      <c r="AL47" s="21"/>
      <c r="AM47" s="12"/>
      <c r="AN47" s="21"/>
      <c r="AO47" s="12"/>
      <c r="AP47" s="21"/>
    </row>
    <row r="48" spans="37:42" ht="12.75" customHeight="1" x14ac:dyDescent="0.25">
      <c r="AK48" s="12"/>
      <c r="AL48" s="21"/>
      <c r="AM48" s="12"/>
      <c r="AN48" s="21"/>
      <c r="AO48" s="12"/>
      <c r="AP48" s="21"/>
    </row>
    <row r="49" spans="37:42" ht="12.75" customHeight="1" x14ac:dyDescent="0.25">
      <c r="AK49" s="12"/>
      <c r="AL49" s="21"/>
      <c r="AM49" s="12"/>
      <c r="AN49" s="21"/>
      <c r="AO49" s="12"/>
      <c r="AP49" s="21"/>
    </row>
    <row r="50" spans="37:42" ht="12.75" customHeight="1" x14ac:dyDescent="0.25">
      <c r="AK50" s="12"/>
      <c r="AL50" s="21"/>
      <c r="AM50" s="12"/>
      <c r="AN50" s="21"/>
      <c r="AO50" s="12"/>
      <c r="AP50" s="21"/>
    </row>
    <row r="51" spans="37:42" ht="12.75" customHeight="1" x14ac:dyDescent="0.25">
      <c r="AK51" s="12"/>
      <c r="AL51" s="21"/>
      <c r="AM51" s="12"/>
      <c r="AN51" s="21"/>
      <c r="AO51" s="12"/>
      <c r="AP51" s="21"/>
    </row>
    <row r="52" spans="37:42" ht="12.75" customHeight="1" x14ac:dyDescent="0.25">
      <c r="AK52" s="12"/>
      <c r="AL52" s="21"/>
      <c r="AM52" s="12"/>
      <c r="AN52" s="21"/>
      <c r="AO52" s="12"/>
      <c r="AP52" s="21"/>
    </row>
    <row r="53" spans="37:42" ht="12.75" customHeight="1" x14ac:dyDescent="0.25">
      <c r="AK53" s="12"/>
      <c r="AL53" s="21"/>
      <c r="AM53" s="12"/>
      <c r="AN53" s="21"/>
      <c r="AO53" s="12"/>
      <c r="AP53" s="21"/>
    </row>
    <row r="54" spans="37:42" ht="12.75" customHeight="1" x14ac:dyDescent="0.25">
      <c r="AK54" s="12"/>
      <c r="AL54" s="21"/>
      <c r="AM54" s="12"/>
      <c r="AN54" s="21"/>
      <c r="AO54" s="12"/>
      <c r="AP54" s="21"/>
    </row>
    <row r="55" spans="37:42" ht="12.75" customHeight="1" x14ac:dyDescent="0.25">
      <c r="AK55" s="12"/>
      <c r="AL55" s="21"/>
      <c r="AM55" s="12"/>
      <c r="AN55" s="21"/>
      <c r="AO55" s="12"/>
      <c r="AP55" s="21"/>
    </row>
    <row r="56" spans="37:42" ht="12.75" customHeight="1" x14ac:dyDescent="0.25">
      <c r="AK56" s="12"/>
      <c r="AL56" s="21"/>
      <c r="AM56" s="12"/>
      <c r="AN56" s="21"/>
      <c r="AO56" s="12"/>
      <c r="AP56" s="21"/>
    </row>
    <row r="57" spans="37:42" ht="12.75" customHeight="1" x14ac:dyDescent="0.25">
      <c r="AK57" s="12"/>
      <c r="AL57" s="21"/>
      <c r="AM57" s="12"/>
      <c r="AN57" s="21"/>
      <c r="AO57" s="12"/>
      <c r="AP57" s="21"/>
    </row>
    <row r="58" spans="37:42" ht="12.75" customHeight="1" x14ac:dyDescent="0.25">
      <c r="AK58" s="12"/>
      <c r="AL58" s="21"/>
      <c r="AM58" s="12"/>
      <c r="AN58" s="21"/>
      <c r="AO58" s="12"/>
      <c r="AP58" s="21"/>
    </row>
    <row r="59" spans="37:42" ht="12.75" customHeight="1" x14ac:dyDescent="0.25">
      <c r="AK59" s="12"/>
      <c r="AL59" s="21"/>
      <c r="AM59" s="12"/>
      <c r="AN59" s="21"/>
      <c r="AO59" s="12"/>
      <c r="AP59" s="21"/>
    </row>
    <row r="60" spans="37:42" ht="12.75" customHeight="1" x14ac:dyDescent="0.25">
      <c r="AK60" s="12"/>
      <c r="AL60" s="21"/>
      <c r="AM60" s="12"/>
      <c r="AN60" s="21"/>
      <c r="AO60" s="12"/>
      <c r="AP60" s="21"/>
    </row>
    <row r="61" spans="37:42" ht="12.75" customHeight="1" x14ac:dyDescent="0.25">
      <c r="AK61" s="12"/>
      <c r="AL61" s="21"/>
      <c r="AM61" s="12"/>
      <c r="AN61" s="21"/>
      <c r="AO61" s="12"/>
      <c r="AP61" s="21"/>
    </row>
    <row r="62" spans="37:42" ht="12.75" customHeight="1" x14ac:dyDescent="0.25">
      <c r="AK62" s="12"/>
      <c r="AL62" s="21"/>
      <c r="AM62" s="12"/>
      <c r="AN62" s="21"/>
      <c r="AO62" s="12"/>
      <c r="AP62" s="21"/>
    </row>
    <row r="63" spans="37:42" ht="12.75" customHeight="1" x14ac:dyDescent="0.25">
      <c r="AK63" s="12"/>
      <c r="AL63" s="21"/>
      <c r="AM63" s="12"/>
      <c r="AN63" s="21"/>
      <c r="AO63" s="12"/>
      <c r="AP63" s="21"/>
    </row>
    <row r="64" spans="37:42" ht="12.75" customHeight="1" x14ac:dyDescent="0.25">
      <c r="AK64" s="12"/>
      <c r="AL64" s="21"/>
      <c r="AM64" s="12"/>
      <c r="AN64" s="21"/>
      <c r="AO64" s="12"/>
      <c r="AP64" s="21"/>
    </row>
    <row r="65" spans="37:42" ht="12.75" customHeight="1" x14ac:dyDescent="0.25">
      <c r="AK65" s="12"/>
      <c r="AL65" s="21"/>
      <c r="AM65" s="12"/>
      <c r="AN65" s="21"/>
      <c r="AO65" s="12"/>
      <c r="AP65" s="21"/>
    </row>
    <row r="66" spans="37:42" ht="12.75" customHeight="1" x14ac:dyDescent="0.25">
      <c r="AK66" s="12"/>
      <c r="AL66" s="21"/>
      <c r="AM66" s="12"/>
      <c r="AN66" s="21"/>
      <c r="AO66" s="12"/>
      <c r="AP66" s="21"/>
    </row>
    <row r="67" spans="37:42" ht="12.75" customHeight="1" x14ac:dyDescent="0.25">
      <c r="AK67" s="12"/>
      <c r="AL67" s="21"/>
      <c r="AM67" s="12"/>
      <c r="AN67" s="21"/>
      <c r="AO67" s="12"/>
      <c r="AP67" s="21"/>
    </row>
    <row r="68" spans="37:42" ht="12.75" customHeight="1" x14ac:dyDescent="0.25">
      <c r="AK68" s="12"/>
      <c r="AL68" s="21"/>
      <c r="AM68" s="12"/>
      <c r="AN68" s="21"/>
      <c r="AO68" s="12"/>
      <c r="AP68" s="21"/>
    </row>
    <row r="69" spans="37:42" ht="12.75" customHeight="1" x14ac:dyDescent="0.25">
      <c r="AK69" s="12"/>
      <c r="AL69" s="21"/>
      <c r="AM69" s="12"/>
      <c r="AN69" s="21"/>
      <c r="AO69" s="12"/>
      <c r="AP69" s="21"/>
    </row>
    <row r="70" spans="37:42" ht="12.75" customHeight="1" x14ac:dyDescent="0.25">
      <c r="AK70" s="12"/>
      <c r="AL70" s="21"/>
      <c r="AM70" s="12"/>
      <c r="AN70" s="21"/>
      <c r="AO70" s="12"/>
      <c r="AP70" s="21"/>
    </row>
    <row r="71" spans="37:42" ht="12.75" customHeight="1" x14ac:dyDescent="0.25">
      <c r="AK71" s="12"/>
      <c r="AL71" s="21"/>
      <c r="AM71" s="12"/>
      <c r="AN71" s="21"/>
      <c r="AO71" s="12"/>
      <c r="AP71" s="21"/>
    </row>
    <row r="72" spans="37:42" ht="12.75" customHeight="1" x14ac:dyDescent="0.25">
      <c r="AK72" s="12"/>
      <c r="AL72" s="21"/>
      <c r="AM72" s="12"/>
      <c r="AN72" s="21"/>
      <c r="AO72" s="12"/>
      <c r="AP72" s="21"/>
    </row>
    <row r="73" spans="37:42" ht="12.75" customHeight="1" x14ac:dyDescent="0.25">
      <c r="AK73" s="12"/>
      <c r="AL73" s="21"/>
      <c r="AM73" s="12"/>
      <c r="AN73" s="21"/>
      <c r="AO73" s="12"/>
      <c r="AP73" s="21"/>
    </row>
    <row r="74" spans="37:42" ht="12.75" customHeight="1" x14ac:dyDescent="0.25">
      <c r="AK74" s="12"/>
      <c r="AL74" s="21"/>
      <c r="AM74" s="12"/>
      <c r="AN74" s="21"/>
      <c r="AO74" s="12"/>
      <c r="AP74" s="21"/>
    </row>
    <row r="75" spans="37:42" ht="12.75" customHeight="1" x14ac:dyDescent="0.25">
      <c r="AK75" s="12"/>
      <c r="AL75" s="21"/>
      <c r="AM75" s="12"/>
      <c r="AN75" s="21"/>
      <c r="AO75" s="12"/>
      <c r="AP75" s="21"/>
    </row>
    <row r="76" spans="37:42" ht="12.75" customHeight="1" x14ac:dyDescent="0.25">
      <c r="AK76" s="12"/>
      <c r="AL76" s="21"/>
      <c r="AM76" s="12"/>
      <c r="AN76" s="21"/>
      <c r="AO76" s="12"/>
      <c r="AP76" s="21"/>
    </row>
    <row r="77" spans="37:42" ht="12.75" customHeight="1" x14ac:dyDescent="0.25">
      <c r="AK77" s="12"/>
      <c r="AL77" s="21"/>
      <c r="AM77" s="12"/>
      <c r="AN77" s="21"/>
      <c r="AO77" s="12"/>
      <c r="AP77" s="21"/>
    </row>
    <row r="78" spans="37:42" ht="12.75" customHeight="1" x14ac:dyDescent="0.25">
      <c r="AK78" s="12"/>
      <c r="AL78" s="21"/>
      <c r="AM78" s="12"/>
      <c r="AN78" s="21"/>
      <c r="AO78" s="12"/>
      <c r="AP78" s="21"/>
    </row>
    <row r="79" spans="37:42" ht="12.75" customHeight="1" x14ac:dyDescent="0.25">
      <c r="AK79" s="12"/>
      <c r="AL79" s="21"/>
      <c r="AM79" s="12"/>
      <c r="AN79" s="21"/>
      <c r="AO79" s="12"/>
      <c r="AP79" s="21"/>
    </row>
    <row r="80" spans="37:42" ht="12.75" customHeight="1" x14ac:dyDescent="0.25">
      <c r="AK80" s="12"/>
      <c r="AL80" s="21"/>
      <c r="AM80" s="12"/>
      <c r="AN80" s="21"/>
      <c r="AO80" s="12"/>
      <c r="AP80" s="21"/>
    </row>
    <row r="81" spans="37:42" ht="12.75" customHeight="1" x14ac:dyDescent="0.25">
      <c r="AK81" s="12"/>
      <c r="AL81" s="21"/>
      <c r="AM81" s="12"/>
      <c r="AN81" s="21"/>
      <c r="AO81" s="12"/>
      <c r="AP81" s="21"/>
    </row>
    <row r="82" spans="37:42" ht="12.75" customHeight="1" x14ac:dyDescent="0.25">
      <c r="AK82" s="12"/>
      <c r="AL82" s="21"/>
      <c r="AM82" s="12"/>
      <c r="AN82" s="21"/>
      <c r="AO82" s="12"/>
      <c r="AP82" s="21"/>
    </row>
    <row r="83" spans="37:42" ht="12.75" customHeight="1" x14ac:dyDescent="0.25">
      <c r="AK83" s="12"/>
      <c r="AL83" s="21"/>
      <c r="AM83" s="12"/>
      <c r="AN83" s="21"/>
      <c r="AO83" s="12"/>
      <c r="AP83" s="21"/>
    </row>
    <row r="84" spans="37:42" ht="12.75" customHeight="1" x14ac:dyDescent="0.25">
      <c r="AK84" s="12"/>
      <c r="AL84" s="21"/>
      <c r="AM84" s="12"/>
      <c r="AN84" s="21"/>
      <c r="AO84" s="12"/>
      <c r="AP84" s="21"/>
    </row>
    <row r="85" spans="37:42" ht="12.75" customHeight="1" x14ac:dyDescent="0.25">
      <c r="AK85" s="12"/>
      <c r="AL85" s="21"/>
      <c r="AM85" s="12"/>
      <c r="AN85" s="21"/>
      <c r="AO85" s="12"/>
      <c r="AP85" s="21"/>
    </row>
    <row r="86" spans="37:42" ht="12.75" customHeight="1" x14ac:dyDescent="0.25">
      <c r="AK86" s="12"/>
      <c r="AL86" s="21"/>
      <c r="AM86" s="12"/>
      <c r="AN86" s="21"/>
      <c r="AO86" s="12"/>
      <c r="AP86" s="21"/>
    </row>
    <row r="87" spans="37:42" ht="12.75" customHeight="1" x14ac:dyDescent="0.25">
      <c r="AK87" s="12"/>
      <c r="AL87" s="21"/>
      <c r="AM87" s="12"/>
      <c r="AN87" s="21"/>
      <c r="AO87" s="12"/>
      <c r="AP87" s="21"/>
    </row>
    <row r="88" spans="37:42" ht="12.75" customHeight="1" x14ac:dyDescent="0.25">
      <c r="AK88" s="12"/>
      <c r="AL88" s="21"/>
      <c r="AM88" s="12"/>
      <c r="AN88" s="21"/>
      <c r="AO88" s="12"/>
      <c r="AP88" s="21"/>
    </row>
    <row r="89" spans="37:42" ht="12.75" customHeight="1" x14ac:dyDescent="0.25">
      <c r="AK89" s="12"/>
      <c r="AL89" s="21"/>
      <c r="AM89" s="12"/>
      <c r="AN89" s="21"/>
      <c r="AO89" s="12"/>
      <c r="AP89" s="21"/>
    </row>
    <row r="90" spans="37:42" ht="12.75" customHeight="1" x14ac:dyDescent="0.25">
      <c r="AK90" s="12"/>
      <c r="AL90" s="21"/>
      <c r="AM90" s="12"/>
      <c r="AN90" s="21"/>
      <c r="AO90" s="12"/>
      <c r="AP90" s="21"/>
    </row>
    <row r="91" spans="37:42" ht="12.75" customHeight="1" x14ac:dyDescent="0.25">
      <c r="AK91" s="12"/>
      <c r="AL91" s="21"/>
      <c r="AM91" s="12"/>
      <c r="AN91" s="21"/>
      <c r="AO91" s="12"/>
      <c r="AP91" s="21"/>
    </row>
    <row r="92" spans="37:42" ht="12.75" customHeight="1" x14ac:dyDescent="0.25">
      <c r="AK92" s="12"/>
      <c r="AL92" s="21"/>
      <c r="AM92" s="12"/>
      <c r="AN92" s="21"/>
      <c r="AO92" s="12"/>
      <c r="AP92" s="21"/>
    </row>
    <row r="93" spans="37:42" ht="12.75" customHeight="1" x14ac:dyDescent="0.25">
      <c r="AK93" s="12"/>
      <c r="AL93" s="21"/>
      <c r="AM93" s="12"/>
      <c r="AN93" s="21"/>
      <c r="AO93" s="12"/>
      <c r="AP93" s="21"/>
    </row>
    <row r="94" spans="37:42" ht="12.75" customHeight="1" x14ac:dyDescent="0.25">
      <c r="AK94" s="12"/>
      <c r="AL94" s="21"/>
      <c r="AM94" s="12"/>
      <c r="AN94" s="21"/>
      <c r="AO94" s="12"/>
      <c r="AP94" s="21"/>
    </row>
    <row r="95" spans="37:42" ht="12.75" customHeight="1" x14ac:dyDescent="0.25">
      <c r="AK95" s="12"/>
      <c r="AL95" s="21"/>
      <c r="AM95" s="12"/>
      <c r="AN95" s="21"/>
      <c r="AO95" s="12"/>
      <c r="AP95" s="21"/>
    </row>
    <row r="96" spans="37:42" ht="12.75" customHeight="1" x14ac:dyDescent="0.25">
      <c r="AK96" s="12"/>
      <c r="AL96" s="21"/>
      <c r="AM96" s="12"/>
      <c r="AN96" s="21"/>
      <c r="AO96" s="12"/>
      <c r="AP96" s="21"/>
    </row>
    <row r="97" spans="37:42" ht="12.75" customHeight="1" x14ac:dyDescent="0.25">
      <c r="AK97" s="12"/>
      <c r="AL97" s="21"/>
      <c r="AM97" s="12"/>
      <c r="AN97" s="21"/>
      <c r="AO97" s="12"/>
      <c r="AP97" s="21"/>
    </row>
    <row r="98" spans="37:42" ht="12.75" customHeight="1" x14ac:dyDescent="0.25">
      <c r="AK98" s="12"/>
      <c r="AL98" s="21"/>
      <c r="AM98" s="12"/>
      <c r="AN98" s="21"/>
      <c r="AO98" s="12"/>
      <c r="AP98" s="21"/>
    </row>
    <row r="99" spans="37:42" ht="12.75" customHeight="1" x14ac:dyDescent="0.25">
      <c r="AK99" s="12"/>
      <c r="AL99" s="21"/>
      <c r="AM99" s="12"/>
      <c r="AN99" s="21"/>
      <c r="AO99" s="12"/>
      <c r="AP99" s="21"/>
    </row>
    <row r="100" spans="37:42" ht="12.75" customHeight="1" x14ac:dyDescent="0.25">
      <c r="AK100" s="12"/>
      <c r="AL100" s="21"/>
      <c r="AM100" s="12"/>
      <c r="AN100" s="21"/>
      <c r="AO100" s="12"/>
      <c r="AP100" s="21"/>
    </row>
    <row r="101" spans="37:42" ht="12.75" customHeight="1" x14ac:dyDescent="0.25">
      <c r="AK101" s="12"/>
      <c r="AL101" s="21"/>
      <c r="AM101" s="12"/>
      <c r="AN101" s="21"/>
      <c r="AO101" s="12"/>
      <c r="AP101" s="21"/>
    </row>
    <row r="102" spans="37:42" ht="12.75" customHeight="1" x14ac:dyDescent="0.25">
      <c r="AK102" s="12"/>
      <c r="AL102" s="21"/>
      <c r="AM102" s="12"/>
      <c r="AN102" s="21"/>
      <c r="AO102" s="12"/>
      <c r="AP102" s="21"/>
    </row>
    <row r="103" spans="37:42" ht="12.75" customHeight="1" x14ac:dyDescent="0.25">
      <c r="AK103" s="12"/>
      <c r="AL103" s="21"/>
      <c r="AM103" s="12"/>
      <c r="AN103" s="21"/>
      <c r="AO103" s="12"/>
      <c r="AP103" s="21"/>
    </row>
    <row r="104" spans="37:42" ht="12.75" customHeight="1" x14ac:dyDescent="0.25">
      <c r="AK104" s="12"/>
      <c r="AL104" s="21"/>
      <c r="AM104" s="12"/>
      <c r="AN104" s="21"/>
      <c r="AO104" s="12"/>
      <c r="AP104" s="21"/>
    </row>
    <row r="105" spans="37:42" ht="12.75" customHeight="1" x14ac:dyDescent="0.25">
      <c r="AK105" s="12"/>
      <c r="AL105" s="21"/>
      <c r="AM105" s="12"/>
      <c r="AN105" s="21"/>
      <c r="AO105" s="12"/>
      <c r="AP105" s="21"/>
    </row>
    <row r="106" spans="37:42" ht="12.75" customHeight="1" x14ac:dyDescent="0.25">
      <c r="AK106" s="12"/>
      <c r="AL106" s="21"/>
      <c r="AM106" s="12"/>
      <c r="AN106" s="21"/>
      <c r="AO106" s="12"/>
      <c r="AP106" s="21"/>
    </row>
    <row r="107" spans="37:42" ht="12.75" customHeight="1" x14ac:dyDescent="0.25">
      <c r="AK107" s="12"/>
      <c r="AL107" s="21"/>
      <c r="AM107" s="12"/>
      <c r="AN107" s="21"/>
      <c r="AO107" s="12"/>
      <c r="AP107" s="21"/>
    </row>
    <row r="108" spans="37:42" ht="12.75" customHeight="1" x14ac:dyDescent="0.25">
      <c r="AK108" s="12"/>
      <c r="AL108" s="21"/>
      <c r="AM108" s="12"/>
      <c r="AN108" s="21"/>
      <c r="AO108" s="12"/>
      <c r="AP108" s="21"/>
    </row>
    <row r="109" spans="37:42" ht="12.75" customHeight="1" x14ac:dyDescent="0.25">
      <c r="AK109" s="12"/>
      <c r="AL109" s="21"/>
      <c r="AM109" s="12"/>
      <c r="AN109" s="21"/>
      <c r="AO109" s="12"/>
      <c r="AP109" s="21"/>
    </row>
    <row r="110" spans="37:42" ht="12.75" customHeight="1" x14ac:dyDescent="0.25">
      <c r="AK110" s="12"/>
      <c r="AL110" s="21"/>
      <c r="AM110" s="12"/>
      <c r="AN110" s="21"/>
      <c r="AO110" s="12"/>
      <c r="AP110" s="21"/>
    </row>
    <row r="111" spans="37:42" ht="12.75" customHeight="1" x14ac:dyDescent="0.25">
      <c r="AK111" s="12"/>
      <c r="AL111" s="21"/>
      <c r="AM111" s="12"/>
      <c r="AN111" s="21"/>
      <c r="AO111" s="12"/>
      <c r="AP111" s="21"/>
    </row>
    <row r="112" spans="37:42" ht="12.75" customHeight="1" x14ac:dyDescent="0.25">
      <c r="AK112" s="12"/>
      <c r="AL112" s="21"/>
      <c r="AM112" s="12"/>
      <c r="AN112" s="21"/>
      <c r="AO112" s="12"/>
      <c r="AP112" s="21"/>
    </row>
    <row r="113" spans="37:42" ht="12.75" customHeight="1" x14ac:dyDescent="0.25">
      <c r="AK113" s="12"/>
      <c r="AL113" s="21"/>
      <c r="AM113" s="12"/>
      <c r="AN113" s="21"/>
      <c r="AO113" s="12"/>
      <c r="AP113" s="21"/>
    </row>
    <row r="114" spans="37:42" ht="12.75" customHeight="1" x14ac:dyDescent="0.25">
      <c r="AK114" s="12"/>
      <c r="AL114" s="21"/>
      <c r="AM114" s="12"/>
      <c r="AN114" s="21"/>
      <c r="AO114" s="12"/>
      <c r="AP114" s="21"/>
    </row>
    <row r="115" spans="37:42" ht="12.75" customHeight="1" x14ac:dyDescent="0.25">
      <c r="AK115" s="12"/>
      <c r="AL115" s="21"/>
      <c r="AM115" s="12"/>
      <c r="AN115" s="21"/>
      <c r="AO115" s="12"/>
      <c r="AP115" s="21"/>
    </row>
    <row r="116" spans="37:42" ht="12.75" customHeight="1" x14ac:dyDescent="0.25">
      <c r="AK116" s="12"/>
      <c r="AL116" s="21"/>
      <c r="AM116" s="12"/>
      <c r="AN116" s="21"/>
      <c r="AO116" s="12"/>
      <c r="AP116" s="21"/>
    </row>
    <row r="117" spans="37:42" ht="12.75" customHeight="1" x14ac:dyDescent="0.25">
      <c r="AK117" s="12"/>
      <c r="AL117" s="21"/>
      <c r="AM117" s="12"/>
      <c r="AN117" s="21"/>
      <c r="AO117" s="12"/>
      <c r="AP117" s="21"/>
    </row>
    <row r="118" spans="37:42" ht="12.75" customHeight="1" x14ac:dyDescent="0.25">
      <c r="AK118" s="12"/>
      <c r="AL118" s="21"/>
      <c r="AM118" s="12"/>
      <c r="AN118" s="21"/>
      <c r="AO118" s="12"/>
      <c r="AP118" s="21"/>
    </row>
    <row r="119" spans="37:42" ht="12.75" customHeight="1" x14ac:dyDescent="0.25">
      <c r="AK119" s="12"/>
      <c r="AL119" s="21"/>
      <c r="AM119" s="12"/>
      <c r="AN119" s="21"/>
      <c r="AO119" s="12"/>
      <c r="AP119" s="21"/>
    </row>
    <row r="120" spans="37:42" ht="12.75" customHeight="1" x14ac:dyDescent="0.25">
      <c r="AK120" s="12"/>
      <c r="AL120" s="21"/>
      <c r="AM120" s="12"/>
      <c r="AN120" s="21"/>
      <c r="AO120" s="12"/>
      <c r="AP120" s="21"/>
    </row>
    <row r="121" spans="37:42" ht="12.75" customHeight="1" x14ac:dyDescent="0.25">
      <c r="AK121" s="12"/>
      <c r="AL121" s="21"/>
      <c r="AM121" s="12"/>
      <c r="AN121" s="21"/>
      <c r="AO121" s="12"/>
      <c r="AP121" s="21"/>
    </row>
    <row r="122" spans="37:42" ht="12.75" customHeight="1" x14ac:dyDescent="0.25">
      <c r="AK122" s="12"/>
      <c r="AL122" s="21"/>
      <c r="AM122" s="12"/>
      <c r="AN122" s="21"/>
      <c r="AO122" s="12"/>
      <c r="AP122" s="21"/>
    </row>
    <row r="123" spans="37:42" ht="12.75" customHeight="1" x14ac:dyDescent="0.25">
      <c r="AK123" s="12"/>
      <c r="AL123" s="21"/>
      <c r="AM123" s="12"/>
      <c r="AN123" s="21"/>
      <c r="AO123" s="12"/>
      <c r="AP123" s="21"/>
    </row>
    <row r="124" spans="37:42" ht="12.75" customHeight="1" x14ac:dyDescent="0.25">
      <c r="AK124" s="12"/>
      <c r="AL124" s="21"/>
      <c r="AM124" s="12"/>
      <c r="AN124" s="21"/>
      <c r="AO124" s="12"/>
      <c r="AP124" s="21"/>
    </row>
    <row r="125" spans="37:42" ht="12.75" customHeight="1" x14ac:dyDescent="0.25">
      <c r="AK125" s="12"/>
      <c r="AL125" s="21"/>
      <c r="AM125" s="12"/>
      <c r="AN125" s="21"/>
      <c r="AO125" s="12"/>
      <c r="AP125" s="21"/>
    </row>
    <row r="126" spans="37:42" ht="12.75" customHeight="1" x14ac:dyDescent="0.25">
      <c r="AK126" s="12"/>
      <c r="AL126" s="21"/>
      <c r="AM126" s="12"/>
      <c r="AN126" s="21"/>
      <c r="AO126" s="12"/>
      <c r="AP126" s="21"/>
    </row>
    <row r="127" spans="37:42" ht="12.75" customHeight="1" x14ac:dyDescent="0.25">
      <c r="AK127" s="12"/>
      <c r="AL127" s="21"/>
      <c r="AM127" s="12"/>
      <c r="AN127" s="21"/>
      <c r="AO127" s="12"/>
      <c r="AP127" s="21"/>
    </row>
    <row r="128" spans="37:42" ht="12.75" customHeight="1" x14ac:dyDescent="0.25">
      <c r="AK128" s="12"/>
      <c r="AL128" s="21"/>
      <c r="AM128" s="12"/>
      <c r="AN128" s="21"/>
      <c r="AO128" s="12"/>
      <c r="AP128" s="21"/>
    </row>
    <row r="129" spans="37:42" ht="12.75" customHeight="1" x14ac:dyDescent="0.25">
      <c r="AK129" s="12"/>
      <c r="AL129" s="21"/>
      <c r="AM129" s="12"/>
      <c r="AN129" s="21"/>
      <c r="AO129" s="12"/>
      <c r="AP129" s="21"/>
    </row>
    <row r="130" spans="37:42" ht="12.75" customHeight="1" x14ac:dyDescent="0.25">
      <c r="AK130" s="12"/>
      <c r="AL130" s="21"/>
      <c r="AM130" s="12"/>
      <c r="AN130" s="21"/>
      <c r="AO130" s="12"/>
      <c r="AP130" s="21"/>
    </row>
    <row r="131" spans="37:42" ht="12.75" customHeight="1" x14ac:dyDescent="0.25">
      <c r="AK131" s="12"/>
      <c r="AL131" s="21"/>
      <c r="AM131" s="12"/>
      <c r="AN131" s="21"/>
      <c r="AO131" s="12"/>
      <c r="AP131" s="21"/>
    </row>
    <row r="132" spans="37:42" ht="12.75" customHeight="1" x14ac:dyDescent="0.25">
      <c r="AK132" s="12"/>
      <c r="AL132" s="21"/>
      <c r="AM132" s="12"/>
      <c r="AN132" s="21"/>
      <c r="AO132" s="12"/>
      <c r="AP132" s="21"/>
    </row>
    <row r="133" spans="37:42" ht="12.75" customHeight="1" x14ac:dyDescent="0.25">
      <c r="AK133" s="12"/>
      <c r="AL133" s="21"/>
      <c r="AM133" s="12"/>
      <c r="AN133" s="21"/>
      <c r="AO133" s="12"/>
      <c r="AP133" s="21"/>
    </row>
    <row r="134" spans="37:42" ht="12.75" customHeight="1" x14ac:dyDescent="0.25">
      <c r="AK134" s="12"/>
      <c r="AL134" s="21"/>
      <c r="AM134" s="12"/>
      <c r="AN134" s="21"/>
      <c r="AO134" s="12"/>
      <c r="AP134" s="21"/>
    </row>
    <row r="135" spans="37:42" ht="12.75" customHeight="1" x14ac:dyDescent="0.25">
      <c r="AK135" s="12"/>
      <c r="AL135" s="21"/>
      <c r="AM135" s="12"/>
      <c r="AN135" s="21"/>
      <c r="AO135" s="12"/>
      <c r="AP135" s="21"/>
    </row>
    <row r="136" spans="37:42" ht="12.75" customHeight="1" x14ac:dyDescent="0.25">
      <c r="AK136" s="12"/>
      <c r="AL136" s="21"/>
      <c r="AM136" s="12"/>
      <c r="AN136" s="21"/>
      <c r="AO136" s="12"/>
      <c r="AP136" s="21"/>
    </row>
    <row r="137" spans="37:42" ht="12.75" customHeight="1" x14ac:dyDescent="0.25">
      <c r="AK137" s="12"/>
      <c r="AL137" s="21"/>
      <c r="AM137" s="12"/>
      <c r="AN137" s="21"/>
      <c r="AO137" s="12"/>
      <c r="AP137" s="21"/>
    </row>
    <row r="138" spans="37:42" ht="12.75" customHeight="1" x14ac:dyDescent="0.25">
      <c r="AK138" s="12"/>
      <c r="AL138" s="21"/>
      <c r="AM138" s="12"/>
      <c r="AN138" s="21"/>
      <c r="AO138" s="12"/>
      <c r="AP138" s="21"/>
    </row>
    <row r="139" spans="37:42" ht="12.75" customHeight="1" x14ac:dyDescent="0.25">
      <c r="AK139" s="12"/>
      <c r="AL139" s="21"/>
      <c r="AM139" s="12"/>
      <c r="AN139" s="21"/>
      <c r="AO139" s="12"/>
      <c r="AP139" s="21"/>
    </row>
    <row r="140" spans="37:42" ht="12.75" customHeight="1" x14ac:dyDescent="0.25">
      <c r="AK140" s="12"/>
      <c r="AL140" s="21"/>
      <c r="AM140" s="12"/>
      <c r="AN140" s="21"/>
      <c r="AO140" s="12"/>
      <c r="AP140" s="21"/>
    </row>
    <row r="141" spans="37:42" ht="12.75" customHeight="1" x14ac:dyDescent="0.25">
      <c r="AK141" s="12"/>
      <c r="AL141" s="21"/>
      <c r="AM141" s="12"/>
      <c r="AN141" s="21"/>
      <c r="AO141" s="12"/>
      <c r="AP141" s="21"/>
    </row>
    <row r="142" spans="37:42" ht="12.75" customHeight="1" x14ac:dyDescent="0.25">
      <c r="AK142" s="12"/>
      <c r="AL142" s="21"/>
      <c r="AM142" s="12"/>
      <c r="AN142" s="21"/>
      <c r="AO142" s="12"/>
      <c r="AP142" s="21"/>
    </row>
    <row r="143" spans="37:42" ht="12.75" customHeight="1" x14ac:dyDescent="0.25">
      <c r="AK143" s="12"/>
      <c r="AL143" s="21"/>
      <c r="AM143" s="12"/>
      <c r="AN143" s="21"/>
      <c r="AO143" s="12"/>
      <c r="AP143" s="21"/>
    </row>
    <row r="144" spans="37:42" ht="12.75" customHeight="1" x14ac:dyDescent="0.25">
      <c r="AK144" s="12"/>
      <c r="AL144" s="21"/>
      <c r="AM144" s="12"/>
      <c r="AN144" s="21"/>
      <c r="AO144" s="12"/>
      <c r="AP144" s="21"/>
    </row>
    <row r="145" spans="37:42" ht="12.75" customHeight="1" x14ac:dyDescent="0.25">
      <c r="AK145" s="12"/>
      <c r="AL145" s="21"/>
      <c r="AM145" s="12"/>
      <c r="AN145" s="21"/>
      <c r="AO145" s="12"/>
      <c r="AP145" s="21"/>
    </row>
    <row r="146" spans="37:42" ht="12.75" customHeight="1" x14ac:dyDescent="0.25">
      <c r="AK146" s="12"/>
      <c r="AL146" s="21"/>
      <c r="AM146" s="12"/>
      <c r="AN146" s="21"/>
      <c r="AO146" s="12"/>
      <c r="AP146" s="21"/>
    </row>
    <row r="147" spans="37:42" ht="12.75" customHeight="1" x14ac:dyDescent="0.25">
      <c r="AK147" s="12"/>
      <c r="AL147" s="21"/>
      <c r="AM147" s="12"/>
      <c r="AN147" s="21"/>
      <c r="AO147" s="12"/>
      <c r="AP147" s="21"/>
    </row>
    <row r="148" spans="37:42" ht="12.75" customHeight="1" x14ac:dyDescent="0.25">
      <c r="AK148" s="12"/>
      <c r="AL148" s="21"/>
      <c r="AM148" s="12"/>
      <c r="AN148" s="21"/>
      <c r="AO148" s="12"/>
      <c r="AP148" s="21"/>
    </row>
    <row r="149" spans="37:42" ht="12.75" customHeight="1" x14ac:dyDescent="0.25">
      <c r="AK149" s="12"/>
      <c r="AL149" s="21"/>
      <c r="AM149" s="12"/>
      <c r="AN149" s="21"/>
      <c r="AO149" s="12"/>
      <c r="AP149" s="21"/>
    </row>
    <row r="150" spans="37:42" ht="12.75" customHeight="1" x14ac:dyDescent="0.25">
      <c r="AK150" s="12"/>
      <c r="AL150" s="21"/>
      <c r="AM150" s="12"/>
      <c r="AN150" s="21"/>
      <c r="AO150" s="12"/>
      <c r="AP150" s="21"/>
    </row>
    <row r="151" spans="37:42" ht="12.75" customHeight="1" x14ac:dyDescent="0.25">
      <c r="AK151" s="12"/>
      <c r="AL151" s="21"/>
      <c r="AM151" s="12"/>
      <c r="AN151" s="21"/>
      <c r="AO151" s="12"/>
      <c r="AP151" s="21"/>
    </row>
    <row r="152" spans="37:42" ht="12.75" customHeight="1" x14ac:dyDescent="0.25">
      <c r="AK152" s="12"/>
      <c r="AL152" s="21"/>
      <c r="AM152" s="12"/>
      <c r="AN152" s="21"/>
      <c r="AO152" s="12"/>
      <c r="AP152" s="21"/>
    </row>
    <row r="153" spans="37:42" ht="12.75" customHeight="1" x14ac:dyDescent="0.25">
      <c r="AK153" s="12"/>
      <c r="AL153" s="21"/>
      <c r="AM153" s="12"/>
      <c r="AN153" s="21"/>
      <c r="AO153" s="12"/>
      <c r="AP153" s="21"/>
    </row>
    <row r="154" spans="37:42" ht="12.75" customHeight="1" x14ac:dyDescent="0.25">
      <c r="AK154" s="12"/>
      <c r="AL154" s="21"/>
      <c r="AM154" s="12"/>
      <c r="AN154" s="21"/>
      <c r="AO154" s="12"/>
      <c r="AP154" s="21"/>
    </row>
    <row r="155" spans="37:42" ht="12.75" customHeight="1" x14ac:dyDescent="0.25">
      <c r="AK155" s="12"/>
      <c r="AL155" s="21"/>
      <c r="AM155" s="12"/>
      <c r="AN155" s="21"/>
      <c r="AO155" s="12"/>
      <c r="AP155" s="21"/>
    </row>
    <row r="156" spans="37:42" ht="12.75" customHeight="1" x14ac:dyDescent="0.25">
      <c r="AK156" s="12"/>
      <c r="AL156" s="21"/>
      <c r="AM156" s="12"/>
      <c r="AN156" s="21"/>
      <c r="AO156" s="12"/>
      <c r="AP156" s="21"/>
    </row>
    <row r="157" spans="37:42" ht="12.75" customHeight="1" x14ac:dyDescent="0.25">
      <c r="AK157" s="12"/>
      <c r="AL157" s="21"/>
      <c r="AM157" s="12"/>
      <c r="AN157" s="21"/>
      <c r="AO157" s="12"/>
      <c r="AP157" s="21"/>
    </row>
    <row r="158" spans="37:42" ht="12.75" customHeight="1" x14ac:dyDescent="0.25">
      <c r="AK158" s="12"/>
      <c r="AL158" s="21"/>
      <c r="AM158" s="12"/>
      <c r="AN158" s="21"/>
      <c r="AO158" s="12"/>
      <c r="AP158" s="21"/>
    </row>
    <row r="159" spans="37:42" ht="12.75" customHeight="1" x14ac:dyDescent="0.25">
      <c r="AK159" s="12"/>
      <c r="AL159" s="21"/>
      <c r="AM159" s="12"/>
      <c r="AN159" s="21"/>
      <c r="AO159" s="12"/>
      <c r="AP159" s="21"/>
    </row>
    <row r="160" spans="37:42" ht="12.75" customHeight="1" x14ac:dyDescent="0.25">
      <c r="AK160" s="12"/>
      <c r="AL160" s="21"/>
      <c r="AM160" s="12"/>
      <c r="AN160" s="21"/>
      <c r="AO160" s="12"/>
      <c r="AP160" s="21"/>
    </row>
    <row r="161" spans="37:42" ht="12.75" customHeight="1" x14ac:dyDescent="0.25">
      <c r="AK161" s="12"/>
      <c r="AL161" s="21"/>
      <c r="AM161" s="12"/>
      <c r="AN161" s="21"/>
      <c r="AO161" s="12"/>
      <c r="AP161" s="21"/>
    </row>
    <row r="162" spans="37:42" ht="12.75" customHeight="1" x14ac:dyDescent="0.25">
      <c r="AK162" s="12"/>
      <c r="AL162" s="21"/>
      <c r="AM162" s="12"/>
      <c r="AN162" s="21"/>
      <c r="AO162" s="12"/>
      <c r="AP162" s="21"/>
    </row>
    <row r="163" spans="37:42" ht="12.75" customHeight="1" x14ac:dyDescent="0.25">
      <c r="AK163" s="12"/>
      <c r="AL163" s="21"/>
      <c r="AM163" s="12"/>
      <c r="AN163" s="21"/>
      <c r="AO163" s="12"/>
      <c r="AP163" s="21"/>
    </row>
    <row r="164" spans="37:42" ht="12.75" customHeight="1" x14ac:dyDescent="0.25">
      <c r="AK164" s="12"/>
      <c r="AL164" s="21"/>
      <c r="AM164" s="12"/>
      <c r="AN164" s="21"/>
      <c r="AO164" s="12"/>
      <c r="AP164" s="21"/>
    </row>
    <row r="165" spans="37:42" ht="12.75" customHeight="1" x14ac:dyDescent="0.25">
      <c r="AK165" s="12"/>
      <c r="AL165" s="21"/>
      <c r="AM165" s="12"/>
      <c r="AN165" s="21"/>
      <c r="AO165" s="12"/>
      <c r="AP165" s="21"/>
    </row>
    <row r="166" spans="37:42" ht="12.75" customHeight="1" x14ac:dyDescent="0.25">
      <c r="AK166" s="12"/>
      <c r="AL166" s="21"/>
      <c r="AM166" s="12"/>
      <c r="AN166" s="21"/>
      <c r="AO166" s="12"/>
      <c r="AP166" s="21"/>
    </row>
    <row r="167" spans="37:42" ht="12.75" customHeight="1" x14ac:dyDescent="0.25">
      <c r="AK167" s="12"/>
      <c r="AL167" s="21"/>
      <c r="AM167" s="12"/>
      <c r="AN167" s="21"/>
      <c r="AO167" s="12"/>
      <c r="AP167" s="21"/>
    </row>
    <row r="168" spans="37:42" ht="12.75" customHeight="1" x14ac:dyDescent="0.25">
      <c r="AK168" s="12"/>
      <c r="AL168" s="21"/>
      <c r="AM168" s="12"/>
      <c r="AN168" s="21"/>
      <c r="AO168" s="12"/>
      <c r="AP168" s="21"/>
    </row>
    <row r="169" spans="37:42" ht="12.75" customHeight="1" x14ac:dyDescent="0.25">
      <c r="AK169" s="12"/>
      <c r="AL169" s="21"/>
      <c r="AM169" s="12"/>
      <c r="AN169" s="21"/>
      <c r="AO169" s="12"/>
      <c r="AP169" s="21"/>
    </row>
    <row r="170" spans="37:42" ht="12.75" customHeight="1" x14ac:dyDescent="0.25">
      <c r="AK170" s="12"/>
      <c r="AL170" s="21"/>
      <c r="AM170" s="12"/>
      <c r="AN170" s="21"/>
      <c r="AO170" s="12"/>
      <c r="AP170" s="21"/>
    </row>
    <row r="171" spans="37:42" ht="12.75" customHeight="1" x14ac:dyDescent="0.25">
      <c r="AK171" s="12"/>
      <c r="AL171" s="21"/>
      <c r="AM171" s="12"/>
      <c r="AN171" s="21"/>
      <c r="AO171" s="12"/>
      <c r="AP171" s="21"/>
    </row>
    <row r="172" spans="37:42" ht="12.75" customHeight="1" x14ac:dyDescent="0.25">
      <c r="AK172" s="12"/>
      <c r="AL172" s="21"/>
      <c r="AM172" s="12"/>
      <c r="AN172" s="21"/>
      <c r="AO172" s="12"/>
      <c r="AP172" s="21"/>
    </row>
    <row r="173" spans="37:42" ht="12.75" customHeight="1" x14ac:dyDescent="0.25">
      <c r="AK173" s="12"/>
      <c r="AL173" s="21"/>
      <c r="AM173" s="12"/>
      <c r="AN173" s="21"/>
      <c r="AO173" s="12"/>
      <c r="AP173" s="21"/>
    </row>
    <row r="174" spans="37:42" ht="12.75" customHeight="1" x14ac:dyDescent="0.25">
      <c r="AK174" s="12"/>
      <c r="AL174" s="21"/>
      <c r="AM174" s="12"/>
      <c r="AN174" s="21"/>
      <c r="AO174" s="12"/>
      <c r="AP174" s="21"/>
    </row>
    <row r="175" spans="37:42" ht="12.75" customHeight="1" x14ac:dyDescent="0.25">
      <c r="AK175" s="12"/>
      <c r="AL175" s="21"/>
      <c r="AM175" s="12"/>
      <c r="AN175" s="21"/>
      <c r="AO175" s="12"/>
      <c r="AP175" s="21"/>
    </row>
    <row r="176" spans="37:42" ht="12.75" customHeight="1" x14ac:dyDescent="0.25">
      <c r="AK176" s="12"/>
      <c r="AL176" s="21"/>
      <c r="AM176" s="12"/>
      <c r="AN176" s="21"/>
      <c r="AO176" s="12"/>
      <c r="AP176" s="21"/>
    </row>
    <row r="177" spans="37:42" ht="12.75" customHeight="1" x14ac:dyDescent="0.25">
      <c r="AK177" s="12"/>
      <c r="AL177" s="21"/>
      <c r="AM177" s="12"/>
      <c r="AN177" s="21"/>
      <c r="AO177" s="12"/>
      <c r="AP177" s="21"/>
    </row>
    <row r="178" spans="37:42" ht="12.75" customHeight="1" x14ac:dyDescent="0.25">
      <c r="AK178" s="12"/>
      <c r="AL178" s="21"/>
      <c r="AM178" s="12"/>
      <c r="AN178" s="21"/>
      <c r="AO178" s="12"/>
      <c r="AP178" s="21"/>
    </row>
    <row r="179" spans="37:42" ht="12.75" customHeight="1" x14ac:dyDescent="0.25">
      <c r="AK179" s="12"/>
      <c r="AL179" s="21"/>
      <c r="AM179" s="12"/>
      <c r="AN179" s="21"/>
      <c r="AO179" s="12"/>
      <c r="AP179" s="21"/>
    </row>
    <row r="180" spans="37:42" ht="12.75" customHeight="1" x14ac:dyDescent="0.25">
      <c r="AK180" s="12"/>
      <c r="AL180" s="21"/>
      <c r="AM180" s="12"/>
      <c r="AN180" s="21"/>
      <c r="AO180" s="12"/>
      <c r="AP180" s="21"/>
    </row>
    <row r="181" spans="37:42" ht="12.75" customHeight="1" x14ac:dyDescent="0.25">
      <c r="AK181" s="12"/>
      <c r="AL181" s="21"/>
      <c r="AM181" s="12"/>
      <c r="AN181" s="21"/>
      <c r="AO181" s="12"/>
      <c r="AP181" s="21"/>
    </row>
    <row r="182" spans="37:42" ht="12.75" customHeight="1" x14ac:dyDescent="0.25">
      <c r="AK182" s="12"/>
      <c r="AL182" s="21"/>
      <c r="AM182" s="12"/>
      <c r="AN182" s="21"/>
      <c r="AO182" s="12"/>
      <c r="AP182" s="21"/>
    </row>
    <row r="183" spans="37:42" ht="12.75" customHeight="1" x14ac:dyDescent="0.25">
      <c r="AK183" s="12"/>
      <c r="AL183" s="21"/>
      <c r="AM183" s="12"/>
      <c r="AN183" s="21"/>
      <c r="AO183" s="12"/>
      <c r="AP183" s="21"/>
    </row>
    <row r="184" spans="37:42" ht="12.75" customHeight="1" x14ac:dyDescent="0.25">
      <c r="AK184" s="12"/>
      <c r="AL184" s="21"/>
      <c r="AM184" s="12"/>
      <c r="AN184" s="21"/>
      <c r="AO184" s="12"/>
      <c r="AP184" s="21"/>
    </row>
    <row r="185" spans="37:42" ht="12.75" customHeight="1" x14ac:dyDescent="0.25">
      <c r="AK185" s="12"/>
      <c r="AL185" s="21"/>
      <c r="AM185" s="12"/>
      <c r="AN185" s="21"/>
      <c r="AO185" s="12"/>
      <c r="AP185" s="21"/>
    </row>
    <row r="186" spans="37:42" ht="12.75" customHeight="1" x14ac:dyDescent="0.25">
      <c r="AK186" s="12"/>
      <c r="AL186" s="21"/>
      <c r="AM186" s="12"/>
      <c r="AN186" s="21"/>
      <c r="AO186" s="12"/>
      <c r="AP186" s="21"/>
    </row>
    <row r="187" spans="37:42" ht="12.75" customHeight="1" x14ac:dyDescent="0.25">
      <c r="AK187" s="12"/>
      <c r="AL187" s="21"/>
      <c r="AM187" s="12"/>
      <c r="AN187" s="21"/>
      <c r="AO187" s="12"/>
      <c r="AP187" s="21"/>
    </row>
    <row r="188" spans="37:42" ht="12.75" customHeight="1" x14ac:dyDescent="0.25">
      <c r="AK188" s="12"/>
      <c r="AL188" s="21"/>
      <c r="AM188" s="12"/>
      <c r="AN188" s="21"/>
      <c r="AO188" s="12"/>
      <c r="AP188" s="21"/>
    </row>
    <row r="189" spans="37:42" ht="12.75" customHeight="1" x14ac:dyDescent="0.25">
      <c r="AK189" s="12"/>
      <c r="AL189" s="21"/>
      <c r="AM189" s="12"/>
      <c r="AN189" s="21"/>
      <c r="AO189" s="12"/>
      <c r="AP189" s="21"/>
    </row>
    <row r="190" spans="37:42" ht="12.75" customHeight="1" x14ac:dyDescent="0.25">
      <c r="AK190" s="12"/>
      <c r="AL190" s="21"/>
      <c r="AM190" s="12"/>
      <c r="AN190" s="21"/>
      <c r="AO190" s="12"/>
      <c r="AP190" s="21"/>
    </row>
    <row r="191" spans="37:42" ht="12.75" customHeight="1" x14ac:dyDescent="0.25">
      <c r="AK191" s="12"/>
      <c r="AL191" s="21"/>
      <c r="AM191" s="12"/>
      <c r="AN191" s="21"/>
      <c r="AO191" s="12"/>
      <c r="AP191" s="21"/>
    </row>
    <row r="192" spans="37:42" ht="12.75" customHeight="1" x14ac:dyDescent="0.25">
      <c r="AK192" s="12"/>
      <c r="AL192" s="21"/>
      <c r="AM192" s="12"/>
      <c r="AN192" s="21"/>
      <c r="AO192" s="12"/>
      <c r="AP192" s="21"/>
    </row>
    <row r="193" spans="37:42" ht="12.75" customHeight="1" x14ac:dyDescent="0.25">
      <c r="AK193" s="12"/>
      <c r="AL193" s="21"/>
      <c r="AM193" s="12"/>
      <c r="AN193" s="21"/>
      <c r="AO193" s="12"/>
      <c r="AP193" s="21"/>
    </row>
    <row r="194" spans="37:42" ht="12.75" customHeight="1" x14ac:dyDescent="0.25">
      <c r="AK194" s="12"/>
      <c r="AL194" s="21"/>
      <c r="AM194" s="12"/>
      <c r="AN194" s="21"/>
      <c r="AO194" s="12"/>
      <c r="AP194" s="21"/>
    </row>
    <row r="195" spans="37:42" ht="12.75" customHeight="1" x14ac:dyDescent="0.25">
      <c r="AK195" s="12"/>
      <c r="AL195" s="21"/>
      <c r="AM195" s="12"/>
      <c r="AN195" s="21"/>
      <c r="AO195" s="12"/>
      <c r="AP195" s="21"/>
    </row>
    <row r="196" spans="37:42" ht="12.75" customHeight="1" x14ac:dyDescent="0.25">
      <c r="AK196" s="12"/>
      <c r="AL196" s="21"/>
      <c r="AM196" s="12"/>
      <c r="AN196" s="21"/>
      <c r="AO196" s="12"/>
      <c r="AP196" s="21"/>
    </row>
    <row r="197" spans="37:42" ht="12.75" customHeight="1" x14ac:dyDescent="0.25">
      <c r="AK197" s="12"/>
      <c r="AL197" s="21"/>
      <c r="AM197" s="12"/>
      <c r="AN197" s="21"/>
      <c r="AO197" s="12"/>
      <c r="AP197" s="21"/>
    </row>
    <row r="198" spans="37:42" ht="12.75" customHeight="1" x14ac:dyDescent="0.25">
      <c r="AK198" s="12"/>
      <c r="AL198" s="21"/>
      <c r="AM198" s="12"/>
      <c r="AN198" s="21"/>
      <c r="AO198" s="12"/>
      <c r="AP198" s="21"/>
    </row>
    <row r="199" spans="37:42" ht="12.75" customHeight="1" x14ac:dyDescent="0.25">
      <c r="AK199" s="12"/>
      <c r="AL199" s="21"/>
      <c r="AM199" s="12"/>
      <c r="AN199" s="21"/>
      <c r="AO199" s="12"/>
      <c r="AP199" s="21"/>
    </row>
    <row r="200" spans="37:42" ht="12.75" customHeight="1" x14ac:dyDescent="0.25">
      <c r="AK200" s="12"/>
      <c r="AL200" s="21"/>
      <c r="AM200" s="12"/>
      <c r="AN200" s="21"/>
      <c r="AO200" s="12"/>
      <c r="AP200" s="21"/>
    </row>
    <row r="201" spans="37:42" ht="12.75" customHeight="1" x14ac:dyDescent="0.25">
      <c r="AK201" s="12"/>
      <c r="AL201" s="21"/>
      <c r="AM201" s="12"/>
      <c r="AN201" s="21"/>
      <c r="AO201" s="12"/>
      <c r="AP201" s="21"/>
    </row>
    <row r="202" spans="37:42" ht="12.75" customHeight="1" x14ac:dyDescent="0.25">
      <c r="AK202" s="12"/>
      <c r="AL202" s="21"/>
      <c r="AM202" s="12"/>
      <c r="AN202" s="21"/>
      <c r="AO202" s="12"/>
      <c r="AP202" s="21"/>
    </row>
    <row r="203" spans="37:42" ht="12.75" customHeight="1" x14ac:dyDescent="0.25">
      <c r="AK203" s="12"/>
      <c r="AL203" s="21"/>
      <c r="AM203" s="12"/>
      <c r="AN203" s="21"/>
      <c r="AO203" s="12"/>
      <c r="AP203" s="21"/>
    </row>
    <row r="204" spans="37:42" ht="12.75" customHeight="1" x14ac:dyDescent="0.25">
      <c r="AK204" s="12"/>
      <c r="AL204" s="21"/>
      <c r="AM204" s="12"/>
      <c r="AN204" s="21"/>
      <c r="AO204" s="12"/>
      <c r="AP204" s="21"/>
    </row>
    <row r="205" spans="37:42" ht="12.75" customHeight="1" x14ac:dyDescent="0.25">
      <c r="AK205" s="12"/>
      <c r="AL205" s="21"/>
      <c r="AM205" s="12"/>
      <c r="AN205" s="21"/>
      <c r="AO205" s="12"/>
      <c r="AP205" s="21"/>
    </row>
    <row r="206" spans="37:42" ht="12.75" customHeight="1" x14ac:dyDescent="0.25">
      <c r="AK206" s="12"/>
      <c r="AL206" s="21"/>
      <c r="AM206" s="12"/>
      <c r="AN206" s="21"/>
      <c r="AO206" s="12"/>
      <c r="AP206" s="21"/>
    </row>
    <row r="207" spans="37:42" ht="12.75" customHeight="1" x14ac:dyDescent="0.25">
      <c r="AK207" s="12"/>
      <c r="AL207" s="21"/>
      <c r="AM207" s="12"/>
      <c r="AN207" s="21"/>
      <c r="AO207" s="12"/>
      <c r="AP207" s="21"/>
    </row>
    <row r="208" spans="37:42" ht="12.75" customHeight="1" x14ac:dyDescent="0.25">
      <c r="AK208" s="12"/>
      <c r="AL208" s="21"/>
      <c r="AM208" s="12"/>
      <c r="AN208" s="21"/>
      <c r="AO208" s="12"/>
      <c r="AP208" s="21"/>
    </row>
    <row r="209" spans="37:42" ht="12.75" customHeight="1" x14ac:dyDescent="0.25">
      <c r="AK209" s="12"/>
      <c r="AL209" s="21"/>
      <c r="AM209" s="12"/>
      <c r="AN209" s="21"/>
      <c r="AO209" s="12"/>
      <c r="AP209" s="21"/>
    </row>
    <row r="210" spans="37:42" ht="12.75" customHeight="1" x14ac:dyDescent="0.25">
      <c r="AK210" s="12"/>
      <c r="AL210" s="21"/>
      <c r="AM210" s="12"/>
      <c r="AN210" s="21"/>
      <c r="AO210" s="12"/>
      <c r="AP210" s="21"/>
    </row>
    <row r="211" spans="37:42" ht="12.75" customHeight="1" x14ac:dyDescent="0.25">
      <c r="AK211" s="12"/>
      <c r="AL211" s="21"/>
      <c r="AM211" s="12"/>
      <c r="AN211" s="21"/>
      <c r="AO211" s="12"/>
      <c r="AP211" s="21"/>
    </row>
    <row r="212" spans="37:42" ht="12.75" customHeight="1" x14ac:dyDescent="0.25">
      <c r="AK212" s="12"/>
      <c r="AL212" s="21"/>
      <c r="AM212" s="12"/>
      <c r="AN212" s="21"/>
      <c r="AO212" s="12"/>
      <c r="AP212" s="21"/>
    </row>
    <row r="213" spans="37:42" ht="12.75" customHeight="1" x14ac:dyDescent="0.25">
      <c r="AK213" s="12"/>
      <c r="AL213" s="21"/>
      <c r="AM213" s="12"/>
      <c r="AN213" s="21"/>
      <c r="AO213" s="12"/>
      <c r="AP213" s="21"/>
    </row>
    <row r="214" spans="37:42" ht="12.75" customHeight="1" x14ac:dyDescent="0.25">
      <c r="AK214" s="12"/>
      <c r="AL214" s="21"/>
      <c r="AM214" s="12"/>
      <c r="AN214" s="21"/>
      <c r="AO214" s="12"/>
      <c r="AP214" s="21"/>
    </row>
    <row r="215" spans="37:42" ht="12.75" customHeight="1" x14ac:dyDescent="0.25">
      <c r="AK215" s="12"/>
      <c r="AL215" s="21"/>
      <c r="AM215" s="12"/>
      <c r="AN215" s="21"/>
      <c r="AO215" s="12"/>
      <c r="AP215" s="21"/>
    </row>
    <row r="216" spans="37:42" ht="12.75" customHeight="1" x14ac:dyDescent="0.25">
      <c r="AK216" s="12"/>
      <c r="AL216" s="21"/>
      <c r="AM216" s="12"/>
      <c r="AN216" s="21"/>
      <c r="AO216" s="12"/>
      <c r="AP216" s="21"/>
    </row>
    <row r="217" spans="37:42" ht="12.75" customHeight="1" x14ac:dyDescent="0.25">
      <c r="AK217" s="12"/>
      <c r="AL217" s="21"/>
      <c r="AM217" s="12"/>
      <c r="AN217" s="21"/>
      <c r="AO217" s="12"/>
      <c r="AP217" s="21"/>
    </row>
    <row r="218" spans="37:42" ht="12.75" customHeight="1" x14ac:dyDescent="0.25">
      <c r="AK218" s="12"/>
      <c r="AL218" s="21"/>
      <c r="AM218" s="12"/>
      <c r="AN218" s="21"/>
      <c r="AO218" s="12"/>
      <c r="AP218" s="21"/>
    </row>
    <row r="219" spans="37:42" ht="12.75" customHeight="1" x14ac:dyDescent="0.25">
      <c r="AK219" s="12"/>
      <c r="AL219" s="21"/>
      <c r="AM219" s="12"/>
      <c r="AN219" s="21"/>
      <c r="AO219" s="12"/>
      <c r="AP219" s="21"/>
    </row>
    <row r="220" spans="37:42" ht="12.75" customHeight="1" x14ac:dyDescent="0.25">
      <c r="AK220" s="12"/>
      <c r="AL220" s="21"/>
      <c r="AM220" s="12"/>
      <c r="AN220" s="21"/>
      <c r="AO220" s="12"/>
      <c r="AP220" s="21"/>
    </row>
    <row r="221" spans="37:42" ht="12.75" customHeight="1" x14ac:dyDescent="0.25">
      <c r="AK221" s="12"/>
      <c r="AL221" s="21"/>
      <c r="AM221" s="12"/>
      <c r="AN221" s="21"/>
      <c r="AO221" s="12"/>
      <c r="AP221" s="21"/>
    </row>
    <row r="222" spans="37:42" ht="12.75" customHeight="1" x14ac:dyDescent="0.25">
      <c r="AK222" s="12"/>
      <c r="AL222" s="21"/>
      <c r="AM222" s="12"/>
      <c r="AN222" s="21"/>
      <c r="AO222" s="12"/>
      <c r="AP222" s="21"/>
    </row>
    <row r="223" spans="37:42" ht="12.75" customHeight="1" x14ac:dyDescent="0.25">
      <c r="AK223" s="12"/>
      <c r="AL223" s="21"/>
      <c r="AM223" s="12"/>
      <c r="AN223" s="21"/>
      <c r="AO223" s="12"/>
      <c r="AP223" s="21"/>
    </row>
    <row r="224" spans="37:42" ht="12.75" customHeight="1" x14ac:dyDescent="0.25">
      <c r="AK224" s="12"/>
      <c r="AL224" s="21"/>
      <c r="AM224" s="12"/>
      <c r="AN224" s="21"/>
      <c r="AO224" s="12"/>
      <c r="AP224" s="21"/>
    </row>
    <row r="225" spans="37:42" ht="12.75" customHeight="1" x14ac:dyDescent="0.25">
      <c r="AK225" s="12"/>
      <c r="AL225" s="21"/>
      <c r="AM225" s="12"/>
      <c r="AN225" s="21"/>
      <c r="AO225" s="12"/>
      <c r="AP225" s="21"/>
    </row>
    <row r="226" spans="37:42" ht="12.75" customHeight="1" x14ac:dyDescent="0.25">
      <c r="AK226" s="12"/>
      <c r="AL226" s="21"/>
      <c r="AM226" s="12"/>
      <c r="AN226" s="21"/>
      <c r="AO226" s="12"/>
      <c r="AP226" s="21"/>
    </row>
    <row r="227" spans="37:42" ht="12.75" customHeight="1" x14ac:dyDescent="0.25">
      <c r="AK227" s="12"/>
      <c r="AL227" s="21"/>
      <c r="AM227" s="12"/>
      <c r="AN227" s="21"/>
      <c r="AO227" s="12"/>
      <c r="AP227" s="21"/>
    </row>
    <row r="228" spans="37:42" ht="12.75" customHeight="1" x14ac:dyDescent="0.25">
      <c r="AK228" s="12"/>
      <c r="AL228" s="21"/>
      <c r="AM228" s="12"/>
      <c r="AN228" s="21"/>
      <c r="AO228" s="12"/>
      <c r="AP228" s="21"/>
    </row>
    <row r="229" spans="37:42" ht="12.75" customHeight="1" x14ac:dyDescent="0.25">
      <c r="AK229" s="12"/>
      <c r="AL229" s="21"/>
      <c r="AM229" s="12"/>
      <c r="AN229" s="21"/>
      <c r="AO229" s="12"/>
      <c r="AP229" s="21"/>
    </row>
    <row r="230" spans="37:42" ht="12.75" customHeight="1" x14ac:dyDescent="0.25">
      <c r="AK230" s="12"/>
      <c r="AL230" s="21"/>
      <c r="AM230" s="12"/>
      <c r="AN230" s="21"/>
      <c r="AO230" s="12"/>
      <c r="AP230" s="21"/>
    </row>
    <row r="231" spans="37:42" ht="12.75" customHeight="1" x14ac:dyDescent="0.25">
      <c r="AK231" s="12"/>
      <c r="AL231" s="21"/>
      <c r="AM231" s="12"/>
      <c r="AN231" s="21"/>
      <c r="AO231" s="12"/>
      <c r="AP231" s="21"/>
    </row>
    <row r="232" spans="37:42" ht="12.75" customHeight="1" x14ac:dyDescent="0.25">
      <c r="AK232" s="12"/>
      <c r="AL232" s="21"/>
      <c r="AM232" s="12"/>
      <c r="AN232" s="21"/>
      <c r="AO232" s="12"/>
      <c r="AP232" s="21"/>
    </row>
    <row r="233" spans="37:42" ht="12.75" customHeight="1" x14ac:dyDescent="0.25">
      <c r="AK233" s="12"/>
      <c r="AL233" s="21"/>
      <c r="AM233" s="12"/>
      <c r="AN233" s="21"/>
      <c r="AO233" s="12"/>
      <c r="AP233" s="21"/>
    </row>
    <row r="234" spans="37:42" ht="12.75" customHeight="1" x14ac:dyDescent="0.25">
      <c r="AK234" s="12"/>
      <c r="AL234" s="21"/>
      <c r="AM234" s="12"/>
      <c r="AN234" s="21"/>
      <c r="AO234" s="12"/>
      <c r="AP234" s="21"/>
    </row>
    <row r="235" spans="37:42" ht="12.75" customHeight="1" x14ac:dyDescent="0.25">
      <c r="AK235" s="12"/>
      <c r="AL235" s="21"/>
      <c r="AM235" s="12"/>
      <c r="AN235" s="21"/>
      <c r="AO235" s="12"/>
      <c r="AP235" s="21"/>
    </row>
    <row r="236" spans="37:42" ht="12.75" customHeight="1" x14ac:dyDescent="0.25">
      <c r="AK236" s="12"/>
      <c r="AL236" s="21"/>
      <c r="AM236" s="12"/>
      <c r="AN236" s="21"/>
      <c r="AO236" s="12"/>
      <c r="AP236" s="21"/>
    </row>
    <row r="237" spans="37:42" ht="12.75" customHeight="1" x14ac:dyDescent="0.25">
      <c r="AK237" s="12"/>
      <c r="AL237" s="21"/>
      <c r="AM237" s="12"/>
      <c r="AN237" s="21"/>
      <c r="AO237" s="12"/>
      <c r="AP237" s="21"/>
    </row>
    <row r="238" spans="37:42" ht="12.75" customHeight="1" x14ac:dyDescent="0.25">
      <c r="AK238" s="12"/>
      <c r="AL238" s="21"/>
      <c r="AM238" s="12"/>
      <c r="AN238" s="21"/>
      <c r="AO238" s="12"/>
      <c r="AP238" s="21"/>
    </row>
    <row r="239" spans="37:42" ht="12.75" customHeight="1" x14ac:dyDescent="0.25">
      <c r="AK239" s="12"/>
      <c r="AL239" s="21"/>
      <c r="AM239" s="12"/>
      <c r="AN239" s="21"/>
      <c r="AO239" s="12"/>
      <c r="AP239" s="21"/>
    </row>
    <row r="240" spans="37:42" ht="12.75" customHeight="1" x14ac:dyDescent="0.25">
      <c r="AK240" s="12"/>
      <c r="AL240" s="21"/>
      <c r="AM240" s="12"/>
      <c r="AN240" s="21"/>
      <c r="AO240" s="12"/>
      <c r="AP240" s="21"/>
    </row>
    <row r="241" spans="37:42" ht="12.75" customHeight="1" x14ac:dyDescent="0.25">
      <c r="AK241" s="12"/>
      <c r="AL241" s="21"/>
      <c r="AM241" s="12"/>
      <c r="AN241" s="21"/>
      <c r="AO241" s="12"/>
      <c r="AP241" s="21"/>
    </row>
    <row r="242" spans="37:42" ht="12.75" customHeight="1" x14ac:dyDescent="0.25">
      <c r="AK242" s="12"/>
      <c r="AL242" s="21"/>
      <c r="AM242" s="12"/>
      <c r="AN242" s="21"/>
      <c r="AO242" s="12"/>
      <c r="AP242" s="21"/>
    </row>
    <row r="243" spans="37:42" ht="12.75" customHeight="1" x14ac:dyDescent="0.25">
      <c r="AK243" s="12"/>
      <c r="AL243" s="21"/>
      <c r="AM243" s="12"/>
      <c r="AN243" s="21"/>
      <c r="AO243" s="12"/>
      <c r="AP243" s="21"/>
    </row>
    <row r="244" spans="37:42" ht="12.75" customHeight="1" x14ac:dyDescent="0.25">
      <c r="AK244" s="12"/>
      <c r="AL244" s="21"/>
      <c r="AM244" s="12"/>
      <c r="AN244" s="21"/>
      <c r="AO244" s="12"/>
      <c r="AP244" s="21"/>
    </row>
    <row r="245" spans="37:42" ht="12.75" customHeight="1" x14ac:dyDescent="0.25">
      <c r="AK245" s="12"/>
      <c r="AL245" s="21"/>
      <c r="AM245" s="12"/>
      <c r="AN245" s="21"/>
      <c r="AO245" s="12"/>
      <c r="AP245" s="21"/>
    </row>
    <row r="246" spans="37:42" ht="12.75" customHeight="1" x14ac:dyDescent="0.25">
      <c r="AK246" s="12"/>
      <c r="AL246" s="21"/>
      <c r="AM246" s="12"/>
      <c r="AN246" s="21"/>
      <c r="AO246" s="12"/>
      <c r="AP246" s="21"/>
    </row>
    <row r="247" spans="37:42" ht="12.75" customHeight="1" x14ac:dyDescent="0.25">
      <c r="AK247" s="12"/>
      <c r="AL247" s="21"/>
      <c r="AM247" s="12"/>
      <c r="AN247" s="21"/>
      <c r="AO247" s="12"/>
      <c r="AP247" s="21"/>
    </row>
    <row r="248" spans="37:42" ht="12.75" customHeight="1" x14ac:dyDescent="0.25">
      <c r="AK248" s="12"/>
      <c r="AL248" s="21"/>
      <c r="AM248" s="12"/>
      <c r="AN248" s="21"/>
      <c r="AO248" s="12"/>
      <c r="AP248" s="21"/>
    </row>
    <row r="249" spans="37:42" ht="12.75" customHeight="1" x14ac:dyDescent="0.25">
      <c r="AK249" s="12"/>
      <c r="AL249" s="21"/>
      <c r="AM249" s="12"/>
      <c r="AN249" s="21"/>
      <c r="AO249" s="12"/>
      <c r="AP249" s="21"/>
    </row>
    <row r="250" spans="37:42" ht="12.75" customHeight="1" x14ac:dyDescent="0.25">
      <c r="AK250" s="12"/>
      <c r="AL250" s="21"/>
      <c r="AM250" s="12"/>
      <c r="AN250" s="21"/>
      <c r="AO250" s="12"/>
      <c r="AP250" s="21"/>
    </row>
    <row r="251" spans="37:42" ht="12.75" customHeight="1" x14ac:dyDescent="0.25">
      <c r="AK251" s="12"/>
      <c r="AL251" s="21"/>
      <c r="AM251" s="12"/>
      <c r="AN251" s="21"/>
      <c r="AO251" s="12"/>
      <c r="AP251" s="21"/>
    </row>
    <row r="252" spans="37:42" ht="12.75" customHeight="1" x14ac:dyDescent="0.25">
      <c r="AK252" s="12"/>
      <c r="AL252" s="21"/>
      <c r="AM252" s="12"/>
      <c r="AN252" s="21"/>
      <c r="AO252" s="12"/>
      <c r="AP252" s="21"/>
    </row>
    <row r="253" spans="37:42" ht="12.75" customHeight="1" x14ac:dyDescent="0.25">
      <c r="AK253" s="12"/>
      <c r="AL253" s="21"/>
      <c r="AM253" s="12"/>
      <c r="AN253" s="21"/>
      <c r="AO253" s="12"/>
      <c r="AP253" s="21"/>
    </row>
    <row r="254" spans="37:42" ht="12.75" customHeight="1" x14ac:dyDescent="0.25">
      <c r="AK254" s="12"/>
      <c r="AL254" s="21"/>
      <c r="AM254" s="12"/>
      <c r="AN254" s="21"/>
      <c r="AO254" s="12"/>
      <c r="AP254" s="21"/>
    </row>
    <row r="255" spans="37:42" ht="12.75" customHeight="1" x14ac:dyDescent="0.25">
      <c r="AK255" s="12"/>
      <c r="AL255" s="21"/>
      <c r="AM255" s="12"/>
      <c r="AN255" s="21"/>
      <c r="AO255" s="12"/>
      <c r="AP255" s="21"/>
    </row>
    <row r="256" spans="37:42" ht="12.75" customHeight="1" x14ac:dyDescent="0.25">
      <c r="AK256" s="12"/>
      <c r="AL256" s="21"/>
      <c r="AM256" s="12"/>
      <c r="AN256" s="21"/>
      <c r="AO256" s="12"/>
      <c r="AP256" s="21"/>
    </row>
    <row r="257" spans="37:42" ht="12.75" customHeight="1" x14ac:dyDescent="0.25">
      <c r="AK257" s="12"/>
      <c r="AL257" s="21"/>
      <c r="AM257" s="12"/>
      <c r="AN257" s="21"/>
      <c r="AO257" s="12"/>
      <c r="AP257" s="21"/>
    </row>
    <row r="258" spans="37:42" ht="12.75" customHeight="1" x14ac:dyDescent="0.25">
      <c r="AK258" s="12"/>
      <c r="AL258" s="21"/>
      <c r="AM258" s="12"/>
      <c r="AN258" s="21"/>
      <c r="AO258" s="12"/>
      <c r="AP258" s="21"/>
    </row>
    <row r="259" spans="37:42" ht="12.75" customHeight="1" x14ac:dyDescent="0.25">
      <c r="AK259" s="12"/>
      <c r="AL259" s="21"/>
      <c r="AM259" s="12"/>
      <c r="AN259" s="21"/>
      <c r="AO259" s="12"/>
      <c r="AP259" s="21"/>
    </row>
    <row r="260" spans="37:42" ht="12.75" customHeight="1" x14ac:dyDescent="0.25">
      <c r="AK260" s="12"/>
      <c r="AL260" s="21"/>
      <c r="AM260" s="12"/>
      <c r="AN260" s="21"/>
      <c r="AO260" s="12"/>
      <c r="AP260" s="21"/>
    </row>
    <row r="261" spans="37:42" ht="12.75" customHeight="1" x14ac:dyDescent="0.25">
      <c r="AK261" s="12"/>
      <c r="AL261" s="21"/>
      <c r="AM261" s="12"/>
      <c r="AN261" s="21"/>
      <c r="AO261" s="12"/>
      <c r="AP261" s="21"/>
    </row>
    <row r="262" spans="37:42" ht="12.75" customHeight="1" x14ac:dyDescent="0.25">
      <c r="AK262" s="12"/>
      <c r="AL262" s="21"/>
      <c r="AM262" s="12"/>
      <c r="AN262" s="21"/>
      <c r="AO262" s="12"/>
      <c r="AP262" s="21"/>
    </row>
    <row r="263" spans="37:42" ht="12.75" customHeight="1" x14ac:dyDescent="0.25">
      <c r="AK263" s="12"/>
      <c r="AL263" s="21"/>
      <c r="AM263" s="12"/>
      <c r="AN263" s="21"/>
      <c r="AO263" s="12"/>
      <c r="AP263" s="21"/>
    </row>
    <row r="264" spans="37:42" ht="12.75" customHeight="1" x14ac:dyDescent="0.25">
      <c r="AK264" s="12"/>
      <c r="AL264" s="21"/>
      <c r="AM264" s="12"/>
      <c r="AN264" s="21"/>
      <c r="AO264" s="12"/>
      <c r="AP264" s="21"/>
    </row>
    <row r="265" spans="37:42" ht="12.75" customHeight="1" x14ac:dyDescent="0.25">
      <c r="AK265" s="12"/>
      <c r="AL265" s="21"/>
      <c r="AM265" s="12"/>
      <c r="AN265" s="21"/>
      <c r="AO265" s="12"/>
      <c r="AP265" s="21"/>
    </row>
    <row r="266" spans="37:42" ht="12.75" customHeight="1" x14ac:dyDescent="0.25">
      <c r="AK266" s="12"/>
      <c r="AL266" s="21"/>
      <c r="AM266" s="12"/>
      <c r="AN266" s="21"/>
      <c r="AO266" s="12"/>
      <c r="AP266" s="21"/>
    </row>
    <row r="267" spans="37:42" ht="12.75" customHeight="1" x14ac:dyDescent="0.25">
      <c r="AK267" s="12"/>
      <c r="AL267" s="21"/>
      <c r="AM267" s="12"/>
      <c r="AN267" s="21"/>
      <c r="AO267" s="12"/>
      <c r="AP267" s="21"/>
    </row>
    <row r="268" spans="37:42" ht="12.75" customHeight="1" x14ac:dyDescent="0.25">
      <c r="AK268" s="12"/>
      <c r="AL268" s="21"/>
      <c r="AM268" s="12"/>
      <c r="AN268" s="21"/>
      <c r="AO268" s="12"/>
      <c r="AP268" s="21"/>
    </row>
    <row r="269" spans="37:42" ht="12.75" customHeight="1" x14ac:dyDescent="0.25">
      <c r="AK269" s="12"/>
      <c r="AL269" s="21"/>
      <c r="AM269" s="12"/>
      <c r="AN269" s="21"/>
      <c r="AO269" s="12"/>
      <c r="AP269" s="21"/>
    </row>
    <row r="270" spans="37:42" ht="12.75" customHeight="1" x14ac:dyDescent="0.25">
      <c r="AK270" s="12"/>
      <c r="AL270" s="21"/>
      <c r="AM270" s="12"/>
      <c r="AN270" s="21"/>
      <c r="AO270" s="12"/>
      <c r="AP270" s="21"/>
    </row>
    <row r="271" spans="37:42" ht="12.75" customHeight="1" x14ac:dyDescent="0.25">
      <c r="AK271" s="12"/>
      <c r="AL271" s="21"/>
      <c r="AM271" s="12"/>
      <c r="AN271" s="21"/>
      <c r="AO271" s="12"/>
      <c r="AP271" s="21"/>
    </row>
    <row r="272" spans="37:42" ht="12.75" customHeight="1" x14ac:dyDescent="0.25">
      <c r="AK272" s="12"/>
      <c r="AL272" s="21"/>
      <c r="AM272" s="12"/>
      <c r="AN272" s="21"/>
      <c r="AO272" s="12"/>
      <c r="AP272" s="21"/>
    </row>
    <row r="273" spans="37:42" ht="12.75" customHeight="1" x14ac:dyDescent="0.25">
      <c r="AK273" s="12"/>
      <c r="AL273" s="21"/>
      <c r="AM273" s="12"/>
      <c r="AN273" s="21"/>
      <c r="AO273" s="12"/>
      <c r="AP273" s="21"/>
    </row>
    <row r="274" spans="37:42" ht="12.75" customHeight="1" x14ac:dyDescent="0.25">
      <c r="AK274" s="12"/>
      <c r="AL274" s="21"/>
      <c r="AM274" s="12"/>
      <c r="AN274" s="21"/>
      <c r="AO274" s="12"/>
      <c r="AP274" s="21"/>
    </row>
    <row r="275" spans="37:42" ht="12.75" customHeight="1" x14ac:dyDescent="0.25">
      <c r="AK275" s="12"/>
      <c r="AL275" s="21"/>
      <c r="AM275" s="12"/>
      <c r="AN275" s="21"/>
      <c r="AO275" s="12"/>
      <c r="AP275" s="21"/>
    </row>
    <row r="276" spans="37:42" ht="12.75" customHeight="1" x14ac:dyDescent="0.25">
      <c r="AK276" s="12"/>
      <c r="AL276" s="21"/>
      <c r="AM276" s="12"/>
      <c r="AN276" s="21"/>
      <c r="AO276" s="12"/>
      <c r="AP276" s="21"/>
    </row>
    <row r="277" spans="37:42" ht="12.75" customHeight="1" x14ac:dyDescent="0.25">
      <c r="AK277" s="12"/>
      <c r="AL277" s="21"/>
      <c r="AM277" s="12"/>
      <c r="AN277" s="21"/>
      <c r="AO277" s="12"/>
      <c r="AP277" s="21"/>
    </row>
    <row r="278" spans="37:42" ht="12.75" customHeight="1" x14ac:dyDescent="0.25">
      <c r="AK278" s="12"/>
      <c r="AL278" s="21"/>
      <c r="AM278" s="12"/>
      <c r="AN278" s="21"/>
      <c r="AO278" s="12"/>
      <c r="AP278" s="21"/>
    </row>
    <row r="279" spans="37:42" ht="12.75" customHeight="1" x14ac:dyDescent="0.25">
      <c r="AK279" s="12"/>
      <c r="AL279" s="21"/>
      <c r="AM279" s="12"/>
      <c r="AN279" s="21"/>
      <c r="AO279" s="12"/>
      <c r="AP279" s="21"/>
    </row>
    <row r="280" spans="37:42" ht="12.75" customHeight="1" x14ac:dyDescent="0.25">
      <c r="AK280" s="12"/>
      <c r="AL280" s="21"/>
      <c r="AM280" s="12"/>
      <c r="AN280" s="21"/>
      <c r="AO280" s="12"/>
      <c r="AP280" s="21"/>
    </row>
    <row r="281" spans="37:42" ht="12.75" customHeight="1" x14ac:dyDescent="0.25">
      <c r="AK281" s="12"/>
      <c r="AL281" s="21"/>
      <c r="AM281" s="12"/>
      <c r="AN281" s="21"/>
      <c r="AO281" s="12"/>
      <c r="AP281" s="21"/>
    </row>
    <row r="282" spans="37:42" ht="12.75" customHeight="1" x14ac:dyDescent="0.25">
      <c r="AK282" s="12"/>
      <c r="AL282" s="21"/>
      <c r="AM282" s="12"/>
      <c r="AN282" s="21"/>
      <c r="AO282" s="12"/>
      <c r="AP282" s="21"/>
    </row>
    <row r="283" spans="37:42" ht="12.75" customHeight="1" x14ac:dyDescent="0.25">
      <c r="AK283" s="12"/>
      <c r="AL283" s="21"/>
      <c r="AM283" s="12"/>
      <c r="AN283" s="21"/>
      <c r="AO283" s="12"/>
      <c r="AP283" s="21"/>
    </row>
    <row r="284" spans="37:42" ht="12.75" customHeight="1" x14ac:dyDescent="0.25">
      <c r="AK284" s="12"/>
      <c r="AL284" s="21"/>
      <c r="AM284" s="12"/>
      <c r="AN284" s="21"/>
      <c r="AO284" s="12"/>
      <c r="AP284" s="21"/>
    </row>
    <row r="285" spans="37:42" ht="12.75" customHeight="1" x14ac:dyDescent="0.25">
      <c r="AK285" s="12"/>
      <c r="AL285" s="21"/>
      <c r="AM285" s="12"/>
      <c r="AN285" s="21"/>
      <c r="AO285" s="12"/>
      <c r="AP285" s="21"/>
    </row>
    <row r="286" spans="37:42" ht="12.75" customHeight="1" x14ac:dyDescent="0.25">
      <c r="AK286" s="12"/>
      <c r="AL286" s="21"/>
      <c r="AM286" s="12"/>
      <c r="AN286" s="21"/>
      <c r="AO286" s="12"/>
      <c r="AP286" s="21"/>
    </row>
    <row r="287" spans="37:42" ht="12.75" customHeight="1" x14ac:dyDescent="0.25">
      <c r="AK287" s="12"/>
      <c r="AL287" s="21"/>
      <c r="AM287" s="12"/>
      <c r="AN287" s="21"/>
      <c r="AO287" s="12"/>
      <c r="AP287" s="21"/>
    </row>
    <row r="288" spans="37:42" ht="12.75" customHeight="1" x14ac:dyDescent="0.25">
      <c r="AK288" s="12"/>
      <c r="AL288" s="21"/>
      <c r="AM288" s="12"/>
      <c r="AN288" s="21"/>
      <c r="AO288" s="12"/>
      <c r="AP288" s="21"/>
    </row>
    <row r="289" spans="37:42" ht="12.75" customHeight="1" x14ac:dyDescent="0.25">
      <c r="AK289" s="12"/>
      <c r="AL289" s="21"/>
      <c r="AM289" s="12"/>
      <c r="AN289" s="21"/>
      <c r="AO289" s="12"/>
      <c r="AP289" s="21"/>
    </row>
    <row r="290" spans="37:42" ht="12.75" customHeight="1" x14ac:dyDescent="0.25">
      <c r="AK290" s="12"/>
      <c r="AL290" s="21"/>
      <c r="AM290" s="12"/>
      <c r="AN290" s="21"/>
      <c r="AO290" s="12"/>
      <c r="AP290" s="21"/>
    </row>
    <row r="291" spans="37:42" ht="12.75" customHeight="1" x14ac:dyDescent="0.25">
      <c r="AK291" s="12"/>
      <c r="AL291" s="21"/>
      <c r="AM291" s="12"/>
      <c r="AN291" s="21"/>
      <c r="AO291" s="12"/>
      <c r="AP291" s="21"/>
    </row>
    <row r="292" spans="37:42" ht="12.75" customHeight="1" x14ac:dyDescent="0.25">
      <c r="AK292" s="12"/>
      <c r="AL292" s="21"/>
      <c r="AM292" s="12"/>
      <c r="AN292" s="21"/>
      <c r="AO292" s="12"/>
      <c r="AP292" s="21"/>
    </row>
    <row r="293" spans="37:42" ht="12.75" customHeight="1" x14ac:dyDescent="0.25">
      <c r="AK293" s="12"/>
      <c r="AL293" s="21"/>
      <c r="AM293" s="12"/>
      <c r="AN293" s="21"/>
      <c r="AO293" s="12"/>
      <c r="AP293" s="21"/>
    </row>
    <row r="294" spans="37:42" ht="12.75" customHeight="1" x14ac:dyDescent="0.25">
      <c r="AK294" s="12"/>
      <c r="AL294" s="21"/>
      <c r="AM294" s="12"/>
      <c r="AN294" s="21"/>
      <c r="AO294" s="12"/>
      <c r="AP294" s="21"/>
    </row>
    <row r="295" spans="37:42" ht="12.75" customHeight="1" x14ac:dyDescent="0.25">
      <c r="AK295" s="12"/>
      <c r="AL295" s="21"/>
      <c r="AM295" s="12"/>
      <c r="AN295" s="21"/>
      <c r="AO295" s="12"/>
      <c r="AP295" s="21"/>
    </row>
    <row r="296" spans="37:42" ht="12.75" customHeight="1" x14ac:dyDescent="0.25">
      <c r="AK296" s="12"/>
      <c r="AL296" s="21"/>
      <c r="AM296" s="12"/>
      <c r="AN296" s="21"/>
      <c r="AO296" s="12"/>
      <c r="AP296" s="21"/>
    </row>
    <row r="297" spans="37:42" ht="12.75" customHeight="1" x14ac:dyDescent="0.25">
      <c r="AK297" s="12"/>
      <c r="AL297" s="21"/>
      <c r="AM297" s="12"/>
      <c r="AN297" s="21"/>
      <c r="AO297" s="12"/>
      <c r="AP297" s="21"/>
    </row>
    <row r="298" spans="37:42" ht="12.75" customHeight="1" x14ac:dyDescent="0.25">
      <c r="AK298" s="12"/>
      <c r="AL298" s="21"/>
      <c r="AM298" s="12"/>
      <c r="AN298" s="21"/>
      <c r="AO298" s="12"/>
      <c r="AP298" s="21"/>
    </row>
    <row r="299" spans="37:42" ht="12.75" customHeight="1" x14ac:dyDescent="0.25">
      <c r="AK299" s="12"/>
      <c r="AL299" s="21"/>
      <c r="AM299" s="12"/>
      <c r="AN299" s="21"/>
      <c r="AO299" s="12"/>
      <c r="AP299" s="21"/>
    </row>
    <row r="300" spans="37:42" ht="12.75" customHeight="1" x14ac:dyDescent="0.25">
      <c r="AK300" s="12"/>
      <c r="AL300" s="21"/>
      <c r="AM300" s="12"/>
      <c r="AN300" s="21"/>
      <c r="AO300" s="12"/>
      <c r="AP300" s="21"/>
    </row>
    <row r="301" spans="37:42" ht="12.75" customHeight="1" x14ac:dyDescent="0.25">
      <c r="AK301" s="12"/>
      <c r="AL301" s="21"/>
      <c r="AM301" s="12"/>
      <c r="AN301" s="21"/>
      <c r="AO301" s="12"/>
      <c r="AP301" s="21"/>
    </row>
    <row r="302" spans="37:42" ht="12.75" customHeight="1" x14ac:dyDescent="0.25">
      <c r="AK302" s="12"/>
      <c r="AL302" s="21"/>
      <c r="AM302" s="12"/>
      <c r="AN302" s="21"/>
      <c r="AO302" s="12"/>
      <c r="AP302" s="21"/>
    </row>
    <row r="303" spans="37:42" ht="12.75" customHeight="1" x14ac:dyDescent="0.25">
      <c r="AK303" s="12"/>
      <c r="AL303" s="21"/>
      <c r="AM303" s="12"/>
      <c r="AN303" s="21"/>
      <c r="AO303" s="12"/>
      <c r="AP303" s="21"/>
    </row>
    <row r="304" spans="37:42" ht="12.75" customHeight="1" x14ac:dyDescent="0.25">
      <c r="AK304" s="12"/>
      <c r="AL304" s="21"/>
      <c r="AM304" s="12"/>
      <c r="AN304" s="21"/>
      <c r="AO304" s="12"/>
      <c r="AP304" s="21"/>
    </row>
    <row r="305" spans="37:42" ht="12.75" customHeight="1" x14ac:dyDescent="0.25">
      <c r="AK305" s="12"/>
      <c r="AL305" s="21"/>
      <c r="AM305" s="12"/>
      <c r="AN305" s="21"/>
      <c r="AO305" s="12"/>
      <c r="AP305" s="21"/>
    </row>
    <row r="306" spans="37:42" ht="12.75" customHeight="1" x14ac:dyDescent="0.25">
      <c r="AK306" s="12"/>
      <c r="AL306" s="21"/>
      <c r="AM306" s="12"/>
      <c r="AN306" s="21"/>
      <c r="AO306" s="12"/>
      <c r="AP306" s="21"/>
    </row>
    <row r="307" spans="37:42" ht="12.75" customHeight="1" x14ac:dyDescent="0.25">
      <c r="AK307" s="12"/>
      <c r="AL307" s="21"/>
      <c r="AM307" s="12"/>
      <c r="AN307" s="21"/>
      <c r="AO307" s="12"/>
      <c r="AP307" s="21"/>
    </row>
    <row r="308" spans="37:42" ht="12.75" customHeight="1" x14ac:dyDescent="0.25">
      <c r="AK308" s="12"/>
      <c r="AL308" s="21"/>
      <c r="AM308" s="12"/>
      <c r="AN308" s="21"/>
      <c r="AO308" s="12"/>
      <c r="AP308" s="21"/>
    </row>
    <row r="309" spans="37:42" ht="12.75" customHeight="1" x14ac:dyDescent="0.25">
      <c r="AK309" s="12"/>
      <c r="AL309" s="21"/>
      <c r="AM309" s="12"/>
      <c r="AN309" s="21"/>
      <c r="AO309" s="12"/>
      <c r="AP309" s="21"/>
    </row>
    <row r="310" spans="37:42" ht="12.75" customHeight="1" x14ac:dyDescent="0.25">
      <c r="AK310" s="12"/>
      <c r="AL310" s="21"/>
      <c r="AM310" s="12"/>
      <c r="AN310" s="21"/>
      <c r="AO310" s="12"/>
      <c r="AP310" s="21"/>
    </row>
    <row r="311" spans="37:42" ht="12.75" customHeight="1" x14ac:dyDescent="0.25">
      <c r="AK311" s="12"/>
      <c r="AL311" s="21"/>
      <c r="AM311" s="12"/>
      <c r="AN311" s="21"/>
      <c r="AO311" s="12"/>
      <c r="AP311" s="21"/>
    </row>
    <row r="312" spans="37:42" ht="12.75" customHeight="1" x14ac:dyDescent="0.25">
      <c r="AK312" s="12"/>
      <c r="AL312" s="21"/>
      <c r="AM312" s="12"/>
      <c r="AN312" s="21"/>
      <c r="AO312" s="12"/>
      <c r="AP312" s="21"/>
    </row>
    <row r="313" spans="37:42" ht="12.75" customHeight="1" x14ac:dyDescent="0.25">
      <c r="AK313" s="12"/>
      <c r="AL313" s="21"/>
      <c r="AM313" s="12"/>
      <c r="AN313" s="21"/>
      <c r="AO313" s="12"/>
      <c r="AP313" s="21"/>
    </row>
    <row r="314" spans="37:42" ht="12.75" customHeight="1" x14ac:dyDescent="0.25">
      <c r="AK314" s="12"/>
      <c r="AL314" s="21"/>
      <c r="AM314" s="12"/>
      <c r="AN314" s="21"/>
      <c r="AO314" s="12"/>
      <c r="AP314" s="21"/>
    </row>
    <row r="315" spans="37:42" ht="12.75" customHeight="1" x14ac:dyDescent="0.25">
      <c r="AK315" s="12"/>
      <c r="AL315" s="21"/>
      <c r="AM315" s="12"/>
      <c r="AN315" s="21"/>
      <c r="AO315" s="12"/>
      <c r="AP315" s="21"/>
    </row>
    <row r="316" spans="37:42" ht="12.75" customHeight="1" x14ac:dyDescent="0.25">
      <c r="AK316" s="12"/>
      <c r="AL316" s="21"/>
      <c r="AM316" s="12"/>
      <c r="AN316" s="21"/>
      <c r="AO316" s="12"/>
      <c r="AP316" s="21"/>
    </row>
    <row r="317" spans="37:42" ht="12.75" customHeight="1" x14ac:dyDescent="0.25">
      <c r="AK317" s="12"/>
      <c r="AL317" s="21"/>
      <c r="AM317" s="12"/>
      <c r="AN317" s="21"/>
      <c r="AO317" s="12"/>
      <c r="AP317" s="21"/>
    </row>
    <row r="318" spans="37:42" ht="12.75" customHeight="1" x14ac:dyDescent="0.25">
      <c r="AK318" s="12"/>
      <c r="AL318" s="21"/>
      <c r="AM318" s="12"/>
      <c r="AN318" s="21"/>
      <c r="AO318" s="12"/>
      <c r="AP318" s="21"/>
    </row>
    <row r="319" spans="37:42" ht="12.75" customHeight="1" x14ac:dyDescent="0.25">
      <c r="AK319" s="12"/>
      <c r="AL319" s="21"/>
      <c r="AM319" s="12"/>
      <c r="AN319" s="21"/>
      <c r="AO319" s="12"/>
      <c r="AP319" s="21"/>
    </row>
    <row r="320" spans="37:42" ht="12.75" customHeight="1" x14ac:dyDescent="0.25">
      <c r="AK320" s="12"/>
      <c r="AL320" s="21"/>
      <c r="AM320" s="12"/>
      <c r="AN320" s="21"/>
      <c r="AO320" s="12"/>
      <c r="AP320" s="21"/>
    </row>
    <row r="321" spans="37:42" ht="12.75" customHeight="1" x14ac:dyDescent="0.25">
      <c r="AK321" s="12"/>
      <c r="AL321" s="21"/>
      <c r="AM321" s="12"/>
      <c r="AN321" s="21"/>
      <c r="AO321" s="12"/>
      <c r="AP321" s="21"/>
    </row>
    <row r="322" spans="37:42" ht="12.75" customHeight="1" x14ac:dyDescent="0.25">
      <c r="AK322" s="12"/>
      <c r="AL322" s="21"/>
      <c r="AM322" s="12"/>
      <c r="AN322" s="21"/>
      <c r="AO322" s="12"/>
      <c r="AP322" s="21"/>
    </row>
    <row r="323" spans="37:42" ht="12.75" customHeight="1" x14ac:dyDescent="0.25">
      <c r="AK323" s="12"/>
      <c r="AL323" s="21"/>
      <c r="AM323" s="12"/>
      <c r="AN323" s="21"/>
      <c r="AO323" s="12"/>
      <c r="AP323" s="21"/>
    </row>
    <row r="324" spans="37:42" ht="12.75" customHeight="1" x14ac:dyDescent="0.25">
      <c r="AK324" s="12"/>
      <c r="AL324" s="21"/>
      <c r="AM324" s="12"/>
      <c r="AN324" s="21"/>
      <c r="AO324" s="12"/>
      <c r="AP324" s="21"/>
    </row>
    <row r="325" spans="37:42" ht="12.75" customHeight="1" x14ac:dyDescent="0.25">
      <c r="AK325" s="12"/>
      <c r="AL325" s="21"/>
      <c r="AM325" s="12"/>
      <c r="AN325" s="21"/>
      <c r="AO325" s="12"/>
      <c r="AP325" s="21"/>
    </row>
    <row r="326" spans="37:42" ht="12.75" customHeight="1" x14ac:dyDescent="0.25">
      <c r="AK326" s="12"/>
      <c r="AL326" s="21"/>
      <c r="AM326" s="12"/>
      <c r="AN326" s="21"/>
      <c r="AO326" s="12"/>
      <c r="AP326" s="21"/>
    </row>
    <row r="327" spans="37:42" ht="12.75" customHeight="1" x14ac:dyDescent="0.25">
      <c r="AK327" s="12"/>
      <c r="AL327" s="21"/>
      <c r="AM327" s="12"/>
      <c r="AN327" s="21"/>
      <c r="AO327" s="12"/>
      <c r="AP327" s="21"/>
    </row>
    <row r="328" spans="37:42" ht="12.75" customHeight="1" x14ac:dyDescent="0.25">
      <c r="AK328" s="12"/>
      <c r="AL328" s="21"/>
      <c r="AM328" s="12"/>
      <c r="AN328" s="21"/>
      <c r="AO328" s="12"/>
      <c r="AP328" s="21"/>
    </row>
    <row r="329" spans="37:42" ht="12.75" customHeight="1" x14ac:dyDescent="0.25">
      <c r="AK329" s="12"/>
      <c r="AL329" s="21"/>
      <c r="AM329" s="12"/>
      <c r="AN329" s="21"/>
      <c r="AO329" s="12"/>
      <c r="AP329" s="21"/>
    </row>
    <row r="330" spans="37:42" ht="12.75" customHeight="1" x14ac:dyDescent="0.25">
      <c r="AK330" s="12"/>
      <c r="AL330" s="21"/>
      <c r="AM330" s="12"/>
      <c r="AN330" s="21"/>
      <c r="AO330" s="12"/>
      <c r="AP330" s="21"/>
    </row>
    <row r="331" spans="37:42" ht="12.75" customHeight="1" x14ac:dyDescent="0.25">
      <c r="AK331" s="12"/>
      <c r="AL331" s="21"/>
      <c r="AM331" s="12"/>
      <c r="AN331" s="21"/>
      <c r="AO331" s="12"/>
      <c r="AP331" s="21"/>
    </row>
    <row r="332" spans="37:42" ht="12.75" customHeight="1" x14ac:dyDescent="0.25">
      <c r="AK332" s="12"/>
      <c r="AL332" s="21"/>
      <c r="AM332" s="12"/>
      <c r="AN332" s="21"/>
      <c r="AO332" s="12"/>
      <c r="AP332" s="21"/>
    </row>
    <row r="333" spans="37:42" ht="12.75" customHeight="1" x14ac:dyDescent="0.25">
      <c r="AK333" s="12"/>
      <c r="AL333" s="21"/>
      <c r="AM333" s="12"/>
      <c r="AN333" s="21"/>
      <c r="AO333" s="12"/>
      <c r="AP333" s="21"/>
    </row>
    <row r="334" spans="37:42" ht="12.75" customHeight="1" x14ac:dyDescent="0.25">
      <c r="AK334" s="12"/>
      <c r="AL334" s="21"/>
      <c r="AM334" s="12"/>
      <c r="AN334" s="21"/>
      <c r="AO334" s="12"/>
      <c r="AP334" s="21"/>
    </row>
    <row r="335" spans="37:42" ht="12.75" customHeight="1" x14ac:dyDescent="0.25">
      <c r="AK335" s="12"/>
      <c r="AL335" s="21"/>
      <c r="AM335" s="12"/>
      <c r="AN335" s="21"/>
      <c r="AO335" s="12"/>
      <c r="AP335" s="21"/>
    </row>
    <row r="336" spans="37:42" ht="12.75" customHeight="1" x14ac:dyDescent="0.25">
      <c r="AK336" s="12"/>
      <c r="AL336" s="21"/>
      <c r="AM336" s="12"/>
      <c r="AN336" s="21"/>
      <c r="AO336" s="12"/>
      <c r="AP336" s="21"/>
    </row>
    <row r="337" spans="37:42" ht="12.75" customHeight="1" x14ac:dyDescent="0.25">
      <c r="AK337" s="12"/>
      <c r="AL337" s="21"/>
      <c r="AM337" s="12"/>
      <c r="AN337" s="21"/>
      <c r="AO337" s="12"/>
      <c r="AP337" s="21"/>
    </row>
    <row r="338" spans="37:42" ht="12.75" customHeight="1" x14ac:dyDescent="0.25">
      <c r="AK338" s="12"/>
      <c r="AL338" s="21"/>
      <c r="AM338" s="12"/>
      <c r="AN338" s="21"/>
      <c r="AO338" s="12"/>
      <c r="AP338" s="21"/>
    </row>
    <row r="339" spans="37:42" ht="12.75" customHeight="1" x14ac:dyDescent="0.25">
      <c r="AK339" s="12"/>
      <c r="AL339" s="21"/>
      <c r="AM339" s="12"/>
      <c r="AN339" s="21"/>
      <c r="AO339" s="12"/>
      <c r="AP339" s="21"/>
    </row>
    <row r="340" spans="37:42" ht="12.75" customHeight="1" x14ac:dyDescent="0.25">
      <c r="AK340" s="12"/>
      <c r="AL340" s="21"/>
      <c r="AM340" s="12"/>
      <c r="AN340" s="21"/>
      <c r="AO340" s="12"/>
      <c r="AP340" s="21"/>
    </row>
    <row r="341" spans="37:42" ht="12.75" customHeight="1" x14ac:dyDescent="0.25">
      <c r="AK341" s="12"/>
      <c r="AL341" s="21"/>
      <c r="AM341" s="12"/>
      <c r="AN341" s="21"/>
      <c r="AO341" s="12"/>
      <c r="AP341" s="21"/>
    </row>
    <row r="342" spans="37:42" ht="12.75" customHeight="1" x14ac:dyDescent="0.25">
      <c r="AK342" s="12"/>
      <c r="AL342" s="21"/>
      <c r="AM342" s="12"/>
      <c r="AN342" s="21"/>
      <c r="AO342" s="12"/>
      <c r="AP342" s="21"/>
    </row>
    <row r="343" spans="37:42" ht="12.75" customHeight="1" x14ac:dyDescent="0.25">
      <c r="AK343" s="12"/>
      <c r="AL343" s="21"/>
      <c r="AM343" s="12"/>
      <c r="AN343" s="21"/>
      <c r="AO343" s="12"/>
      <c r="AP343" s="21"/>
    </row>
    <row r="344" spans="37:42" ht="12.75" customHeight="1" x14ac:dyDescent="0.25">
      <c r="AK344" s="12"/>
      <c r="AL344" s="21"/>
      <c r="AM344" s="12"/>
      <c r="AN344" s="21"/>
      <c r="AO344" s="12"/>
      <c r="AP344" s="21"/>
    </row>
    <row r="345" spans="37:42" ht="12.75" customHeight="1" x14ac:dyDescent="0.25">
      <c r="AK345" s="12"/>
      <c r="AL345" s="21"/>
      <c r="AM345" s="12"/>
      <c r="AN345" s="21"/>
      <c r="AO345" s="12"/>
      <c r="AP345" s="21"/>
    </row>
    <row r="346" spans="37:42" ht="12.75" customHeight="1" x14ac:dyDescent="0.25">
      <c r="AK346" s="12"/>
      <c r="AL346" s="21"/>
      <c r="AM346" s="12"/>
      <c r="AN346" s="21"/>
      <c r="AO346" s="12"/>
      <c r="AP346" s="21"/>
    </row>
    <row r="347" spans="37:42" ht="12.75" customHeight="1" x14ac:dyDescent="0.25">
      <c r="AK347" s="12"/>
      <c r="AL347" s="21"/>
      <c r="AM347" s="12"/>
      <c r="AN347" s="21"/>
      <c r="AO347" s="12"/>
      <c r="AP347" s="21"/>
    </row>
    <row r="348" spans="37:42" ht="12.75" customHeight="1" x14ac:dyDescent="0.25">
      <c r="AK348" s="12"/>
      <c r="AL348" s="21"/>
      <c r="AM348" s="12"/>
      <c r="AN348" s="21"/>
      <c r="AO348" s="12"/>
      <c r="AP348" s="21"/>
    </row>
    <row r="349" spans="37:42" ht="12.75" customHeight="1" x14ac:dyDescent="0.25">
      <c r="AK349" s="12"/>
      <c r="AL349" s="21"/>
      <c r="AM349" s="12"/>
      <c r="AN349" s="21"/>
      <c r="AO349" s="12"/>
      <c r="AP349" s="21"/>
    </row>
    <row r="350" spans="37:42" ht="12.75" customHeight="1" x14ac:dyDescent="0.25">
      <c r="AK350" s="12"/>
      <c r="AL350" s="21"/>
      <c r="AM350" s="12"/>
      <c r="AN350" s="21"/>
      <c r="AO350" s="12"/>
      <c r="AP350" s="21"/>
    </row>
    <row r="351" spans="37:42" ht="12.75" customHeight="1" x14ac:dyDescent="0.25">
      <c r="AK351" s="12"/>
      <c r="AL351" s="21"/>
      <c r="AM351" s="12"/>
      <c r="AN351" s="21"/>
      <c r="AO351" s="12"/>
      <c r="AP351" s="21"/>
    </row>
    <row r="352" spans="37:42" ht="12.75" customHeight="1" x14ac:dyDescent="0.25">
      <c r="AK352" s="12"/>
      <c r="AL352" s="21"/>
      <c r="AM352" s="12"/>
      <c r="AN352" s="21"/>
      <c r="AO352" s="12"/>
      <c r="AP352" s="21"/>
    </row>
    <row r="353" spans="37:42" ht="12.75" customHeight="1" x14ac:dyDescent="0.25">
      <c r="AK353" s="12"/>
      <c r="AL353" s="21"/>
      <c r="AM353" s="12"/>
      <c r="AN353" s="21"/>
      <c r="AO353" s="12"/>
      <c r="AP353" s="21"/>
    </row>
    <row r="354" spans="37:42" ht="12.75" customHeight="1" x14ac:dyDescent="0.25">
      <c r="AK354" s="12"/>
      <c r="AL354" s="21"/>
      <c r="AM354" s="12"/>
      <c r="AN354" s="21"/>
      <c r="AO354" s="12"/>
      <c r="AP354" s="21"/>
    </row>
    <row r="355" spans="37:42" ht="12.75" customHeight="1" x14ac:dyDescent="0.25">
      <c r="AK355" s="12"/>
      <c r="AL355" s="21"/>
      <c r="AM355" s="12"/>
      <c r="AN355" s="21"/>
      <c r="AO355" s="12"/>
      <c r="AP355" s="21"/>
    </row>
    <row r="356" spans="37:42" ht="12.75" customHeight="1" x14ac:dyDescent="0.25">
      <c r="AK356" s="12"/>
      <c r="AL356" s="21"/>
      <c r="AM356" s="12"/>
      <c r="AN356" s="21"/>
      <c r="AO356" s="12"/>
      <c r="AP356" s="21"/>
    </row>
    <row r="357" spans="37:42" ht="12.75" customHeight="1" x14ac:dyDescent="0.25">
      <c r="AK357" s="12"/>
      <c r="AL357" s="21"/>
      <c r="AM357" s="12"/>
      <c r="AN357" s="21"/>
      <c r="AO357" s="12"/>
      <c r="AP357" s="21"/>
    </row>
    <row r="358" spans="37:42" ht="12.75" customHeight="1" x14ac:dyDescent="0.25">
      <c r="AK358" s="12"/>
      <c r="AL358" s="21"/>
      <c r="AM358" s="12"/>
      <c r="AN358" s="21"/>
      <c r="AO358" s="12"/>
      <c r="AP358" s="21"/>
    </row>
    <row r="359" spans="37:42" ht="12.75" customHeight="1" x14ac:dyDescent="0.25">
      <c r="AK359" s="12"/>
      <c r="AL359" s="21"/>
      <c r="AM359" s="12"/>
      <c r="AN359" s="21"/>
      <c r="AO359" s="12"/>
      <c r="AP359" s="21"/>
    </row>
    <row r="360" spans="37:42" ht="12.75" customHeight="1" x14ac:dyDescent="0.25">
      <c r="AK360" s="12"/>
      <c r="AL360" s="21"/>
      <c r="AM360" s="12"/>
      <c r="AN360" s="21"/>
      <c r="AO360" s="12"/>
      <c r="AP360" s="21"/>
    </row>
    <row r="361" spans="37:42" ht="12.75" customHeight="1" x14ac:dyDescent="0.25">
      <c r="AK361" s="12"/>
      <c r="AL361" s="21"/>
      <c r="AM361" s="12"/>
      <c r="AN361" s="21"/>
      <c r="AO361" s="12"/>
      <c r="AP361" s="21"/>
    </row>
    <row r="362" spans="37:42" ht="12.75" customHeight="1" x14ac:dyDescent="0.25">
      <c r="AK362" s="12"/>
      <c r="AL362" s="21"/>
      <c r="AM362" s="12"/>
      <c r="AN362" s="21"/>
      <c r="AO362" s="12"/>
      <c r="AP362" s="21"/>
    </row>
    <row r="363" spans="37:42" ht="12.75" customHeight="1" x14ac:dyDescent="0.25">
      <c r="AK363" s="12"/>
      <c r="AL363" s="21"/>
      <c r="AM363" s="12"/>
      <c r="AN363" s="21"/>
      <c r="AO363" s="12"/>
      <c r="AP363" s="21"/>
    </row>
    <row r="364" spans="37:42" ht="12.75" customHeight="1" x14ac:dyDescent="0.25">
      <c r="AK364" s="12"/>
      <c r="AL364" s="21"/>
      <c r="AM364" s="12"/>
      <c r="AN364" s="21"/>
      <c r="AO364" s="12"/>
      <c r="AP364" s="21"/>
    </row>
    <row r="365" spans="37:42" ht="12.75" customHeight="1" x14ac:dyDescent="0.25">
      <c r="AK365" s="12"/>
      <c r="AL365" s="21"/>
      <c r="AM365" s="12"/>
      <c r="AN365" s="21"/>
      <c r="AO365" s="12"/>
      <c r="AP365" s="21"/>
    </row>
    <row r="366" spans="37:42" ht="12.75" customHeight="1" x14ac:dyDescent="0.25">
      <c r="AK366" s="12"/>
      <c r="AL366" s="21"/>
      <c r="AM366" s="12"/>
      <c r="AN366" s="21"/>
      <c r="AO366" s="12"/>
      <c r="AP366" s="21"/>
    </row>
    <row r="367" spans="37:42" ht="12.75" customHeight="1" x14ac:dyDescent="0.25">
      <c r="AK367" s="12"/>
      <c r="AL367" s="21"/>
      <c r="AM367" s="12"/>
      <c r="AN367" s="21"/>
      <c r="AO367" s="12"/>
      <c r="AP367" s="21"/>
    </row>
    <row r="368" spans="37:42" ht="12.75" customHeight="1" x14ac:dyDescent="0.25">
      <c r="AK368" s="12"/>
      <c r="AL368" s="21"/>
      <c r="AM368" s="12"/>
      <c r="AN368" s="21"/>
      <c r="AO368" s="12"/>
      <c r="AP368" s="21"/>
    </row>
    <row r="369" spans="37:42" ht="12.75" customHeight="1" x14ac:dyDescent="0.25">
      <c r="AK369" s="12"/>
      <c r="AL369" s="21"/>
      <c r="AM369" s="12"/>
      <c r="AN369" s="21"/>
      <c r="AO369" s="12"/>
      <c r="AP369" s="21"/>
    </row>
    <row r="370" spans="37:42" ht="12.75" customHeight="1" x14ac:dyDescent="0.25">
      <c r="AK370" s="12"/>
      <c r="AL370" s="21"/>
      <c r="AM370" s="12"/>
      <c r="AN370" s="21"/>
      <c r="AO370" s="12"/>
      <c r="AP370" s="21"/>
    </row>
    <row r="371" spans="37:42" ht="12.75" customHeight="1" x14ac:dyDescent="0.25">
      <c r="AK371" s="12"/>
      <c r="AL371" s="21"/>
      <c r="AM371" s="12"/>
      <c r="AN371" s="21"/>
      <c r="AO371" s="12"/>
      <c r="AP371" s="21"/>
    </row>
    <row r="372" spans="37:42" ht="12.75" customHeight="1" x14ac:dyDescent="0.25">
      <c r="AK372" s="12"/>
      <c r="AL372" s="21"/>
      <c r="AM372" s="12"/>
      <c r="AN372" s="21"/>
      <c r="AO372" s="12"/>
      <c r="AP372" s="21"/>
    </row>
    <row r="373" spans="37:42" ht="12.75" customHeight="1" x14ac:dyDescent="0.25">
      <c r="AK373" s="12"/>
      <c r="AL373" s="21"/>
      <c r="AM373" s="12"/>
      <c r="AN373" s="21"/>
      <c r="AO373" s="12"/>
      <c r="AP373" s="21"/>
    </row>
    <row r="374" spans="37:42" ht="12.75" customHeight="1" x14ac:dyDescent="0.25">
      <c r="AK374" s="12"/>
      <c r="AL374" s="21"/>
      <c r="AM374" s="12"/>
      <c r="AN374" s="21"/>
      <c r="AO374" s="12"/>
      <c r="AP374" s="21"/>
    </row>
    <row r="375" spans="37:42" ht="12.75" customHeight="1" x14ac:dyDescent="0.25">
      <c r="AK375" s="12"/>
      <c r="AL375" s="21"/>
      <c r="AM375" s="12"/>
      <c r="AN375" s="21"/>
      <c r="AO375" s="12"/>
      <c r="AP375" s="21"/>
    </row>
    <row r="376" spans="37:42" ht="12.75" customHeight="1" x14ac:dyDescent="0.25">
      <c r="AK376" s="12"/>
      <c r="AL376" s="21"/>
      <c r="AM376" s="12"/>
      <c r="AN376" s="21"/>
      <c r="AO376" s="12"/>
      <c r="AP376" s="21"/>
    </row>
    <row r="377" spans="37:42" ht="12.75" customHeight="1" x14ac:dyDescent="0.25">
      <c r="AK377" s="12"/>
      <c r="AL377" s="21"/>
      <c r="AM377" s="12"/>
      <c r="AN377" s="21"/>
      <c r="AO377" s="12"/>
      <c r="AP377" s="21"/>
    </row>
    <row r="378" spans="37:42" ht="12.75" customHeight="1" x14ac:dyDescent="0.25">
      <c r="AK378" s="12"/>
      <c r="AL378" s="21"/>
      <c r="AM378" s="12"/>
      <c r="AN378" s="21"/>
      <c r="AO378" s="12"/>
      <c r="AP378" s="21"/>
    </row>
    <row r="379" spans="37:42" ht="12.75" customHeight="1" x14ac:dyDescent="0.25">
      <c r="AK379" s="12"/>
      <c r="AL379" s="21"/>
      <c r="AM379" s="12"/>
      <c r="AN379" s="21"/>
      <c r="AO379" s="12"/>
      <c r="AP379" s="21"/>
    </row>
    <row r="380" spans="37:42" ht="12.75" customHeight="1" x14ac:dyDescent="0.25">
      <c r="AK380" s="12"/>
      <c r="AL380" s="21"/>
      <c r="AM380" s="12"/>
      <c r="AN380" s="21"/>
      <c r="AO380" s="12"/>
      <c r="AP380" s="21"/>
    </row>
    <row r="381" spans="37:42" ht="12.75" customHeight="1" x14ac:dyDescent="0.25">
      <c r="AK381" s="12"/>
      <c r="AL381" s="21"/>
      <c r="AM381" s="12"/>
      <c r="AN381" s="21"/>
      <c r="AO381" s="12"/>
      <c r="AP381" s="21"/>
    </row>
    <row r="382" spans="37:42" ht="12.75" customHeight="1" x14ac:dyDescent="0.25">
      <c r="AK382" s="12"/>
      <c r="AL382" s="21"/>
      <c r="AM382" s="12"/>
      <c r="AN382" s="21"/>
      <c r="AO382" s="12"/>
      <c r="AP382" s="21"/>
    </row>
    <row r="383" spans="37:42" ht="12.75" customHeight="1" x14ac:dyDescent="0.25">
      <c r="AK383" s="12"/>
      <c r="AL383" s="21"/>
      <c r="AM383" s="12"/>
      <c r="AN383" s="21"/>
      <c r="AO383" s="12"/>
      <c r="AP383" s="21"/>
    </row>
    <row r="384" spans="37:42" ht="12.75" customHeight="1" x14ac:dyDescent="0.25">
      <c r="AK384" s="12"/>
      <c r="AL384" s="21"/>
      <c r="AM384" s="12"/>
      <c r="AN384" s="21"/>
      <c r="AO384" s="12"/>
      <c r="AP384" s="21"/>
    </row>
    <row r="385" spans="37:42" ht="12.75" customHeight="1" x14ac:dyDescent="0.25">
      <c r="AK385" s="12"/>
      <c r="AL385" s="21"/>
      <c r="AM385" s="12"/>
      <c r="AN385" s="21"/>
      <c r="AO385" s="12"/>
      <c r="AP385" s="21"/>
    </row>
    <row r="386" spans="37:42" ht="12.75" customHeight="1" x14ac:dyDescent="0.25">
      <c r="AK386" s="12"/>
      <c r="AL386" s="21"/>
      <c r="AM386" s="12"/>
      <c r="AN386" s="21"/>
      <c r="AO386" s="12"/>
      <c r="AP386" s="21"/>
    </row>
    <row r="387" spans="37:42" ht="12.75" customHeight="1" x14ac:dyDescent="0.25">
      <c r="AK387" s="12"/>
      <c r="AL387" s="21"/>
      <c r="AM387" s="12"/>
      <c r="AN387" s="21"/>
      <c r="AO387" s="12"/>
      <c r="AP387" s="21"/>
    </row>
    <row r="388" spans="37:42" ht="12.75" customHeight="1" x14ac:dyDescent="0.25">
      <c r="AK388" s="12"/>
      <c r="AL388" s="21"/>
      <c r="AM388" s="12"/>
      <c r="AN388" s="21"/>
      <c r="AO388" s="12"/>
      <c r="AP388" s="21"/>
    </row>
    <row r="389" spans="37:42" ht="12.75" customHeight="1" x14ac:dyDescent="0.25">
      <c r="AK389" s="12"/>
      <c r="AL389" s="21"/>
      <c r="AM389" s="12"/>
      <c r="AN389" s="21"/>
      <c r="AO389" s="12"/>
      <c r="AP389" s="21"/>
    </row>
    <row r="390" spans="37:42" ht="12.75" customHeight="1" x14ac:dyDescent="0.25">
      <c r="AK390" s="12"/>
      <c r="AL390" s="21"/>
      <c r="AM390" s="12"/>
      <c r="AN390" s="21"/>
      <c r="AO390" s="12"/>
      <c r="AP390" s="21"/>
    </row>
    <row r="391" spans="37:42" ht="12.75" customHeight="1" x14ac:dyDescent="0.25">
      <c r="AK391" s="12"/>
      <c r="AL391" s="21"/>
      <c r="AM391" s="12"/>
      <c r="AN391" s="21"/>
      <c r="AO391" s="12"/>
      <c r="AP391" s="21"/>
    </row>
    <row r="392" spans="37:42" ht="12.75" customHeight="1" x14ac:dyDescent="0.25">
      <c r="AK392" s="12"/>
      <c r="AL392" s="21"/>
      <c r="AM392" s="12"/>
      <c r="AN392" s="21"/>
      <c r="AO392" s="12"/>
      <c r="AP392" s="21"/>
    </row>
    <row r="393" spans="37:42" ht="12.75" customHeight="1" x14ac:dyDescent="0.25">
      <c r="AK393" s="12"/>
      <c r="AL393" s="21"/>
      <c r="AM393" s="12"/>
      <c r="AN393" s="21"/>
      <c r="AO393" s="12"/>
      <c r="AP393" s="21"/>
    </row>
    <row r="394" spans="37:42" ht="12.75" customHeight="1" x14ac:dyDescent="0.25">
      <c r="AK394" s="12"/>
      <c r="AL394" s="21"/>
      <c r="AM394" s="12"/>
      <c r="AN394" s="21"/>
      <c r="AO394" s="12"/>
      <c r="AP394" s="21"/>
    </row>
    <row r="395" spans="37:42" ht="12.75" customHeight="1" x14ac:dyDescent="0.25">
      <c r="AK395" s="12"/>
      <c r="AL395" s="21"/>
      <c r="AM395" s="12"/>
      <c r="AN395" s="21"/>
      <c r="AO395" s="12"/>
      <c r="AP395" s="21"/>
    </row>
    <row r="396" spans="37:42" ht="12.75" customHeight="1" x14ac:dyDescent="0.25">
      <c r="AK396" s="12"/>
      <c r="AL396" s="21"/>
      <c r="AM396" s="12"/>
      <c r="AN396" s="21"/>
      <c r="AO396" s="12"/>
      <c r="AP396" s="21"/>
    </row>
    <row r="397" spans="37:42" ht="12.75" customHeight="1" x14ac:dyDescent="0.25">
      <c r="AK397" s="12"/>
      <c r="AL397" s="21"/>
      <c r="AM397" s="12"/>
      <c r="AN397" s="21"/>
      <c r="AO397" s="12"/>
      <c r="AP397" s="21"/>
    </row>
    <row r="398" spans="37:42" ht="12.75" customHeight="1" x14ac:dyDescent="0.25">
      <c r="AK398" s="12"/>
      <c r="AL398" s="21"/>
      <c r="AM398" s="12"/>
      <c r="AN398" s="21"/>
      <c r="AO398" s="12"/>
      <c r="AP398" s="21"/>
    </row>
    <row r="399" spans="37:42" ht="12.75" customHeight="1" x14ac:dyDescent="0.25">
      <c r="AK399" s="12"/>
      <c r="AL399" s="21"/>
      <c r="AM399" s="12"/>
      <c r="AN399" s="21"/>
      <c r="AO399" s="12"/>
      <c r="AP399" s="21"/>
    </row>
    <row r="400" spans="37:42" ht="12.75" customHeight="1" x14ac:dyDescent="0.25">
      <c r="AK400" s="12"/>
      <c r="AL400" s="21"/>
      <c r="AM400" s="12"/>
      <c r="AN400" s="21"/>
      <c r="AO400" s="12"/>
      <c r="AP400" s="21"/>
    </row>
    <row r="401" spans="37:42" ht="12.75" customHeight="1" x14ac:dyDescent="0.25">
      <c r="AK401" s="12"/>
      <c r="AL401" s="21"/>
      <c r="AM401" s="12"/>
      <c r="AN401" s="21"/>
      <c r="AO401" s="12"/>
      <c r="AP401" s="21"/>
    </row>
    <row r="402" spans="37:42" ht="12.75" customHeight="1" x14ac:dyDescent="0.25">
      <c r="AK402" s="12"/>
      <c r="AL402" s="21"/>
      <c r="AM402" s="12"/>
      <c r="AN402" s="21"/>
      <c r="AO402" s="12"/>
      <c r="AP402" s="21"/>
    </row>
    <row r="403" spans="37:42" ht="12.75" customHeight="1" x14ac:dyDescent="0.25">
      <c r="AK403" s="12"/>
      <c r="AL403" s="21"/>
      <c r="AM403" s="12"/>
      <c r="AN403" s="21"/>
      <c r="AO403" s="12"/>
      <c r="AP403" s="21"/>
    </row>
    <row r="404" spans="37:42" ht="12.75" customHeight="1" x14ac:dyDescent="0.25">
      <c r="AK404" s="12"/>
      <c r="AL404" s="21"/>
      <c r="AM404" s="12"/>
      <c r="AN404" s="21"/>
      <c r="AO404" s="12"/>
      <c r="AP404" s="21"/>
    </row>
    <row r="405" spans="37:42" ht="12.75" customHeight="1" x14ac:dyDescent="0.25">
      <c r="AK405" s="12"/>
      <c r="AL405" s="21"/>
      <c r="AM405" s="12"/>
      <c r="AN405" s="21"/>
      <c r="AO405" s="12"/>
      <c r="AP405" s="21"/>
    </row>
    <row r="406" spans="37:42" ht="12.75" customHeight="1" x14ac:dyDescent="0.25">
      <c r="AK406" s="12"/>
      <c r="AL406" s="21"/>
      <c r="AM406" s="12"/>
      <c r="AN406" s="21"/>
      <c r="AO406" s="12"/>
      <c r="AP406" s="21"/>
    </row>
    <row r="407" spans="37:42" ht="12.75" customHeight="1" x14ac:dyDescent="0.25">
      <c r="AK407" s="12"/>
      <c r="AL407" s="21"/>
      <c r="AM407" s="12"/>
      <c r="AN407" s="21"/>
      <c r="AO407" s="12"/>
      <c r="AP407" s="21"/>
    </row>
    <row r="408" spans="37:42" ht="12.75" customHeight="1" x14ac:dyDescent="0.25">
      <c r="AK408" s="12"/>
      <c r="AL408" s="21"/>
      <c r="AM408" s="12"/>
      <c r="AN408" s="21"/>
      <c r="AO408" s="12"/>
      <c r="AP408" s="21"/>
    </row>
    <row r="409" spans="37:42" ht="12.75" customHeight="1" x14ac:dyDescent="0.25">
      <c r="AK409" s="12"/>
      <c r="AL409" s="21"/>
      <c r="AM409" s="12"/>
      <c r="AN409" s="21"/>
      <c r="AO409" s="12"/>
      <c r="AP409" s="21"/>
    </row>
    <row r="410" spans="37:42" ht="12.75" customHeight="1" x14ac:dyDescent="0.25">
      <c r="AK410" s="12"/>
      <c r="AL410" s="21"/>
      <c r="AM410" s="12"/>
      <c r="AN410" s="21"/>
      <c r="AO410" s="12"/>
      <c r="AP410" s="21"/>
    </row>
    <row r="411" spans="37:42" ht="12.75" customHeight="1" x14ac:dyDescent="0.25">
      <c r="AK411" s="12"/>
      <c r="AL411" s="21"/>
      <c r="AM411" s="12"/>
      <c r="AN411" s="21"/>
      <c r="AO411" s="12"/>
      <c r="AP411" s="21"/>
    </row>
    <row r="412" spans="37:42" ht="12.75" customHeight="1" x14ac:dyDescent="0.25">
      <c r="AK412" s="12"/>
      <c r="AL412" s="21"/>
      <c r="AM412" s="12"/>
      <c r="AN412" s="21"/>
      <c r="AO412" s="12"/>
      <c r="AP412" s="21"/>
    </row>
    <row r="413" spans="37:42" ht="12.75" customHeight="1" x14ac:dyDescent="0.25">
      <c r="AK413" s="12"/>
      <c r="AL413" s="21"/>
      <c r="AM413" s="12"/>
      <c r="AN413" s="21"/>
      <c r="AO413" s="12"/>
      <c r="AP413" s="21"/>
    </row>
    <row r="414" spans="37:42" ht="12.75" customHeight="1" x14ac:dyDescent="0.25">
      <c r="AK414" s="12"/>
      <c r="AL414" s="21"/>
      <c r="AM414" s="12"/>
      <c r="AN414" s="21"/>
      <c r="AO414" s="12"/>
      <c r="AP414" s="21"/>
    </row>
    <row r="415" spans="37:42" ht="12.75" customHeight="1" x14ac:dyDescent="0.25">
      <c r="AK415" s="12"/>
      <c r="AL415" s="21"/>
      <c r="AM415" s="12"/>
      <c r="AN415" s="21"/>
      <c r="AO415" s="12"/>
      <c r="AP415" s="21"/>
    </row>
    <row r="416" spans="37:42" ht="12.75" customHeight="1" x14ac:dyDescent="0.25">
      <c r="AK416" s="12"/>
      <c r="AL416" s="21"/>
      <c r="AM416" s="12"/>
      <c r="AN416" s="21"/>
      <c r="AO416" s="12"/>
      <c r="AP416" s="21"/>
    </row>
    <row r="417" spans="37:42" ht="12.75" customHeight="1" x14ac:dyDescent="0.25">
      <c r="AK417" s="12"/>
      <c r="AL417" s="21"/>
      <c r="AM417" s="12"/>
      <c r="AN417" s="21"/>
      <c r="AO417" s="12"/>
      <c r="AP417" s="21"/>
    </row>
    <row r="418" spans="37:42" ht="12.75" customHeight="1" x14ac:dyDescent="0.25">
      <c r="AK418" s="12"/>
      <c r="AL418" s="21"/>
      <c r="AM418" s="12"/>
      <c r="AN418" s="21"/>
      <c r="AO418" s="12"/>
      <c r="AP418" s="21"/>
    </row>
    <row r="419" spans="37:42" ht="12.75" customHeight="1" x14ac:dyDescent="0.25">
      <c r="AK419" s="12"/>
      <c r="AL419" s="21"/>
      <c r="AM419" s="12"/>
      <c r="AN419" s="21"/>
      <c r="AO419" s="12"/>
      <c r="AP419" s="21"/>
    </row>
    <row r="420" spans="37:42" ht="12.75" customHeight="1" x14ac:dyDescent="0.25">
      <c r="AK420" s="12"/>
      <c r="AL420" s="21"/>
      <c r="AM420" s="12"/>
      <c r="AN420" s="21"/>
      <c r="AO420" s="12"/>
      <c r="AP420" s="21"/>
    </row>
    <row r="421" spans="37:42" ht="12.75" customHeight="1" x14ac:dyDescent="0.25">
      <c r="AK421" s="12"/>
      <c r="AL421" s="21"/>
      <c r="AM421" s="12"/>
      <c r="AN421" s="21"/>
      <c r="AO421" s="12"/>
      <c r="AP421" s="21"/>
    </row>
    <row r="422" spans="37:42" ht="12.75" customHeight="1" x14ac:dyDescent="0.25">
      <c r="AK422" s="12"/>
      <c r="AL422" s="21"/>
      <c r="AM422" s="12"/>
      <c r="AN422" s="21"/>
      <c r="AO422" s="12"/>
      <c r="AP422" s="21"/>
    </row>
    <row r="423" spans="37:42" ht="12.75" customHeight="1" x14ac:dyDescent="0.25">
      <c r="AK423" s="12"/>
      <c r="AL423" s="21"/>
      <c r="AM423" s="12"/>
      <c r="AN423" s="21"/>
      <c r="AO423" s="12"/>
      <c r="AP423" s="21"/>
    </row>
    <row r="424" spans="37:42" ht="12.75" customHeight="1" x14ac:dyDescent="0.25">
      <c r="AK424" s="12"/>
      <c r="AL424" s="21"/>
      <c r="AM424" s="12"/>
      <c r="AN424" s="21"/>
      <c r="AO424" s="12"/>
      <c r="AP424" s="21"/>
    </row>
    <row r="425" spans="37:42" ht="12.75" customHeight="1" x14ac:dyDescent="0.25">
      <c r="AK425" s="12"/>
      <c r="AL425" s="21"/>
      <c r="AM425" s="12"/>
      <c r="AN425" s="21"/>
      <c r="AO425" s="12"/>
      <c r="AP425" s="21"/>
    </row>
    <row r="426" spans="37:42" ht="12.75" customHeight="1" x14ac:dyDescent="0.25">
      <c r="AK426" s="12"/>
      <c r="AL426" s="21"/>
      <c r="AM426" s="12"/>
      <c r="AN426" s="21"/>
      <c r="AO426" s="12"/>
      <c r="AP426" s="21"/>
    </row>
    <row r="427" spans="37:42" ht="12.75" customHeight="1" x14ac:dyDescent="0.25">
      <c r="AK427" s="12"/>
      <c r="AL427" s="21"/>
      <c r="AM427" s="12"/>
      <c r="AN427" s="21"/>
      <c r="AO427" s="12"/>
      <c r="AP427" s="21"/>
    </row>
    <row r="428" spans="37:42" ht="12.75" customHeight="1" x14ac:dyDescent="0.25">
      <c r="AK428" s="12"/>
      <c r="AL428" s="21"/>
      <c r="AM428" s="12"/>
      <c r="AN428" s="21"/>
      <c r="AO428" s="12"/>
      <c r="AP428" s="21"/>
    </row>
    <row r="429" spans="37:42" ht="12.75" customHeight="1" x14ac:dyDescent="0.25">
      <c r="AK429" s="12"/>
      <c r="AL429" s="21"/>
      <c r="AM429" s="12"/>
      <c r="AN429" s="21"/>
      <c r="AO429" s="12"/>
      <c r="AP429" s="21"/>
    </row>
    <row r="430" spans="37:42" ht="12.75" customHeight="1" x14ac:dyDescent="0.25">
      <c r="AK430" s="12"/>
      <c r="AL430" s="21"/>
      <c r="AM430" s="12"/>
      <c r="AN430" s="21"/>
      <c r="AO430" s="12"/>
      <c r="AP430" s="21"/>
    </row>
    <row r="431" spans="37:42" ht="12.75" customHeight="1" x14ac:dyDescent="0.25">
      <c r="AK431" s="12"/>
      <c r="AL431" s="21"/>
      <c r="AM431" s="12"/>
      <c r="AN431" s="21"/>
      <c r="AO431" s="12"/>
      <c r="AP431" s="21"/>
    </row>
    <row r="432" spans="37:42" ht="12.75" customHeight="1" x14ac:dyDescent="0.25">
      <c r="AK432" s="12"/>
      <c r="AL432" s="21"/>
      <c r="AM432" s="12"/>
      <c r="AN432" s="21"/>
      <c r="AO432" s="12"/>
      <c r="AP432" s="21"/>
    </row>
    <row r="433" spans="37:42" ht="12.75" customHeight="1" x14ac:dyDescent="0.25">
      <c r="AK433" s="12"/>
      <c r="AL433" s="21"/>
      <c r="AM433" s="12"/>
      <c r="AN433" s="21"/>
      <c r="AO433" s="12"/>
      <c r="AP433" s="21"/>
    </row>
    <row r="434" spans="37:42" ht="12.75" customHeight="1" x14ac:dyDescent="0.25">
      <c r="AK434" s="12"/>
      <c r="AL434" s="21"/>
      <c r="AM434" s="12"/>
      <c r="AN434" s="21"/>
      <c r="AO434" s="12"/>
      <c r="AP434" s="21"/>
    </row>
    <row r="435" spans="37:42" ht="12.75" customHeight="1" x14ac:dyDescent="0.25">
      <c r="AK435" s="12"/>
      <c r="AL435" s="21"/>
      <c r="AM435" s="12"/>
      <c r="AN435" s="21"/>
      <c r="AO435" s="12"/>
      <c r="AP435" s="21"/>
    </row>
    <row r="436" spans="37:42" ht="12.75" customHeight="1" x14ac:dyDescent="0.25">
      <c r="AK436" s="12"/>
      <c r="AL436" s="21"/>
      <c r="AM436" s="12"/>
      <c r="AN436" s="21"/>
      <c r="AO436" s="12"/>
      <c r="AP436" s="21"/>
    </row>
    <row r="437" spans="37:42" ht="12.75" customHeight="1" x14ac:dyDescent="0.25">
      <c r="AK437" s="12"/>
      <c r="AL437" s="21"/>
      <c r="AM437" s="12"/>
      <c r="AN437" s="21"/>
      <c r="AO437" s="12"/>
      <c r="AP437" s="21"/>
    </row>
    <row r="438" spans="37:42" ht="12.75" customHeight="1" x14ac:dyDescent="0.25">
      <c r="AK438" s="12"/>
      <c r="AL438" s="21"/>
      <c r="AM438" s="12"/>
      <c r="AN438" s="21"/>
      <c r="AO438" s="12"/>
      <c r="AP438" s="21"/>
    </row>
    <row r="439" spans="37:42" ht="12.75" customHeight="1" x14ac:dyDescent="0.25">
      <c r="AK439" s="12"/>
      <c r="AL439" s="21"/>
      <c r="AM439" s="12"/>
      <c r="AN439" s="21"/>
      <c r="AO439" s="12"/>
      <c r="AP439" s="21"/>
    </row>
    <row r="440" spans="37:42" ht="12.75" customHeight="1" x14ac:dyDescent="0.25">
      <c r="AK440" s="12"/>
      <c r="AL440" s="21"/>
      <c r="AM440" s="12"/>
      <c r="AN440" s="21"/>
      <c r="AO440" s="12"/>
      <c r="AP440" s="21"/>
    </row>
    <row r="441" spans="37:42" ht="12.75" customHeight="1" x14ac:dyDescent="0.25">
      <c r="AK441" s="12"/>
      <c r="AL441" s="21"/>
      <c r="AM441" s="12"/>
      <c r="AN441" s="21"/>
      <c r="AO441" s="12"/>
      <c r="AP441" s="21"/>
    </row>
    <row r="442" spans="37:42" ht="12.75" customHeight="1" x14ac:dyDescent="0.25">
      <c r="AK442" s="12"/>
      <c r="AL442" s="21"/>
      <c r="AM442" s="12"/>
      <c r="AN442" s="21"/>
      <c r="AO442" s="12"/>
      <c r="AP442" s="21"/>
    </row>
    <row r="443" spans="37:42" ht="12.75" customHeight="1" x14ac:dyDescent="0.25">
      <c r="AK443" s="12"/>
      <c r="AL443" s="21"/>
      <c r="AM443" s="12"/>
      <c r="AN443" s="21"/>
      <c r="AO443" s="12"/>
      <c r="AP443" s="21"/>
    </row>
    <row r="444" spans="37:42" ht="12.75" customHeight="1" x14ac:dyDescent="0.25">
      <c r="AK444" s="12"/>
      <c r="AL444" s="21"/>
      <c r="AM444" s="12"/>
      <c r="AN444" s="21"/>
      <c r="AO444" s="12"/>
      <c r="AP444" s="21"/>
    </row>
    <row r="445" spans="37:42" ht="12.75" customHeight="1" x14ac:dyDescent="0.25">
      <c r="AK445" s="12"/>
      <c r="AL445" s="21"/>
      <c r="AM445" s="12"/>
      <c r="AN445" s="21"/>
      <c r="AO445" s="12"/>
      <c r="AP445" s="21"/>
    </row>
    <row r="446" spans="37:42" ht="12.75" customHeight="1" x14ac:dyDescent="0.25">
      <c r="AK446" s="12"/>
      <c r="AL446" s="21"/>
      <c r="AM446" s="12"/>
      <c r="AN446" s="21"/>
      <c r="AO446" s="12"/>
      <c r="AP446" s="21"/>
    </row>
    <row r="447" spans="37:42" ht="12.75" customHeight="1" x14ac:dyDescent="0.25">
      <c r="AK447" s="12"/>
      <c r="AL447" s="21"/>
      <c r="AM447" s="12"/>
      <c r="AN447" s="21"/>
      <c r="AO447" s="12"/>
      <c r="AP447" s="21"/>
    </row>
    <row r="448" spans="37:42" ht="12.75" customHeight="1" x14ac:dyDescent="0.25">
      <c r="AK448" s="12"/>
      <c r="AL448" s="21"/>
      <c r="AM448" s="12"/>
      <c r="AN448" s="21"/>
      <c r="AO448" s="12"/>
      <c r="AP448" s="21"/>
    </row>
    <row r="449" spans="37:42" ht="12.75" customHeight="1" x14ac:dyDescent="0.25">
      <c r="AK449" s="12"/>
      <c r="AL449" s="21"/>
      <c r="AM449" s="12"/>
      <c r="AN449" s="21"/>
      <c r="AO449" s="12"/>
      <c r="AP449" s="21"/>
    </row>
    <row r="450" spans="37:42" ht="12.75" customHeight="1" x14ac:dyDescent="0.25">
      <c r="AK450" s="12"/>
      <c r="AL450" s="21"/>
      <c r="AM450" s="12"/>
      <c r="AN450" s="21"/>
      <c r="AO450" s="12"/>
      <c r="AP450" s="21"/>
    </row>
    <row r="451" spans="37:42" ht="12.75" customHeight="1" x14ac:dyDescent="0.25">
      <c r="AK451" s="12"/>
      <c r="AL451" s="21"/>
      <c r="AM451" s="12"/>
      <c r="AN451" s="21"/>
      <c r="AO451" s="12"/>
      <c r="AP451" s="21"/>
    </row>
    <row r="452" spans="37:42" ht="12.75" customHeight="1" x14ac:dyDescent="0.25">
      <c r="AK452" s="12"/>
      <c r="AL452" s="21"/>
      <c r="AM452" s="12"/>
      <c r="AN452" s="21"/>
      <c r="AO452" s="12"/>
      <c r="AP452" s="21"/>
    </row>
    <row r="453" spans="37:42" ht="12.75" customHeight="1" x14ac:dyDescent="0.25">
      <c r="AK453" s="12"/>
      <c r="AL453" s="21"/>
      <c r="AM453" s="12"/>
      <c r="AN453" s="21"/>
      <c r="AO453" s="12"/>
      <c r="AP453" s="21"/>
    </row>
    <row r="454" spans="37:42" ht="12.75" customHeight="1" x14ac:dyDescent="0.25">
      <c r="AK454" s="12"/>
      <c r="AL454" s="21"/>
      <c r="AM454" s="12"/>
      <c r="AN454" s="21"/>
      <c r="AO454" s="12"/>
      <c r="AP454" s="21"/>
    </row>
    <row r="455" spans="37:42" ht="12.75" customHeight="1" x14ac:dyDescent="0.25">
      <c r="AK455" s="12"/>
      <c r="AL455" s="21"/>
      <c r="AM455" s="12"/>
      <c r="AN455" s="21"/>
      <c r="AO455" s="12"/>
      <c r="AP455" s="21"/>
    </row>
    <row r="456" spans="37:42" ht="12.75" customHeight="1" x14ac:dyDescent="0.25">
      <c r="AK456" s="12"/>
      <c r="AL456" s="21"/>
      <c r="AM456" s="12"/>
      <c r="AN456" s="21"/>
      <c r="AO456" s="12"/>
      <c r="AP456" s="21"/>
    </row>
    <row r="457" spans="37:42" ht="12.75" customHeight="1" x14ac:dyDescent="0.25">
      <c r="AK457" s="12"/>
      <c r="AL457" s="21"/>
      <c r="AM457" s="12"/>
      <c r="AN457" s="21"/>
      <c r="AO457" s="12"/>
      <c r="AP457" s="21"/>
    </row>
    <row r="458" spans="37:42" ht="12.75" customHeight="1" x14ac:dyDescent="0.25">
      <c r="AK458" s="12"/>
      <c r="AL458" s="21"/>
      <c r="AM458" s="12"/>
      <c r="AN458" s="21"/>
      <c r="AO458" s="12"/>
      <c r="AP458" s="21"/>
    </row>
    <row r="459" spans="37:42" ht="12.75" customHeight="1" x14ac:dyDescent="0.25">
      <c r="AK459" s="12"/>
      <c r="AL459" s="21"/>
      <c r="AM459" s="12"/>
      <c r="AN459" s="21"/>
      <c r="AO459" s="12"/>
      <c r="AP459" s="21"/>
    </row>
    <row r="460" spans="37:42" ht="12.75" customHeight="1" x14ac:dyDescent="0.25">
      <c r="AK460" s="12"/>
      <c r="AL460" s="21"/>
      <c r="AM460" s="12"/>
      <c r="AN460" s="21"/>
      <c r="AO460" s="12"/>
      <c r="AP460" s="21"/>
    </row>
    <row r="461" spans="37:42" ht="12.75" customHeight="1" x14ac:dyDescent="0.25">
      <c r="AK461" s="12"/>
      <c r="AL461" s="21"/>
      <c r="AM461" s="12"/>
      <c r="AN461" s="21"/>
      <c r="AO461" s="12"/>
      <c r="AP461" s="21"/>
    </row>
    <row r="462" spans="37:42" ht="12.75" customHeight="1" x14ac:dyDescent="0.25">
      <c r="AK462" s="12"/>
      <c r="AL462" s="21"/>
      <c r="AM462" s="12"/>
      <c r="AN462" s="21"/>
      <c r="AO462" s="12"/>
      <c r="AP462" s="21"/>
    </row>
    <row r="463" spans="37:42" ht="12.75" customHeight="1" x14ac:dyDescent="0.25">
      <c r="AK463" s="12"/>
      <c r="AL463" s="21"/>
      <c r="AM463" s="12"/>
      <c r="AN463" s="21"/>
      <c r="AO463" s="12"/>
      <c r="AP463" s="21"/>
    </row>
    <row r="464" spans="37:42" ht="12.75" customHeight="1" x14ac:dyDescent="0.25">
      <c r="AK464" s="12"/>
      <c r="AL464" s="21"/>
      <c r="AM464" s="12"/>
      <c r="AN464" s="21"/>
      <c r="AO464" s="12"/>
      <c r="AP464" s="21"/>
    </row>
    <row r="465" spans="37:42" ht="12.75" customHeight="1" x14ac:dyDescent="0.25">
      <c r="AK465" s="12"/>
      <c r="AL465" s="21"/>
      <c r="AM465" s="12"/>
      <c r="AN465" s="21"/>
      <c r="AO465" s="12"/>
      <c r="AP465" s="21"/>
    </row>
    <row r="466" spans="37:42" ht="12.75" customHeight="1" x14ac:dyDescent="0.25">
      <c r="AK466" s="12"/>
      <c r="AL466" s="21"/>
      <c r="AM466" s="12"/>
      <c r="AN466" s="21"/>
      <c r="AO466" s="12"/>
      <c r="AP466" s="21"/>
    </row>
    <row r="467" spans="37:42" ht="12.75" customHeight="1" x14ac:dyDescent="0.25">
      <c r="AK467" s="12"/>
      <c r="AL467" s="21"/>
      <c r="AM467" s="12"/>
      <c r="AN467" s="21"/>
      <c r="AO467" s="12"/>
      <c r="AP467" s="21"/>
    </row>
    <row r="468" spans="37:42" ht="12.75" customHeight="1" x14ac:dyDescent="0.25">
      <c r="AK468" s="12"/>
      <c r="AL468" s="21"/>
      <c r="AM468" s="12"/>
      <c r="AN468" s="21"/>
      <c r="AO468" s="12"/>
      <c r="AP468" s="21"/>
    </row>
    <row r="469" spans="37:42" ht="12.75" customHeight="1" x14ac:dyDescent="0.25">
      <c r="AK469" s="12"/>
      <c r="AL469" s="21"/>
      <c r="AM469" s="12"/>
      <c r="AN469" s="21"/>
      <c r="AO469" s="12"/>
      <c r="AP469" s="21"/>
    </row>
    <row r="470" spans="37:42" ht="12.75" customHeight="1" x14ac:dyDescent="0.25">
      <c r="AK470" s="12"/>
      <c r="AL470" s="21"/>
      <c r="AM470" s="12"/>
      <c r="AN470" s="21"/>
      <c r="AO470" s="12"/>
      <c r="AP470" s="21"/>
    </row>
    <row r="471" spans="37:42" ht="12.75" customHeight="1" x14ac:dyDescent="0.25">
      <c r="AK471" s="12"/>
      <c r="AL471" s="21"/>
      <c r="AM471" s="12"/>
      <c r="AN471" s="21"/>
      <c r="AO471" s="12"/>
      <c r="AP471" s="21"/>
    </row>
    <row r="472" spans="37:42" ht="12.75" customHeight="1" x14ac:dyDescent="0.25">
      <c r="AK472" s="12"/>
      <c r="AL472" s="21"/>
      <c r="AM472" s="12"/>
      <c r="AN472" s="21"/>
      <c r="AO472" s="12"/>
      <c r="AP472" s="21"/>
    </row>
    <row r="473" spans="37:42" ht="12.75" customHeight="1" x14ac:dyDescent="0.25">
      <c r="AK473" s="12"/>
      <c r="AL473" s="21"/>
      <c r="AM473" s="12"/>
      <c r="AN473" s="21"/>
      <c r="AO473" s="12"/>
      <c r="AP473" s="21"/>
    </row>
    <row r="474" spans="37:42" ht="12.75" customHeight="1" x14ac:dyDescent="0.25">
      <c r="AK474" s="12"/>
      <c r="AL474" s="21"/>
      <c r="AM474" s="12"/>
      <c r="AN474" s="21"/>
      <c r="AO474" s="12"/>
      <c r="AP474" s="21"/>
    </row>
    <row r="475" spans="37:42" ht="12.75" customHeight="1" x14ac:dyDescent="0.25">
      <c r="AK475" s="12"/>
      <c r="AL475" s="21"/>
      <c r="AM475" s="12"/>
      <c r="AN475" s="21"/>
      <c r="AO475" s="12"/>
      <c r="AP475" s="21"/>
    </row>
    <row r="476" spans="37:42" ht="12.75" customHeight="1" x14ac:dyDescent="0.25">
      <c r="AK476" s="12"/>
      <c r="AL476" s="21"/>
      <c r="AM476" s="12"/>
      <c r="AN476" s="21"/>
      <c r="AO476" s="12"/>
      <c r="AP476" s="21"/>
    </row>
    <row r="477" spans="37:42" ht="12.75" customHeight="1" x14ac:dyDescent="0.25">
      <c r="AK477" s="12"/>
      <c r="AL477" s="21"/>
      <c r="AM477" s="12"/>
      <c r="AN477" s="21"/>
      <c r="AO477" s="12"/>
      <c r="AP477" s="21"/>
    </row>
    <row r="478" spans="37:42" ht="12.75" customHeight="1" x14ac:dyDescent="0.25">
      <c r="AK478" s="12"/>
      <c r="AL478" s="21"/>
      <c r="AM478" s="12"/>
      <c r="AN478" s="21"/>
      <c r="AO478" s="12"/>
      <c r="AP478" s="21"/>
    </row>
    <row r="479" spans="37:42" ht="12.75" customHeight="1" x14ac:dyDescent="0.25">
      <c r="AK479" s="12"/>
      <c r="AL479" s="21"/>
      <c r="AM479" s="12"/>
      <c r="AN479" s="21"/>
      <c r="AO479" s="12"/>
      <c r="AP479" s="21"/>
    </row>
    <row r="480" spans="37:42" ht="12.75" customHeight="1" x14ac:dyDescent="0.25">
      <c r="AK480" s="12"/>
      <c r="AL480" s="21"/>
      <c r="AM480" s="12"/>
      <c r="AN480" s="21"/>
      <c r="AO480" s="12"/>
      <c r="AP480" s="21"/>
    </row>
    <row r="481" spans="37:42" ht="12.75" customHeight="1" x14ac:dyDescent="0.25">
      <c r="AK481" s="12"/>
      <c r="AL481" s="21"/>
      <c r="AM481" s="12"/>
      <c r="AN481" s="21"/>
      <c r="AO481" s="12"/>
      <c r="AP481" s="21"/>
    </row>
    <row r="482" spans="37:42" ht="12.75" customHeight="1" x14ac:dyDescent="0.25">
      <c r="AK482" s="12"/>
      <c r="AL482" s="21"/>
      <c r="AM482" s="12"/>
      <c r="AN482" s="21"/>
      <c r="AO482" s="12"/>
      <c r="AP482" s="21"/>
    </row>
    <row r="483" spans="37:42" ht="12.75" customHeight="1" x14ac:dyDescent="0.25">
      <c r="AK483" s="12"/>
      <c r="AL483" s="21"/>
      <c r="AM483" s="12"/>
      <c r="AN483" s="21"/>
      <c r="AO483" s="12"/>
      <c r="AP483" s="21"/>
    </row>
    <row r="484" spans="37:42" ht="12.75" customHeight="1" x14ac:dyDescent="0.25">
      <c r="AK484" s="12"/>
      <c r="AL484" s="21"/>
      <c r="AM484" s="12"/>
      <c r="AN484" s="21"/>
      <c r="AO484" s="12"/>
      <c r="AP484" s="21"/>
    </row>
    <row r="485" spans="37:42" ht="12.75" customHeight="1" x14ac:dyDescent="0.25">
      <c r="AK485" s="12"/>
      <c r="AL485" s="21"/>
      <c r="AM485" s="12"/>
      <c r="AN485" s="21"/>
      <c r="AO485" s="12"/>
      <c r="AP485" s="21"/>
    </row>
    <row r="486" spans="37:42" ht="12.75" customHeight="1" x14ac:dyDescent="0.25">
      <c r="AK486" s="12"/>
      <c r="AL486" s="21"/>
      <c r="AM486" s="12"/>
      <c r="AN486" s="21"/>
      <c r="AO486" s="12"/>
      <c r="AP486" s="21"/>
    </row>
    <row r="487" spans="37:42" ht="12.75" customHeight="1" x14ac:dyDescent="0.25">
      <c r="AK487" s="12"/>
      <c r="AL487" s="21"/>
      <c r="AM487" s="12"/>
      <c r="AN487" s="21"/>
      <c r="AO487" s="12"/>
      <c r="AP487" s="21"/>
    </row>
    <row r="488" spans="37:42" ht="12.75" customHeight="1" x14ac:dyDescent="0.25">
      <c r="AK488" s="12"/>
      <c r="AL488" s="21"/>
      <c r="AM488" s="12"/>
      <c r="AN488" s="21"/>
      <c r="AO488" s="12"/>
      <c r="AP488" s="21"/>
    </row>
    <row r="489" spans="37:42" ht="12.75" customHeight="1" x14ac:dyDescent="0.25">
      <c r="AK489" s="12"/>
      <c r="AL489" s="21"/>
      <c r="AM489" s="12"/>
      <c r="AN489" s="21"/>
      <c r="AO489" s="12"/>
      <c r="AP489" s="21"/>
    </row>
    <row r="490" spans="37:42" ht="12.75" customHeight="1" x14ac:dyDescent="0.25">
      <c r="AK490" s="12"/>
      <c r="AL490" s="21"/>
      <c r="AM490" s="12"/>
      <c r="AN490" s="21"/>
      <c r="AO490" s="12"/>
      <c r="AP490" s="21"/>
    </row>
    <row r="491" spans="37:42" ht="12.75" customHeight="1" x14ac:dyDescent="0.25">
      <c r="AK491" s="12"/>
      <c r="AL491" s="21"/>
      <c r="AM491" s="12"/>
      <c r="AN491" s="21"/>
      <c r="AO491" s="12"/>
      <c r="AP491" s="21"/>
    </row>
    <row r="492" spans="37:42" ht="12.75" customHeight="1" x14ac:dyDescent="0.25">
      <c r="AK492" s="12"/>
      <c r="AL492" s="21"/>
      <c r="AM492" s="12"/>
      <c r="AN492" s="21"/>
      <c r="AO492" s="12"/>
      <c r="AP492" s="21"/>
    </row>
    <row r="493" spans="37:42" ht="12.75" customHeight="1" x14ac:dyDescent="0.25">
      <c r="AK493" s="12"/>
      <c r="AL493" s="21"/>
      <c r="AM493" s="12"/>
      <c r="AN493" s="21"/>
      <c r="AO493" s="12"/>
      <c r="AP493" s="21"/>
    </row>
    <row r="494" spans="37:42" ht="12.75" customHeight="1" x14ac:dyDescent="0.25">
      <c r="AK494" s="12"/>
      <c r="AL494" s="21"/>
      <c r="AM494" s="12"/>
      <c r="AN494" s="21"/>
      <c r="AO494" s="12"/>
      <c r="AP494" s="21"/>
    </row>
    <row r="495" spans="37:42" ht="12.75" customHeight="1" x14ac:dyDescent="0.25">
      <c r="AK495" s="12"/>
      <c r="AL495" s="21"/>
      <c r="AM495" s="12"/>
      <c r="AN495" s="21"/>
      <c r="AO495" s="12"/>
      <c r="AP495" s="21"/>
    </row>
    <row r="496" spans="37:42" ht="12.75" customHeight="1" x14ac:dyDescent="0.25">
      <c r="AK496" s="12"/>
      <c r="AL496" s="21"/>
      <c r="AM496" s="12"/>
      <c r="AN496" s="21"/>
      <c r="AO496" s="12"/>
      <c r="AP496" s="21"/>
    </row>
    <row r="497" spans="37:42" ht="12.75" customHeight="1" x14ac:dyDescent="0.25">
      <c r="AK497" s="12"/>
      <c r="AL497" s="21"/>
      <c r="AM497" s="12"/>
      <c r="AN497" s="21"/>
      <c r="AO497" s="12"/>
      <c r="AP497" s="21"/>
    </row>
    <row r="498" spans="37:42" ht="12.75" customHeight="1" x14ac:dyDescent="0.25">
      <c r="AK498" s="12"/>
      <c r="AL498" s="21"/>
      <c r="AM498" s="12"/>
      <c r="AN498" s="21"/>
      <c r="AO498" s="12"/>
      <c r="AP498" s="21"/>
    </row>
    <row r="499" spans="37:42" ht="12.75" customHeight="1" x14ac:dyDescent="0.25">
      <c r="AK499" s="12"/>
      <c r="AL499" s="21"/>
      <c r="AM499" s="12"/>
      <c r="AN499" s="21"/>
      <c r="AO499" s="12"/>
      <c r="AP499" s="21"/>
    </row>
    <row r="500" spans="37:42" ht="12.75" customHeight="1" x14ac:dyDescent="0.25">
      <c r="AK500" s="12"/>
      <c r="AL500" s="21"/>
      <c r="AM500" s="12"/>
      <c r="AN500" s="21"/>
      <c r="AO500" s="12"/>
      <c r="AP500" s="21"/>
    </row>
    <row r="501" spans="37:42" ht="12.75" customHeight="1" x14ac:dyDescent="0.25">
      <c r="AK501" s="12"/>
      <c r="AL501" s="21"/>
      <c r="AM501" s="12"/>
      <c r="AN501" s="21"/>
      <c r="AO501" s="12"/>
      <c r="AP501" s="21"/>
    </row>
    <row r="502" spans="37:42" ht="12.75" customHeight="1" x14ac:dyDescent="0.25">
      <c r="AK502" s="12"/>
      <c r="AL502" s="21"/>
      <c r="AM502" s="12"/>
      <c r="AN502" s="21"/>
      <c r="AO502" s="12"/>
      <c r="AP502" s="21"/>
    </row>
    <row r="503" spans="37:42" ht="12.75" customHeight="1" x14ac:dyDescent="0.25">
      <c r="AK503" s="12"/>
      <c r="AL503" s="21"/>
      <c r="AM503" s="12"/>
      <c r="AN503" s="21"/>
      <c r="AO503" s="12"/>
      <c r="AP503" s="21"/>
    </row>
    <row r="504" spans="37:42" ht="12.75" customHeight="1" x14ac:dyDescent="0.25">
      <c r="AK504" s="12"/>
      <c r="AL504" s="21"/>
      <c r="AM504" s="12"/>
      <c r="AN504" s="21"/>
      <c r="AO504" s="12"/>
      <c r="AP504" s="21"/>
    </row>
    <row r="505" spans="37:42" ht="12.75" customHeight="1" x14ac:dyDescent="0.25">
      <c r="AK505" s="12"/>
      <c r="AL505" s="21"/>
      <c r="AM505" s="12"/>
      <c r="AN505" s="21"/>
      <c r="AO505" s="12"/>
      <c r="AP505" s="21"/>
    </row>
    <row r="506" spans="37:42" ht="12.75" customHeight="1" x14ac:dyDescent="0.25">
      <c r="AK506" s="12"/>
      <c r="AL506" s="21"/>
      <c r="AM506" s="12"/>
      <c r="AN506" s="21"/>
      <c r="AO506" s="12"/>
      <c r="AP506" s="21"/>
    </row>
    <row r="507" spans="37:42" ht="12.75" customHeight="1" x14ac:dyDescent="0.25">
      <c r="AK507" s="12"/>
      <c r="AL507" s="21"/>
      <c r="AM507" s="12"/>
      <c r="AN507" s="21"/>
      <c r="AO507" s="12"/>
      <c r="AP507" s="21"/>
    </row>
    <row r="508" spans="37:42" ht="12.75" customHeight="1" x14ac:dyDescent="0.25">
      <c r="AK508" s="12"/>
      <c r="AL508" s="21"/>
      <c r="AM508" s="12"/>
      <c r="AN508" s="21"/>
      <c r="AO508" s="12"/>
      <c r="AP508" s="21"/>
    </row>
    <row r="509" spans="37:42" ht="12.75" customHeight="1" x14ac:dyDescent="0.25">
      <c r="AK509" s="12"/>
      <c r="AL509" s="21"/>
      <c r="AM509" s="12"/>
      <c r="AN509" s="21"/>
      <c r="AO509" s="12"/>
      <c r="AP509" s="21"/>
    </row>
    <row r="510" spans="37:42" ht="12.75" customHeight="1" x14ac:dyDescent="0.25">
      <c r="AK510" s="12"/>
      <c r="AL510" s="21"/>
      <c r="AM510" s="12"/>
      <c r="AN510" s="21"/>
      <c r="AO510" s="12"/>
      <c r="AP510" s="21"/>
    </row>
    <row r="511" spans="37:42" ht="12.75" customHeight="1" x14ac:dyDescent="0.25">
      <c r="AK511" s="12"/>
      <c r="AL511" s="21"/>
      <c r="AM511" s="12"/>
      <c r="AN511" s="21"/>
      <c r="AO511" s="12"/>
      <c r="AP511" s="21"/>
    </row>
    <row r="512" spans="37:42" ht="12.75" customHeight="1" x14ac:dyDescent="0.25">
      <c r="AK512" s="12"/>
      <c r="AL512" s="21"/>
      <c r="AM512" s="12"/>
      <c r="AN512" s="21"/>
      <c r="AO512" s="12"/>
      <c r="AP512" s="21"/>
    </row>
    <row r="513" spans="37:42" ht="12.75" customHeight="1" x14ac:dyDescent="0.25">
      <c r="AK513" s="12"/>
      <c r="AL513" s="21"/>
      <c r="AM513" s="12"/>
      <c r="AN513" s="21"/>
      <c r="AO513" s="12"/>
      <c r="AP513" s="21"/>
    </row>
    <row r="514" spans="37:42" ht="12.75" customHeight="1" x14ac:dyDescent="0.25">
      <c r="AK514" s="12"/>
      <c r="AL514" s="21"/>
      <c r="AM514" s="12"/>
      <c r="AN514" s="21"/>
      <c r="AO514" s="12"/>
      <c r="AP514" s="21"/>
    </row>
    <row r="515" spans="37:42" ht="12.75" customHeight="1" x14ac:dyDescent="0.25">
      <c r="AK515" s="12"/>
      <c r="AL515" s="21"/>
      <c r="AM515" s="12"/>
      <c r="AN515" s="21"/>
      <c r="AO515" s="12"/>
      <c r="AP515" s="21"/>
    </row>
    <row r="516" spans="37:42" ht="12.75" customHeight="1" x14ac:dyDescent="0.25">
      <c r="AK516" s="12"/>
      <c r="AL516" s="21"/>
      <c r="AM516" s="12"/>
      <c r="AN516" s="21"/>
      <c r="AO516" s="12"/>
      <c r="AP516" s="21"/>
    </row>
    <row r="517" spans="37:42" ht="12.75" customHeight="1" x14ac:dyDescent="0.25">
      <c r="AK517" s="12"/>
      <c r="AL517" s="21"/>
      <c r="AM517" s="12"/>
      <c r="AN517" s="21"/>
      <c r="AO517" s="12"/>
      <c r="AP517" s="21"/>
    </row>
    <row r="518" spans="37:42" ht="12.75" customHeight="1" x14ac:dyDescent="0.25">
      <c r="AK518" s="12"/>
      <c r="AL518" s="21"/>
      <c r="AM518" s="12"/>
      <c r="AN518" s="21"/>
      <c r="AO518" s="12"/>
      <c r="AP518" s="21"/>
    </row>
    <row r="519" spans="37:42" ht="12.75" customHeight="1" x14ac:dyDescent="0.25">
      <c r="AK519" s="12"/>
      <c r="AL519" s="21"/>
      <c r="AM519" s="12"/>
      <c r="AN519" s="21"/>
      <c r="AO519" s="12"/>
      <c r="AP519" s="21"/>
    </row>
    <row r="520" spans="37:42" ht="12.75" customHeight="1" x14ac:dyDescent="0.25">
      <c r="AK520" s="12"/>
      <c r="AL520" s="21"/>
      <c r="AM520" s="12"/>
      <c r="AN520" s="21"/>
      <c r="AO520" s="12"/>
      <c r="AP520" s="21"/>
    </row>
    <row r="521" spans="37:42" ht="12.75" customHeight="1" x14ac:dyDescent="0.25">
      <c r="AK521" s="12"/>
      <c r="AL521" s="21"/>
      <c r="AM521" s="12"/>
      <c r="AN521" s="21"/>
      <c r="AO521" s="12"/>
      <c r="AP521" s="21"/>
    </row>
    <row r="522" spans="37:42" ht="12.75" customHeight="1" x14ac:dyDescent="0.25">
      <c r="AK522" s="12"/>
      <c r="AL522" s="21"/>
      <c r="AM522" s="12"/>
      <c r="AN522" s="21"/>
      <c r="AO522" s="12"/>
      <c r="AP522" s="21"/>
    </row>
    <row r="523" spans="37:42" ht="12.75" customHeight="1" x14ac:dyDescent="0.25">
      <c r="AK523" s="12"/>
      <c r="AL523" s="21"/>
      <c r="AM523" s="12"/>
      <c r="AN523" s="21"/>
      <c r="AO523" s="12"/>
      <c r="AP523" s="21"/>
    </row>
    <row r="524" spans="37:42" ht="12.75" customHeight="1" x14ac:dyDescent="0.25">
      <c r="AK524" s="12"/>
      <c r="AL524" s="21"/>
      <c r="AM524" s="12"/>
      <c r="AN524" s="21"/>
      <c r="AO524" s="12"/>
      <c r="AP524" s="21"/>
    </row>
    <row r="525" spans="37:42" ht="12.75" customHeight="1" x14ac:dyDescent="0.25">
      <c r="AK525" s="12"/>
      <c r="AL525" s="21"/>
      <c r="AM525" s="12"/>
      <c r="AN525" s="21"/>
      <c r="AO525" s="12"/>
      <c r="AP525" s="21"/>
    </row>
    <row r="526" spans="37:42" ht="12.75" customHeight="1" x14ac:dyDescent="0.25">
      <c r="AK526" s="12"/>
      <c r="AL526" s="21"/>
      <c r="AM526" s="12"/>
      <c r="AN526" s="21"/>
      <c r="AO526" s="12"/>
      <c r="AP526" s="21"/>
    </row>
    <row r="527" spans="37:42" ht="12.75" customHeight="1" x14ac:dyDescent="0.25">
      <c r="AK527" s="12"/>
      <c r="AL527" s="21"/>
      <c r="AM527" s="12"/>
      <c r="AN527" s="21"/>
      <c r="AO527" s="12"/>
      <c r="AP527" s="21"/>
    </row>
    <row r="528" spans="37:42" ht="12.75" customHeight="1" x14ac:dyDescent="0.25">
      <c r="AK528" s="12"/>
      <c r="AL528" s="21"/>
      <c r="AM528" s="12"/>
      <c r="AN528" s="21"/>
      <c r="AO528" s="12"/>
      <c r="AP528" s="21"/>
    </row>
    <row r="529" spans="37:42" ht="12.75" customHeight="1" x14ac:dyDescent="0.25">
      <c r="AK529" s="12"/>
      <c r="AL529" s="21"/>
      <c r="AM529" s="12"/>
      <c r="AN529" s="21"/>
      <c r="AO529" s="12"/>
      <c r="AP529" s="21"/>
    </row>
    <row r="530" spans="37:42" ht="12.75" customHeight="1" x14ac:dyDescent="0.25">
      <c r="AK530" s="12"/>
      <c r="AL530" s="21"/>
      <c r="AM530" s="12"/>
      <c r="AN530" s="21"/>
      <c r="AO530" s="12"/>
      <c r="AP530" s="21"/>
    </row>
    <row r="531" spans="37:42" ht="12.75" customHeight="1" x14ac:dyDescent="0.25">
      <c r="AK531" s="12"/>
      <c r="AL531" s="21"/>
      <c r="AM531" s="12"/>
      <c r="AN531" s="21"/>
      <c r="AO531" s="12"/>
      <c r="AP531" s="21"/>
    </row>
    <row r="532" spans="37:42" ht="12.75" customHeight="1" x14ac:dyDescent="0.25">
      <c r="AK532" s="12"/>
      <c r="AL532" s="21"/>
      <c r="AM532" s="12"/>
      <c r="AN532" s="21"/>
      <c r="AO532" s="12"/>
      <c r="AP532" s="21"/>
    </row>
    <row r="533" spans="37:42" ht="12.75" customHeight="1" x14ac:dyDescent="0.25">
      <c r="AK533" s="12"/>
      <c r="AL533" s="21"/>
      <c r="AM533" s="12"/>
      <c r="AN533" s="21"/>
      <c r="AO533" s="12"/>
      <c r="AP533" s="21"/>
    </row>
    <row r="534" spans="37:42" ht="12.75" customHeight="1" x14ac:dyDescent="0.25">
      <c r="AK534" s="12"/>
      <c r="AL534" s="21"/>
      <c r="AM534" s="12"/>
      <c r="AN534" s="21"/>
      <c r="AO534" s="12"/>
      <c r="AP534" s="21"/>
    </row>
    <row r="535" spans="37:42" ht="12.75" customHeight="1" x14ac:dyDescent="0.25">
      <c r="AK535" s="12"/>
      <c r="AL535" s="21"/>
      <c r="AM535" s="12"/>
      <c r="AN535" s="21"/>
      <c r="AO535" s="12"/>
      <c r="AP535" s="21"/>
    </row>
    <row r="536" spans="37:42" ht="12.75" customHeight="1" x14ac:dyDescent="0.25">
      <c r="AK536" s="12"/>
      <c r="AL536" s="21"/>
      <c r="AM536" s="12"/>
      <c r="AN536" s="21"/>
      <c r="AO536" s="12"/>
      <c r="AP536" s="21"/>
    </row>
    <row r="537" spans="37:42" ht="12.75" customHeight="1" x14ac:dyDescent="0.25">
      <c r="AK537" s="12"/>
      <c r="AL537" s="21"/>
      <c r="AM537" s="12"/>
      <c r="AN537" s="21"/>
      <c r="AO537" s="12"/>
      <c r="AP537" s="21"/>
    </row>
    <row r="538" spans="37:42" ht="12.75" customHeight="1" x14ac:dyDescent="0.25">
      <c r="AK538" s="12"/>
      <c r="AL538" s="21"/>
      <c r="AM538" s="12"/>
      <c r="AN538" s="21"/>
      <c r="AO538" s="12"/>
      <c r="AP538" s="21"/>
    </row>
    <row r="539" spans="37:42" ht="12.75" customHeight="1" x14ac:dyDescent="0.25">
      <c r="AK539" s="12"/>
      <c r="AL539" s="21"/>
      <c r="AM539" s="12"/>
      <c r="AN539" s="21"/>
      <c r="AO539" s="12"/>
      <c r="AP539" s="21"/>
    </row>
    <row r="540" spans="37:42" ht="12.75" customHeight="1" x14ac:dyDescent="0.25">
      <c r="AK540" s="12"/>
      <c r="AL540" s="21"/>
      <c r="AM540" s="12"/>
      <c r="AN540" s="21"/>
      <c r="AO540" s="12"/>
      <c r="AP540" s="21"/>
    </row>
    <row r="541" spans="37:42" ht="12.75" customHeight="1" x14ac:dyDescent="0.25">
      <c r="AK541" s="12"/>
      <c r="AL541" s="21"/>
      <c r="AM541" s="12"/>
      <c r="AN541" s="21"/>
      <c r="AO541" s="12"/>
      <c r="AP541" s="21"/>
    </row>
    <row r="542" spans="37:42" ht="12.75" customHeight="1" x14ac:dyDescent="0.25">
      <c r="AK542" s="12"/>
      <c r="AL542" s="21"/>
      <c r="AM542" s="12"/>
      <c r="AN542" s="21"/>
      <c r="AO542" s="12"/>
      <c r="AP542" s="21"/>
    </row>
    <row r="543" spans="37:42" ht="12.75" customHeight="1" x14ac:dyDescent="0.25">
      <c r="AK543" s="12"/>
      <c r="AL543" s="21"/>
      <c r="AM543" s="12"/>
      <c r="AN543" s="21"/>
      <c r="AO543" s="12"/>
      <c r="AP543" s="21"/>
    </row>
    <row r="544" spans="37:42" ht="12.75" customHeight="1" x14ac:dyDescent="0.25">
      <c r="AK544" s="12"/>
      <c r="AL544" s="21"/>
      <c r="AM544" s="12"/>
      <c r="AN544" s="21"/>
      <c r="AO544" s="12"/>
      <c r="AP544" s="21"/>
    </row>
    <row r="545" spans="37:42" ht="12.75" customHeight="1" x14ac:dyDescent="0.25">
      <c r="AK545" s="12"/>
      <c r="AL545" s="21"/>
      <c r="AM545" s="12"/>
      <c r="AN545" s="21"/>
      <c r="AO545" s="12"/>
      <c r="AP545" s="21"/>
    </row>
    <row r="546" spans="37:42" ht="12.75" customHeight="1" x14ac:dyDescent="0.25">
      <c r="AK546" s="12"/>
      <c r="AL546" s="21"/>
      <c r="AM546" s="12"/>
      <c r="AN546" s="21"/>
      <c r="AO546" s="12"/>
      <c r="AP546" s="21"/>
    </row>
    <row r="547" spans="37:42" ht="12.75" customHeight="1" x14ac:dyDescent="0.25">
      <c r="AK547" s="12"/>
      <c r="AL547" s="21"/>
      <c r="AM547" s="12"/>
      <c r="AN547" s="21"/>
      <c r="AO547" s="12"/>
      <c r="AP547" s="21"/>
    </row>
    <row r="548" spans="37:42" ht="12.75" customHeight="1" x14ac:dyDescent="0.25">
      <c r="AK548" s="12"/>
      <c r="AL548" s="21"/>
      <c r="AM548" s="12"/>
      <c r="AN548" s="21"/>
      <c r="AO548" s="12"/>
      <c r="AP548" s="21"/>
    </row>
    <row r="549" spans="37:42" ht="12.75" customHeight="1" x14ac:dyDescent="0.25">
      <c r="AK549" s="12"/>
      <c r="AL549" s="21"/>
      <c r="AM549" s="12"/>
      <c r="AN549" s="21"/>
      <c r="AO549" s="12"/>
      <c r="AP549" s="21"/>
    </row>
    <row r="550" spans="37:42" ht="12.75" customHeight="1" x14ac:dyDescent="0.25">
      <c r="AK550" s="12"/>
      <c r="AL550" s="21"/>
      <c r="AM550" s="12"/>
      <c r="AN550" s="21"/>
      <c r="AO550" s="12"/>
      <c r="AP550" s="21"/>
    </row>
    <row r="551" spans="37:42" ht="12.75" customHeight="1" x14ac:dyDescent="0.25">
      <c r="AK551" s="12"/>
      <c r="AL551" s="21"/>
      <c r="AM551" s="12"/>
      <c r="AN551" s="21"/>
      <c r="AO551" s="12"/>
      <c r="AP551" s="21"/>
    </row>
    <row r="552" spans="37:42" ht="12.75" customHeight="1" x14ac:dyDescent="0.25">
      <c r="AK552" s="12"/>
      <c r="AL552" s="21"/>
      <c r="AM552" s="12"/>
      <c r="AN552" s="21"/>
      <c r="AO552" s="12"/>
      <c r="AP552" s="21"/>
    </row>
    <row r="553" spans="37:42" ht="12.75" customHeight="1" x14ac:dyDescent="0.25">
      <c r="AK553" s="12"/>
      <c r="AL553" s="21"/>
      <c r="AM553" s="12"/>
      <c r="AN553" s="21"/>
      <c r="AO553" s="12"/>
      <c r="AP553" s="21"/>
    </row>
    <row r="554" spans="37:42" ht="12.75" customHeight="1" x14ac:dyDescent="0.25">
      <c r="AK554" s="12"/>
      <c r="AL554" s="21"/>
      <c r="AM554" s="12"/>
      <c r="AN554" s="21"/>
      <c r="AO554" s="12"/>
      <c r="AP554" s="21"/>
    </row>
    <row r="555" spans="37:42" ht="12.75" customHeight="1" x14ac:dyDescent="0.25">
      <c r="AK555" s="12"/>
      <c r="AL555" s="21"/>
      <c r="AM555" s="12"/>
      <c r="AN555" s="21"/>
      <c r="AO555" s="12"/>
      <c r="AP555" s="21"/>
    </row>
    <row r="556" spans="37:42" ht="12.75" customHeight="1" x14ac:dyDescent="0.25">
      <c r="AK556" s="12"/>
      <c r="AL556" s="21"/>
      <c r="AM556" s="12"/>
      <c r="AN556" s="21"/>
      <c r="AO556" s="12"/>
      <c r="AP556" s="21"/>
    </row>
    <row r="557" spans="37:42" ht="12.75" customHeight="1" x14ac:dyDescent="0.25">
      <c r="AK557" s="12"/>
      <c r="AL557" s="21"/>
      <c r="AM557" s="12"/>
      <c r="AN557" s="21"/>
      <c r="AO557" s="12"/>
      <c r="AP557" s="21"/>
    </row>
    <row r="558" spans="37:42" ht="12.75" customHeight="1" x14ac:dyDescent="0.25">
      <c r="AK558" s="12"/>
      <c r="AL558" s="21"/>
      <c r="AM558" s="12"/>
      <c r="AN558" s="21"/>
      <c r="AO558" s="12"/>
      <c r="AP558" s="21"/>
    </row>
    <row r="559" spans="37:42" ht="12.75" customHeight="1" x14ac:dyDescent="0.25">
      <c r="AK559" s="12"/>
      <c r="AL559" s="21"/>
      <c r="AM559" s="12"/>
      <c r="AN559" s="21"/>
      <c r="AO559" s="12"/>
      <c r="AP559" s="21"/>
    </row>
    <row r="560" spans="37:42" ht="12.75" customHeight="1" x14ac:dyDescent="0.25">
      <c r="AK560" s="12"/>
      <c r="AL560" s="21"/>
      <c r="AM560" s="12"/>
      <c r="AN560" s="21"/>
      <c r="AO560" s="12"/>
      <c r="AP560" s="21"/>
    </row>
    <row r="561" spans="37:42" ht="12.75" customHeight="1" x14ac:dyDescent="0.25">
      <c r="AK561" s="12"/>
      <c r="AL561" s="21"/>
      <c r="AM561" s="12"/>
      <c r="AN561" s="21"/>
      <c r="AO561" s="12"/>
      <c r="AP561" s="21"/>
    </row>
    <row r="562" spans="37:42" ht="12.75" customHeight="1" x14ac:dyDescent="0.25">
      <c r="AK562" s="12"/>
      <c r="AL562" s="21"/>
      <c r="AM562" s="12"/>
      <c r="AN562" s="21"/>
      <c r="AO562" s="12"/>
      <c r="AP562" s="21"/>
    </row>
    <row r="563" spans="37:42" ht="12.75" customHeight="1" x14ac:dyDescent="0.25">
      <c r="AK563" s="12"/>
      <c r="AL563" s="21"/>
      <c r="AM563" s="12"/>
      <c r="AN563" s="21"/>
      <c r="AO563" s="12"/>
      <c r="AP563" s="21"/>
    </row>
    <row r="564" spans="37:42" ht="12.75" customHeight="1" x14ac:dyDescent="0.25">
      <c r="AK564" s="12"/>
      <c r="AL564" s="21"/>
      <c r="AM564" s="12"/>
      <c r="AN564" s="21"/>
      <c r="AO564" s="12"/>
      <c r="AP564" s="21"/>
    </row>
    <row r="565" spans="37:42" ht="12.75" customHeight="1" x14ac:dyDescent="0.25">
      <c r="AK565" s="12"/>
      <c r="AL565" s="21"/>
      <c r="AM565" s="12"/>
      <c r="AN565" s="21"/>
      <c r="AO565" s="12"/>
      <c r="AP565" s="21"/>
    </row>
    <row r="566" spans="37:42" ht="12.75" customHeight="1" x14ac:dyDescent="0.25">
      <c r="AK566" s="12"/>
      <c r="AL566" s="21"/>
      <c r="AM566" s="12"/>
      <c r="AN566" s="21"/>
      <c r="AO566" s="12"/>
      <c r="AP566" s="21"/>
    </row>
    <row r="567" spans="37:42" ht="12.75" customHeight="1" x14ac:dyDescent="0.25">
      <c r="AK567" s="12"/>
      <c r="AL567" s="21"/>
      <c r="AM567" s="12"/>
      <c r="AN567" s="21"/>
      <c r="AO567" s="12"/>
      <c r="AP567" s="21"/>
    </row>
    <row r="568" spans="37:42" ht="12.75" customHeight="1" x14ac:dyDescent="0.25">
      <c r="AK568" s="12"/>
      <c r="AL568" s="21"/>
      <c r="AM568" s="12"/>
      <c r="AN568" s="21"/>
      <c r="AO568" s="12"/>
      <c r="AP568" s="21"/>
    </row>
    <row r="569" spans="37:42" ht="12.75" customHeight="1" x14ac:dyDescent="0.25">
      <c r="AK569" s="12"/>
      <c r="AL569" s="21"/>
      <c r="AM569" s="12"/>
      <c r="AN569" s="21"/>
      <c r="AO569" s="12"/>
      <c r="AP569" s="21"/>
    </row>
    <row r="570" spans="37:42" ht="12.75" customHeight="1" x14ac:dyDescent="0.25">
      <c r="AK570" s="12"/>
      <c r="AL570" s="21"/>
      <c r="AM570" s="12"/>
      <c r="AN570" s="21"/>
      <c r="AO570" s="12"/>
      <c r="AP570" s="21"/>
    </row>
    <row r="571" spans="37:42" ht="12.75" customHeight="1" x14ac:dyDescent="0.25">
      <c r="AK571" s="12"/>
      <c r="AL571" s="21"/>
      <c r="AM571" s="12"/>
      <c r="AN571" s="21"/>
      <c r="AO571" s="12"/>
      <c r="AP571" s="21"/>
    </row>
    <row r="572" spans="37:42" ht="12.75" customHeight="1" x14ac:dyDescent="0.25">
      <c r="AK572" s="12"/>
      <c r="AL572" s="21"/>
      <c r="AM572" s="12"/>
      <c r="AN572" s="21"/>
      <c r="AO572" s="12"/>
      <c r="AP572" s="21"/>
    </row>
    <row r="573" spans="37:42" ht="12.75" customHeight="1" x14ac:dyDescent="0.25">
      <c r="AK573" s="12"/>
      <c r="AL573" s="21"/>
      <c r="AM573" s="12"/>
      <c r="AN573" s="21"/>
      <c r="AO573" s="12"/>
      <c r="AP573" s="21"/>
    </row>
    <row r="574" spans="37:42" ht="12.75" customHeight="1" x14ac:dyDescent="0.25">
      <c r="AK574" s="12"/>
      <c r="AL574" s="21"/>
      <c r="AM574" s="12"/>
      <c r="AN574" s="21"/>
      <c r="AO574" s="12"/>
      <c r="AP574" s="21"/>
    </row>
    <row r="575" spans="37:42" ht="12.75" customHeight="1" x14ac:dyDescent="0.25">
      <c r="AK575" s="12"/>
      <c r="AL575" s="21"/>
      <c r="AM575" s="12"/>
      <c r="AN575" s="21"/>
      <c r="AO575" s="12"/>
      <c r="AP575" s="21"/>
    </row>
    <row r="576" spans="37:42" ht="12.75" customHeight="1" x14ac:dyDescent="0.25">
      <c r="AK576" s="12"/>
      <c r="AL576" s="21"/>
      <c r="AM576" s="12"/>
      <c r="AN576" s="21"/>
      <c r="AO576" s="12"/>
      <c r="AP576" s="21"/>
    </row>
    <row r="577" spans="37:42" ht="12.75" customHeight="1" x14ac:dyDescent="0.25">
      <c r="AK577" s="12"/>
      <c r="AL577" s="21"/>
      <c r="AM577" s="12"/>
      <c r="AN577" s="21"/>
      <c r="AO577" s="12"/>
      <c r="AP577" s="21"/>
    </row>
    <row r="578" spans="37:42" ht="12.75" customHeight="1" x14ac:dyDescent="0.25">
      <c r="AK578" s="12"/>
      <c r="AL578" s="21"/>
      <c r="AM578" s="12"/>
      <c r="AN578" s="21"/>
      <c r="AO578" s="12"/>
      <c r="AP578" s="21"/>
    </row>
    <row r="579" spans="37:42" ht="12.75" customHeight="1" x14ac:dyDescent="0.25">
      <c r="AK579" s="12"/>
      <c r="AL579" s="21"/>
      <c r="AM579" s="12"/>
      <c r="AN579" s="21"/>
      <c r="AO579" s="12"/>
      <c r="AP579" s="21"/>
    </row>
    <row r="580" spans="37:42" ht="12.75" customHeight="1" x14ac:dyDescent="0.25">
      <c r="AK580" s="12"/>
      <c r="AL580" s="21"/>
      <c r="AM580" s="12"/>
      <c r="AN580" s="21"/>
      <c r="AO580" s="12"/>
      <c r="AP580" s="21"/>
    </row>
    <row r="581" spans="37:42" ht="12.75" customHeight="1" x14ac:dyDescent="0.25">
      <c r="AK581" s="12"/>
      <c r="AL581" s="21"/>
      <c r="AM581" s="12"/>
      <c r="AN581" s="21"/>
      <c r="AO581" s="12"/>
      <c r="AP581" s="21"/>
    </row>
    <row r="582" spans="37:42" ht="12.75" customHeight="1" x14ac:dyDescent="0.25">
      <c r="AK582" s="12"/>
      <c r="AL582" s="21"/>
      <c r="AM582" s="12"/>
      <c r="AN582" s="21"/>
      <c r="AO582" s="12"/>
      <c r="AP582" s="21"/>
    </row>
    <row r="583" spans="37:42" ht="12.75" customHeight="1" x14ac:dyDescent="0.25">
      <c r="AK583" s="12"/>
      <c r="AL583" s="21"/>
      <c r="AM583" s="12"/>
      <c r="AN583" s="21"/>
      <c r="AO583" s="12"/>
      <c r="AP583" s="21"/>
    </row>
    <row r="584" spans="37:42" ht="12.75" customHeight="1" x14ac:dyDescent="0.25">
      <c r="AK584" s="12"/>
      <c r="AL584" s="21"/>
      <c r="AM584" s="12"/>
      <c r="AN584" s="21"/>
      <c r="AO584" s="12"/>
      <c r="AP584" s="21"/>
    </row>
    <row r="585" spans="37:42" ht="12.75" customHeight="1" x14ac:dyDescent="0.25">
      <c r="AK585" s="12"/>
      <c r="AL585" s="21"/>
      <c r="AM585" s="12"/>
      <c r="AN585" s="21"/>
      <c r="AO585" s="12"/>
      <c r="AP585" s="21"/>
    </row>
    <row r="586" spans="37:42" ht="12.75" customHeight="1" x14ac:dyDescent="0.25">
      <c r="AK586" s="12"/>
      <c r="AL586" s="21"/>
      <c r="AM586" s="12"/>
      <c r="AN586" s="21"/>
      <c r="AO586" s="12"/>
      <c r="AP586" s="21"/>
    </row>
    <row r="587" spans="37:42" ht="12.75" customHeight="1" x14ac:dyDescent="0.25">
      <c r="AK587" s="12"/>
      <c r="AL587" s="21"/>
      <c r="AM587" s="12"/>
      <c r="AN587" s="21"/>
      <c r="AO587" s="12"/>
      <c r="AP587" s="21"/>
    </row>
    <row r="588" spans="37:42" ht="12.75" customHeight="1" x14ac:dyDescent="0.25">
      <c r="AK588" s="12"/>
      <c r="AL588" s="21"/>
      <c r="AM588" s="12"/>
      <c r="AN588" s="21"/>
      <c r="AO588" s="12"/>
      <c r="AP588" s="21"/>
    </row>
    <row r="589" spans="37:42" ht="12.75" customHeight="1" x14ac:dyDescent="0.25">
      <c r="AK589" s="12"/>
      <c r="AL589" s="21"/>
      <c r="AM589" s="12"/>
      <c r="AN589" s="21"/>
      <c r="AO589" s="12"/>
      <c r="AP589" s="21"/>
    </row>
    <row r="590" spans="37:42" ht="12.75" customHeight="1" x14ac:dyDescent="0.25">
      <c r="AK590" s="12"/>
      <c r="AL590" s="21"/>
      <c r="AM590" s="12"/>
      <c r="AN590" s="21"/>
      <c r="AO590" s="12"/>
      <c r="AP590" s="21"/>
    </row>
    <row r="591" spans="37:42" ht="12.75" customHeight="1" x14ac:dyDescent="0.25">
      <c r="AK591" s="12"/>
      <c r="AL591" s="21"/>
      <c r="AM591" s="12"/>
      <c r="AN591" s="21"/>
      <c r="AO591" s="12"/>
      <c r="AP591" s="21"/>
    </row>
    <row r="592" spans="37:42" ht="12.75" customHeight="1" x14ac:dyDescent="0.25">
      <c r="AK592" s="12"/>
      <c r="AL592" s="21"/>
      <c r="AM592" s="12"/>
      <c r="AN592" s="21"/>
      <c r="AO592" s="12"/>
      <c r="AP592" s="21"/>
    </row>
    <row r="593" spans="37:42" ht="12.75" customHeight="1" x14ac:dyDescent="0.25">
      <c r="AK593" s="12"/>
      <c r="AL593" s="21"/>
      <c r="AM593" s="12"/>
      <c r="AN593" s="21"/>
      <c r="AO593" s="12"/>
      <c r="AP593" s="21"/>
    </row>
    <row r="594" spans="37:42" ht="12.75" customHeight="1" x14ac:dyDescent="0.25">
      <c r="AK594" s="12"/>
      <c r="AL594" s="21"/>
      <c r="AM594" s="12"/>
      <c r="AN594" s="21"/>
      <c r="AO594" s="12"/>
      <c r="AP594" s="21"/>
    </row>
    <row r="595" spans="37:42" ht="12.75" customHeight="1" x14ac:dyDescent="0.25">
      <c r="AK595" s="12"/>
      <c r="AL595" s="21"/>
      <c r="AM595" s="12"/>
      <c r="AN595" s="21"/>
      <c r="AO595" s="12"/>
      <c r="AP595" s="21"/>
    </row>
    <row r="596" spans="37:42" ht="12.75" customHeight="1" x14ac:dyDescent="0.25">
      <c r="AK596" s="12"/>
      <c r="AL596" s="21"/>
      <c r="AM596" s="12"/>
      <c r="AN596" s="21"/>
      <c r="AO596" s="12"/>
      <c r="AP596" s="21"/>
    </row>
    <row r="597" spans="37:42" ht="12.75" customHeight="1" x14ac:dyDescent="0.25">
      <c r="AK597" s="12"/>
      <c r="AL597" s="21"/>
      <c r="AM597" s="12"/>
      <c r="AN597" s="21"/>
      <c r="AO597" s="12"/>
      <c r="AP597" s="21"/>
    </row>
    <row r="598" spans="37:42" ht="12.75" customHeight="1" x14ac:dyDescent="0.25">
      <c r="AK598" s="12"/>
      <c r="AL598" s="21"/>
      <c r="AM598" s="12"/>
      <c r="AN598" s="21"/>
      <c r="AO598" s="12"/>
      <c r="AP598" s="21"/>
    </row>
    <row r="599" spans="37:42" ht="12.75" customHeight="1" x14ac:dyDescent="0.25">
      <c r="AK599" s="12"/>
      <c r="AL599" s="21"/>
      <c r="AM599" s="12"/>
      <c r="AN599" s="21"/>
      <c r="AO599" s="12"/>
      <c r="AP599" s="21"/>
    </row>
    <row r="600" spans="37:42" ht="12.75" customHeight="1" x14ac:dyDescent="0.25">
      <c r="AK600" s="12"/>
      <c r="AL600" s="21"/>
      <c r="AM600" s="12"/>
      <c r="AN600" s="21"/>
      <c r="AO600" s="12"/>
      <c r="AP600" s="21"/>
    </row>
    <row r="601" spans="37:42" ht="12.75" customHeight="1" x14ac:dyDescent="0.25">
      <c r="AK601" s="12"/>
      <c r="AL601" s="21"/>
      <c r="AM601" s="12"/>
      <c r="AN601" s="21"/>
      <c r="AO601" s="12"/>
      <c r="AP601" s="21"/>
    </row>
    <row r="602" spans="37:42" ht="12.75" customHeight="1" x14ac:dyDescent="0.25">
      <c r="AK602" s="12"/>
      <c r="AL602" s="21"/>
      <c r="AM602" s="12"/>
      <c r="AN602" s="21"/>
      <c r="AO602" s="12"/>
      <c r="AP602" s="21"/>
    </row>
    <row r="603" spans="37:42" ht="12.75" customHeight="1" x14ac:dyDescent="0.25">
      <c r="AK603" s="12"/>
      <c r="AL603" s="21"/>
      <c r="AM603" s="12"/>
      <c r="AN603" s="21"/>
      <c r="AO603" s="12"/>
      <c r="AP603" s="21"/>
    </row>
    <row r="604" spans="37:42" ht="12.75" customHeight="1" x14ac:dyDescent="0.25">
      <c r="AK604" s="12"/>
      <c r="AL604" s="21"/>
      <c r="AM604" s="12"/>
      <c r="AN604" s="21"/>
      <c r="AO604" s="12"/>
      <c r="AP604" s="21"/>
    </row>
    <row r="605" spans="37:42" ht="12.75" customHeight="1" x14ac:dyDescent="0.25">
      <c r="AK605" s="12"/>
      <c r="AL605" s="21"/>
      <c r="AM605" s="12"/>
      <c r="AN605" s="21"/>
      <c r="AO605" s="12"/>
      <c r="AP605" s="21"/>
    </row>
    <row r="606" spans="37:42" ht="12.75" customHeight="1" x14ac:dyDescent="0.25">
      <c r="AK606" s="12"/>
      <c r="AL606" s="21"/>
      <c r="AM606" s="12"/>
      <c r="AN606" s="21"/>
      <c r="AO606" s="12"/>
      <c r="AP606" s="21"/>
    </row>
    <row r="607" spans="37:42" ht="12.75" customHeight="1" x14ac:dyDescent="0.25">
      <c r="AK607" s="12"/>
      <c r="AL607" s="21"/>
      <c r="AM607" s="12"/>
      <c r="AN607" s="21"/>
      <c r="AO607" s="12"/>
      <c r="AP607" s="21"/>
    </row>
    <row r="608" spans="37:42" ht="12.75" customHeight="1" x14ac:dyDescent="0.25">
      <c r="AK608" s="12"/>
      <c r="AL608" s="21"/>
      <c r="AM608" s="12"/>
      <c r="AN608" s="21"/>
      <c r="AO608" s="12"/>
      <c r="AP608" s="21"/>
    </row>
    <row r="609" spans="37:42" ht="12.75" customHeight="1" x14ac:dyDescent="0.25">
      <c r="AK609" s="12"/>
      <c r="AL609" s="21"/>
      <c r="AM609" s="12"/>
      <c r="AN609" s="21"/>
      <c r="AO609" s="12"/>
      <c r="AP609" s="21"/>
    </row>
    <row r="610" spans="37:42" ht="12.75" customHeight="1" x14ac:dyDescent="0.25">
      <c r="AK610" s="12"/>
      <c r="AL610" s="21"/>
      <c r="AM610" s="12"/>
      <c r="AN610" s="21"/>
      <c r="AO610" s="12"/>
      <c r="AP610" s="21"/>
    </row>
    <row r="611" spans="37:42" ht="12.75" customHeight="1" x14ac:dyDescent="0.25">
      <c r="AK611" s="12"/>
      <c r="AL611" s="21"/>
      <c r="AM611" s="12"/>
      <c r="AN611" s="21"/>
      <c r="AO611" s="12"/>
      <c r="AP611" s="21"/>
    </row>
    <row r="612" spans="37:42" ht="12.75" customHeight="1" x14ac:dyDescent="0.25">
      <c r="AK612" s="12"/>
      <c r="AL612" s="21"/>
      <c r="AM612" s="12"/>
      <c r="AN612" s="21"/>
      <c r="AO612" s="12"/>
      <c r="AP612" s="21"/>
    </row>
    <row r="613" spans="37:42" ht="12.75" customHeight="1" x14ac:dyDescent="0.25">
      <c r="AK613" s="12"/>
      <c r="AL613" s="21"/>
      <c r="AM613" s="12"/>
      <c r="AN613" s="21"/>
      <c r="AO613" s="12"/>
      <c r="AP613" s="21"/>
    </row>
    <row r="614" spans="37:42" ht="12.75" customHeight="1" x14ac:dyDescent="0.25">
      <c r="AK614" s="12"/>
      <c r="AL614" s="21"/>
      <c r="AM614" s="12"/>
      <c r="AN614" s="21"/>
      <c r="AO614" s="12"/>
      <c r="AP614" s="21"/>
    </row>
    <row r="615" spans="37:42" ht="12.75" customHeight="1" x14ac:dyDescent="0.25">
      <c r="AK615" s="12"/>
      <c r="AL615" s="21"/>
      <c r="AM615" s="12"/>
      <c r="AN615" s="21"/>
      <c r="AO615" s="12"/>
      <c r="AP615" s="21"/>
    </row>
    <row r="616" spans="37:42" ht="12.75" customHeight="1" x14ac:dyDescent="0.25">
      <c r="AK616" s="12"/>
      <c r="AL616" s="21"/>
      <c r="AM616" s="12"/>
      <c r="AN616" s="21"/>
      <c r="AO616" s="12"/>
      <c r="AP616" s="21"/>
    </row>
    <row r="617" spans="37:42" ht="12.75" customHeight="1" x14ac:dyDescent="0.25">
      <c r="AK617" s="12"/>
      <c r="AL617" s="21"/>
      <c r="AM617" s="12"/>
      <c r="AN617" s="21"/>
      <c r="AO617" s="12"/>
      <c r="AP617" s="21"/>
    </row>
    <row r="618" spans="37:42" ht="12.75" customHeight="1" x14ac:dyDescent="0.25">
      <c r="AK618" s="12"/>
      <c r="AL618" s="21"/>
      <c r="AM618" s="12"/>
      <c r="AN618" s="21"/>
      <c r="AO618" s="12"/>
      <c r="AP618" s="21"/>
    </row>
    <row r="619" spans="37:42" ht="12.75" customHeight="1" x14ac:dyDescent="0.25">
      <c r="AK619" s="12"/>
      <c r="AL619" s="21"/>
      <c r="AM619" s="12"/>
      <c r="AN619" s="21"/>
      <c r="AO619" s="12"/>
      <c r="AP619" s="21"/>
    </row>
    <row r="620" spans="37:42" ht="12.75" customHeight="1" x14ac:dyDescent="0.25">
      <c r="AK620" s="12"/>
      <c r="AL620" s="21"/>
      <c r="AM620" s="12"/>
      <c r="AN620" s="21"/>
      <c r="AO620" s="12"/>
      <c r="AP620" s="21"/>
    </row>
    <row r="621" spans="37:42" ht="12.75" customHeight="1" x14ac:dyDescent="0.25">
      <c r="AK621" s="12"/>
      <c r="AL621" s="21"/>
      <c r="AM621" s="12"/>
      <c r="AN621" s="21"/>
      <c r="AO621" s="12"/>
      <c r="AP621" s="21"/>
    </row>
    <row r="622" spans="37:42" ht="12.75" customHeight="1" x14ac:dyDescent="0.25">
      <c r="AK622" s="12"/>
      <c r="AL622" s="21"/>
      <c r="AM622" s="12"/>
      <c r="AN622" s="21"/>
      <c r="AO622" s="12"/>
      <c r="AP622" s="21"/>
    </row>
    <row r="623" spans="37:42" ht="12.75" customHeight="1" x14ac:dyDescent="0.25">
      <c r="AK623" s="12"/>
      <c r="AL623" s="21"/>
      <c r="AM623" s="12"/>
      <c r="AN623" s="21"/>
      <c r="AO623" s="12"/>
      <c r="AP623" s="21"/>
    </row>
    <row r="624" spans="37:42" ht="12.75" customHeight="1" x14ac:dyDescent="0.25">
      <c r="AK624" s="12"/>
      <c r="AL624" s="21"/>
      <c r="AM624" s="12"/>
      <c r="AN624" s="21"/>
      <c r="AO624" s="12"/>
      <c r="AP624" s="21"/>
    </row>
    <row r="625" spans="37:42" ht="12.75" customHeight="1" x14ac:dyDescent="0.25">
      <c r="AK625" s="12"/>
      <c r="AL625" s="21"/>
      <c r="AM625" s="12"/>
      <c r="AN625" s="21"/>
      <c r="AO625" s="12"/>
      <c r="AP625" s="21"/>
    </row>
    <row r="626" spans="37:42" ht="12.75" customHeight="1" x14ac:dyDescent="0.25">
      <c r="AK626" s="12"/>
      <c r="AL626" s="21"/>
      <c r="AM626" s="12"/>
      <c r="AN626" s="21"/>
      <c r="AO626" s="12"/>
      <c r="AP626" s="21"/>
    </row>
    <row r="627" spans="37:42" ht="12.75" customHeight="1" x14ac:dyDescent="0.25">
      <c r="AK627" s="12"/>
      <c r="AL627" s="21"/>
      <c r="AM627" s="12"/>
      <c r="AN627" s="21"/>
      <c r="AO627" s="12"/>
      <c r="AP627" s="21"/>
    </row>
    <row r="628" spans="37:42" ht="12.75" customHeight="1" x14ac:dyDescent="0.25">
      <c r="AK628" s="12"/>
      <c r="AL628" s="21"/>
      <c r="AM628" s="12"/>
      <c r="AN628" s="21"/>
      <c r="AO628" s="12"/>
      <c r="AP628" s="21"/>
    </row>
    <row r="629" spans="37:42" ht="12.75" customHeight="1" x14ac:dyDescent="0.25">
      <c r="AK629" s="12"/>
      <c r="AL629" s="21"/>
      <c r="AM629" s="12"/>
      <c r="AN629" s="21"/>
      <c r="AO629" s="12"/>
      <c r="AP629" s="21"/>
    </row>
    <row r="630" spans="37:42" ht="12.75" customHeight="1" x14ac:dyDescent="0.25">
      <c r="AK630" s="12"/>
      <c r="AL630" s="21"/>
      <c r="AM630" s="12"/>
      <c r="AN630" s="21"/>
      <c r="AO630" s="12"/>
      <c r="AP630" s="21"/>
    </row>
    <row r="631" spans="37:42" ht="12.75" customHeight="1" x14ac:dyDescent="0.25">
      <c r="AK631" s="12"/>
      <c r="AL631" s="21"/>
      <c r="AM631" s="12"/>
      <c r="AN631" s="21"/>
      <c r="AO631" s="12"/>
      <c r="AP631" s="21"/>
    </row>
    <row r="632" spans="37:42" ht="12.75" customHeight="1" x14ac:dyDescent="0.25">
      <c r="AK632" s="12"/>
      <c r="AL632" s="21"/>
      <c r="AM632" s="12"/>
      <c r="AN632" s="21"/>
      <c r="AO632" s="12"/>
      <c r="AP632" s="21"/>
    </row>
    <row r="633" spans="37:42" ht="12.75" customHeight="1" x14ac:dyDescent="0.25">
      <c r="AK633" s="12"/>
      <c r="AL633" s="21"/>
      <c r="AM633" s="12"/>
      <c r="AN633" s="21"/>
      <c r="AO633" s="12"/>
      <c r="AP633" s="21"/>
    </row>
    <row r="634" spans="37:42" ht="12.75" customHeight="1" x14ac:dyDescent="0.25">
      <c r="AK634" s="12"/>
      <c r="AL634" s="21"/>
      <c r="AM634" s="12"/>
      <c r="AN634" s="21"/>
      <c r="AO634" s="12"/>
      <c r="AP634" s="21"/>
    </row>
    <row r="635" spans="37:42" ht="12.75" customHeight="1" x14ac:dyDescent="0.25">
      <c r="AK635" s="12"/>
      <c r="AL635" s="21"/>
      <c r="AM635" s="12"/>
      <c r="AN635" s="21"/>
      <c r="AO635" s="12"/>
      <c r="AP635" s="21"/>
    </row>
    <row r="636" spans="37:42" ht="12.75" customHeight="1" x14ac:dyDescent="0.25">
      <c r="AK636" s="12"/>
      <c r="AL636" s="21"/>
      <c r="AM636" s="12"/>
      <c r="AN636" s="21"/>
      <c r="AO636" s="12"/>
      <c r="AP636" s="21"/>
    </row>
    <row r="637" spans="37:42" ht="12.75" customHeight="1" x14ac:dyDescent="0.25">
      <c r="AK637" s="12"/>
      <c r="AL637" s="21"/>
      <c r="AM637" s="12"/>
      <c r="AN637" s="21"/>
      <c r="AO637" s="12"/>
      <c r="AP637" s="21"/>
    </row>
    <row r="638" spans="37:42" ht="12.75" customHeight="1" x14ac:dyDescent="0.25">
      <c r="AK638" s="12"/>
      <c r="AL638" s="21"/>
      <c r="AM638" s="12"/>
      <c r="AN638" s="21"/>
      <c r="AO638" s="12"/>
      <c r="AP638" s="21"/>
    </row>
    <row r="639" spans="37:42" ht="12.75" customHeight="1" x14ac:dyDescent="0.25">
      <c r="AK639" s="12"/>
      <c r="AL639" s="21"/>
      <c r="AM639" s="12"/>
      <c r="AN639" s="21"/>
      <c r="AO639" s="12"/>
      <c r="AP639" s="21"/>
    </row>
    <row r="640" spans="37:42" ht="12.75" customHeight="1" x14ac:dyDescent="0.25">
      <c r="AK640" s="12"/>
      <c r="AL640" s="21"/>
      <c r="AM640" s="12"/>
      <c r="AN640" s="21"/>
      <c r="AO640" s="12"/>
      <c r="AP640" s="21"/>
    </row>
    <row r="641" spans="37:42" ht="12.75" customHeight="1" x14ac:dyDescent="0.25">
      <c r="AK641" s="12"/>
      <c r="AL641" s="21"/>
      <c r="AM641" s="12"/>
      <c r="AN641" s="21"/>
      <c r="AO641" s="12"/>
      <c r="AP641" s="21"/>
    </row>
    <row r="642" spans="37:42" ht="12.75" customHeight="1" x14ac:dyDescent="0.25">
      <c r="AK642" s="12"/>
      <c r="AL642" s="21"/>
      <c r="AM642" s="12"/>
      <c r="AN642" s="21"/>
      <c r="AO642" s="12"/>
      <c r="AP642" s="21"/>
    </row>
    <row r="643" spans="37:42" ht="12.75" customHeight="1" x14ac:dyDescent="0.25">
      <c r="AK643" s="12"/>
      <c r="AL643" s="21"/>
      <c r="AM643" s="12"/>
      <c r="AN643" s="21"/>
      <c r="AO643" s="12"/>
      <c r="AP643" s="21"/>
    </row>
    <row r="644" spans="37:42" ht="12.75" customHeight="1" x14ac:dyDescent="0.25">
      <c r="AK644" s="12"/>
      <c r="AL644" s="21"/>
      <c r="AM644" s="12"/>
      <c r="AN644" s="21"/>
      <c r="AO644" s="12"/>
      <c r="AP644" s="21"/>
    </row>
    <row r="645" spans="37:42" ht="12.75" customHeight="1" x14ac:dyDescent="0.25">
      <c r="AK645" s="12"/>
      <c r="AL645" s="21"/>
      <c r="AM645" s="12"/>
      <c r="AN645" s="21"/>
      <c r="AO645" s="12"/>
      <c r="AP645" s="21"/>
    </row>
    <row r="646" spans="37:42" ht="12.75" customHeight="1" x14ac:dyDescent="0.25">
      <c r="AK646" s="12"/>
      <c r="AL646" s="21"/>
      <c r="AM646" s="12"/>
      <c r="AN646" s="21"/>
      <c r="AO646" s="12"/>
      <c r="AP646" s="21"/>
    </row>
    <row r="647" spans="37:42" ht="12.75" customHeight="1" x14ac:dyDescent="0.25">
      <c r="AK647" s="12"/>
      <c r="AL647" s="21"/>
      <c r="AM647" s="12"/>
      <c r="AN647" s="21"/>
      <c r="AO647" s="12"/>
      <c r="AP647" s="21"/>
    </row>
    <row r="648" spans="37:42" ht="12.75" customHeight="1" x14ac:dyDescent="0.25">
      <c r="AK648" s="12"/>
      <c r="AL648" s="21"/>
      <c r="AM648" s="12"/>
      <c r="AN648" s="21"/>
      <c r="AO648" s="12"/>
      <c r="AP648" s="21"/>
    </row>
    <row r="649" spans="37:42" ht="12.75" customHeight="1" x14ac:dyDescent="0.25">
      <c r="AK649" s="12"/>
      <c r="AL649" s="21"/>
      <c r="AM649" s="12"/>
      <c r="AN649" s="21"/>
      <c r="AO649" s="12"/>
      <c r="AP649" s="21"/>
    </row>
    <row r="650" spans="37:42" ht="12.75" customHeight="1" x14ac:dyDescent="0.25">
      <c r="AK650" s="12"/>
      <c r="AL650" s="21"/>
      <c r="AM650" s="12"/>
      <c r="AN650" s="21"/>
      <c r="AO650" s="12"/>
      <c r="AP650" s="21"/>
    </row>
    <row r="651" spans="37:42" ht="12.75" customHeight="1" x14ac:dyDescent="0.25">
      <c r="AK651" s="12"/>
      <c r="AL651" s="21"/>
      <c r="AM651" s="12"/>
      <c r="AN651" s="21"/>
      <c r="AO651" s="12"/>
      <c r="AP651" s="21"/>
    </row>
    <row r="652" spans="37:42" ht="12.75" customHeight="1" x14ac:dyDescent="0.25">
      <c r="AK652" s="12"/>
      <c r="AL652" s="21"/>
      <c r="AM652" s="12"/>
      <c r="AN652" s="21"/>
      <c r="AO652" s="12"/>
      <c r="AP652" s="21"/>
    </row>
    <row r="653" spans="37:42" ht="12.75" customHeight="1" x14ac:dyDescent="0.25">
      <c r="AK653" s="12"/>
      <c r="AL653" s="21"/>
      <c r="AM653" s="12"/>
      <c r="AN653" s="21"/>
      <c r="AO653" s="12"/>
      <c r="AP653" s="21"/>
    </row>
    <row r="654" spans="37:42" ht="12.75" customHeight="1" x14ac:dyDescent="0.25">
      <c r="AK654" s="12"/>
      <c r="AL654" s="21"/>
      <c r="AM654" s="12"/>
      <c r="AN654" s="21"/>
      <c r="AO654" s="12"/>
      <c r="AP654" s="21"/>
    </row>
    <row r="655" spans="37:42" ht="12.75" customHeight="1" x14ac:dyDescent="0.25">
      <c r="AK655" s="12"/>
      <c r="AL655" s="21"/>
      <c r="AM655" s="12"/>
      <c r="AN655" s="21"/>
      <c r="AO655" s="12"/>
      <c r="AP655" s="21"/>
    </row>
    <row r="656" spans="37:42" ht="12.75" customHeight="1" x14ac:dyDescent="0.25">
      <c r="AK656" s="12"/>
      <c r="AL656" s="21"/>
      <c r="AM656" s="12"/>
      <c r="AN656" s="21"/>
      <c r="AO656" s="12"/>
      <c r="AP656" s="21"/>
    </row>
    <row r="657" spans="37:42" ht="12.75" customHeight="1" x14ac:dyDescent="0.25">
      <c r="AK657" s="12"/>
      <c r="AL657" s="21"/>
      <c r="AM657" s="12"/>
      <c r="AN657" s="21"/>
      <c r="AO657" s="12"/>
      <c r="AP657" s="21"/>
    </row>
    <row r="658" spans="37:42" ht="12.75" customHeight="1" x14ac:dyDescent="0.25">
      <c r="AK658" s="12"/>
      <c r="AL658" s="21"/>
      <c r="AM658" s="12"/>
      <c r="AN658" s="21"/>
      <c r="AO658" s="12"/>
      <c r="AP658" s="21"/>
    </row>
    <row r="659" spans="37:42" ht="12.75" customHeight="1" x14ac:dyDescent="0.25">
      <c r="AK659" s="12"/>
      <c r="AL659" s="21"/>
      <c r="AM659" s="12"/>
      <c r="AN659" s="21"/>
      <c r="AO659" s="12"/>
      <c r="AP659" s="21"/>
    </row>
    <row r="660" spans="37:42" ht="12.75" customHeight="1" x14ac:dyDescent="0.25">
      <c r="AK660" s="12"/>
      <c r="AL660" s="21"/>
      <c r="AM660" s="12"/>
      <c r="AN660" s="21"/>
      <c r="AO660" s="12"/>
      <c r="AP660" s="21"/>
    </row>
    <row r="661" spans="37:42" ht="12.75" customHeight="1" x14ac:dyDescent="0.25">
      <c r="AK661" s="12"/>
      <c r="AL661" s="21"/>
      <c r="AM661" s="12"/>
      <c r="AN661" s="21"/>
      <c r="AO661" s="12"/>
      <c r="AP661" s="21"/>
    </row>
    <row r="662" spans="37:42" ht="12.75" customHeight="1" x14ac:dyDescent="0.25">
      <c r="AK662" s="12"/>
      <c r="AL662" s="21"/>
      <c r="AM662" s="12"/>
      <c r="AN662" s="21"/>
      <c r="AO662" s="12"/>
      <c r="AP662" s="21"/>
    </row>
    <row r="663" spans="37:42" ht="12.75" customHeight="1" x14ac:dyDescent="0.25">
      <c r="AK663" s="12"/>
      <c r="AL663" s="21"/>
      <c r="AM663" s="12"/>
      <c r="AN663" s="21"/>
      <c r="AO663" s="12"/>
      <c r="AP663" s="21"/>
    </row>
    <row r="664" spans="37:42" ht="12.75" customHeight="1" x14ac:dyDescent="0.25">
      <c r="AK664" s="12"/>
      <c r="AL664" s="21"/>
      <c r="AM664" s="12"/>
      <c r="AN664" s="21"/>
      <c r="AO664" s="12"/>
      <c r="AP664" s="21"/>
    </row>
    <row r="665" spans="37:42" ht="12.75" customHeight="1" x14ac:dyDescent="0.25">
      <c r="AK665" s="12"/>
      <c r="AL665" s="21"/>
      <c r="AM665" s="12"/>
      <c r="AN665" s="21"/>
      <c r="AO665" s="12"/>
      <c r="AP665" s="21"/>
    </row>
    <row r="666" spans="37:42" ht="12.75" customHeight="1" x14ac:dyDescent="0.25">
      <c r="AK666" s="12"/>
      <c r="AL666" s="21"/>
      <c r="AM666" s="12"/>
      <c r="AN666" s="21"/>
      <c r="AO666" s="12"/>
      <c r="AP666" s="21"/>
    </row>
    <row r="667" spans="37:42" ht="12.75" customHeight="1" x14ac:dyDescent="0.25">
      <c r="AK667" s="12"/>
      <c r="AL667" s="21"/>
      <c r="AM667" s="12"/>
      <c r="AN667" s="21"/>
      <c r="AO667" s="12"/>
      <c r="AP667" s="21"/>
    </row>
    <row r="668" spans="37:42" ht="12.75" customHeight="1" x14ac:dyDescent="0.25">
      <c r="AK668" s="12"/>
      <c r="AL668" s="21"/>
      <c r="AM668" s="12"/>
      <c r="AN668" s="21"/>
      <c r="AO668" s="12"/>
      <c r="AP668" s="21"/>
    </row>
    <row r="669" spans="37:42" ht="12.75" customHeight="1" x14ac:dyDescent="0.25">
      <c r="AK669" s="12"/>
      <c r="AL669" s="21"/>
      <c r="AM669" s="12"/>
      <c r="AN669" s="21"/>
      <c r="AO669" s="12"/>
      <c r="AP669" s="21"/>
    </row>
    <row r="670" spans="37:42" ht="12.75" customHeight="1" x14ac:dyDescent="0.25">
      <c r="AK670" s="12"/>
      <c r="AL670" s="21"/>
      <c r="AM670" s="12"/>
      <c r="AN670" s="21"/>
      <c r="AO670" s="12"/>
      <c r="AP670" s="21"/>
    </row>
    <row r="671" spans="37:42" ht="12.75" customHeight="1" x14ac:dyDescent="0.25">
      <c r="AK671" s="12"/>
      <c r="AL671" s="21"/>
      <c r="AM671" s="12"/>
      <c r="AN671" s="21"/>
      <c r="AO671" s="12"/>
      <c r="AP671" s="21"/>
    </row>
    <row r="672" spans="37:42" ht="12.75" customHeight="1" x14ac:dyDescent="0.25">
      <c r="AK672" s="12"/>
      <c r="AL672" s="21"/>
      <c r="AM672" s="12"/>
      <c r="AN672" s="21"/>
      <c r="AO672" s="12"/>
      <c r="AP672" s="21"/>
    </row>
    <row r="673" spans="37:42" ht="12.75" customHeight="1" x14ac:dyDescent="0.25">
      <c r="AK673" s="12"/>
      <c r="AL673" s="21"/>
      <c r="AM673" s="12"/>
      <c r="AN673" s="21"/>
      <c r="AO673" s="12"/>
      <c r="AP673" s="21"/>
    </row>
    <row r="674" spans="37:42" ht="12.75" customHeight="1" x14ac:dyDescent="0.25">
      <c r="AK674" s="12"/>
      <c r="AL674" s="21"/>
      <c r="AM674" s="12"/>
      <c r="AN674" s="21"/>
      <c r="AO674" s="12"/>
      <c r="AP674" s="21"/>
    </row>
    <row r="675" spans="37:42" ht="12.75" customHeight="1" x14ac:dyDescent="0.25">
      <c r="AK675" s="12"/>
      <c r="AL675" s="21"/>
      <c r="AM675" s="12"/>
      <c r="AN675" s="21"/>
      <c r="AO675" s="12"/>
      <c r="AP675" s="21"/>
    </row>
    <row r="676" spans="37:42" ht="12.75" customHeight="1" x14ac:dyDescent="0.25">
      <c r="AK676" s="12"/>
      <c r="AL676" s="21"/>
      <c r="AM676" s="12"/>
      <c r="AN676" s="21"/>
      <c r="AO676" s="12"/>
      <c r="AP676" s="21"/>
    </row>
    <row r="677" spans="37:42" ht="12.75" customHeight="1" x14ac:dyDescent="0.25">
      <c r="AK677" s="12"/>
      <c r="AL677" s="21"/>
      <c r="AM677" s="12"/>
      <c r="AN677" s="21"/>
      <c r="AO677" s="12"/>
      <c r="AP677" s="21"/>
    </row>
    <row r="678" spans="37:42" ht="12.75" customHeight="1" x14ac:dyDescent="0.25">
      <c r="AK678" s="12"/>
      <c r="AL678" s="21"/>
      <c r="AM678" s="12"/>
      <c r="AN678" s="21"/>
      <c r="AO678" s="12"/>
      <c r="AP678" s="21"/>
    </row>
    <row r="679" spans="37:42" ht="12.75" customHeight="1" x14ac:dyDescent="0.25">
      <c r="AK679" s="12"/>
      <c r="AL679" s="21"/>
      <c r="AM679" s="12"/>
      <c r="AN679" s="21"/>
      <c r="AO679" s="12"/>
      <c r="AP679" s="21"/>
    </row>
    <row r="680" spans="37:42" ht="12.75" customHeight="1" x14ac:dyDescent="0.25">
      <c r="AK680" s="12"/>
      <c r="AL680" s="21"/>
      <c r="AM680" s="12"/>
      <c r="AN680" s="21"/>
      <c r="AO680" s="12"/>
      <c r="AP680" s="21"/>
    </row>
    <row r="681" spans="37:42" ht="12.75" customHeight="1" x14ac:dyDescent="0.25">
      <c r="AK681" s="12"/>
      <c r="AL681" s="21"/>
      <c r="AM681" s="12"/>
      <c r="AN681" s="21"/>
      <c r="AO681" s="12"/>
      <c r="AP681" s="21"/>
    </row>
    <row r="682" spans="37:42" ht="12.75" customHeight="1" x14ac:dyDescent="0.25">
      <c r="AK682" s="12"/>
      <c r="AL682" s="21"/>
      <c r="AM682" s="12"/>
      <c r="AN682" s="21"/>
      <c r="AO682" s="12"/>
      <c r="AP682" s="21"/>
    </row>
    <row r="683" spans="37:42" ht="12.75" customHeight="1" x14ac:dyDescent="0.25">
      <c r="AK683" s="12"/>
      <c r="AL683" s="21"/>
      <c r="AM683" s="12"/>
      <c r="AN683" s="21"/>
      <c r="AO683" s="12"/>
      <c r="AP683" s="21"/>
    </row>
    <row r="684" spans="37:42" ht="12.75" customHeight="1" x14ac:dyDescent="0.25">
      <c r="AK684" s="12"/>
      <c r="AL684" s="21"/>
      <c r="AM684" s="12"/>
      <c r="AN684" s="21"/>
      <c r="AO684" s="12"/>
      <c r="AP684" s="21"/>
    </row>
    <row r="685" spans="37:42" ht="12.75" customHeight="1" x14ac:dyDescent="0.25">
      <c r="AK685" s="12"/>
      <c r="AL685" s="21"/>
      <c r="AM685" s="12"/>
      <c r="AN685" s="21"/>
      <c r="AO685" s="12"/>
      <c r="AP685" s="21"/>
    </row>
    <row r="686" spans="37:42" ht="12.75" customHeight="1" x14ac:dyDescent="0.25">
      <c r="AK686" s="12"/>
      <c r="AL686" s="21"/>
      <c r="AM686" s="12"/>
      <c r="AN686" s="21"/>
      <c r="AO686" s="12"/>
      <c r="AP686" s="21"/>
    </row>
    <row r="687" spans="37:42" ht="12.75" customHeight="1" x14ac:dyDescent="0.25">
      <c r="AK687" s="12"/>
      <c r="AL687" s="21"/>
      <c r="AM687" s="12"/>
      <c r="AN687" s="21"/>
      <c r="AO687" s="12"/>
      <c r="AP687" s="21"/>
    </row>
    <row r="688" spans="37:42" ht="12.75" customHeight="1" x14ac:dyDescent="0.25">
      <c r="AK688" s="12"/>
      <c r="AL688" s="21"/>
      <c r="AM688" s="12"/>
      <c r="AN688" s="21"/>
      <c r="AO688" s="12"/>
      <c r="AP688" s="21"/>
    </row>
    <row r="689" spans="37:42" ht="12.75" customHeight="1" x14ac:dyDescent="0.25">
      <c r="AK689" s="12"/>
      <c r="AL689" s="21"/>
      <c r="AM689" s="12"/>
      <c r="AN689" s="21"/>
      <c r="AO689" s="12"/>
      <c r="AP689" s="21"/>
    </row>
    <row r="690" spans="37:42" ht="12.75" customHeight="1" x14ac:dyDescent="0.25">
      <c r="AK690" s="12"/>
      <c r="AL690" s="21"/>
      <c r="AM690" s="12"/>
      <c r="AN690" s="21"/>
      <c r="AO690" s="12"/>
      <c r="AP690" s="21"/>
    </row>
    <row r="691" spans="37:42" ht="12.75" customHeight="1" x14ac:dyDescent="0.25">
      <c r="AK691" s="12"/>
      <c r="AL691" s="21"/>
      <c r="AM691" s="12"/>
      <c r="AN691" s="21"/>
      <c r="AO691" s="12"/>
      <c r="AP691" s="21"/>
    </row>
    <row r="692" spans="37:42" ht="12.75" customHeight="1" x14ac:dyDescent="0.25">
      <c r="AK692" s="12"/>
      <c r="AL692" s="21"/>
      <c r="AM692" s="12"/>
      <c r="AN692" s="21"/>
      <c r="AO692" s="12"/>
      <c r="AP692" s="21"/>
    </row>
    <row r="693" spans="37:42" ht="12.75" customHeight="1" x14ac:dyDescent="0.25">
      <c r="AK693" s="12"/>
      <c r="AL693" s="21"/>
      <c r="AM693" s="12"/>
      <c r="AN693" s="21"/>
      <c r="AO693" s="12"/>
      <c r="AP693" s="21"/>
    </row>
    <row r="694" spans="37:42" ht="12.75" customHeight="1" x14ac:dyDescent="0.25">
      <c r="AK694" s="12"/>
      <c r="AL694" s="21"/>
      <c r="AM694" s="12"/>
      <c r="AN694" s="21"/>
      <c r="AO694" s="12"/>
      <c r="AP694" s="21"/>
    </row>
    <row r="695" spans="37:42" ht="12.75" customHeight="1" x14ac:dyDescent="0.25">
      <c r="AK695" s="12"/>
      <c r="AL695" s="21"/>
      <c r="AM695" s="12"/>
      <c r="AN695" s="21"/>
      <c r="AO695" s="12"/>
      <c r="AP695" s="21"/>
    </row>
    <row r="696" spans="37:42" ht="12.75" customHeight="1" x14ac:dyDescent="0.25">
      <c r="AK696" s="12"/>
      <c r="AL696" s="21"/>
      <c r="AM696" s="12"/>
      <c r="AN696" s="21"/>
      <c r="AO696" s="12"/>
      <c r="AP696" s="21"/>
    </row>
    <row r="697" spans="37:42" ht="12.75" customHeight="1" x14ac:dyDescent="0.25">
      <c r="AK697" s="12"/>
      <c r="AL697" s="21"/>
      <c r="AM697" s="12"/>
      <c r="AN697" s="21"/>
      <c r="AO697" s="12"/>
      <c r="AP697" s="21"/>
    </row>
    <row r="698" spans="37:42" ht="12.75" customHeight="1" x14ac:dyDescent="0.25">
      <c r="AK698" s="12"/>
      <c r="AL698" s="21"/>
      <c r="AM698" s="12"/>
      <c r="AN698" s="21"/>
      <c r="AO698" s="12"/>
      <c r="AP698" s="21"/>
    </row>
    <row r="699" spans="37:42" ht="12.75" customHeight="1" x14ac:dyDescent="0.25">
      <c r="AK699" s="12"/>
      <c r="AL699" s="21"/>
      <c r="AM699" s="12"/>
      <c r="AN699" s="21"/>
      <c r="AO699" s="12"/>
      <c r="AP699" s="21"/>
    </row>
    <row r="700" spans="37:42" ht="12.75" customHeight="1" x14ac:dyDescent="0.25">
      <c r="AK700" s="12"/>
      <c r="AL700" s="21"/>
      <c r="AM700" s="12"/>
      <c r="AN700" s="21"/>
      <c r="AO700" s="12"/>
      <c r="AP700" s="21"/>
    </row>
    <row r="701" spans="37:42" ht="12.75" customHeight="1" x14ac:dyDescent="0.25">
      <c r="AK701" s="12"/>
      <c r="AL701" s="21"/>
      <c r="AM701" s="12"/>
      <c r="AN701" s="21"/>
      <c r="AO701" s="12"/>
      <c r="AP701" s="21"/>
    </row>
    <row r="702" spans="37:42" ht="12.75" customHeight="1" x14ac:dyDescent="0.25">
      <c r="AK702" s="12"/>
      <c r="AL702" s="21"/>
      <c r="AM702" s="12"/>
      <c r="AN702" s="21"/>
      <c r="AO702" s="12"/>
      <c r="AP702" s="21"/>
    </row>
    <row r="703" spans="37:42" ht="12.75" customHeight="1" x14ac:dyDescent="0.25">
      <c r="AK703" s="12"/>
      <c r="AL703" s="21"/>
      <c r="AM703" s="12"/>
      <c r="AN703" s="21"/>
      <c r="AO703" s="12"/>
      <c r="AP703" s="21"/>
    </row>
    <row r="704" spans="37:42" ht="12.75" customHeight="1" x14ac:dyDescent="0.25">
      <c r="AK704" s="12"/>
      <c r="AL704" s="21"/>
      <c r="AM704" s="12"/>
      <c r="AN704" s="21"/>
      <c r="AO704" s="12"/>
      <c r="AP704" s="21"/>
    </row>
    <row r="705" spans="37:42" ht="12.75" customHeight="1" x14ac:dyDescent="0.25">
      <c r="AK705" s="12"/>
      <c r="AL705" s="21"/>
      <c r="AM705" s="12"/>
      <c r="AN705" s="21"/>
      <c r="AO705" s="12"/>
      <c r="AP705" s="21"/>
    </row>
    <row r="706" spans="37:42" ht="12.75" customHeight="1" x14ac:dyDescent="0.25">
      <c r="AK706" s="12"/>
      <c r="AL706" s="21"/>
      <c r="AM706" s="12"/>
      <c r="AN706" s="21"/>
      <c r="AO706" s="12"/>
      <c r="AP706" s="21"/>
    </row>
    <row r="707" spans="37:42" ht="12.75" customHeight="1" x14ac:dyDescent="0.25">
      <c r="AK707" s="12"/>
      <c r="AL707" s="21"/>
      <c r="AM707" s="12"/>
      <c r="AN707" s="21"/>
      <c r="AO707" s="12"/>
      <c r="AP707" s="21"/>
    </row>
    <row r="708" spans="37:42" ht="12.75" customHeight="1" x14ac:dyDescent="0.25">
      <c r="AK708" s="12"/>
      <c r="AL708" s="21"/>
      <c r="AM708" s="12"/>
      <c r="AN708" s="21"/>
      <c r="AO708" s="12"/>
      <c r="AP708" s="21"/>
    </row>
    <row r="709" spans="37:42" ht="12.75" customHeight="1" x14ac:dyDescent="0.25">
      <c r="AK709" s="12"/>
      <c r="AL709" s="21"/>
      <c r="AM709" s="12"/>
      <c r="AN709" s="21"/>
      <c r="AO709" s="12"/>
      <c r="AP709" s="21"/>
    </row>
    <row r="710" spans="37:42" ht="12.75" customHeight="1" x14ac:dyDescent="0.25">
      <c r="AK710" s="12"/>
      <c r="AL710" s="21"/>
      <c r="AM710" s="12"/>
      <c r="AN710" s="21"/>
      <c r="AO710" s="12"/>
      <c r="AP710" s="21"/>
    </row>
    <row r="711" spans="37:42" ht="12.75" customHeight="1" x14ac:dyDescent="0.25">
      <c r="AK711" s="12"/>
      <c r="AL711" s="21"/>
      <c r="AM711" s="12"/>
      <c r="AN711" s="21"/>
      <c r="AO711" s="12"/>
      <c r="AP711" s="21"/>
    </row>
    <row r="712" spans="37:42" ht="12.75" customHeight="1" x14ac:dyDescent="0.25">
      <c r="AK712" s="12"/>
      <c r="AL712" s="21"/>
      <c r="AM712" s="12"/>
      <c r="AN712" s="21"/>
      <c r="AO712" s="12"/>
      <c r="AP712" s="21"/>
    </row>
    <row r="713" spans="37:42" ht="12.75" customHeight="1" x14ac:dyDescent="0.25">
      <c r="AK713" s="12"/>
      <c r="AL713" s="21"/>
      <c r="AM713" s="12"/>
      <c r="AN713" s="21"/>
      <c r="AO713" s="12"/>
      <c r="AP713" s="21"/>
    </row>
    <row r="714" spans="37:42" ht="12.75" customHeight="1" x14ac:dyDescent="0.25">
      <c r="AK714" s="12"/>
      <c r="AL714" s="21"/>
      <c r="AM714" s="12"/>
      <c r="AN714" s="21"/>
      <c r="AO714" s="12"/>
      <c r="AP714" s="21"/>
    </row>
    <row r="715" spans="37:42" ht="12.75" customHeight="1" x14ac:dyDescent="0.25">
      <c r="AK715" s="12"/>
      <c r="AL715" s="21"/>
      <c r="AM715" s="12"/>
      <c r="AN715" s="21"/>
      <c r="AO715" s="12"/>
      <c r="AP715" s="21"/>
    </row>
    <row r="716" spans="37:42" ht="12.75" customHeight="1" x14ac:dyDescent="0.25">
      <c r="AK716" s="12"/>
      <c r="AL716" s="21"/>
      <c r="AM716" s="12"/>
      <c r="AN716" s="21"/>
      <c r="AO716" s="12"/>
      <c r="AP716" s="21"/>
    </row>
    <row r="717" spans="37:42" ht="12.75" customHeight="1" x14ac:dyDescent="0.25">
      <c r="AK717" s="12"/>
      <c r="AL717" s="21"/>
      <c r="AM717" s="12"/>
      <c r="AN717" s="21"/>
      <c r="AO717" s="12"/>
      <c r="AP717" s="21"/>
    </row>
    <row r="718" spans="37:42" ht="12.75" customHeight="1" x14ac:dyDescent="0.25">
      <c r="AK718" s="12"/>
      <c r="AL718" s="21"/>
      <c r="AM718" s="12"/>
      <c r="AN718" s="21"/>
      <c r="AO718" s="12"/>
      <c r="AP718" s="21"/>
    </row>
    <row r="719" spans="37:42" ht="12.75" customHeight="1" x14ac:dyDescent="0.25">
      <c r="AK719" s="12"/>
      <c r="AL719" s="21"/>
      <c r="AM719" s="12"/>
      <c r="AN719" s="21"/>
      <c r="AO719" s="12"/>
      <c r="AP719" s="21"/>
    </row>
    <row r="720" spans="37:42" ht="12.75" customHeight="1" x14ac:dyDescent="0.25">
      <c r="AK720" s="12"/>
      <c r="AL720" s="21"/>
      <c r="AM720" s="12"/>
      <c r="AN720" s="21"/>
      <c r="AO720" s="12"/>
      <c r="AP720" s="21"/>
    </row>
    <row r="721" spans="37:42" ht="12.75" customHeight="1" x14ac:dyDescent="0.25">
      <c r="AK721" s="12"/>
      <c r="AL721" s="21"/>
      <c r="AM721" s="12"/>
      <c r="AN721" s="21"/>
      <c r="AO721" s="12"/>
      <c r="AP721" s="21"/>
    </row>
    <row r="722" spans="37:42" ht="12.75" customHeight="1" x14ac:dyDescent="0.25">
      <c r="AK722" s="12"/>
      <c r="AL722" s="21"/>
      <c r="AM722" s="12"/>
      <c r="AN722" s="21"/>
      <c r="AO722" s="12"/>
      <c r="AP722" s="21"/>
    </row>
    <row r="723" spans="37:42" ht="12.75" customHeight="1" x14ac:dyDescent="0.25">
      <c r="AK723" s="12"/>
      <c r="AL723" s="21"/>
      <c r="AM723" s="12"/>
      <c r="AN723" s="21"/>
      <c r="AO723" s="12"/>
      <c r="AP723" s="21"/>
    </row>
    <row r="724" spans="37:42" ht="12.75" customHeight="1" x14ac:dyDescent="0.25">
      <c r="AK724" s="12"/>
      <c r="AL724" s="21"/>
      <c r="AM724" s="12"/>
      <c r="AN724" s="21"/>
      <c r="AO724" s="12"/>
      <c r="AP724" s="21"/>
    </row>
    <row r="725" spans="37:42" ht="12.75" customHeight="1" x14ac:dyDescent="0.25">
      <c r="AK725" s="12"/>
      <c r="AL725" s="21"/>
      <c r="AM725" s="12"/>
      <c r="AN725" s="21"/>
      <c r="AO725" s="12"/>
      <c r="AP725" s="21"/>
    </row>
    <row r="726" spans="37:42" ht="12.75" customHeight="1" x14ac:dyDescent="0.25">
      <c r="AK726" s="12"/>
      <c r="AL726" s="21"/>
      <c r="AM726" s="12"/>
      <c r="AN726" s="21"/>
      <c r="AO726" s="12"/>
      <c r="AP726" s="21"/>
    </row>
    <row r="727" spans="37:42" ht="12.75" customHeight="1" x14ac:dyDescent="0.25">
      <c r="AK727" s="12"/>
      <c r="AL727" s="21"/>
      <c r="AM727" s="12"/>
      <c r="AN727" s="21"/>
      <c r="AO727" s="12"/>
      <c r="AP727" s="21"/>
    </row>
    <row r="728" spans="37:42" ht="12.75" customHeight="1" x14ac:dyDescent="0.25">
      <c r="AK728" s="12"/>
      <c r="AL728" s="21"/>
      <c r="AM728" s="12"/>
      <c r="AN728" s="21"/>
      <c r="AO728" s="12"/>
      <c r="AP728" s="21"/>
    </row>
    <row r="729" spans="37:42" ht="12.75" customHeight="1" x14ac:dyDescent="0.25">
      <c r="AK729" s="12"/>
      <c r="AL729" s="21"/>
      <c r="AM729" s="12"/>
      <c r="AN729" s="21"/>
      <c r="AO729" s="12"/>
      <c r="AP729" s="21"/>
    </row>
    <row r="730" spans="37:42" ht="12.75" customHeight="1" x14ac:dyDescent="0.25">
      <c r="AK730" s="12"/>
      <c r="AL730" s="21"/>
      <c r="AM730" s="12"/>
      <c r="AN730" s="21"/>
      <c r="AO730" s="12"/>
      <c r="AP730" s="21"/>
    </row>
    <row r="731" spans="37:42" ht="12.75" customHeight="1" x14ac:dyDescent="0.25">
      <c r="AK731" s="12"/>
      <c r="AL731" s="21"/>
      <c r="AM731" s="12"/>
      <c r="AN731" s="21"/>
      <c r="AO731" s="12"/>
      <c r="AP731" s="21"/>
    </row>
    <row r="732" spans="37:42" ht="12.75" customHeight="1" x14ac:dyDescent="0.25">
      <c r="AK732" s="12"/>
      <c r="AL732" s="21"/>
      <c r="AM732" s="12"/>
      <c r="AN732" s="21"/>
      <c r="AO732" s="12"/>
      <c r="AP732" s="21"/>
    </row>
    <row r="733" spans="37:42" ht="12.75" customHeight="1" x14ac:dyDescent="0.25">
      <c r="AK733" s="12"/>
      <c r="AL733" s="21"/>
      <c r="AM733" s="12"/>
      <c r="AN733" s="21"/>
      <c r="AO733" s="12"/>
      <c r="AP733" s="21"/>
    </row>
    <row r="734" spans="37:42" ht="12.75" customHeight="1" x14ac:dyDescent="0.25">
      <c r="AK734" s="12"/>
      <c r="AL734" s="21"/>
      <c r="AM734" s="12"/>
      <c r="AN734" s="21"/>
      <c r="AO734" s="12"/>
      <c r="AP734" s="21"/>
    </row>
    <row r="735" spans="37:42" ht="12.75" customHeight="1" x14ac:dyDescent="0.25">
      <c r="AK735" s="12"/>
      <c r="AL735" s="21"/>
      <c r="AM735" s="12"/>
      <c r="AN735" s="21"/>
      <c r="AO735" s="12"/>
      <c r="AP735" s="21"/>
    </row>
    <row r="736" spans="37:42" ht="12.75" customHeight="1" x14ac:dyDescent="0.25">
      <c r="AK736" s="12"/>
      <c r="AL736" s="21"/>
      <c r="AM736" s="12"/>
      <c r="AN736" s="21"/>
      <c r="AO736" s="12"/>
      <c r="AP736" s="21"/>
    </row>
    <row r="737" spans="37:42" ht="12.75" customHeight="1" x14ac:dyDescent="0.25">
      <c r="AK737" s="12"/>
      <c r="AL737" s="21"/>
      <c r="AM737" s="12"/>
      <c r="AN737" s="21"/>
      <c r="AO737" s="12"/>
      <c r="AP737" s="21"/>
    </row>
    <row r="738" spans="37:42" ht="12.75" customHeight="1" x14ac:dyDescent="0.25">
      <c r="AK738" s="12"/>
      <c r="AL738" s="21"/>
      <c r="AM738" s="12"/>
      <c r="AN738" s="21"/>
      <c r="AO738" s="12"/>
      <c r="AP738" s="21"/>
    </row>
    <row r="739" spans="37:42" ht="12.75" customHeight="1" x14ac:dyDescent="0.25">
      <c r="AK739" s="12"/>
      <c r="AL739" s="21"/>
      <c r="AM739" s="12"/>
      <c r="AN739" s="21"/>
      <c r="AO739" s="12"/>
      <c r="AP739" s="21"/>
    </row>
    <row r="740" spans="37:42" ht="12.75" customHeight="1" x14ac:dyDescent="0.25">
      <c r="AK740" s="12"/>
      <c r="AL740" s="21"/>
      <c r="AM740" s="12"/>
      <c r="AN740" s="21"/>
      <c r="AO740" s="12"/>
      <c r="AP740" s="21"/>
    </row>
    <row r="741" spans="37:42" ht="12.75" customHeight="1" x14ac:dyDescent="0.25">
      <c r="AK741" s="12"/>
      <c r="AL741" s="21"/>
      <c r="AM741" s="12"/>
      <c r="AN741" s="21"/>
      <c r="AO741" s="12"/>
      <c r="AP741" s="21"/>
    </row>
    <row r="742" spans="37:42" ht="12.75" customHeight="1" x14ac:dyDescent="0.25">
      <c r="AK742" s="12"/>
      <c r="AL742" s="21"/>
      <c r="AM742" s="12"/>
      <c r="AN742" s="21"/>
      <c r="AO742" s="12"/>
      <c r="AP742" s="21"/>
    </row>
    <row r="743" spans="37:42" ht="12.75" customHeight="1" x14ac:dyDescent="0.25">
      <c r="AK743" s="12"/>
      <c r="AL743" s="21"/>
      <c r="AM743" s="12"/>
      <c r="AN743" s="21"/>
      <c r="AO743" s="12"/>
      <c r="AP743" s="21"/>
    </row>
    <row r="744" spans="37:42" ht="12.75" customHeight="1" x14ac:dyDescent="0.25">
      <c r="AK744" s="12"/>
      <c r="AL744" s="21"/>
      <c r="AM744" s="12"/>
      <c r="AN744" s="21"/>
      <c r="AO744" s="12"/>
      <c r="AP744" s="21"/>
    </row>
    <row r="745" spans="37:42" ht="12.75" customHeight="1" x14ac:dyDescent="0.25">
      <c r="AK745" s="12"/>
      <c r="AL745" s="21"/>
      <c r="AM745" s="12"/>
      <c r="AN745" s="21"/>
      <c r="AO745" s="12"/>
      <c r="AP745" s="21"/>
    </row>
    <row r="746" spans="37:42" ht="12.75" customHeight="1" x14ac:dyDescent="0.25">
      <c r="AK746" s="12"/>
      <c r="AL746" s="21"/>
      <c r="AM746" s="12"/>
      <c r="AN746" s="21"/>
      <c r="AO746" s="12"/>
      <c r="AP746" s="21"/>
    </row>
    <row r="747" spans="37:42" ht="12.75" customHeight="1" x14ac:dyDescent="0.25">
      <c r="AK747" s="12"/>
      <c r="AL747" s="21"/>
      <c r="AM747" s="12"/>
      <c r="AN747" s="21"/>
      <c r="AO747" s="12"/>
      <c r="AP747" s="21"/>
    </row>
    <row r="748" spans="37:42" ht="12.75" customHeight="1" x14ac:dyDescent="0.25">
      <c r="AK748" s="12"/>
      <c r="AL748" s="21"/>
      <c r="AM748" s="12"/>
      <c r="AN748" s="21"/>
      <c r="AO748" s="12"/>
      <c r="AP748" s="21"/>
    </row>
    <row r="749" spans="37:42" ht="12.75" customHeight="1" x14ac:dyDescent="0.25">
      <c r="AK749" s="12"/>
      <c r="AL749" s="21"/>
      <c r="AM749" s="12"/>
      <c r="AN749" s="21"/>
      <c r="AO749" s="12"/>
      <c r="AP749" s="21"/>
    </row>
    <row r="750" spans="37:42" ht="12.75" customHeight="1" x14ac:dyDescent="0.25">
      <c r="AK750" s="12"/>
      <c r="AL750" s="21"/>
      <c r="AM750" s="12"/>
      <c r="AN750" s="21"/>
      <c r="AO750" s="12"/>
      <c r="AP750" s="21"/>
    </row>
    <row r="751" spans="37:42" ht="12.75" customHeight="1" x14ac:dyDescent="0.25">
      <c r="AK751" s="12"/>
      <c r="AL751" s="21"/>
      <c r="AM751" s="12"/>
      <c r="AN751" s="21"/>
      <c r="AO751" s="12"/>
      <c r="AP751" s="21"/>
    </row>
    <row r="752" spans="37:42" ht="12.75" customHeight="1" x14ac:dyDescent="0.25">
      <c r="AK752" s="12"/>
      <c r="AL752" s="21"/>
      <c r="AM752" s="12"/>
      <c r="AN752" s="21"/>
      <c r="AO752" s="12"/>
      <c r="AP752" s="21"/>
    </row>
    <row r="753" spans="37:42" ht="12.75" customHeight="1" x14ac:dyDescent="0.25">
      <c r="AK753" s="12"/>
      <c r="AL753" s="21"/>
      <c r="AM753" s="12"/>
      <c r="AN753" s="21"/>
      <c r="AO753" s="12"/>
      <c r="AP753" s="21"/>
    </row>
    <row r="754" spans="37:42" ht="12.75" customHeight="1" x14ac:dyDescent="0.25">
      <c r="AK754" s="12"/>
      <c r="AL754" s="21"/>
      <c r="AM754" s="12"/>
      <c r="AN754" s="21"/>
      <c r="AO754" s="12"/>
      <c r="AP754" s="21"/>
    </row>
    <row r="755" spans="37:42" ht="12.75" customHeight="1" x14ac:dyDescent="0.25">
      <c r="AK755" s="12"/>
      <c r="AL755" s="21"/>
      <c r="AM755" s="12"/>
      <c r="AN755" s="21"/>
      <c r="AO755" s="12"/>
      <c r="AP755" s="21"/>
    </row>
    <row r="756" spans="37:42" ht="12.75" customHeight="1" x14ac:dyDescent="0.25">
      <c r="AK756" s="12"/>
      <c r="AL756" s="21"/>
      <c r="AM756" s="12"/>
      <c r="AN756" s="21"/>
      <c r="AO756" s="12"/>
      <c r="AP756" s="21"/>
    </row>
    <row r="757" spans="37:42" ht="12.75" customHeight="1" x14ac:dyDescent="0.25">
      <c r="AK757" s="12"/>
      <c r="AL757" s="21"/>
      <c r="AM757" s="12"/>
      <c r="AN757" s="21"/>
      <c r="AO757" s="12"/>
      <c r="AP757" s="21"/>
    </row>
    <row r="758" spans="37:42" ht="12.75" customHeight="1" x14ac:dyDescent="0.25">
      <c r="AK758" s="12"/>
      <c r="AL758" s="21"/>
      <c r="AM758" s="12"/>
      <c r="AN758" s="21"/>
      <c r="AO758" s="12"/>
      <c r="AP758" s="21"/>
    </row>
    <row r="759" spans="37:42" ht="12.75" customHeight="1" x14ac:dyDescent="0.25">
      <c r="AK759" s="12"/>
      <c r="AL759" s="21"/>
      <c r="AM759" s="12"/>
      <c r="AN759" s="21"/>
      <c r="AO759" s="12"/>
      <c r="AP759" s="21"/>
    </row>
    <row r="760" spans="37:42" ht="12.75" customHeight="1" x14ac:dyDescent="0.25">
      <c r="AK760" s="12"/>
      <c r="AL760" s="21"/>
      <c r="AM760" s="12"/>
      <c r="AN760" s="21"/>
      <c r="AO760" s="12"/>
      <c r="AP760" s="21"/>
    </row>
    <row r="761" spans="37:42" ht="12.75" customHeight="1" x14ac:dyDescent="0.25">
      <c r="AK761" s="12"/>
      <c r="AL761" s="21"/>
      <c r="AM761" s="12"/>
      <c r="AN761" s="21"/>
      <c r="AO761" s="12"/>
      <c r="AP761" s="21"/>
    </row>
    <row r="762" spans="37:42" ht="12.75" customHeight="1" x14ac:dyDescent="0.25">
      <c r="AK762" s="12"/>
      <c r="AL762" s="21"/>
      <c r="AM762" s="12"/>
      <c r="AN762" s="21"/>
      <c r="AO762" s="12"/>
      <c r="AP762" s="21"/>
    </row>
    <row r="763" spans="37:42" ht="12.75" customHeight="1" x14ac:dyDescent="0.25">
      <c r="AK763" s="12"/>
      <c r="AL763" s="21"/>
      <c r="AM763" s="12"/>
      <c r="AN763" s="21"/>
      <c r="AO763" s="12"/>
      <c r="AP763" s="21"/>
    </row>
    <row r="764" spans="37:42" ht="12.75" customHeight="1" x14ac:dyDescent="0.25">
      <c r="AK764" s="12"/>
      <c r="AL764" s="21"/>
      <c r="AM764" s="12"/>
      <c r="AN764" s="21"/>
      <c r="AO764" s="12"/>
      <c r="AP764" s="21"/>
    </row>
    <row r="765" spans="37:42" ht="12.75" customHeight="1" x14ac:dyDescent="0.25">
      <c r="AK765" s="12"/>
      <c r="AL765" s="21"/>
      <c r="AM765" s="12"/>
      <c r="AN765" s="21"/>
      <c r="AO765" s="12"/>
      <c r="AP765" s="21"/>
    </row>
    <row r="766" spans="37:42" ht="12.75" customHeight="1" x14ac:dyDescent="0.25">
      <c r="AK766" s="12"/>
      <c r="AL766" s="21"/>
      <c r="AM766" s="12"/>
      <c r="AN766" s="21"/>
      <c r="AO766" s="12"/>
      <c r="AP766" s="21"/>
    </row>
    <row r="767" spans="37:42" ht="12.75" customHeight="1" x14ac:dyDescent="0.25">
      <c r="AK767" s="12"/>
      <c r="AL767" s="21"/>
      <c r="AM767" s="12"/>
      <c r="AN767" s="21"/>
      <c r="AO767" s="12"/>
      <c r="AP767" s="21"/>
    </row>
    <row r="768" spans="37:42" ht="12.75" customHeight="1" x14ac:dyDescent="0.25">
      <c r="AK768" s="12"/>
      <c r="AL768" s="21"/>
      <c r="AM768" s="12"/>
      <c r="AN768" s="21"/>
      <c r="AO768" s="12"/>
      <c r="AP768" s="21"/>
    </row>
    <row r="769" spans="37:42" ht="12.75" customHeight="1" x14ac:dyDescent="0.25">
      <c r="AK769" s="12"/>
      <c r="AL769" s="21"/>
      <c r="AM769" s="12"/>
      <c r="AN769" s="21"/>
      <c r="AO769" s="12"/>
      <c r="AP769" s="21"/>
    </row>
    <row r="770" spans="37:42" ht="12.75" customHeight="1" x14ac:dyDescent="0.25">
      <c r="AK770" s="12"/>
      <c r="AL770" s="21"/>
      <c r="AM770" s="12"/>
      <c r="AN770" s="21"/>
      <c r="AO770" s="12"/>
      <c r="AP770" s="21"/>
    </row>
    <row r="771" spans="37:42" ht="12.75" customHeight="1" x14ac:dyDescent="0.25">
      <c r="AK771" s="12"/>
      <c r="AL771" s="21"/>
      <c r="AM771" s="12"/>
      <c r="AN771" s="21"/>
      <c r="AO771" s="12"/>
      <c r="AP771" s="21"/>
    </row>
    <row r="772" spans="37:42" ht="12.75" customHeight="1" x14ac:dyDescent="0.25">
      <c r="AK772" s="12"/>
      <c r="AL772" s="21"/>
      <c r="AM772" s="12"/>
      <c r="AN772" s="21"/>
      <c r="AO772" s="12"/>
      <c r="AP772" s="21"/>
    </row>
    <row r="773" spans="37:42" ht="12.75" customHeight="1" x14ac:dyDescent="0.25">
      <c r="AK773" s="12"/>
      <c r="AL773" s="21"/>
      <c r="AM773" s="12"/>
      <c r="AN773" s="21"/>
      <c r="AO773" s="12"/>
      <c r="AP773" s="21"/>
    </row>
    <row r="774" spans="37:42" ht="12.75" customHeight="1" x14ac:dyDescent="0.25">
      <c r="AK774" s="12"/>
      <c r="AL774" s="21"/>
      <c r="AM774" s="12"/>
      <c r="AN774" s="21"/>
      <c r="AO774" s="12"/>
      <c r="AP774" s="21"/>
    </row>
    <row r="775" spans="37:42" ht="12.75" customHeight="1" x14ac:dyDescent="0.25">
      <c r="AK775" s="12"/>
      <c r="AL775" s="21"/>
      <c r="AM775" s="12"/>
      <c r="AN775" s="21"/>
      <c r="AO775" s="12"/>
      <c r="AP775" s="21"/>
    </row>
    <row r="776" spans="37:42" ht="12.75" customHeight="1" x14ac:dyDescent="0.25">
      <c r="AK776" s="12"/>
      <c r="AL776" s="21"/>
      <c r="AM776" s="12"/>
      <c r="AN776" s="21"/>
      <c r="AO776" s="12"/>
      <c r="AP776" s="21"/>
    </row>
    <row r="777" spans="37:42" ht="12.75" customHeight="1" x14ac:dyDescent="0.25">
      <c r="AK777" s="12"/>
      <c r="AL777" s="21"/>
      <c r="AM777" s="12"/>
      <c r="AN777" s="21"/>
      <c r="AO777" s="12"/>
      <c r="AP777" s="21"/>
    </row>
    <row r="778" spans="37:42" ht="12.75" customHeight="1" x14ac:dyDescent="0.25">
      <c r="AK778" s="12"/>
      <c r="AL778" s="21"/>
      <c r="AM778" s="12"/>
      <c r="AN778" s="21"/>
      <c r="AO778" s="12"/>
      <c r="AP778" s="21"/>
    </row>
    <row r="779" spans="37:42" ht="12.75" customHeight="1" x14ac:dyDescent="0.25">
      <c r="AK779" s="12"/>
      <c r="AL779" s="21"/>
      <c r="AM779" s="12"/>
      <c r="AN779" s="21"/>
      <c r="AO779" s="12"/>
      <c r="AP779" s="21"/>
    </row>
    <row r="780" spans="37:42" ht="12.75" customHeight="1" x14ac:dyDescent="0.25">
      <c r="AK780" s="12"/>
      <c r="AL780" s="21"/>
      <c r="AM780" s="12"/>
      <c r="AN780" s="21"/>
      <c r="AO780" s="12"/>
      <c r="AP780" s="21"/>
    </row>
    <row r="781" spans="37:42" ht="12.75" customHeight="1" x14ac:dyDescent="0.25">
      <c r="AK781" s="12"/>
      <c r="AL781" s="21"/>
      <c r="AM781" s="12"/>
      <c r="AN781" s="21"/>
      <c r="AO781" s="12"/>
      <c r="AP781" s="21"/>
    </row>
    <row r="782" spans="37:42" ht="12.75" customHeight="1" x14ac:dyDescent="0.25">
      <c r="AK782" s="12"/>
      <c r="AL782" s="21"/>
      <c r="AM782" s="12"/>
      <c r="AN782" s="21"/>
      <c r="AO782" s="12"/>
      <c r="AP782" s="21"/>
    </row>
    <row r="783" spans="37:42" ht="12.75" customHeight="1" x14ac:dyDescent="0.25">
      <c r="AK783" s="12"/>
      <c r="AL783" s="21"/>
      <c r="AM783" s="12"/>
      <c r="AN783" s="21"/>
      <c r="AO783" s="12"/>
      <c r="AP783" s="21"/>
    </row>
    <row r="784" spans="37:42" ht="12.75" customHeight="1" x14ac:dyDescent="0.25">
      <c r="AK784" s="12"/>
      <c r="AL784" s="21"/>
      <c r="AM784" s="12"/>
      <c r="AN784" s="21"/>
      <c r="AO784" s="12"/>
      <c r="AP784" s="21"/>
    </row>
    <row r="785" spans="37:42" ht="12.75" customHeight="1" x14ac:dyDescent="0.25">
      <c r="AK785" s="12"/>
      <c r="AL785" s="21"/>
      <c r="AM785" s="12"/>
      <c r="AN785" s="21"/>
      <c r="AO785" s="12"/>
      <c r="AP785" s="21"/>
    </row>
    <row r="786" spans="37:42" ht="12.75" customHeight="1" x14ac:dyDescent="0.25">
      <c r="AK786" s="12"/>
      <c r="AL786" s="21"/>
      <c r="AM786" s="12"/>
      <c r="AN786" s="21"/>
      <c r="AO786" s="12"/>
      <c r="AP786" s="21"/>
    </row>
    <row r="787" spans="37:42" ht="12.75" customHeight="1" x14ac:dyDescent="0.25">
      <c r="AK787" s="12"/>
      <c r="AL787" s="21"/>
      <c r="AM787" s="12"/>
      <c r="AN787" s="21"/>
      <c r="AO787" s="12"/>
      <c r="AP787" s="21"/>
    </row>
    <row r="788" spans="37:42" ht="12.75" customHeight="1" x14ac:dyDescent="0.25">
      <c r="AK788" s="12"/>
      <c r="AL788" s="21"/>
      <c r="AM788" s="12"/>
      <c r="AN788" s="21"/>
      <c r="AO788" s="12"/>
      <c r="AP788" s="21"/>
    </row>
    <row r="789" spans="37:42" ht="12.75" customHeight="1" x14ac:dyDescent="0.25">
      <c r="AK789" s="12"/>
      <c r="AL789" s="21"/>
      <c r="AM789" s="12"/>
      <c r="AN789" s="21"/>
      <c r="AO789" s="12"/>
      <c r="AP789" s="21"/>
    </row>
    <row r="790" spans="37:42" ht="12.75" customHeight="1" x14ac:dyDescent="0.25">
      <c r="AK790" s="12"/>
      <c r="AL790" s="21"/>
      <c r="AM790" s="12"/>
      <c r="AN790" s="21"/>
      <c r="AO790" s="12"/>
      <c r="AP790" s="21"/>
    </row>
    <row r="791" spans="37:42" ht="12.75" customHeight="1" x14ac:dyDescent="0.25">
      <c r="AK791" s="12"/>
      <c r="AL791" s="21"/>
      <c r="AM791" s="12"/>
      <c r="AN791" s="21"/>
      <c r="AO791" s="12"/>
      <c r="AP791" s="21"/>
    </row>
    <row r="792" spans="37:42" ht="12.75" customHeight="1" x14ac:dyDescent="0.25">
      <c r="AK792" s="12"/>
      <c r="AL792" s="21"/>
      <c r="AM792" s="12"/>
      <c r="AN792" s="21"/>
      <c r="AO792" s="12"/>
      <c r="AP792" s="21"/>
    </row>
    <row r="793" spans="37:42" ht="12.75" customHeight="1" x14ac:dyDescent="0.25">
      <c r="AK793" s="12"/>
      <c r="AL793" s="21"/>
      <c r="AM793" s="12"/>
      <c r="AN793" s="21"/>
      <c r="AO793" s="12"/>
      <c r="AP793" s="21"/>
    </row>
    <row r="794" spans="37:42" ht="12.75" customHeight="1" x14ac:dyDescent="0.25">
      <c r="AK794" s="12"/>
      <c r="AL794" s="21"/>
      <c r="AM794" s="12"/>
      <c r="AN794" s="21"/>
      <c r="AO794" s="12"/>
      <c r="AP794" s="21"/>
    </row>
    <row r="795" spans="37:42" ht="12.75" customHeight="1" x14ac:dyDescent="0.25">
      <c r="AK795" s="12"/>
      <c r="AL795" s="21"/>
      <c r="AM795" s="12"/>
      <c r="AN795" s="21"/>
      <c r="AO795" s="12"/>
      <c r="AP795" s="21"/>
    </row>
    <row r="796" spans="37:42" ht="12.75" customHeight="1" x14ac:dyDescent="0.25">
      <c r="AK796" s="12"/>
      <c r="AL796" s="21"/>
      <c r="AM796" s="12"/>
      <c r="AN796" s="21"/>
      <c r="AO796" s="12"/>
      <c r="AP796" s="21"/>
    </row>
    <row r="797" spans="37:42" ht="12.75" customHeight="1" x14ac:dyDescent="0.25">
      <c r="AK797" s="12"/>
      <c r="AL797" s="21"/>
      <c r="AM797" s="12"/>
      <c r="AN797" s="21"/>
      <c r="AO797" s="12"/>
      <c r="AP797" s="21"/>
    </row>
    <row r="798" spans="37:42" ht="12.75" customHeight="1" x14ac:dyDescent="0.25">
      <c r="AK798" s="12"/>
      <c r="AL798" s="21"/>
      <c r="AM798" s="12"/>
      <c r="AN798" s="21"/>
      <c r="AO798" s="12"/>
      <c r="AP798" s="21"/>
    </row>
    <row r="799" spans="37:42" ht="12.75" customHeight="1" x14ac:dyDescent="0.25">
      <c r="AK799" s="12"/>
      <c r="AL799" s="21"/>
      <c r="AM799" s="12"/>
      <c r="AN799" s="21"/>
      <c r="AO799" s="12"/>
      <c r="AP799" s="21"/>
    </row>
    <row r="800" spans="37:42" ht="12.75" customHeight="1" x14ac:dyDescent="0.25">
      <c r="AK800" s="12"/>
      <c r="AL800" s="21"/>
      <c r="AM800" s="12"/>
      <c r="AN800" s="21"/>
      <c r="AO800" s="12"/>
      <c r="AP800" s="21"/>
    </row>
    <row r="801" spans="37:42" ht="12.75" customHeight="1" x14ac:dyDescent="0.25">
      <c r="AK801" s="12"/>
      <c r="AL801" s="21"/>
      <c r="AM801" s="12"/>
      <c r="AN801" s="21"/>
      <c r="AO801" s="12"/>
      <c r="AP801" s="21"/>
    </row>
    <row r="802" spans="37:42" ht="12.75" customHeight="1" x14ac:dyDescent="0.25">
      <c r="AK802" s="12"/>
      <c r="AL802" s="21"/>
      <c r="AM802" s="12"/>
      <c r="AN802" s="21"/>
      <c r="AO802" s="12"/>
      <c r="AP802" s="21"/>
    </row>
    <row r="803" spans="37:42" ht="12.75" customHeight="1" x14ac:dyDescent="0.25">
      <c r="AK803" s="12"/>
      <c r="AL803" s="21"/>
      <c r="AM803" s="12"/>
      <c r="AN803" s="21"/>
      <c r="AO803" s="12"/>
      <c r="AP803" s="21"/>
    </row>
    <row r="804" spans="37:42" ht="12.75" customHeight="1" x14ac:dyDescent="0.25">
      <c r="AK804" s="12"/>
      <c r="AL804" s="21"/>
      <c r="AM804" s="12"/>
      <c r="AN804" s="21"/>
      <c r="AO804" s="12"/>
      <c r="AP804" s="21"/>
    </row>
    <row r="805" spans="37:42" ht="12.75" customHeight="1" x14ac:dyDescent="0.25">
      <c r="AK805" s="12"/>
      <c r="AL805" s="21"/>
      <c r="AM805" s="12"/>
      <c r="AN805" s="21"/>
      <c r="AO805" s="12"/>
      <c r="AP805" s="21"/>
    </row>
    <row r="806" spans="37:42" ht="12.75" customHeight="1" x14ac:dyDescent="0.25">
      <c r="AK806" s="12"/>
      <c r="AL806" s="21"/>
      <c r="AM806" s="12"/>
      <c r="AN806" s="21"/>
      <c r="AO806" s="12"/>
      <c r="AP806" s="21"/>
    </row>
    <row r="807" spans="37:42" ht="12.75" customHeight="1" x14ac:dyDescent="0.25">
      <c r="AK807" s="12"/>
      <c r="AL807" s="21"/>
      <c r="AM807" s="12"/>
      <c r="AN807" s="21"/>
      <c r="AO807" s="12"/>
      <c r="AP807" s="21"/>
    </row>
    <row r="808" spans="37:42" ht="12.75" customHeight="1" x14ac:dyDescent="0.25">
      <c r="AK808" s="12"/>
      <c r="AL808" s="21"/>
      <c r="AM808" s="12"/>
      <c r="AN808" s="21"/>
      <c r="AO808" s="12"/>
      <c r="AP808" s="21"/>
    </row>
    <row r="809" spans="37:42" ht="12.75" customHeight="1" x14ac:dyDescent="0.25">
      <c r="AK809" s="12"/>
      <c r="AL809" s="21"/>
      <c r="AM809" s="12"/>
      <c r="AN809" s="21"/>
      <c r="AO809" s="12"/>
      <c r="AP809" s="21"/>
    </row>
    <row r="810" spans="37:42" ht="12.75" customHeight="1" x14ac:dyDescent="0.25">
      <c r="AK810" s="12"/>
      <c r="AL810" s="21"/>
      <c r="AM810" s="12"/>
      <c r="AN810" s="21"/>
      <c r="AO810" s="12"/>
      <c r="AP810" s="21"/>
    </row>
    <row r="811" spans="37:42" ht="12.75" customHeight="1" x14ac:dyDescent="0.25">
      <c r="AK811" s="12"/>
      <c r="AL811" s="21"/>
      <c r="AM811" s="12"/>
      <c r="AN811" s="21"/>
      <c r="AO811" s="12"/>
      <c r="AP811" s="21"/>
    </row>
    <row r="812" spans="37:42" ht="12.75" customHeight="1" x14ac:dyDescent="0.25">
      <c r="AK812" s="12"/>
      <c r="AL812" s="21"/>
      <c r="AM812" s="12"/>
      <c r="AN812" s="21"/>
      <c r="AO812" s="12"/>
      <c r="AP812" s="21"/>
    </row>
    <row r="813" spans="37:42" ht="12.75" customHeight="1" x14ac:dyDescent="0.25">
      <c r="AK813" s="12"/>
      <c r="AL813" s="21"/>
      <c r="AM813" s="12"/>
      <c r="AN813" s="21"/>
      <c r="AO813" s="12"/>
      <c r="AP813" s="21"/>
    </row>
    <row r="814" spans="37:42" ht="12.75" customHeight="1" x14ac:dyDescent="0.25">
      <c r="AK814" s="12"/>
      <c r="AL814" s="21"/>
      <c r="AM814" s="12"/>
      <c r="AN814" s="21"/>
      <c r="AO814" s="12"/>
      <c r="AP814" s="21"/>
    </row>
    <row r="815" spans="37:42" ht="12.75" customHeight="1" x14ac:dyDescent="0.25">
      <c r="AK815" s="12"/>
      <c r="AL815" s="21"/>
      <c r="AM815" s="12"/>
      <c r="AN815" s="21"/>
      <c r="AO815" s="12"/>
      <c r="AP815" s="21"/>
    </row>
    <row r="816" spans="37:42" ht="12.75" customHeight="1" x14ac:dyDescent="0.25">
      <c r="AK816" s="12"/>
      <c r="AL816" s="21"/>
      <c r="AM816" s="12"/>
      <c r="AN816" s="21"/>
      <c r="AO816" s="12"/>
      <c r="AP816" s="21"/>
    </row>
    <row r="817" spans="37:42" ht="12.75" customHeight="1" x14ac:dyDescent="0.25">
      <c r="AK817" s="12"/>
      <c r="AL817" s="21"/>
      <c r="AM817" s="12"/>
      <c r="AN817" s="21"/>
      <c r="AO817" s="12"/>
      <c r="AP817" s="21"/>
    </row>
    <row r="818" spans="37:42" ht="12.75" customHeight="1" x14ac:dyDescent="0.25">
      <c r="AK818" s="12"/>
      <c r="AL818" s="21"/>
      <c r="AM818" s="12"/>
      <c r="AN818" s="21"/>
      <c r="AO818" s="12"/>
      <c r="AP818" s="21"/>
    </row>
    <row r="819" spans="37:42" ht="12.75" customHeight="1" x14ac:dyDescent="0.25">
      <c r="AK819" s="12"/>
      <c r="AL819" s="21"/>
      <c r="AM819" s="12"/>
      <c r="AN819" s="21"/>
      <c r="AO819" s="12"/>
      <c r="AP819" s="21"/>
    </row>
    <row r="820" spans="37:42" ht="12.75" customHeight="1" x14ac:dyDescent="0.25">
      <c r="AK820" s="12"/>
      <c r="AL820" s="21"/>
      <c r="AM820" s="12"/>
      <c r="AN820" s="21"/>
      <c r="AO820" s="12"/>
      <c r="AP820" s="21"/>
    </row>
    <row r="821" spans="37:42" ht="12.75" customHeight="1" x14ac:dyDescent="0.25">
      <c r="AK821" s="12"/>
      <c r="AL821" s="21"/>
      <c r="AM821" s="12"/>
      <c r="AN821" s="21"/>
      <c r="AO821" s="12"/>
      <c r="AP821" s="21"/>
    </row>
    <row r="822" spans="37:42" ht="12.75" customHeight="1" x14ac:dyDescent="0.25">
      <c r="AK822" s="12"/>
      <c r="AL822" s="21"/>
      <c r="AM822" s="12"/>
      <c r="AN822" s="21"/>
      <c r="AO822" s="12"/>
      <c r="AP822" s="21"/>
    </row>
    <row r="823" spans="37:42" ht="12.75" customHeight="1" x14ac:dyDescent="0.25">
      <c r="AK823" s="12"/>
      <c r="AL823" s="21"/>
      <c r="AM823" s="12"/>
      <c r="AN823" s="21"/>
      <c r="AO823" s="12"/>
      <c r="AP823" s="21"/>
    </row>
    <row r="824" spans="37:42" ht="12.75" customHeight="1" x14ac:dyDescent="0.25">
      <c r="AK824" s="12"/>
      <c r="AL824" s="21"/>
      <c r="AM824" s="12"/>
      <c r="AN824" s="21"/>
      <c r="AO824" s="12"/>
      <c r="AP824" s="21"/>
    </row>
    <row r="825" spans="37:42" ht="12.75" customHeight="1" x14ac:dyDescent="0.25">
      <c r="AK825" s="12"/>
      <c r="AL825" s="21"/>
      <c r="AM825" s="12"/>
      <c r="AN825" s="21"/>
      <c r="AO825" s="12"/>
      <c r="AP825" s="21"/>
    </row>
    <row r="826" spans="37:42" ht="12.75" customHeight="1" x14ac:dyDescent="0.25">
      <c r="AK826" s="12"/>
      <c r="AL826" s="21"/>
      <c r="AM826" s="12"/>
      <c r="AN826" s="21"/>
      <c r="AO826" s="12"/>
      <c r="AP826" s="21"/>
    </row>
    <row r="827" spans="37:42" ht="12.75" customHeight="1" x14ac:dyDescent="0.25">
      <c r="AK827" s="12"/>
      <c r="AL827" s="21"/>
      <c r="AM827" s="12"/>
      <c r="AN827" s="21"/>
      <c r="AO827" s="12"/>
      <c r="AP827" s="21"/>
    </row>
    <row r="828" spans="37:42" ht="12.75" customHeight="1" x14ac:dyDescent="0.25">
      <c r="AK828" s="12"/>
      <c r="AL828" s="21"/>
      <c r="AM828" s="12"/>
      <c r="AN828" s="21"/>
      <c r="AO828" s="12"/>
      <c r="AP828" s="21"/>
    </row>
    <row r="829" spans="37:42" ht="12.75" customHeight="1" x14ac:dyDescent="0.25">
      <c r="AK829" s="12"/>
      <c r="AL829" s="21"/>
      <c r="AM829" s="12"/>
      <c r="AN829" s="21"/>
      <c r="AO829" s="12"/>
      <c r="AP829" s="21"/>
    </row>
    <row r="830" spans="37:42" ht="12.75" customHeight="1" x14ac:dyDescent="0.25">
      <c r="AK830" s="12"/>
      <c r="AL830" s="21"/>
      <c r="AM830" s="12"/>
      <c r="AN830" s="21"/>
      <c r="AO830" s="12"/>
      <c r="AP830" s="21"/>
    </row>
    <row r="831" spans="37:42" ht="12.75" customHeight="1" x14ac:dyDescent="0.25">
      <c r="AK831" s="12"/>
      <c r="AL831" s="21"/>
      <c r="AM831" s="12"/>
      <c r="AN831" s="21"/>
      <c r="AO831" s="12"/>
      <c r="AP831" s="21"/>
    </row>
    <row r="832" spans="37:42" ht="12.75" customHeight="1" x14ac:dyDescent="0.25">
      <c r="AK832" s="12"/>
      <c r="AL832" s="21"/>
      <c r="AM832" s="12"/>
      <c r="AN832" s="21"/>
      <c r="AO832" s="12"/>
      <c r="AP832" s="21"/>
    </row>
    <row r="833" spans="37:42" ht="12.75" customHeight="1" x14ac:dyDescent="0.25">
      <c r="AK833" s="12"/>
      <c r="AL833" s="21"/>
      <c r="AM833" s="12"/>
      <c r="AN833" s="21"/>
      <c r="AO833" s="12"/>
      <c r="AP833" s="21"/>
    </row>
    <row r="834" spans="37:42" ht="12.75" customHeight="1" x14ac:dyDescent="0.25">
      <c r="AK834" s="12"/>
      <c r="AL834" s="21"/>
      <c r="AM834" s="12"/>
      <c r="AN834" s="21"/>
      <c r="AO834" s="12"/>
      <c r="AP834" s="21"/>
    </row>
    <row r="835" spans="37:42" ht="12.75" customHeight="1" x14ac:dyDescent="0.25">
      <c r="AK835" s="12"/>
      <c r="AL835" s="21"/>
      <c r="AM835" s="12"/>
      <c r="AN835" s="21"/>
      <c r="AO835" s="12"/>
      <c r="AP835" s="21"/>
    </row>
    <row r="836" spans="37:42" ht="12.75" customHeight="1" x14ac:dyDescent="0.25">
      <c r="AK836" s="12"/>
      <c r="AL836" s="21"/>
      <c r="AM836" s="12"/>
      <c r="AN836" s="21"/>
      <c r="AO836" s="12"/>
      <c r="AP836" s="21"/>
    </row>
    <row r="837" spans="37:42" ht="12.75" customHeight="1" x14ac:dyDescent="0.25">
      <c r="AK837" s="12"/>
      <c r="AL837" s="21"/>
      <c r="AM837" s="12"/>
      <c r="AN837" s="21"/>
      <c r="AO837" s="12"/>
      <c r="AP837" s="21"/>
    </row>
    <row r="838" spans="37:42" ht="12.75" customHeight="1" x14ac:dyDescent="0.25">
      <c r="AK838" s="12"/>
      <c r="AL838" s="21"/>
      <c r="AM838" s="12"/>
      <c r="AN838" s="21"/>
      <c r="AO838" s="12"/>
      <c r="AP838" s="21"/>
    </row>
    <row r="839" spans="37:42" ht="12.75" customHeight="1" x14ac:dyDescent="0.25">
      <c r="AK839" s="12"/>
      <c r="AL839" s="21"/>
      <c r="AM839" s="12"/>
      <c r="AN839" s="21"/>
      <c r="AO839" s="12"/>
      <c r="AP839" s="21"/>
    </row>
    <row r="840" spans="37:42" ht="12.75" customHeight="1" x14ac:dyDescent="0.25">
      <c r="AK840" s="12"/>
      <c r="AL840" s="21"/>
      <c r="AM840" s="12"/>
      <c r="AN840" s="21"/>
      <c r="AO840" s="12"/>
      <c r="AP840" s="21"/>
    </row>
    <row r="841" spans="37:42" ht="12.75" customHeight="1" x14ac:dyDescent="0.25">
      <c r="AK841" s="12"/>
      <c r="AL841" s="21"/>
      <c r="AM841" s="12"/>
      <c r="AN841" s="21"/>
      <c r="AO841" s="12"/>
      <c r="AP841" s="21"/>
    </row>
    <row r="842" spans="37:42" ht="12.75" customHeight="1" x14ac:dyDescent="0.25">
      <c r="AK842" s="12"/>
      <c r="AL842" s="21"/>
      <c r="AM842" s="12"/>
      <c r="AN842" s="21"/>
      <c r="AO842" s="12"/>
      <c r="AP842" s="21"/>
    </row>
    <row r="843" spans="37:42" ht="12.75" customHeight="1" x14ac:dyDescent="0.25">
      <c r="AK843" s="12"/>
      <c r="AL843" s="21"/>
      <c r="AM843" s="12"/>
      <c r="AN843" s="21"/>
      <c r="AO843" s="12"/>
      <c r="AP843" s="21"/>
    </row>
    <row r="844" spans="37:42" ht="12.75" customHeight="1" x14ac:dyDescent="0.25">
      <c r="AK844" s="12"/>
      <c r="AL844" s="21"/>
      <c r="AM844" s="12"/>
      <c r="AN844" s="21"/>
      <c r="AO844" s="12"/>
      <c r="AP844" s="21"/>
    </row>
    <row r="845" spans="37:42" ht="12.75" customHeight="1" x14ac:dyDescent="0.25">
      <c r="AK845" s="12"/>
      <c r="AL845" s="21"/>
      <c r="AM845" s="12"/>
      <c r="AN845" s="21"/>
      <c r="AO845" s="12"/>
      <c r="AP845" s="21"/>
    </row>
    <row r="846" spans="37:42" ht="12.75" customHeight="1" x14ac:dyDescent="0.25">
      <c r="AK846" s="12"/>
      <c r="AL846" s="21"/>
      <c r="AM846" s="12"/>
      <c r="AN846" s="21"/>
      <c r="AO846" s="12"/>
      <c r="AP846" s="21"/>
    </row>
    <row r="847" spans="37:42" ht="12.75" customHeight="1" x14ac:dyDescent="0.25">
      <c r="AK847" s="12"/>
      <c r="AL847" s="21"/>
      <c r="AM847" s="12"/>
      <c r="AN847" s="21"/>
      <c r="AO847" s="12"/>
      <c r="AP847" s="21"/>
    </row>
    <row r="848" spans="37:42" ht="12.75" customHeight="1" x14ac:dyDescent="0.25">
      <c r="AK848" s="12"/>
      <c r="AL848" s="21"/>
      <c r="AM848" s="12"/>
      <c r="AN848" s="21"/>
      <c r="AO848" s="12"/>
      <c r="AP848" s="21"/>
    </row>
    <row r="849" spans="37:42" ht="12.75" customHeight="1" x14ac:dyDescent="0.25">
      <c r="AK849" s="12"/>
      <c r="AL849" s="21"/>
      <c r="AM849" s="12"/>
      <c r="AN849" s="21"/>
      <c r="AO849" s="12"/>
      <c r="AP849" s="21"/>
    </row>
    <row r="850" spans="37:42" ht="12.75" customHeight="1" x14ac:dyDescent="0.25">
      <c r="AK850" s="12"/>
      <c r="AL850" s="21"/>
      <c r="AM850" s="12"/>
      <c r="AN850" s="21"/>
      <c r="AO850" s="12"/>
      <c r="AP850" s="21"/>
    </row>
    <row r="851" spans="37:42" ht="12.75" customHeight="1" x14ac:dyDescent="0.25">
      <c r="AK851" s="12"/>
      <c r="AL851" s="21"/>
      <c r="AM851" s="12"/>
      <c r="AN851" s="21"/>
      <c r="AO851" s="12"/>
      <c r="AP851" s="21"/>
    </row>
    <row r="852" spans="37:42" ht="12.75" customHeight="1" x14ac:dyDescent="0.25">
      <c r="AK852" s="12"/>
      <c r="AL852" s="21"/>
      <c r="AM852" s="12"/>
      <c r="AN852" s="21"/>
      <c r="AO852" s="12"/>
      <c r="AP852" s="21"/>
    </row>
    <row r="853" spans="37:42" ht="12.75" customHeight="1" x14ac:dyDescent="0.25">
      <c r="AK853" s="12"/>
      <c r="AL853" s="21"/>
      <c r="AM853" s="12"/>
      <c r="AN853" s="21"/>
      <c r="AO853" s="12"/>
      <c r="AP853" s="21"/>
    </row>
    <row r="854" spans="37:42" ht="12.75" customHeight="1" x14ac:dyDescent="0.25">
      <c r="AK854" s="12"/>
      <c r="AL854" s="21"/>
      <c r="AM854" s="12"/>
      <c r="AN854" s="21"/>
      <c r="AO854" s="12"/>
      <c r="AP854" s="21"/>
    </row>
    <row r="855" spans="37:42" ht="12.75" customHeight="1" x14ac:dyDescent="0.25">
      <c r="AK855" s="12"/>
      <c r="AL855" s="21"/>
      <c r="AM855" s="12"/>
      <c r="AN855" s="21"/>
      <c r="AO855" s="12"/>
      <c r="AP855" s="21"/>
    </row>
    <row r="856" spans="37:42" ht="12.75" customHeight="1" x14ac:dyDescent="0.25">
      <c r="AK856" s="12"/>
      <c r="AL856" s="21"/>
      <c r="AM856" s="12"/>
      <c r="AN856" s="21"/>
      <c r="AO856" s="12"/>
      <c r="AP856" s="21"/>
    </row>
    <row r="857" spans="37:42" ht="12.75" customHeight="1" x14ac:dyDescent="0.25">
      <c r="AK857" s="12"/>
      <c r="AL857" s="21"/>
      <c r="AM857" s="12"/>
      <c r="AN857" s="21"/>
      <c r="AO857" s="12"/>
      <c r="AP857" s="21"/>
    </row>
    <row r="858" spans="37:42" ht="12.75" customHeight="1" x14ac:dyDescent="0.25">
      <c r="AK858" s="12"/>
      <c r="AL858" s="21"/>
      <c r="AM858" s="12"/>
      <c r="AN858" s="21"/>
      <c r="AO858" s="12"/>
      <c r="AP858" s="21"/>
    </row>
    <row r="859" spans="37:42" ht="12.75" customHeight="1" x14ac:dyDescent="0.25">
      <c r="AK859" s="12"/>
      <c r="AL859" s="21"/>
      <c r="AM859" s="12"/>
      <c r="AN859" s="21"/>
      <c r="AO859" s="12"/>
      <c r="AP859" s="21"/>
    </row>
    <row r="860" spans="37:42" ht="12.75" customHeight="1" x14ac:dyDescent="0.25">
      <c r="AK860" s="12"/>
      <c r="AL860" s="21"/>
      <c r="AM860" s="12"/>
      <c r="AN860" s="21"/>
      <c r="AO860" s="12"/>
      <c r="AP860" s="21"/>
    </row>
    <row r="861" spans="37:42" ht="12.75" customHeight="1" x14ac:dyDescent="0.25">
      <c r="AK861" s="12"/>
      <c r="AL861" s="21"/>
      <c r="AM861" s="12"/>
      <c r="AN861" s="21"/>
      <c r="AO861" s="12"/>
      <c r="AP861" s="21"/>
    </row>
    <row r="862" spans="37:42" ht="12.75" customHeight="1" x14ac:dyDescent="0.25">
      <c r="AK862" s="12"/>
      <c r="AL862" s="21"/>
      <c r="AM862" s="12"/>
      <c r="AN862" s="21"/>
      <c r="AO862" s="12"/>
      <c r="AP862" s="21"/>
    </row>
    <row r="863" spans="37:42" ht="12.75" customHeight="1" x14ac:dyDescent="0.25">
      <c r="AK863" s="12"/>
      <c r="AL863" s="21"/>
      <c r="AM863" s="12"/>
      <c r="AN863" s="21"/>
      <c r="AO863" s="12"/>
      <c r="AP863" s="21"/>
    </row>
    <row r="864" spans="37:42" ht="12.75" customHeight="1" x14ac:dyDescent="0.25">
      <c r="AK864" s="12"/>
      <c r="AL864" s="21"/>
      <c r="AM864" s="12"/>
      <c r="AN864" s="21"/>
      <c r="AO864" s="12"/>
      <c r="AP864" s="21"/>
    </row>
    <row r="865" spans="37:42" ht="12.75" customHeight="1" x14ac:dyDescent="0.25">
      <c r="AK865" s="12"/>
      <c r="AL865" s="21"/>
      <c r="AM865" s="12"/>
      <c r="AN865" s="21"/>
      <c r="AO865" s="12"/>
      <c r="AP865" s="21"/>
    </row>
    <row r="866" spans="37:42" ht="12.75" customHeight="1" x14ac:dyDescent="0.25">
      <c r="AK866" s="12"/>
      <c r="AL866" s="21"/>
      <c r="AM866" s="12"/>
      <c r="AN866" s="21"/>
      <c r="AO866" s="12"/>
      <c r="AP866" s="21"/>
    </row>
    <row r="867" spans="37:42" ht="12.75" customHeight="1" x14ac:dyDescent="0.25">
      <c r="AK867" s="12"/>
      <c r="AL867" s="21"/>
      <c r="AM867" s="12"/>
      <c r="AN867" s="21"/>
      <c r="AO867" s="12"/>
      <c r="AP867" s="21"/>
    </row>
    <row r="868" spans="37:42" ht="12.75" customHeight="1" x14ac:dyDescent="0.25">
      <c r="AK868" s="12"/>
      <c r="AL868" s="21"/>
      <c r="AM868" s="12"/>
      <c r="AN868" s="21"/>
      <c r="AO868" s="12"/>
      <c r="AP868" s="21"/>
    </row>
    <row r="869" spans="37:42" ht="12.75" customHeight="1" x14ac:dyDescent="0.25">
      <c r="AK869" s="12"/>
      <c r="AL869" s="21"/>
      <c r="AM869" s="12"/>
      <c r="AN869" s="21"/>
      <c r="AO869" s="12"/>
      <c r="AP869" s="21"/>
    </row>
    <row r="870" spans="37:42" ht="12.75" customHeight="1" x14ac:dyDescent="0.25">
      <c r="AK870" s="12"/>
      <c r="AL870" s="21"/>
      <c r="AM870" s="12"/>
      <c r="AN870" s="21"/>
      <c r="AO870" s="12"/>
      <c r="AP870" s="21"/>
    </row>
    <row r="871" spans="37:42" ht="12.75" customHeight="1" x14ac:dyDescent="0.25">
      <c r="AK871" s="12"/>
      <c r="AL871" s="21"/>
      <c r="AM871" s="12"/>
      <c r="AN871" s="21"/>
      <c r="AO871" s="12"/>
      <c r="AP871" s="21"/>
    </row>
    <row r="872" spans="37:42" ht="12.75" customHeight="1" x14ac:dyDescent="0.25">
      <c r="AK872" s="12"/>
      <c r="AL872" s="21"/>
      <c r="AM872" s="12"/>
      <c r="AN872" s="21"/>
      <c r="AO872" s="12"/>
      <c r="AP872" s="21"/>
    </row>
    <row r="873" spans="37:42" ht="12.75" customHeight="1" x14ac:dyDescent="0.25">
      <c r="AK873" s="12"/>
      <c r="AL873" s="21"/>
      <c r="AM873" s="12"/>
      <c r="AN873" s="21"/>
      <c r="AO873" s="12"/>
      <c r="AP873" s="21"/>
    </row>
    <row r="874" spans="37:42" ht="12.75" customHeight="1" x14ac:dyDescent="0.25">
      <c r="AK874" s="12"/>
      <c r="AL874" s="21"/>
      <c r="AM874" s="12"/>
      <c r="AN874" s="21"/>
      <c r="AO874" s="12"/>
      <c r="AP874" s="21"/>
    </row>
    <row r="875" spans="37:42" ht="12.75" customHeight="1" x14ac:dyDescent="0.25">
      <c r="AK875" s="12"/>
      <c r="AL875" s="21"/>
      <c r="AM875" s="12"/>
      <c r="AN875" s="21"/>
      <c r="AO875" s="12"/>
      <c r="AP875" s="21"/>
    </row>
    <row r="876" spans="37:42" ht="12.75" customHeight="1" x14ac:dyDescent="0.25">
      <c r="AK876" s="12"/>
      <c r="AL876" s="21"/>
      <c r="AM876" s="12"/>
      <c r="AN876" s="21"/>
      <c r="AO876" s="12"/>
      <c r="AP876" s="21"/>
    </row>
    <row r="877" spans="37:42" ht="12.75" customHeight="1" x14ac:dyDescent="0.25">
      <c r="AK877" s="12"/>
      <c r="AL877" s="21"/>
      <c r="AM877" s="12"/>
      <c r="AN877" s="21"/>
      <c r="AO877" s="12"/>
      <c r="AP877" s="21"/>
    </row>
    <row r="878" spans="37:42" ht="12.75" customHeight="1" x14ac:dyDescent="0.25">
      <c r="AK878" s="12"/>
      <c r="AL878" s="21"/>
      <c r="AM878" s="12"/>
      <c r="AN878" s="21"/>
      <c r="AO878" s="12"/>
      <c r="AP878" s="21"/>
    </row>
    <row r="879" spans="37:42" ht="12.75" customHeight="1" x14ac:dyDescent="0.25">
      <c r="AK879" s="12"/>
      <c r="AL879" s="21"/>
      <c r="AM879" s="12"/>
      <c r="AN879" s="21"/>
      <c r="AO879" s="12"/>
      <c r="AP879" s="21"/>
    </row>
    <row r="880" spans="37:42" ht="12.75" customHeight="1" x14ac:dyDescent="0.25">
      <c r="AK880" s="12"/>
      <c r="AL880" s="21"/>
      <c r="AM880" s="12"/>
      <c r="AN880" s="21"/>
      <c r="AO880" s="12"/>
      <c r="AP880" s="21"/>
    </row>
    <row r="881" spans="37:42" ht="12.75" customHeight="1" x14ac:dyDescent="0.25">
      <c r="AK881" s="12"/>
      <c r="AL881" s="21"/>
      <c r="AM881" s="12"/>
      <c r="AN881" s="21"/>
      <c r="AO881" s="12"/>
      <c r="AP881" s="21"/>
    </row>
    <row r="882" spans="37:42" ht="12.75" customHeight="1" x14ac:dyDescent="0.25">
      <c r="AK882" s="12"/>
      <c r="AL882" s="21"/>
      <c r="AM882" s="12"/>
      <c r="AN882" s="21"/>
      <c r="AO882" s="12"/>
      <c r="AP882" s="21"/>
    </row>
    <row r="883" spans="37:42" ht="12.75" customHeight="1" x14ac:dyDescent="0.25">
      <c r="AK883" s="12"/>
      <c r="AL883" s="21"/>
      <c r="AM883" s="12"/>
      <c r="AN883" s="21"/>
      <c r="AO883" s="12"/>
      <c r="AP883" s="21"/>
    </row>
    <row r="884" spans="37:42" ht="12.75" customHeight="1" x14ac:dyDescent="0.25">
      <c r="AK884" s="12"/>
      <c r="AL884" s="21"/>
      <c r="AM884" s="12"/>
      <c r="AN884" s="21"/>
      <c r="AO884" s="12"/>
      <c r="AP884" s="21"/>
    </row>
    <row r="885" spans="37:42" ht="12.75" customHeight="1" x14ac:dyDescent="0.25">
      <c r="AK885" s="12"/>
      <c r="AL885" s="21"/>
      <c r="AM885" s="12"/>
      <c r="AN885" s="21"/>
      <c r="AO885" s="12"/>
      <c r="AP885" s="21"/>
    </row>
    <row r="886" spans="37:42" ht="12.75" customHeight="1" x14ac:dyDescent="0.25">
      <c r="AK886" s="12"/>
      <c r="AL886" s="21"/>
      <c r="AM886" s="12"/>
      <c r="AN886" s="21"/>
      <c r="AO886" s="12"/>
      <c r="AP886" s="21"/>
    </row>
    <row r="887" spans="37:42" ht="12.75" customHeight="1" x14ac:dyDescent="0.25">
      <c r="AK887" s="12"/>
      <c r="AL887" s="21"/>
      <c r="AM887" s="12"/>
      <c r="AN887" s="21"/>
      <c r="AO887" s="12"/>
      <c r="AP887" s="21"/>
    </row>
    <row r="888" spans="37:42" ht="12.75" customHeight="1" x14ac:dyDescent="0.25">
      <c r="AK888" s="12"/>
      <c r="AL888" s="21"/>
      <c r="AM888" s="12"/>
      <c r="AN888" s="21"/>
      <c r="AO888" s="12"/>
      <c r="AP888" s="21"/>
    </row>
    <row r="889" spans="37:42" ht="12.75" customHeight="1" x14ac:dyDescent="0.25">
      <c r="AK889" s="12"/>
      <c r="AL889" s="21"/>
      <c r="AM889" s="12"/>
      <c r="AN889" s="21"/>
      <c r="AO889" s="12"/>
      <c r="AP889" s="21"/>
    </row>
    <row r="890" spans="37:42" ht="12.75" customHeight="1" x14ac:dyDescent="0.25">
      <c r="AK890" s="12"/>
      <c r="AL890" s="21"/>
      <c r="AM890" s="12"/>
      <c r="AN890" s="21"/>
      <c r="AO890" s="12"/>
      <c r="AP890" s="21"/>
    </row>
    <row r="891" spans="37:42" ht="12.75" customHeight="1" x14ac:dyDescent="0.25">
      <c r="AK891" s="12"/>
      <c r="AL891" s="21"/>
      <c r="AM891" s="12"/>
      <c r="AN891" s="21"/>
      <c r="AO891" s="12"/>
      <c r="AP891" s="21"/>
    </row>
    <row r="892" spans="37:42" ht="12.75" customHeight="1" x14ac:dyDescent="0.25">
      <c r="AK892" s="12"/>
      <c r="AL892" s="21"/>
      <c r="AM892" s="12"/>
      <c r="AN892" s="21"/>
      <c r="AO892" s="12"/>
      <c r="AP892" s="21"/>
    </row>
    <row r="893" spans="37:42" ht="12.75" customHeight="1" x14ac:dyDescent="0.25">
      <c r="AK893" s="12"/>
      <c r="AL893" s="21"/>
      <c r="AM893" s="12"/>
      <c r="AN893" s="21"/>
      <c r="AO893" s="12"/>
      <c r="AP893" s="21"/>
    </row>
    <row r="894" spans="37:42" ht="12.75" customHeight="1" x14ac:dyDescent="0.25">
      <c r="AK894" s="12"/>
      <c r="AL894" s="21"/>
      <c r="AM894" s="12"/>
      <c r="AN894" s="21"/>
      <c r="AO894" s="12"/>
      <c r="AP894" s="21"/>
    </row>
    <row r="895" spans="37:42" ht="12.75" customHeight="1" x14ac:dyDescent="0.25">
      <c r="AK895" s="12"/>
      <c r="AL895" s="21"/>
      <c r="AM895" s="12"/>
      <c r="AN895" s="21"/>
      <c r="AO895" s="12"/>
      <c r="AP895" s="21"/>
    </row>
    <row r="896" spans="37:42" ht="12.75" customHeight="1" x14ac:dyDescent="0.25">
      <c r="AK896" s="12"/>
      <c r="AL896" s="21"/>
      <c r="AM896" s="12"/>
      <c r="AN896" s="21"/>
      <c r="AO896" s="12"/>
      <c r="AP896" s="21"/>
    </row>
    <row r="897" spans="37:42" ht="12.75" customHeight="1" x14ac:dyDescent="0.25">
      <c r="AK897" s="12"/>
      <c r="AL897" s="21"/>
      <c r="AM897" s="12"/>
      <c r="AN897" s="21"/>
      <c r="AO897" s="12"/>
      <c r="AP897" s="21"/>
    </row>
    <row r="898" spans="37:42" ht="12.75" customHeight="1" x14ac:dyDescent="0.25">
      <c r="AK898" s="12"/>
      <c r="AL898" s="21"/>
      <c r="AM898" s="12"/>
      <c r="AN898" s="21"/>
      <c r="AO898" s="12"/>
      <c r="AP898" s="21"/>
    </row>
    <row r="899" spans="37:42" ht="12.75" customHeight="1" x14ac:dyDescent="0.25">
      <c r="AK899" s="12"/>
      <c r="AL899" s="21"/>
      <c r="AM899" s="12"/>
      <c r="AN899" s="21"/>
      <c r="AO899" s="12"/>
      <c r="AP899" s="21"/>
    </row>
    <row r="900" spans="37:42" ht="12.75" customHeight="1" x14ac:dyDescent="0.25">
      <c r="AK900" s="12"/>
      <c r="AL900" s="21"/>
      <c r="AM900" s="12"/>
      <c r="AN900" s="21"/>
      <c r="AO900" s="12"/>
      <c r="AP900" s="21"/>
    </row>
    <row r="901" spans="37:42" ht="12.75" customHeight="1" x14ac:dyDescent="0.25">
      <c r="AK901" s="12"/>
      <c r="AL901" s="21"/>
      <c r="AM901" s="12"/>
      <c r="AN901" s="21"/>
      <c r="AO901" s="12"/>
      <c r="AP901" s="21"/>
    </row>
    <row r="902" spans="37:42" ht="12.75" customHeight="1" x14ac:dyDescent="0.25">
      <c r="AK902" s="12"/>
      <c r="AL902" s="21"/>
      <c r="AM902" s="12"/>
      <c r="AN902" s="21"/>
      <c r="AO902" s="12"/>
      <c r="AP902" s="21"/>
    </row>
    <row r="903" spans="37:42" ht="12.75" customHeight="1" x14ac:dyDescent="0.25">
      <c r="AK903" s="12"/>
      <c r="AL903" s="21"/>
      <c r="AM903" s="12"/>
      <c r="AN903" s="21"/>
      <c r="AO903" s="12"/>
      <c r="AP903" s="21"/>
    </row>
    <row r="904" spans="37:42" ht="12.75" customHeight="1" x14ac:dyDescent="0.25">
      <c r="AK904" s="12"/>
      <c r="AL904" s="21"/>
      <c r="AM904" s="12"/>
      <c r="AN904" s="21"/>
      <c r="AO904" s="12"/>
      <c r="AP904" s="21"/>
    </row>
    <row r="905" spans="37:42" ht="12.75" customHeight="1" x14ac:dyDescent="0.25">
      <c r="AK905" s="12"/>
      <c r="AL905" s="21"/>
      <c r="AM905" s="12"/>
      <c r="AN905" s="21"/>
      <c r="AO905" s="12"/>
      <c r="AP905" s="21"/>
    </row>
    <row r="906" spans="37:42" ht="12.75" customHeight="1" x14ac:dyDescent="0.25">
      <c r="AK906" s="12"/>
      <c r="AL906" s="21"/>
      <c r="AM906" s="12"/>
      <c r="AN906" s="21"/>
      <c r="AO906" s="12"/>
      <c r="AP906" s="21"/>
    </row>
    <row r="907" spans="37:42" ht="12.75" customHeight="1" x14ac:dyDescent="0.25">
      <c r="AK907" s="12"/>
      <c r="AL907" s="21"/>
      <c r="AM907" s="12"/>
      <c r="AN907" s="21"/>
      <c r="AO907" s="12"/>
      <c r="AP907" s="21"/>
    </row>
    <row r="908" spans="37:42" ht="12.75" customHeight="1" x14ac:dyDescent="0.25">
      <c r="AK908" s="12"/>
      <c r="AL908" s="21"/>
      <c r="AM908" s="12"/>
      <c r="AN908" s="21"/>
      <c r="AO908" s="12"/>
      <c r="AP908" s="21"/>
    </row>
    <row r="909" spans="37:42" ht="12.75" customHeight="1" x14ac:dyDescent="0.25">
      <c r="AK909" s="12"/>
      <c r="AL909" s="21"/>
      <c r="AM909" s="12"/>
      <c r="AN909" s="21"/>
      <c r="AO909" s="12"/>
      <c r="AP909" s="21"/>
    </row>
    <row r="910" spans="37:42" ht="12.75" customHeight="1" x14ac:dyDescent="0.25">
      <c r="AK910" s="12"/>
      <c r="AL910" s="21"/>
      <c r="AM910" s="12"/>
      <c r="AN910" s="21"/>
      <c r="AO910" s="12"/>
      <c r="AP910" s="21"/>
    </row>
    <row r="911" spans="37:42" ht="12.75" customHeight="1" x14ac:dyDescent="0.25">
      <c r="AK911" s="12"/>
      <c r="AL911" s="21"/>
      <c r="AM911" s="12"/>
      <c r="AN911" s="21"/>
      <c r="AO911" s="12"/>
      <c r="AP911" s="21"/>
    </row>
    <row r="912" spans="37:42" ht="12.75" customHeight="1" x14ac:dyDescent="0.25">
      <c r="AK912" s="12"/>
      <c r="AL912" s="21"/>
      <c r="AM912" s="12"/>
      <c r="AN912" s="21"/>
      <c r="AO912" s="12"/>
      <c r="AP912" s="21"/>
    </row>
    <row r="913" spans="37:42" ht="12.75" customHeight="1" x14ac:dyDescent="0.25">
      <c r="AK913" s="12"/>
      <c r="AL913" s="21"/>
      <c r="AM913" s="12"/>
      <c r="AN913" s="21"/>
      <c r="AO913" s="12"/>
      <c r="AP913" s="21"/>
    </row>
    <row r="914" spans="37:42" ht="12.75" customHeight="1" x14ac:dyDescent="0.25">
      <c r="AK914" s="12"/>
      <c r="AL914" s="21"/>
      <c r="AM914" s="12"/>
      <c r="AN914" s="21"/>
      <c r="AO914" s="12"/>
      <c r="AP914" s="21"/>
    </row>
    <row r="915" spans="37:42" ht="12.75" customHeight="1" x14ac:dyDescent="0.25">
      <c r="AK915" s="12"/>
      <c r="AL915" s="21"/>
      <c r="AM915" s="12"/>
      <c r="AN915" s="21"/>
      <c r="AO915" s="12"/>
      <c r="AP915" s="21"/>
    </row>
    <row r="916" spans="37:42" ht="12.75" customHeight="1" x14ac:dyDescent="0.25">
      <c r="AK916" s="12"/>
      <c r="AL916" s="21"/>
      <c r="AM916" s="12"/>
      <c r="AN916" s="21"/>
      <c r="AO916" s="12"/>
      <c r="AP916" s="21"/>
    </row>
    <row r="917" spans="37:42" ht="12.75" customHeight="1" x14ac:dyDescent="0.25">
      <c r="AK917" s="12"/>
      <c r="AL917" s="21"/>
      <c r="AM917" s="12"/>
      <c r="AN917" s="21"/>
      <c r="AO917" s="12"/>
      <c r="AP917" s="21"/>
    </row>
    <row r="918" spans="37:42" ht="12.75" customHeight="1" x14ac:dyDescent="0.25">
      <c r="AK918" s="12"/>
      <c r="AL918" s="21"/>
      <c r="AM918" s="12"/>
      <c r="AN918" s="21"/>
      <c r="AO918" s="12"/>
      <c r="AP918" s="21"/>
    </row>
    <row r="919" spans="37:42" ht="12.75" customHeight="1" x14ac:dyDescent="0.25">
      <c r="AK919" s="12"/>
      <c r="AL919" s="21"/>
      <c r="AM919" s="12"/>
      <c r="AN919" s="21"/>
      <c r="AO919" s="12"/>
      <c r="AP919" s="21"/>
    </row>
    <row r="920" spans="37:42" ht="12.75" customHeight="1" x14ac:dyDescent="0.25">
      <c r="AK920" s="12"/>
      <c r="AL920" s="21"/>
      <c r="AM920" s="12"/>
      <c r="AN920" s="21"/>
      <c r="AO920" s="12"/>
      <c r="AP920" s="21"/>
    </row>
    <row r="921" spans="37:42" ht="12.75" customHeight="1" x14ac:dyDescent="0.25">
      <c r="AK921" s="12"/>
      <c r="AL921" s="21"/>
      <c r="AM921" s="12"/>
      <c r="AN921" s="21"/>
      <c r="AO921" s="12"/>
      <c r="AP921" s="21"/>
    </row>
    <row r="922" spans="37:42" ht="12.75" customHeight="1" x14ac:dyDescent="0.25">
      <c r="AK922" s="12"/>
      <c r="AL922" s="21"/>
      <c r="AM922" s="12"/>
      <c r="AN922" s="21"/>
      <c r="AO922" s="12"/>
      <c r="AP922" s="21"/>
    </row>
    <row r="923" spans="37:42" ht="12.75" customHeight="1" x14ac:dyDescent="0.25">
      <c r="AK923" s="12"/>
      <c r="AL923" s="21"/>
      <c r="AM923" s="12"/>
      <c r="AN923" s="21"/>
      <c r="AO923" s="12"/>
      <c r="AP923" s="21"/>
    </row>
    <row r="924" spans="37:42" ht="12.75" customHeight="1" x14ac:dyDescent="0.25">
      <c r="AK924" s="12"/>
      <c r="AL924" s="21"/>
      <c r="AM924" s="12"/>
      <c r="AN924" s="21"/>
      <c r="AO924" s="12"/>
      <c r="AP924" s="21"/>
    </row>
    <row r="925" spans="37:42" ht="12.75" customHeight="1" x14ac:dyDescent="0.25">
      <c r="AK925" s="12"/>
      <c r="AL925" s="21"/>
      <c r="AM925" s="12"/>
      <c r="AN925" s="21"/>
      <c r="AO925" s="12"/>
      <c r="AP925" s="21"/>
    </row>
    <row r="926" spans="37:42" ht="12.75" customHeight="1" x14ac:dyDescent="0.25">
      <c r="AK926" s="12"/>
      <c r="AL926" s="21"/>
      <c r="AM926" s="12"/>
      <c r="AN926" s="21"/>
      <c r="AO926" s="12"/>
      <c r="AP926" s="21"/>
    </row>
    <row r="927" spans="37:42" ht="12.75" customHeight="1" x14ac:dyDescent="0.25">
      <c r="AK927" s="12"/>
      <c r="AL927" s="21"/>
      <c r="AM927" s="12"/>
      <c r="AN927" s="21"/>
      <c r="AO927" s="12"/>
      <c r="AP927" s="21"/>
    </row>
    <row r="928" spans="37:42" ht="12.75" customHeight="1" x14ac:dyDescent="0.25">
      <c r="AK928" s="12"/>
      <c r="AL928" s="21"/>
      <c r="AM928" s="12"/>
      <c r="AN928" s="21"/>
      <c r="AO928" s="12"/>
      <c r="AP928" s="21"/>
    </row>
    <row r="929" spans="37:42" ht="12.75" customHeight="1" x14ac:dyDescent="0.25">
      <c r="AK929" s="12"/>
      <c r="AL929" s="21"/>
      <c r="AM929" s="12"/>
      <c r="AN929" s="21"/>
      <c r="AO929" s="12"/>
      <c r="AP929" s="21"/>
    </row>
    <row r="930" spans="37:42" ht="12.75" customHeight="1" x14ac:dyDescent="0.25">
      <c r="AK930" s="12"/>
      <c r="AL930" s="21"/>
      <c r="AM930" s="12"/>
      <c r="AN930" s="21"/>
      <c r="AO930" s="12"/>
      <c r="AP930" s="21"/>
    </row>
    <row r="931" spans="37:42" ht="12.75" customHeight="1" x14ac:dyDescent="0.25">
      <c r="AK931" s="12"/>
      <c r="AL931" s="21"/>
      <c r="AM931" s="12"/>
      <c r="AN931" s="21"/>
      <c r="AO931" s="12"/>
      <c r="AP931" s="21"/>
    </row>
    <row r="932" spans="37:42" ht="12.75" customHeight="1" x14ac:dyDescent="0.25">
      <c r="AK932" s="12"/>
      <c r="AL932" s="21"/>
      <c r="AM932" s="12"/>
      <c r="AN932" s="21"/>
      <c r="AO932" s="12"/>
      <c r="AP932" s="21"/>
    </row>
    <row r="933" spans="37:42" ht="12.75" customHeight="1" x14ac:dyDescent="0.25">
      <c r="AK933" s="12"/>
      <c r="AL933" s="21"/>
      <c r="AM933" s="12"/>
      <c r="AN933" s="21"/>
      <c r="AO933" s="12"/>
      <c r="AP933" s="21"/>
    </row>
    <row r="934" spans="37:42" ht="12.75" customHeight="1" x14ac:dyDescent="0.25">
      <c r="AK934" s="12"/>
      <c r="AL934" s="21"/>
      <c r="AM934" s="12"/>
      <c r="AN934" s="21"/>
      <c r="AO934" s="12"/>
      <c r="AP934" s="21"/>
    </row>
    <row r="935" spans="37:42" ht="12.75" customHeight="1" x14ac:dyDescent="0.25">
      <c r="AK935" s="12"/>
      <c r="AL935" s="21"/>
      <c r="AM935" s="12"/>
      <c r="AN935" s="21"/>
      <c r="AO935" s="12"/>
      <c r="AP935" s="21"/>
    </row>
    <row r="936" spans="37:42" ht="12.75" customHeight="1" x14ac:dyDescent="0.25">
      <c r="AK936" s="12"/>
      <c r="AL936" s="21"/>
      <c r="AM936" s="12"/>
      <c r="AN936" s="21"/>
      <c r="AO936" s="12"/>
      <c r="AP936" s="21"/>
    </row>
    <row r="937" spans="37:42" ht="12.75" customHeight="1" x14ac:dyDescent="0.25">
      <c r="AK937" s="12"/>
      <c r="AL937" s="21"/>
      <c r="AM937" s="12"/>
      <c r="AN937" s="21"/>
      <c r="AO937" s="12"/>
      <c r="AP937" s="21"/>
    </row>
    <row r="938" spans="37:42" ht="12.75" customHeight="1" x14ac:dyDescent="0.25">
      <c r="AK938" s="12"/>
      <c r="AL938" s="21"/>
      <c r="AM938" s="12"/>
      <c r="AN938" s="21"/>
      <c r="AO938" s="12"/>
      <c r="AP938" s="21"/>
    </row>
    <row r="939" spans="37:42" ht="12.75" customHeight="1" x14ac:dyDescent="0.25">
      <c r="AK939" s="12"/>
      <c r="AL939" s="21"/>
      <c r="AM939" s="12"/>
      <c r="AN939" s="21"/>
      <c r="AO939" s="12"/>
      <c r="AP939" s="21"/>
    </row>
    <row r="940" spans="37:42" ht="12.75" customHeight="1" x14ac:dyDescent="0.25">
      <c r="AK940" s="12"/>
      <c r="AL940" s="21"/>
      <c r="AM940" s="12"/>
      <c r="AN940" s="21"/>
      <c r="AO940" s="12"/>
      <c r="AP940" s="21"/>
    </row>
    <row r="941" spans="37:42" ht="12.75" customHeight="1" x14ac:dyDescent="0.25">
      <c r="AK941" s="12"/>
      <c r="AL941" s="21"/>
      <c r="AM941" s="12"/>
      <c r="AN941" s="21"/>
      <c r="AO941" s="12"/>
      <c r="AP941" s="21"/>
    </row>
    <row r="942" spans="37:42" ht="12.75" customHeight="1" x14ac:dyDescent="0.25">
      <c r="AK942" s="12"/>
      <c r="AL942" s="21"/>
      <c r="AM942" s="12"/>
      <c r="AN942" s="21"/>
      <c r="AO942" s="12"/>
      <c r="AP942" s="21"/>
    </row>
    <row r="943" spans="37:42" ht="12.75" customHeight="1" x14ac:dyDescent="0.25">
      <c r="AK943" s="12"/>
      <c r="AL943" s="21"/>
      <c r="AM943" s="12"/>
      <c r="AN943" s="21"/>
      <c r="AO943" s="12"/>
      <c r="AP943" s="21"/>
    </row>
    <row r="944" spans="37:42" ht="12.75" customHeight="1" x14ac:dyDescent="0.25">
      <c r="AK944" s="12"/>
      <c r="AL944" s="21"/>
      <c r="AM944" s="12"/>
      <c r="AN944" s="21"/>
      <c r="AO944" s="12"/>
      <c r="AP944" s="21"/>
    </row>
    <row r="945" spans="37:42" ht="12.75" customHeight="1" x14ac:dyDescent="0.25">
      <c r="AK945" s="12"/>
      <c r="AL945" s="21"/>
      <c r="AM945" s="12"/>
      <c r="AN945" s="21"/>
      <c r="AO945" s="12"/>
      <c r="AP945" s="21"/>
    </row>
    <row r="946" spans="37:42" ht="12.75" customHeight="1" x14ac:dyDescent="0.25">
      <c r="AK946" s="12"/>
      <c r="AL946" s="21"/>
      <c r="AM946" s="12"/>
      <c r="AN946" s="21"/>
      <c r="AO946" s="12"/>
      <c r="AP946" s="21"/>
    </row>
    <row r="947" spans="37:42" ht="12.75" customHeight="1" x14ac:dyDescent="0.25">
      <c r="AK947" s="12"/>
      <c r="AL947" s="21"/>
      <c r="AM947" s="12"/>
      <c r="AN947" s="21"/>
      <c r="AO947" s="12"/>
      <c r="AP947" s="21"/>
    </row>
    <row r="948" spans="37:42" ht="12.75" customHeight="1" x14ac:dyDescent="0.25">
      <c r="AK948" s="12"/>
      <c r="AL948" s="21"/>
      <c r="AM948" s="12"/>
      <c r="AN948" s="21"/>
      <c r="AO948" s="12"/>
      <c r="AP948" s="21"/>
    </row>
    <row r="949" spans="37:42" ht="12.75" customHeight="1" x14ac:dyDescent="0.25">
      <c r="AK949" s="12"/>
      <c r="AL949" s="21"/>
      <c r="AM949" s="12"/>
      <c r="AN949" s="21"/>
      <c r="AO949" s="12"/>
      <c r="AP949" s="21"/>
    </row>
    <row r="950" spans="37:42" ht="12.75" customHeight="1" x14ac:dyDescent="0.25">
      <c r="AK950" s="12"/>
      <c r="AL950" s="21"/>
      <c r="AM950" s="12"/>
      <c r="AN950" s="21"/>
      <c r="AO950" s="12"/>
      <c r="AP950" s="21"/>
    </row>
    <row r="951" spans="37:42" ht="12.75" customHeight="1" x14ac:dyDescent="0.25">
      <c r="AK951" s="12"/>
      <c r="AL951" s="21"/>
      <c r="AM951" s="12"/>
      <c r="AN951" s="21"/>
      <c r="AO951" s="12"/>
      <c r="AP951" s="21"/>
    </row>
    <row r="952" spans="37:42" ht="12.75" customHeight="1" x14ac:dyDescent="0.25">
      <c r="AK952" s="12"/>
      <c r="AL952" s="21"/>
      <c r="AM952" s="12"/>
      <c r="AN952" s="21"/>
      <c r="AO952" s="12"/>
      <c r="AP952" s="21"/>
    </row>
    <row r="953" spans="37:42" ht="12.75" customHeight="1" x14ac:dyDescent="0.25">
      <c r="AK953" s="12"/>
      <c r="AL953" s="21"/>
      <c r="AM953" s="12"/>
      <c r="AN953" s="21"/>
      <c r="AO953" s="12"/>
      <c r="AP953" s="21"/>
    </row>
    <row r="954" spans="37:42" ht="12.75" customHeight="1" x14ac:dyDescent="0.25">
      <c r="AK954" s="12"/>
      <c r="AL954" s="21"/>
      <c r="AM954" s="12"/>
      <c r="AN954" s="21"/>
      <c r="AO954" s="12"/>
      <c r="AP954" s="21"/>
    </row>
    <row r="955" spans="37:42" ht="12.75" customHeight="1" x14ac:dyDescent="0.25">
      <c r="AK955" s="12"/>
      <c r="AL955" s="21"/>
      <c r="AM955" s="12"/>
      <c r="AN955" s="21"/>
      <c r="AO955" s="12"/>
      <c r="AP955" s="21"/>
    </row>
    <row r="956" spans="37:42" ht="12.75" customHeight="1" x14ac:dyDescent="0.25">
      <c r="AK956" s="12"/>
      <c r="AL956" s="21"/>
      <c r="AM956" s="12"/>
      <c r="AN956" s="21"/>
      <c r="AO956" s="12"/>
      <c r="AP956" s="21"/>
    </row>
    <row r="957" spans="37:42" ht="12.75" customHeight="1" x14ac:dyDescent="0.25">
      <c r="AK957" s="12"/>
      <c r="AL957" s="21"/>
      <c r="AM957" s="12"/>
      <c r="AN957" s="21"/>
      <c r="AO957" s="12"/>
      <c r="AP957" s="21"/>
    </row>
    <row r="958" spans="37:42" ht="12.75" customHeight="1" x14ac:dyDescent="0.25">
      <c r="AK958" s="12"/>
      <c r="AL958" s="21"/>
      <c r="AM958" s="12"/>
      <c r="AN958" s="21"/>
      <c r="AO958" s="12"/>
      <c r="AP958" s="21"/>
    </row>
    <row r="959" spans="37:42" ht="12.75" customHeight="1" x14ac:dyDescent="0.25">
      <c r="AK959" s="12"/>
      <c r="AL959" s="21"/>
      <c r="AM959" s="12"/>
      <c r="AN959" s="21"/>
      <c r="AO959" s="12"/>
      <c r="AP959" s="21"/>
    </row>
    <row r="960" spans="37:42" ht="12.75" customHeight="1" x14ac:dyDescent="0.25">
      <c r="AK960" s="12"/>
      <c r="AL960" s="21"/>
      <c r="AM960" s="12"/>
      <c r="AN960" s="21"/>
      <c r="AO960" s="12"/>
      <c r="AP960" s="21"/>
    </row>
    <row r="961" spans="37:42" ht="12.75" customHeight="1" x14ac:dyDescent="0.25">
      <c r="AK961" s="12"/>
      <c r="AL961" s="21"/>
      <c r="AM961" s="12"/>
      <c r="AN961" s="21"/>
      <c r="AO961" s="12"/>
      <c r="AP961" s="21"/>
    </row>
    <row r="962" spans="37:42" ht="12.75" customHeight="1" x14ac:dyDescent="0.25">
      <c r="AK962" s="12"/>
      <c r="AL962" s="21"/>
      <c r="AM962" s="12"/>
      <c r="AN962" s="21"/>
      <c r="AO962" s="12"/>
      <c r="AP962" s="21"/>
    </row>
    <row r="963" spans="37:42" ht="12.75" customHeight="1" x14ac:dyDescent="0.25">
      <c r="AK963" s="12"/>
      <c r="AL963" s="21"/>
      <c r="AM963" s="12"/>
      <c r="AN963" s="21"/>
      <c r="AO963" s="12"/>
      <c r="AP963" s="21"/>
    </row>
    <row r="964" spans="37:42" ht="12.75" customHeight="1" x14ac:dyDescent="0.25">
      <c r="AK964" s="12"/>
      <c r="AL964" s="21"/>
      <c r="AM964" s="12"/>
      <c r="AN964" s="21"/>
      <c r="AO964" s="12"/>
      <c r="AP964" s="21"/>
    </row>
    <row r="965" spans="37:42" ht="12.75" customHeight="1" x14ac:dyDescent="0.25">
      <c r="AK965" s="12"/>
      <c r="AL965" s="21"/>
      <c r="AM965" s="12"/>
      <c r="AN965" s="21"/>
      <c r="AO965" s="12"/>
      <c r="AP965" s="21"/>
    </row>
    <row r="966" spans="37:42" ht="12.75" customHeight="1" x14ac:dyDescent="0.25">
      <c r="AK966" s="12"/>
      <c r="AL966" s="21"/>
      <c r="AM966" s="12"/>
      <c r="AN966" s="21"/>
      <c r="AO966" s="12"/>
      <c r="AP966" s="21"/>
    </row>
    <row r="967" spans="37:42" ht="12.75" customHeight="1" x14ac:dyDescent="0.25">
      <c r="AK967" s="12"/>
      <c r="AL967" s="21"/>
      <c r="AM967" s="12"/>
      <c r="AN967" s="21"/>
      <c r="AO967" s="12"/>
      <c r="AP967" s="21"/>
    </row>
    <row r="968" spans="37:42" ht="12.75" customHeight="1" x14ac:dyDescent="0.25">
      <c r="AK968" s="12"/>
      <c r="AL968" s="21"/>
      <c r="AM968" s="12"/>
      <c r="AN968" s="21"/>
      <c r="AO968" s="12"/>
      <c r="AP968" s="21"/>
    </row>
    <row r="969" spans="37:42" ht="12.75" customHeight="1" x14ac:dyDescent="0.25">
      <c r="AK969" s="12"/>
      <c r="AL969" s="21"/>
      <c r="AM969" s="12"/>
      <c r="AN969" s="21"/>
      <c r="AO969" s="12"/>
      <c r="AP969" s="21"/>
    </row>
    <row r="970" spans="37:42" ht="12.75" customHeight="1" x14ac:dyDescent="0.25">
      <c r="AK970" s="12"/>
      <c r="AL970" s="21"/>
      <c r="AM970" s="12"/>
      <c r="AN970" s="21"/>
      <c r="AO970" s="12"/>
      <c r="AP970" s="21"/>
    </row>
    <row r="971" spans="37:42" ht="12.75" customHeight="1" x14ac:dyDescent="0.25">
      <c r="AK971" s="12"/>
      <c r="AL971" s="21"/>
      <c r="AM971" s="12"/>
      <c r="AN971" s="21"/>
      <c r="AO971" s="12"/>
      <c r="AP971" s="21"/>
    </row>
    <row r="972" spans="37:42" ht="12.75" customHeight="1" x14ac:dyDescent="0.25">
      <c r="AK972" s="12"/>
      <c r="AL972" s="21"/>
      <c r="AM972" s="12"/>
      <c r="AN972" s="21"/>
      <c r="AO972" s="12"/>
      <c r="AP972" s="21"/>
    </row>
    <row r="973" spans="37:42" ht="12.75" customHeight="1" x14ac:dyDescent="0.25">
      <c r="AK973" s="12"/>
      <c r="AL973" s="21"/>
      <c r="AM973" s="12"/>
      <c r="AN973" s="21"/>
      <c r="AO973" s="12"/>
      <c r="AP973" s="21"/>
    </row>
    <row r="974" spans="37:42" ht="12.75" customHeight="1" x14ac:dyDescent="0.25">
      <c r="AK974" s="12"/>
      <c r="AL974" s="21"/>
      <c r="AM974" s="12"/>
      <c r="AN974" s="21"/>
      <c r="AO974" s="12"/>
      <c r="AP974" s="21"/>
    </row>
    <row r="975" spans="37:42" ht="12.75" customHeight="1" x14ac:dyDescent="0.25">
      <c r="AK975" s="12"/>
      <c r="AL975" s="21"/>
      <c r="AM975" s="12"/>
      <c r="AN975" s="21"/>
      <c r="AO975" s="12"/>
      <c r="AP975" s="21"/>
    </row>
    <row r="976" spans="37:42" ht="12.75" customHeight="1" x14ac:dyDescent="0.25">
      <c r="AK976" s="12"/>
      <c r="AL976" s="21"/>
      <c r="AM976" s="12"/>
      <c r="AN976" s="21"/>
      <c r="AO976" s="12"/>
      <c r="AP976" s="21"/>
    </row>
    <row r="977" spans="37:42" ht="12.75" customHeight="1" x14ac:dyDescent="0.25">
      <c r="AK977" s="12"/>
      <c r="AL977" s="21"/>
      <c r="AM977" s="12"/>
      <c r="AN977" s="21"/>
      <c r="AO977" s="12"/>
      <c r="AP977" s="21"/>
    </row>
    <row r="978" spans="37:42" ht="12.75" customHeight="1" x14ac:dyDescent="0.25">
      <c r="AK978" s="12"/>
      <c r="AL978" s="21"/>
      <c r="AM978" s="12"/>
      <c r="AN978" s="21"/>
      <c r="AO978" s="12"/>
      <c r="AP978" s="21"/>
    </row>
    <row r="979" spans="37:42" ht="12.75" customHeight="1" x14ac:dyDescent="0.25">
      <c r="AK979" s="12"/>
      <c r="AL979" s="21"/>
      <c r="AM979" s="12"/>
      <c r="AN979" s="21"/>
      <c r="AO979" s="12"/>
      <c r="AP979" s="21"/>
    </row>
    <row r="980" spans="37:42" ht="12.75" customHeight="1" x14ac:dyDescent="0.25">
      <c r="AK980" s="12"/>
      <c r="AL980" s="21"/>
      <c r="AM980" s="12"/>
      <c r="AN980" s="21"/>
      <c r="AO980" s="12"/>
      <c r="AP980" s="21"/>
    </row>
    <row r="981" spans="37:42" ht="12.75" customHeight="1" x14ac:dyDescent="0.25">
      <c r="AK981" s="12"/>
      <c r="AL981" s="21"/>
      <c r="AM981" s="12"/>
      <c r="AN981" s="21"/>
      <c r="AO981" s="12"/>
      <c r="AP981" s="21"/>
    </row>
    <row r="982" spans="37:42" ht="12.75" customHeight="1" x14ac:dyDescent="0.25">
      <c r="AK982" s="12"/>
      <c r="AL982" s="21"/>
      <c r="AM982" s="12"/>
      <c r="AN982" s="21"/>
      <c r="AO982" s="12"/>
      <c r="AP982" s="21"/>
    </row>
    <row r="983" spans="37:42" ht="12.75" customHeight="1" x14ac:dyDescent="0.25">
      <c r="AK983" s="12"/>
      <c r="AL983" s="21"/>
      <c r="AM983" s="12"/>
      <c r="AN983" s="21"/>
      <c r="AO983" s="12"/>
      <c r="AP983" s="21"/>
    </row>
    <row r="984" spans="37:42" ht="12.75" customHeight="1" x14ac:dyDescent="0.25">
      <c r="AK984" s="12"/>
      <c r="AL984" s="21"/>
      <c r="AM984" s="12"/>
      <c r="AN984" s="21"/>
      <c r="AO984" s="12"/>
      <c r="AP984" s="21"/>
    </row>
    <row r="985" spans="37:42" ht="12.75" customHeight="1" x14ac:dyDescent="0.25">
      <c r="AK985" s="12"/>
      <c r="AL985" s="21"/>
      <c r="AM985" s="12"/>
      <c r="AN985" s="21"/>
      <c r="AO985" s="12"/>
      <c r="AP985" s="21"/>
    </row>
    <row r="986" spans="37:42" ht="12.75" customHeight="1" x14ac:dyDescent="0.25">
      <c r="AK986" s="12"/>
      <c r="AL986" s="21"/>
      <c r="AM986" s="12"/>
      <c r="AN986" s="21"/>
      <c r="AO986" s="12"/>
      <c r="AP986" s="21"/>
    </row>
    <row r="987" spans="37:42" ht="12.75" customHeight="1" x14ac:dyDescent="0.25">
      <c r="AK987" s="12"/>
      <c r="AL987" s="21"/>
      <c r="AM987" s="12"/>
      <c r="AN987" s="21"/>
      <c r="AO987" s="12"/>
      <c r="AP987" s="21"/>
    </row>
    <row r="988" spans="37:42" ht="12.75" customHeight="1" x14ac:dyDescent="0.25">
      <c r="AK988" s="12"/>
      <c r="AL988" s="21"/>
      <c r="AM988" s="12"/>
      <c r="AN988" s="21"/>
      <c r="AO988" s="12"/>
      <c r="AP988" s="21"/>
    </row>
    <row r="989" spans="37:42" ht="12.75" customHeight="1" x14ac:dyDescent="0.25">
      <c r="AK989" s="12"/>
      <c r="AL989" s="21"/>
      <c r="AM989" s="12"/>
      <c r="AN989" s="21"/>
      <c r="AO989" s="12"/>
      <c r="AP989" s="21"/>
    </row>
    <row r="990" spans="37:42" ht="12.75" customHeight="1" x14ac:dyDescent="0.25">
      <c r="AK990" s="12"/>
      <c r="AL990" s="21"/>
      <c r="AM990" s="12"/>
      <c r="AN990" s="21"/>
      <c r="AO990" s="12"/>
      <c r="AP990" s="21"/>
    </row>
    <row r="991" spans="37:42" ht="12.75" customHeight="1" x14ac:dyDescent="0.25">
      <c r="AK991" s="12"/>
      <c r="AL991" s="21"/>
      <c r="AM991" s="12"/>
      <c r="AN991" s="21"/>
      <c r="AO991" s="12"/>
      <c r="AP991" s="21"/>
    </row>
    <row r="992" spans="37:42" ht="12.75" customHeight="1" x14ac:dyDescent="0.25">
      <c r="AK992" s="12"/>
      <c r="AL992" s="21"/>
      <c r="AM992" s="12"/>
      <c r="AN992" s="21"/>
      <c r="AO992" s="12"/>
      <c r="AP992" s="21"/>
    </row>
    <row r="993" spans="37:42" ht="12.75" customHeight="1" x14ac:dyDescent="0.25">
      <c r="AK993" s="12"/>
      <c r="AL993" s="21"/>
      <c r="AM993" s="12"/>
      <c r="AN993" s="21"/>
      <c r="AO993" s="12"/>
      <c r="AP993" s="21"/>
    </row>
    <row r="994" spans="37:42" ht="12.75" customHeight="1" x14ac:dyDescent="0.25">
      <c r="AK994" s="12"/>
      <c r="AL994" s="21"/>
      <c r="AM994" s="12"/>
      <c r="AN994" s="21"/>
      <c r="AO994" s="12"/>
      <c r="AP994" s="21"/>
    </row>
    <row r="995" spans="37:42" ht="12.75" customHeight="1" x14ac:dyDescent="0.25">
      <c r="AK995" s="12"/>
      <c r="AL995" s="21"/>
      <c r="AM995" s="12"/>
      <c r="AN995" s="21"/>
      <c r="AO995" s="12"/>
      <c r="AP995" s="21"/>
    </row>
    <row r="996" spans="37:42" ht="12.75" customHeight="1" x14ac:dyDescent="0.25">
      <c r="AK996" s="12"/>
      <c r="AL996" s="21"/>
      <c r="AM996" s="12"/>
      <c r="AN996" s="21"/>
      <c r="AO996" s="12"/>
      <c r="AP996" s="21"/>
    </row>
    <row r="997" spans="37:42" ht="12.75" customHeight="1" x14ac:dyDescent="0.25">
      <c r="AK997" s="12"/>
      <c r="AL997" s="21"/>
      <c r="AM997" s="12"/>
      <c r="AN997" s="21"/>
      <c r="AO997" s="12"/>
      <c r="AP997" s="21"/>
    </row>
    <row r="998" spans="37:42" ht="12.75" customHeight="1" x14ac:dyDescent="0.25">
      <c r="AK998" s="12"/>
      <c r="AL998" s="21"/>
      <c r="AM998" s="12"/>
      <c r="AN998" s="21"/>
      <c r="AO998" s="12"/>
      <c r="AP998" s="21"/>
    </row>
    <row r="999" spans="37:42" ht="12.75" customHeight="1" x14ac:dyDescent="0.25">
      <c r="AK999" s="12"/>
      <c r="AL999" s="21"/>
      <c r="AM999" s="12"/>
      <c r="AN999" s="21"/>
      <c r="AO999" s="12"/>
      <c r="AP999" s="21"/>
    </row>
    <row r="1000" spans="37:42" ht="12.75" customHeight="1" x14ac:dyDescent="0.25">
      <c r="AK1000" s="12"/>
      <c r="AL1000" s="21"/>
      <c r="AM1000" s="12"/>
      <c r="AN1000" s="21"/>
      <c r="AO1000" s="12"/>
      <c r="AP1000" s="21"/>
    </row>
    <row r="1001" spans="37:42" ht="12.75" customHeight="1" x14ac:dyDescent="0.25">
      <c r="AK1001" s="12"/>
      <c r="AL1001" s="21"/>
      <c r="AM1001" s="12"/>
      <c r="AN1001" s="21"/>
      <c r="AO1001" s="12"/>
      <c r="AP1001" s="21"/>
    </row>
    <row r="1002" spans="37:42" ht="12.75" customHeight="1" x14ac:dyDescent="0.25">
      <c r="AK1002" s="12"/>
      <c r="AL1002" s="21"/>
      <c r="AM1002" s="12"/>
      <c r="AN1002" s="21"/>
      <c r="AO1002" s="12"/>
      <c r="AP1002" s="21"/>
    </row>
    <row r="1003" spans="37:42" ht="12.75" customHeight="1" x14ac:dyDescent="0.25">
      <c r="AK1003" s="12"/>
      <c r="AL1003" s="21"/>
      <c r="AM1003" s="12"/>
      <c r="AN1003" s="21"/>
      <c r="AO1003" s="12"/>
      <c r="AP1003" s="21"/>
    </row>
    <row r="1004" spans="37:42" ht="12.75" customHeight="1" x14ac:dyDescent="0.25">
      <c r="AK1004" s="12"/>
      <c r="AL1004" s="21"/>
      <c r="AM1004" s="12"/>
      <c r="AN1004" s="21"/>
      <c r="AO1004" s="12"/>
      <c r="AP1004" s="21"/>
    </row>
    <row r="1005" spans="37:42" ht="12.75" customHeight="1" x14ac:dyDescent="0.25">
      <c r="AK1005" s="12"/>
      <c r="AL1005" s="21"/>
      <c r="AM1005" s="12"/>
      <c r="AN1005" s="21"/>
      <c r="AO1005" s="12"/>
      <c r="AP1005" s="21"/>
    </row>
    <row r="1006" spans="37:42" ht="12.75" customHeight="1" x14ac:dyDescent="0.25">
      <c r="AK1006" s="12"/>
      <c r="AL1006" s="21"/>
      <c r="AM1006" s="12"/>
      <c r="AN1006" s="21"/>
      <c r="AO1006" s="12"/>
      <c r="AP1006" s="21"/>
    </row>
    <row r="1007" spans="37:42" ht="12.75" customHeight="1" x14ac:dyDescent="0.25">
      <c r="AK1007" s="12"/>
      <c r="AL1007" s="21"/>
      <c r="AM1007" s="12"/>
      <c r="AN1007" s="21"/>
      <c r="AO1007" s="12"/>
      <c r="AP1007" s="21"/>
    </row>
    <row r="1008" spans="37:42" ht="12.75" customHeight="1" x14ac:dyDescent="0.25">
      <c r="AK1008" s="12"/>
      <c r="AL1008" s="21"/>
      <c r="AM1008" s="12"/>
      <c r="AN1008" s="21"/>
      <c r="AO1008" s="12"/>
      <c r="AP1008" s="21"/>
    </row>
    <row r="1009" spans="37:42" ht="12.75" customHeight="1" x14ac:dyDescent="0.25">
      <c r="AK1009" s="12"/>
      <c r="AL1009" s="21"/>
      <c r="AM1009" s="12"/>
      <c r="AN1009" s="21"/>
      <c r="AO1009" s="12"/>
      <c r="AP1009" s="21"/>
    </row>
    <row r="1010" spans="37:42" ht="12.75" customHeight="1" x14ac:dyDescent="0.25">
      <c r="AK1010" s="12"/>
      <c r="AL1010" s="21"/>
      <c r="AM1010" s="12"/>
      <c r="AN1010" s="21"/>
      <c r="AO1010" s="12"/>
      <c r="AP1010" s="21"/>
    </row>
    <row r="1011" spans="37:42" ht="12.75" customHeight="1" x14ac:dyDescent="0.25">
      <c r="AK1011" s="12"/>
      <c r="AL1011" s="21"/>
      <c r="AM1011" s="12"/>
      <c r="AN1011" s="21"/>
      <c r="AO1011" s="12"/>
      <c r="AP1011" s="21"/>
    </row>
    <row r="1012" spans="37:42" ht="12.75" customHeight="1" x14ac:dyDescent="0.25">
      <c r="AK1012" s="12"/>
      <c r="AL1012" s="21"/>
      <c r="AM1012" s="12"/>
      <c r="AN1012" s="21"/>
      <c r="AO1012" s="12"/>
      <c r="AP1012" s="21"/>
    </row>
    <row r="1013" spans="37:42" ht="12.75" customHeight="1" x14ac:dyDescent="0.25">
      <c r="AK1013" s="12"/>
      <c r="AL1013" s="21"/>
      <c r="AM1013" s="12"/>
      <c r="AN1013" s="21"/>
      <c r="AO1013" s="12"/>
      <c r="AP1013" s="21"/>
    </row>
    <row r="1014" spans="37:42" ht="12.75" customHeight="1" x14ac:dyDescent="0.25">
      <c r="AK1014" s="12"/>
      <c r="AL1014" s="21"/>
      <c r="AM1014" s="12"/>
      <c r="AN1014" s="21"/>
      <c r="AO1014" s="12"/>
      <c r="AP1014" s="21"/>
    </row>
    <row r="1015" spans="37:42" ht="12.75" customHeight="1" x14ac:dyDescent="0.25">
      <c r="AK1015" s="12"/>
      <c r="AL1015" s="21"/>
      <c r="AM1015" s="12"/>
      <c r="AN1015" s="21"/>
      <c r="AO1015" s="12"/>
      <c r="AP1015" s="21"/>
    </row>
    <row r="1016" spans="37:42" ht="12.75" customHeight="1" x14ac:dyDescent="0.25">
      <c r="AK1016" s="12"/>
      <c r="AL1016" s="21"/>
      <c r="AM1016" s="12"/>
      <c r="AN1016" s="21"/>
      <c r="AO1016" s="12"/>
      <c r="AP1016" s="21"/>
    </row>
    <row r="1017" spans="37:42" ht="12.75" customHeight="1" x14ac:dyDescent="0.25">
      <c r="AK1017" s="12"/>
      <c r="AL1017" s="21"/>
      <c r="AM1017" s="12"/>
      <c r="AN1017" s="21"/>
      <c r="AO1017" s="12"/>
      <c r="AP1017" s="21"/>
    </row>
    <row r="1018" spans="37:42" ht="12.75" customHeight="1" x14ac:dyDescent="0.25">
      <c r="AK1018" s="12"/>
      <c r="AL1018" s="21"/>
      <c r="AM1018" s="12"/>
      <c r="AN1018" s="21"/>
      <c r="AO1018" s="12"/>
      <c r="AP1018" s="21"/>
    </row>
    <row r="1019" spans="37:42" ht="12.75" customHeight="1" x14ac:dyDescent="0.25">
      <c r="AK1019" s="12"/>
      <c r="AL1019" s="21"/>
      <c r="AM1019" s="12"/>
      <c r="AN1019" s="21"/>
      <c r="AO1019" s="12"/>
      <c r="AP1019" s="21"/>
    </row>
    <row r="1020" spans="37:42" ht="12.75" customHeight="1" x14ac:dyDescent="0.25">
      <c r="AK1020" s="12"/>
      <c r="AL1020" s="21"/>
      <c r="AM1020" s="12"/>
      <c r="AN1020" s="21"/>
      <c r="AO1020" s="12"/>
      <c r="AP1020" s="21"/>
    </row>
    <row r="1021" spans="37:42" ht="12.75" customHeight="1" x14ac:dyDescent="0.25">
      <c r="AK1021" s="12"/>
      <c r="AL1021" s="21"/>
      <c r="AM1021" s="12"/>
      <c r="AN1021" s="21"/>
      <c r="AO1021" s="12"/>
      <c r="AP1021" s="21"/>
    </row>
    <row r="1022" spans="37:42" ht="12.75" customHeight="1" x14ac:dyDescent="0.25">
      <c r="AK1022" s="12"/>
      <c r="AL1022" s="21"/>
      <c r="AM1022" s="12"/>
      <c r="AN1022" s="21"/>
      <c r="AO1022" s="12"/>
      <c r="AP1022" s="21"/>
    </row>
    <row r="1023" spans="37:42" ht="12.75" customHeight="1" x14ac:dyDescent="0.25">
      <c r="AK1023" s="12"/>
      <c r="AL1023" s="21"/>
      <c r="AM1023" s="12"/>
      <c r="AN1023" s="21"/>
      <c r="AO1023" s="12"/>
      <c r="AP1023" s="21"/>
    </row>
    <row r="1024" spans="37:42" ht="12.75" customHeight="1" x14ac:dyDescent="0.25">
      <c r="AK1024" s="12"/>
      <c r="AL1024" s="21"/>
      <c r="AM1024" s="12"/>
      <c r="AN1024" s="21"/>
      <c r="AO1024" s="12"/>
      <c r="AP1024" s="21"/>
    </row>
    <row r="1025" spans="37:42" ht="12.75" customHeight="1" x14ac:dyDescent="0.25">
      <c r="AK1025" s="12"/>
      <c r="AL1025" s="21"/>
      <c r="AM1025" s="12"/>
      <c r="AN1025" s="21"/>
      <c r="AO1025" s="12"/>
      <c r="AP1025" s="21"/>
    </row>
    <row r="1026" spans="37:42" ht="12.75" customHeight="1" x14ac:dyDescent="0.25">
      <c r="AK1026" s="12"/>
      <c r="AL1026" s="21"/>
      <c r="AM1026" s="12"/>
      <c r="AN1026" s="21"/>
      <c r="AO1026" s="12"/>
      <c r="AP1026" s="21"/>
    </row>
    <row r="1027" spans="37:42" ht="12.75" customHeight="1" x14ac:dyDescent="0.25">
      <c r="AK1027" s="12"/>
      <c r="AL1027" s="21"/>
      <c r="AM1027" s="12"/>
      <c r="AN1027" s="21"/>
      <c r="AO1027" s="12"/>
      <c r="AP1027" s="21"/>
    </row>
    <row r="1028" spans="37:42" ht="12.75" customHeight="1" x14ac:dyDescent="0.25">
      <c r="AK1028" s="12"/>
      <c r="AL1028" s="21"/>
      <c r="AM1028" s="12"/>
      <c r="AN1028" s="21"/>
      <c r="AO1028" s="12"/>
      <c r="AP1028" s="21"/>
    </row>
    <row r="1029" spans="37:42" ht="12.75" customHeight="1" x14ac:dyDescent="0.25">
      <c r="AK1029" s="12"/>
      <c r="AL1029" s="21"/>
      <c r="AM1029" s="12"/>
      <c r="AN1029" s="21"/>
      <c r="AO1029" s="12"/>
      <c r="AP1029" s="21"/>
    </row>
    <row r="1030" spans="37:42" ht="12.75" customHeight="1" x14ac:dyDescent="0.25">
      <c r="AK1030" s="12"/>
      <c r="AL1030" s="21"/>
      <c r="AM1030" s="12"/>
      <c r="AN1030" s="21"/>
      <c r="AO1030" s="12"/>
      <c r="AP1030" s="21"/>
    </row>
    <row r="1031" spans="37:42" ht="12.75" customHeight="1" x14ac:dyDescent="0.25">
      <c r="AK1031" s="12"/>
      <c r="AL1031" s="21"/>
      <c r="AM1031" s="12"/>
      <c r="AN1031" s="21"/>
      <c r="AO1031" s="12"/>
      <c r="AP1031" s="21"/>
    </row>
    <row r="1032" spans="37:42" ht="12.75" customHeight="1" x14ac:dyDescent="0.25">
      <c r="AK1032" s="12"/>
      <c r="AL1032" s="21"/>
      <c r="AM1032" s="12"/>
      <c r="AN1032" s="21"/>
      <c r="AO1032" s="12"/>
      <c r="AP1032" s="21"/>
    </row>
    <row r="1033" spans="37:42" ht="12.75" customHeight="1" x14ac:dyDescent="0.25">
      <c r="AK1033" s="12"/>
      <c r="AL1033" s="21"/>
      <c r="AM1033" s="12"/>
      <c r="AN1033" s="21"/>
      <c r="AO1033" s="12"/>
      <c r="AP1033" s="21"/>
    </row>
    <row r="1034" spans="37:42" ht="12.75" customHeight="1" x14ac:dyDescent="0.25">
      <c r="AK1034" s="12"/>
      <c r="AL1034" s="21"/>
      <c r="AM1034" s="12"/>
      <c r="AN1034" s="21"/>
      <c r="AO1034" s="12"/>
      <c r="AP1034" s="21"/>
    </row>
  </sheetData>
  <sortState ref="A1:AX358">
    <sortCondition ref="B1"/>
  </sortState>
  <mergeCells count="63">
    <mergeCell ref="BA6:BA7"/>
    <mergeCell ref="BB6:BB7"/>
    <mergeCell ref="BC6:BC7"/>
    <mergeCell ref="B9:B20"/>
    <mergeCell ref="AZ9:AZ20"/>
    <mergeCell ref="BA9:BA20"/>
    <mergeCell ref="BB9:BB20"/>
    <mergeCell ref="BC9:BC20"/>
    <mergeCell ref="G6:G7"/>
    <mergeCell ref="H6:H7"/>
    <mergeCell ref="M6:M7"/>
    <mergeCell ref="N6:N7"/>
    <mergeCell ref="O6:O7"/>
    <mergeCell ref="Q6:T6"/>
    <mergeCell ref="P6:P7"/>
    <mergeCell ref="U6:U7"/>
    <mergeCell ref="AR1:AS1"/>
    <mergeCell ref="AL1:AM1"/>
    <mergeCell ref="AK5:AP5"/>
    <mergeCell ref="AQ5:AV5"/>
    <mergeCell ref="D5:E5"/>
    <mergeCell ref="A1:C5"/>
    <mergeCell ref="I6:I7"/>
    <mergeCell ref="J6:J7"/>
    <mergeCell ref="K6:K7"/>
    <mergeCell ref="L6:L7"/>
    <mergeCell ref="A6:A7"/>
    <mergeCell ref="B6:B7"/>
    <mergeCell ref="D6:D7"/>
    <mergeCell ref="E6:E7"/>
    <mergeCell ref="F6:F7"/>
    <mergeCell ref="C6:C7"/>
    <mergeCell ref="V6:V7"/>
    <mergeCell ref="AH6:AH7"/>
    <mergeCell ref="AG6:AG7"/>
    <mergeCell ref="AB6:AB7"/>
    <mergeCell ref="AC6:AC7"/>
    <mergeCell ref="AD6:AD7"/>
    <mergeCell ref="AE6:AE7"/>
    <mergeCell ref="AF6:AF7"/>
    <mergeCell ref="W6:W7"/>
    <mergeCell ref="X6:X7"/>
    <mergeCell ref="Y6:Y7"/>
    <mergeCell ref="Z6:Z7"/>
    <mergeCell ref="AA6:AA7"/>
    <mergeCell ref="AI6:AI7"/>
    <mergeCell ref="AJ6:AJ7"/>
    <mergeCell ref="AK6:AK7"/>
    <mergeCell ref="AL6:AL7"/>
    <mergeCell ref="AM6:AM7"/>
    <mergeCell ref="AN6:AN7"/>
    <mergeCell ref="AO6:AO7"/>
    <mergeCell ref="AP6:AP7"/>
    <mergeCell ref="AQ6:AQ7"/>
    <mergeCell ref="AR6:AR7"/>
    <mergeCell ref="AY6:AY7"/>
    <mergeCell ref="AZ6:AZ7"/>
    <mergeCell ref="AS6:AS7"/>
    <mergeCell ref="AT6:AT7"/>
    <mergeCell ref="AU6:AU7"/>
    <mergeCell ref="AV6:AV7"/>
    <mergeCell ref="AW6:AW7"/>
    <mergeCell ref="AX6:AX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obliczenie ceny oferty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2019-09-05T05:56:37Z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d66e69ad-adaa-459b-a2ab-2c8a0dd2ce86</vt:lpwstr>
  </property>
</Properties>
</file>