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k.kaczmarczyk1\Desktop\ZG.270.8.2023 Usługi leśne 3 postępowanie\03 - Wersja edytowalna\Pakiet 6\"/>
    </mc:Choice>
  </mc:AlternateContent>
  <xr:revisionPtr revIDLastSave="0" documentId="13_ncr:1_{81DA7FF9-E25B-4DD4-B6FF-6963BECC51EF}" xr6:coauthVersionLast="47" xr6:coauthVersionMax="47" xr10:uidLastSave="{00000000-0000-0000-0000-000000000000}"/>
  <bookViews>
    <workbookView xWindow="19200" yWindow="0" windowWidth="19200" windowHeight="15600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I60" i="3" l="1"/>
  <c r="I85" i="3"/>
  <c r="I83" i="3"/>
  <c r="I74" i="3"/>
  <c r="I73" i="3"/>
  <c r="I70" i="3"/>
  <c r="I84" i="3"/>
  <c r="I82" i="3"/>
  <c r="I81" i="3"/>
  <c r="I80" i="3"/>
  <c r="K80" i="3" s="1"/>
  <c r="L80" i="3" s="1"/>
  <c r="I79" i="3"/>
  <c r="I78" i="3"/>
  <c r="K78" i="3" s="1"/>
  <c r="K77" i="3"/>
  <c r="I77" i="3"/>
  <c r="I76" i="3"/>
  <c r="I75" i="3"/>
  <c r="K75" i="3" s="1"/>
  <c r="I72" i="3"/>
  <c r="I71" i="3"/>
  <c r="I69" i="3"/>
  <c r="I68" i="3"/>
  <c r="K67" i="3"/>
  <c r="I67" i="3"/>
  <c r="I66" i="3"/>
  <c r="I65" i="3"/>
  <c r="K65" i="3" s="1"/>
  <c r="I64" i="3"/>
  <c r="K64" i="3" s="1"/>
  <c r="L64" i="3" s="1"/>
  <c r="I63" i="3"/>
  <c r="I62" i="3"/>
  <c r="I61" i="3"/>
  <c r="I59" i="3"/>
  <c r="I58" i="3"/>
  <c r="I57" i="3"/>
  <c r="K57" i="3" s="1"/>
  <c r="L57" i="3" s="1"/>
  <c r="I56" i="3"/>
  <c r="I55" i="3"/>
  <c r="K55" i="3" s="1"/>
  <c r="I54" i="3"/>
  <c r="K54" i="3" s="1"/>
  <c r="L54" i="3" s="1"/>
  <c r="I53" i="3"/>
  <c r="I52" i="3"/>
  <c r="I51" i="3"/>
  <c r="I50" i="3"/>
  <c r="I47" i="3"/>
  <c r="I42" i="3"/>
  <c r="I37" i="3"/>
  <c r="I32" i="3"/>
  <c r="L67" i="3" l="1"/>
  <c r="L77" i="3"/>
  <c r="L63" i="3"/>
  <c r="L55" i="3"/>
  <c r="L65" i="3"/>
  <c r="L66" i="3"/>
  <c r="L79" i="3"/>
  <c r="K56" i="3"/>
  <c r="L56" i="3" s="1"/>
  <c r="K63" i="3"/>
  <c r="K66" i="3"/>
  <c r="K79" i="3"/>
  <c r="K76" i="3"/>
  <c r="L76" i="3" s="1"/>
  <c r="F87" i="3"/>
  <c r="K60" i="3"/>
  <c r="L60" i="3" s="1"/>
  <c r="K85" i="3"/>
  <c r="L85" i="3" s="1"/>
  <c r="K83" i="3"/>
  <c r="L83" i="3" s="1"/>
  <c r="K73" i="3"/>
  <c r="L73" i="3" s="1"/>
  <c r="K74" i="3"/>
  <c r="L74" i="3" s="1"/>
  <c r="K70" i="3"/>
  <c r="L70" i="3" s="1"/>
  <c r="K84" i="3"/>
  <c r="L84" i="3" s="1"/>
  <c r="L78" i="3"/>
  <c r="K81" i="3"/>
  <c r="L81" i="3" s="1"/>
  <c r="L75" i="3"/>
  <c r="K82" i="3"/>
  <c r="L82" i="3" s="1"/>
  <c r="K71" i="3"/>
  <c r="L71" i="3" s="1"/>
  <c r="K72" i="3"/>
  <c r="L72" i="3" s="1"/>
  <c r="K62" i="3"/>
  <c r="L62" i="3" s="1"/>
  <c r="K68" i="3"/>
  <c r="L68" i="3" s="1"/>
  <c r="K61" i="3"/>
  <c r="L61" i="3" s="1"/>
  <c r="K69" i="3"/>
  <c r="L69" i="3" s="1"/>
  <c r="K52" i="3"/>
  <c r="L52" i="3" s="1"/>
  <c r="K58" i="3"/>
  <c r="L58" i="3" s="1"/>
  <c r="K50" i="3"/>
  <c r="L50" i="3" s="1"/>
  <c r="K53" i="3"/>
  <c r="L53" i="3" s="1"/>
  <c r="K51" i="3"/>
  <c r="L51" i="3" s="1"/>
  <c r="K59" i="3"/>
  <c r="L59" i="3" s="1"/>
  <c r="K47" i="3"/>
  <c r="L47" i="3" s="1"/>
  <c r="K42" i="3"/>
  <c r="L42" i="3" s="1"/>
  <c r="K37" i="3"/>
  <c r="L37" i="3" s="1"/>
  <c r="K32" i="3"/>
  <c r="L32" i="3" s="1"/>
  <c r="F88" i="3" l="1"/>
</calcChain>
</file>

<file path=xl/sharedStrings.xml><?xml version="1.0" encoding="utf-8"?>
<sst xmlns="http://schemas.openxmlformats.org/spreadsheetml/2006/main" count="250" uniqueCount="166">
  <si>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</si>
  <si>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</si>
  <si>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</si>
  <si>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</si>
  <si>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</si>
  <si>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</si>
  <si>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</si>
  <si>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</si>
  <si>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</si>
  <si>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</si>
  <si>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</si>
  <si>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</si>
  <si>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</si>
  <si>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</si>
  <si>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</si>
  <si>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</si>
  <si>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</si>
  <si>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</si>
  <si>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</si>
  <si>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</si>
  <si>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</si>
  <si>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</si>
  <si>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51</t>
  </si>
  <si>
    <t>WYK-TAL40</t>
  </si>
  <si>
    <t>Zdarcie pokrywy na talerzach 40 cm x 40 cm</t>
  </si>
  <si>
    <t>TSZT</t>
  </si>
  <si>
    <t xml:space="preserve"> 56</t>
  </si>
  <si>
    <t>POP-TAL</t>
  </si>
  <si>
    <t>Poprawianie talerzy - w poprawkach</t>
  </si>
  <si>
    <t xml:space="preserve"> 70</t>
  </si>
  <si>
    <t>WYK-POGCZ</t>
  </si>
  <si>
    <t>Wyorywanie bruzd pługiem leśnym z pogłębiaczem na powierzchni pow. 0,5 ha</t>
  </si>
  <si>
    <t>KMTR</t>
  </si>
  <si>
    <t xml:space="preserve"> 75</t>
  </si>
  <si>
    <t>WYK-FREZ</t>
  </si>
  <si>
    <t>Przygotowanie gleby pługiem aktywnym z pogłębiaczem</t>
  </si>
  <si>
    <t xml:space="preserve"> 76</t>
  </si>
  <si>
    <t>WYK-FREZ2</t>
  </si>
  <si>
    <t>Przygotowanie gleby pługiem aktywnym bez pogłębienia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</si>
  <si>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</si>
  <si>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</si>
  <si>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</si>
  <si>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</si>
  <si>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</si>
  <si>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</si>
  <si>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</si>
  <si>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</si>
  <si>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</si>
  <si>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</si>
  <si>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</si>
  <si>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</si>
  <si>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</si>
  <si>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</si>
  <si>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</si>
  <si>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</si>
  <si>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</si>
  <si>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</si>
  <si>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</si>
  <si>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</si>
  <si>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</si>
  <si>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</si>
  <si>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</si>
  <si>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</si>
  <si>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</si>
  <si>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</si>
  <si>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</si>
  <si>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</si>
  <si>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</si>
  <si>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</si>
  <si>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119</t>
  </si>
  <si>
    <t>ZAB-UPAK</t>
  </si>
  <si>
    <t>Zabezpieczenie upraw przed zwierzyną przez pakułowanie drzewek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</si>
  <si>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</si>
  <si>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</si>
  <si>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</si>
  <si>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</si>
  <si>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</si>
  <si>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</si>
  <si>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</si>
  <si>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</si>
  <si>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</si>
  <si>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</si>
  <si>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</si>
  <si>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</si>
  <si>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</si>
  <si>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</si>
  <si>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</si>
  <si>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</si>
  <si>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</si>
  <si>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</si>
  <si>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</si>
  <si>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</si>
  <si>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</si>
  <si>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</si>
  <si>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</si>
  <si>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</si>
  <si>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</si>
  <si>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</si>
  <si>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</si>
  <si>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</si>
  <si>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</si>
  <si>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</si>
  <si>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</si>
  <si>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159</t>
  </si>
  <si>
    <t>KONTR-RYJ</t>
  </si>
  <si>
    <t>Kontrola i utrzymanie pułapek w sprawności, wybieranie i usuwanie ryjkowców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</si>
  <si>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</si>
  <si>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</si>
  <si>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</si>
  <si>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</si>
  <si>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</si>
  <si>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</si>
  <si>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377</t>
  </si>
  <si>
    <t>ZB-NASBK</t>
  </si>
  <si>
    <t>Zbiór nasion buka</t>
  </si>
  <si>
    <t>KG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</si>
  <si>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</si>
  <si>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</si>
  <si>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</si>
  <si>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</si>
  <si>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</si>
  <si>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</si>
  <si>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</si>
  <si>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</si>
  <si>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</si>
  <si>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</si>
  <si>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</si>
  <si>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</si>
  <si>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</si>
  <si>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</si>
  <si>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</si>
  <si>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</si>
  <si>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</si>
  <si>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</si>
  <si>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</si>
  <si>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</si>
  <si>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</si>
  <si>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Lębork</t>
  </si>
  <si>
    <t xml:space="preserve">84-300 Lębork; Wojska Polskiego 32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</si>
  <si>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</si>
  <si>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</si>
  <si>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</si>
  <si>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</si>
  <si>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</si>
  <si>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</si>
  <si>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</si>
  <si>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</si>
  <si>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</si>
  <si>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</si>
  <si>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</si>
  <si>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</si>
  <si>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</si>
  <si>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</si>
  <si>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Lębork w roku 2023''  składamy niniejszym ofertę na </t>
    </r>
    <r>
      <rPr>
        <b/>
        <sz val="11"/>
        <color rgb="FF333333"/>
        <rFont val="Arial"/>
        <family val="2"/>
        <charset val="238"/>
      </rPr>
      <t xml:space="preserve">pakiet 6 </t>
    </r>
    <r>
      <rPr>
        <sz val="11"/>
        <color indexed="63"/>
        <rFont val="Arial"/>
        <family val="2"/>
        <charset val="238"/>
      </rPr>
      <t>tego zamówienia:</t>
    </r>
  </si>
  <si>
    <t xml:space="preserve">Załącznik nr 1.2. do SWZ </t>
  </si>
  <si>
    <r>
      <t xml:space="preserve">1.  Za wykonanie przedmiotu zamówienia w tym Pakiecie oferujemy następujące wynagrodzenie brutto: </t>
    </r>
    <r>
      <rPr>
        <b/>
        <sz val="12"/>
        <color indexed="63"/>
        <rFont val="Arial"/>
        <family val="2"/>
        <charset val="238"/>
      </rPr>
      <t>_________________ PLN</t>
    </r>
    <r>
      <rPr>
        <sz val="11"/>
        <color indexed="63"/>
        <rFont val="Arial"/>
        <family val="2"/>
        <charset val="238"/>
      </rPr>
      <t xml:space="preserve">. 
2. Wynagrodzenie zaoferowane w pkt 1 powyżej wynika z poniższego Kosztorysu Ofertowego i stanowi sumę wartości całkowitych brutto za poszczególne pozycje (prace) tworzące ten Pakiet:
</t>
    </r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</si>
  <si>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</t>
  </si>
  <si>
    <t>6. Wadium w kwocie ___________________ PLN wnieśliśmy w formie ________________________________________. Prosimy o zwrot pieniędzy wniesionych tytułem wadium na rachunek bankowy nr: ____________________________________________________________________________________________. (dotyczy tych Wykonawców, którzy wnoszą wadium gotówką).</t>
  </si>
  <si>
    <t xml:space="preserve">7.  Następujące zakresy rzeczowe wchodzące w przedmiot zamówienia zamierzamy zlecić następującym podwykonawcom:
</t>
  </si>
  <si>
    <t>8. Oświadczamy, że następujące usługi stanowiące przedmiot zamówienia wykonają poszczególni Wykonawcy wspólnie ubiegający się o udzielenie zamówienia**:</t>
  </si>
  <si>
    <t>9.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</si>
  <si>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10. Wszelką korespondencję w sprawie niniejszego postępowania należy kierować na:
e-mail: ___________________________________________________________________
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</si>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</sst>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  <fill>
      <patternFill patternType="solid">
        <fgColor theme="7" tint="0.79998168889431442"/>
        <bgColor indexed="9"/>
      </patternFill>
    </fill>
  </fills>
  <borders count="5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9" fontId="1" fillId="4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17"/>
  <sheetViews>
    <sheetView tabSelected="1" view="pageBreakPreview" zoomScale="70" zoomScaleNormal="100" zoomScaleSheetLayoutView="70" workbookViewId="0">
      <selection activeCell="D140" sqref="D14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65" customHeight="1" x14ac:dyDescent="0.2"/>
    <row r="2" spans="2:15" s="1" customFormat="1" ht="17.100000000000001" customHeight="1" x14ac:dyDescent="0.2">
      <c r="I2" s="20" t="s">
        <v>154</v>
      </c>
      <c r="J2" s="20"/>
      <c r="K2" s="20"/>
      <c r="L2" s="20"/>
      <c r="M2" s="20"/>
      <c r="N2" s="20"/>
      <c r="O2" s="20"/>
    </row>
    <row r="3" spans="2:15" s="1" customFormat="1" ht="28.35" customHeight="1" x14ac:dyDescent="0.2"/>
    <row r="4" spans="2:15" s="1" customFormat="1" ht="2.85" customHeight="1" x14ac:dyDescent="0.2">
      <c r="B4" s="21"/>
      <c r="C4" s="21"/>
      <c r="D4" s="21"/>
    </row>
    <row r="5" spans="2:15" s="1" customFormat="1" ht="28.35" customHeight="1" x14ac:dyDescent="0.2"/>
    <row r="6" spans="2:15" s="1" customFormat="1" ht="2.85" customHeight="1" x14ac:dyDescent="0.2">
      <c r="B6" s="21"/>
      <c r="C6" s="21"/>
      <c r="D6" s="21"/>
    </row>
    <row r="7" spans="2:15" s="1" customFormat="1" ht="28.35" customHeight="1" x14ac:dyDescent="0.2"/>
    <row r="8" spans="2:15" s="1" customFormat="1" ht="5.65" customHeight="1" x14ac:dyDescent="0.2">
      <c r="B8" s="21"/>
      <c r="C8" s="21"/>
      <c r="D8" s="21"/>
    </row>
    <row r="9" spans="2:15" s="1" customFormat="1" ht="4.1500000000000004" customHeight="1" x14ac:dyDescent="0.2"/>
    <row r="10" spans="2:15" s="1" customFormat="1" ht="7.15" customHeight="1" x14ac:dyDescent="0.2">
      <c r="B10" s="22" t="s">
        <v>133</v>
      </c>
      <c r="C10" s="22"/>
      <c r="D10" s="22"/>
    </row>
    <row r="11" spans="2:15" s="1" customFormat="1" ht="12.4" customHeight="1" x14ac:dyDescent="0.2">
      <c r="B11" s="22"/>
      <c r="C11" s="22"/>
      <c r="D11" s="22"/>
      <c r="G11" s="23" t="s">
        <v>134</v>
      </c>
      <c r="H11" s="23"/>
      <c r="I11" s="23"/>
      <c r="J11" s="23"/>
      <c r="K11" s="23"/>
      <c r="L11" s="23"/>
      <c r="M11" s="23"/>
      <c r="N11" s="23"/>
    </row>
    <row r="12" spans="2:15" s="1" customFormat="1" ht="8.1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19.899999999999999" customHeight="1" x14ac:dyDescent="0.2"/>
    <row r="14" spans="2:15" s="1" customFormat="1" ht="23.45" customHeight="1" x14ac:dyDescent="0.2">
      <c r="E14" s="24" t="s">
        <v>148</v>
      </c>
      <c r="F14" s="24"/>
      <c r="G14" s="24"/>
    </row>
    <row r="15" spans="2:15" s="1" customFormat="1" ht="42.6" customHeight="1" x14ac:dyDescent="0.2"/>
    <row r="16" spans="2:15" s="1" customFormat="1" ht="20.45" customHeight="1" x14ac:dyDescent="0.2">
      <c r="B16" s="25" t="s">
        <v>135</v>
      </c>
      <c r="C16" s="25"/>
      <c r="D16" s="30"/>
      <c r="E16" s="30"/>
    </row>
    <row r="17" spans="2:15" s="1" customFormat="1" ht="2.85" customHeight="1" x14ac:dyDescent="0.2"/>
    <row r="18" spans="2:15" s="1" customFormat="1" ht="20.45" customHeight="1" x14ac:dyDescent="0.2">
      <c r="B18" s="25" t="s">
        <v>136</v>
      </c>
      <c r="C18" s="25"/>
      <c r="D18" s="30"/>
      <c r="E18" s="30"/>
    </row>
    <row r="19" spans="2:15" s="1" customFormat="1" ht="2.85" customHeight="1" x14ac:dyDescent="0.2"/>
    <row r="20" spans="2:15" s="1" customFormat="1" ht="20.45" customHeight="1" x14ac:dyDescent="0.2">
      <c r="B20" s="25" t="s">
        <v>137</v>
      </c>
      <c r="C20" s="25"/>
      <c r="D20" s="30"/>
      <c r="E20" s="30"/>
    </row>
    <row r="21" spans="2:15" s="1" customFormat="1" ht="2.85" customHeight="1" x14ac:dyDescent="0.2"/>
    <row r="22" spans="2:15" s="1" customFormat="1" ht="20.45" customHeight="1" x14ac:dyDescent="0.2">
      <c r="B22" s="25" t="s">
        <v>138</v>
      </c>
      <c r="C22" s="25"/>
      <c r="D22" s="30"/>
      <c r="E22" s="30"/>
    </row>
    <row r="23" spans="2:15" s="1" customFormat="1" ht="33.950000000000003" customHeight="1" x14ac:dyDescent="0.2"/>
    <row r="24" spans="2:15" s="1" customFormat="1" ht="48.95" customHeight="1" x14ac:dyDescent="0.2">
      <c r="B24" s="19" t="s">
        <v>153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5" s="1" customFormat="1" ht="2.85" customHeight="1" x14ac:dyDescent="0.2"/>
    <row r="26" spans="2:15" s="1" customFormat="1" ht="74.25" customHeight="1" x14ac:dyDescent="0.2">
      <c r="B26" s="12" t="s">
        <v>155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2:15" s="1" customFormat="1" ht="28.35" customHeight="1" x14ac:dyDescent="0.2"/>
    <row r="28" spans="2:15" s="1" customFormat="1" ht="3.4" customHeight="1" x14ac:dyDescent="0.2"/>
    <row r="29" spans="2:15" s="1" customFormat="1" ht="18.2" customHeight="1" x14ac:dyDescent="0.2">
      <c r="B29" s="25" t="s">
        <v>139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5" s="1" customFormat="1" ht="5.65" customHeight="1" x14ac:dyDescent="0.2"/>
    <row r="31" spans="2:15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5" s="1" customFormat="1" ht="19.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6549</v>
      </c>
      <c r="H32" s="11"/>
      <c r="I32" s="9">
        <f t="shared" ref="I32" si="0">G32*H32</f>
        <v>0</v>
      </c>
      <c r="J32" s="10">
        <v>8</v>
      </c>
      <c r="K32" s="9">
        <f t="shared" ref="K32" si="1">I32*8%</f>
        <v>0</v>
      </c>
      <c r="L32" s="13">
        <f>I32+K32</f>
        <v>0</v>
      </c>
      <c r="M32" s="13"/>
    </row>
    <row r="33" spans="2:13" s="1" customFormat="1" ht="3.4" customHeight="1" x14ac:dyDescent="0.2"/>
    <row r="34" spans="2:13" s="1" customFormat="1" ht="18.2" customHeight="1" x14ac:dyDescent="0.2">
      <c r="B34" s="25" t="s">
        <v>140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65" customHeight="1" x14ac:dyDescent="0.2"/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5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1742</v>
      </c>
      <c r="H37" s="11"/>
      <c r="I37" s="9">
        <f t="shared" ref="I37" si="2">G37*H37</f>
        <v>0</v>
      </c>
      <c r="J37" s="10">
        <v>8</v>
      </c>
      <c r="K37" s="9">
        <f t="shared" ref="K37" si="3">I37*8%</f>
        <v>0</v>
      </c>
      <c r="L37" s="13">
        <f>I37+K37</f>
        <v>0</v>
      </c>
      <c r="M37" s="13"/>
    </row>
    <row r="38" spans="2:13" s="1" customFormat="1" ht="3.4" customHeight="1" x14ac:dyDescent="0.2"/>
    <row r="39" spans="2:13" s="1" customFormat="1" ht="18.2" customHeight="1" x14ac:dyDescent="0.2">
      <c r="B39" s="25" t="s">
        <v>141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65" customHeight="1" x14ac:dyDescent="0.2"/>
    <row r="41" spans="2:13" s="1" customFormat="1" ht="58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5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1548</v>
      </c>
      <c r="H42" s="11"/>
      <c r="I42" s="9">
        <f t="shared" ref="I42" si="4">G42*H42</f>
        <v>0</v>
      </c>
      <c r="J42" s="10">
        <v>8</v>
      </c>
      <c r="K42" s="9">
        <f t="shared" ref="K42" si="5">I42*8%</f>
        <v>0</v>
      </c>
      <c r="L42" s="13">
        <f>I42+K42</f>
        <v>0</v>
      </c>
      <c r="M42" s="13"/>
    </row>
    <row r="43" spans="2:13" s="1" customFormat="1" ht="3.4" customHeight="1" x14ac:dyDescent="0.2"/>
    <row r="44" spans="2:13" s="1" customFormat="1" ht="18.2" customHeight="1" x14ac:dyDescent="0.2">
      <c r="B44" s="25" t="s">
        <v>142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6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5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942</v>
      </c>
      <c r="H47" s="11"/>
      <c r="I47" s="9">
        <f t="shared" ref="I47" si="6">G47*H47</f>
        <v>0</v>
      </c>
      <c r="J47" s="10">
        <v>8</v>
      </c>
      <c r="K47" s="9">
        <f t="shared" ref="K47" si="7">I47*8%</f>
        <v>0</v>
      </c>
      <c r="L47" s="13">
        <f>I47+K47</f>
        <v>0</v>
      </c>
      <c r="M47" s="13"/>
    </row>
    <row r="48" spans="2:13" s="1" customFormat="1" ht="9" customHeight="1" x14ac:dyDescent="0.2"/>
    <row r="49" spans="2:13" s="1" customFormat="1" ht="59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19.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60</v>
      </c>
      <c r="H50" s="11"/>
      <c r="I50" s="9">
        <f t="shared" ref="I50:I60" si="8">G50*H50</f>
        <v>0</v>
      </c>
      <c r="J50" s="10">
        <v>8</v>
      </c>
      <c r="K50" s="9">
        <f t="shared" ref="K50:K59" si="9">I50*8%</f>
        <v>0</v>
      </c>
      <c r="L50" s="13">
        <f t="shared" ref="L50:L85" si="10">I50+K50</f>
        <v>0</v>
      </c>
      <c r="M50" s="13"/>
    </row>
    <row r="51" spans="2:13" s="1" customFormat="1" ht="28.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11.75</v>
      </c>
      <c r="H51" s="11"/>
      <c r="I51" s="9">
        <f t="shared" si="8"/>
        <v>0</v>
      </c>
      <c r="J51" s="10">
        <v>8</v>
      </c>
      <c r="K51" s="9">
        <f t="shared" si="9"/>
        <v>0</v>
      </c>
      <c r="L51" s="13">
        <f t="shared" si="10"/>
        <v>0</v>
      </c>
      <c r="M51" s="13"/>
    </row>
    <row r="52" spans="2:13" s="1" customFormat="1" ht="19.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2.44</v>
      </c>
      <c r="H52" s="11"/>
      <c r="I52" s="9">
        <f t="shared" si="8"/>
        <v>0</v>
      </c>
      <c r="J52" s="10">
        <v>8</v>
      </c>
      <c r="K52" s="9">
        <f t="shared" si="9"/>
        <v>0</v>
      </c>
      <c r="L52" s="13">
        <f t="shared" si="10"/>
        <v>0</v>
      </c>
      <c r="M52" s="13"/>
    </row>
    <row r="53" spans="2:13" s="1" customFormat="1" ht="19.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5.2</v>
      </c>
      <c r="H53" s="11"/>
      <c r="I53" s="9">
        <f t="shared" si="8"/>
        <v>0</v>
      </c>
      <c r="J53" s="10">
        <v>8</v>
      </c>
      <c r="K53" s="9">
        <f t="shared" si="9"/>
        <v>0</v>
      </c>
      <c r="L53" s="13">
        <f t="shared" si="10"/>
        <v>0</v>
      </c>
      <c r="M53" s="13"/>
    </row>
    <row r="54" spans="2:13" s="1" customFormat="1" ht="28.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78.300000000000011</v>
      </c>
      <c r="H54" s="11"/>
      <c r="I54" s="9">
        <f t="shared" si="8"/>
        <v>0</v>
      </c>
      <c r="J54" s="10">
        <v>8</v>
      </c>
      <c r="K54" s="9">
        <f t="shared" si="9"/>
        <v>0</v>
      </c>
      <c r="L54" s="13">
        <f t="shared" si="10"/>
        <v>0</v>
      </c>
      <c r="M54" s="13"/>
    </row>
    <row r="55" spans="2:13" s="1" customFormat="1" ht="19.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34.5</v>
      </c>
      <c r="H55" s="11"/>
      <c r="I55" s="9">
        <f t="shared" si="8"/>
        <v>0</v>
      </c>
      <c r="J55" s="10">
        <v>8</v>
      </c>
      <c r="K55" s="9">
        <f t="shared" si="9"/>
        <v>0</v>
      </c>
      <c r="L55" s="13">
        <f t="shared" si="10"/>
        <v>0</v>
      </c>
      <c r="M55" s="13"/>
    </row>
    <row r="56" spans="2:13" s="1" customFormat="1" ht="19.5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27.940000000000005</v>
      </c>
      <c r="H56" s="11"/>
      <c r="I56" s="9">
        <f t="shared" si="8"/>
        <v>0</v>
      </c>
      <c r="J56" s="10">
        <v>8</v>
      </c>
      <c r="K56" s="9">
        <f t="shared" si="9"/>
        <v>0</v>
      </c>
      <c r="L56" s="13">
        <f t="shared" si="10"/>
        <v>0</v>
      </c>
      <c r="M56" s="13"/>
    </row>
    <row r="57" spans="2:13" s="1" customFormat="1" ht="19.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148.07999999999998</v>
      </c>
      <c r="H57" s="11"/>
      <c r="I57" s="9">
        <f t="shared" si="8"/>
        <v>0</v>
      </c>
      <c r="J57" s="10">
        <v>8</v>
      </c>
      <c r="K57" s="9">
        <f t="shared" si="9"/>
        <v>0</v>
      </c>
      <c r="L57" s="13">
        <f t="shared" si="10"/>
        <v>0</v>
      </c>
      <c r="M57" s="13"/>
    </row>
    <row r="58" spans="2:13" s="1" customFormat="1" ht="19.5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50.140000000000008</v>
      </c>
      <c r="H58" s="11"/>
      <c r="I58" s="9">
        <f t="shared" si="8"/>
        <v>0</v>
      </c>
      <c r="J58" s="10">
        <v>8</v>
      </c>
      <c r="K58" s="9">
        <f t="shared" si="9"/>
        <v>0</v>
      </c>
      <c r="L58" s="13">
        <f t="shared" si="10"/>
        <v>0</v>
      </c>
      <c r="M58" s="13"/>
    </row>
    <row r="59" spans="2:13" s="1" customFormat="1" ht="28.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4.8400000000000007</v>
      </c>
      <c r="H59" s="11"/>
      <c r="I59" s="9">
        <f t="shared" si="8"/>
        <v>0</v>
      </c>
      <c r="J59" s="10">
        <v>8</v>
      </c>
      <c r="K59" s="9">
        <f t="shared" si="9"/>
        <v>0</v>
      </c>
      <c r="L59" s="13">
        <f t="shared" si="10"/>
        <v>0</v>
      </c>
      <c r="M59" s="13"/>
    </row>
    <row r="60" spans="2:13" s="1" customFormat="1" ht="19.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203.42</v>
      </c>
      <c r="H60" s="11"/>
      <c r="I60" s="9">
        <f t="shared" si="8"/>
        <v>0</v>
      </c>
      <c r="J60" s="10">
        <v>23</v>
      </c>
      <c r="K60" s="9">
        <f>I60*23%</f>
        <v>0</v>
      </c>
      <c r="L60" s="13">
        <f t="shared" si="10"/>
        <v>0</v>
      </c>
      <c r="M60" s="13"/>
    </row>
    <row r="61" spans="2:13" s="1" customFormat="1" ht="28.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21</v>
      </c>
      <c r="G61" s="8">
        <v>19.899999999999999</v>
      </c>
      <c r="H61" s="11"/>
      <c r="I61" s="9">
        <f t="shared" ref="I61:I70" si="11">G61*H61</f>
        <v>0</v>
      </c>
      <c r="J61" s="10">
        <v>8</v>
      </c>
      <c r="K61" s="9">
        <f t="shared" ref="K61:K69" si="12">I61*8%</f>
        <v>0</v>
      </c>
      <c r="L61" s="13">
        <f t="shared" si="10"/>
        <v>0</v>
      </c>
      <c r="M61" s="13"/>
    </row>
    <row r="62" spans="2:13" s="1" customFormat="1" ht="28.5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15.729999999999997</v>
      </c>
      <c r="H62" s="11"/>
      <c r="I62" s="9">
        <f t="shared" si="11"/>
        <v>0</v>
      </c>
      <c r="J62" s="10">
        <v>8</v>
      </c>
      <c r="K62" s="9">
        <f t="shared" si="12"/>
        <v>0</v>
      </c>
      <c r="L62" s="13">
        <f t="shared" si="10"/>
        <v>0</v>
      </c>
      <c r="M62" s="13"/>
    </row>
    <row r="63" spans="2:13" s="1" customFormat="1" ht="28.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11.54</v>
      </c>
      <c r="H63" s="11"/>
      <c r="I63" s="9">
        <f t="shared" si="11"/>
        <v>0</v>
      </c>
      <c r="J63" s="10">
        <v>8</v>
      </c>
      <c r="K63" s="9">
        <f t="shared" si="12"/>
        <v>0</v>
      </c>
      <c r="L63" s="13">
        <f t="shared" si="10"/>
        <v>0</v>
      </c>
      <c r="M63" s="13"/>
    </row>
    <row r="64" spans="2:13" s="1" customFormat="1" ht="19.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6.77</v>
      </c>
      <c r="H64" s="11"/>
      <c r="I64" s="9">
        <f t="shared" si="11"/>
        <v>0</v>
      </c>
      <c r="J64" s="10">
        <v>8</v>
      </c>
      <c r="K64" s="9">
        <f t="shared" si="12"/>
        <v>0</v>
      </c>
      <c r="L64" s="13">
        <f t="shared" si="10"/>
        <v>0</v>
      </c>
      <c r="M64" s="13"/>
    </row>
    <row r="65" spans="2:13" s="1" customFormat="1" ht="19.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10.590000000000002</v>
      </c>
      <c r="H65" s="11"/>
      <c r="I65" s="9">
        <f t="shared" si="11"/>
        <v>0</v>
      </c>
      <c r="J65" s="10">
        <v>8</v>
      </c>
      <c r="K65" s="9">
        <f t="shared" si="12"/>
        <v>0</v>
      </c>
      <c r="L65" s="13">
        <f t="shared" si="10"/>
        <v>0</v>
      </c>
      <c r="M65" s="13"/>
    </row>
    <row r="66" spans="2:13" s="1" customFormat="1" ht="28.5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1.5</v>
      </c>
      <c r="H66" s="11"/>
      <c r="I66" s="9">
        <f t="shared" si="11"/>
        <v>0</v>
      </c>
      <c r="J66" s="10">
        <v>8</v>
      </c>
      <c r="K66" s="9">
        <f t="shared" si="12"/>
        <v>0</v>
      </c>
      <c r="L66" s="13">
        <f t="shared" si="10"/>
        <v>0</v>
      </c>
      <c r="M66" s="13"/>
    </row>
    <row r="67" spans="2:13" s="1" customFormat="1" ht="28.5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25</v>
      </c>
      <c r="G67" s="8">
        <v>29.300000000000004</v>
      </c>
      <c r="H67" s="11"/>
      <c r="I67" s="9">
        <f t="shared" si="11"/>
        <v>0</v>
      </c>
      <c r="J67" s="10">
        <v>8</v>
      </c>
      <c r="K67" s="9">
        <f t="shared" si="12"/>
        <v>0</v>
      </c>
      <c r="L67" s="13">
        <f t="shared" si="10"/>
        <v>0</v>
      </c>
      <c r="M67" s="13"/>
    </row>
    <row r="68" spans="2:13" s="1" customFormat="1" ht="19.5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8">
        <v>57</v>
      </c>
      <c r="H68" s="11"/>
      <c r="I68" s="9">
        <f t="shared" si="11"/>
        <v>0</v>
      </c>
      <c r="J68" s="10">
        <v>8</v>
      </c>
      <c r="K68" s="9">
        <f t="shared" si="12"/>
        <v>0</v>
      </c>
      <c r="L68" s="13">
        <f t="shared" si="10"/>
        <v>0</v>
      </c>
      <c r="M68" s="13"/>
    </row>
    <row r="69" spans="2:13" s="1" customFormat="1" ht="28.5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75</v>
      </c>
      <c r="G69" s="8">
        <v>1</v>
      </c>
      <c r="H69" s="11"/>
      <c r="I69" s="9">
        <f t="shared" si="11"/>
        <v>0</v>
      </c>
      <c r="J69" s="10">
        <v>8</v>
      </c>
      <c r="K69" s="9">
        <f t="shared" si="12"/>
        <v>0</v>
      </c>
      <c r="L69" s="13">
        <f t="shared" si="10"/>
        <v>0</v>
      </c>
      <c r="M69" s="13"/>
    </row>
    <row r="70" spans="2:13" s="1" customFormat="1" ht="19.5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65.5</v>
      </c>
      <c r="H70" s="11"/>
      <c r="I70" s="9">
        <f t="shared" si="11"/>
        <v>0</v>
      </c>
      <c r="J70" s="10">
        <v>23</v>
      </c>
      <c r="K70" s="9">
        <f>I70*23%</f>
        <v>0</v>
      </c>
      <c r="L70" s="13">
        <f t="shared" si="10"/>
        <v>0</v>
      </c>
      <c r="M70" s="13"/>
    </row>
    <row r="71" spans="2:13" s="1" customFormat="1" ht="19.5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75</v>
      </c>
      <c r="G71" s="8">
        <v>2</v>
      </c>
      <c r="H71" s="11"/>
      <c r="I71" s="9">
        <f t="shared" ref="I71:I74" si="13">G71*H71</f>
        <v>0</v>
      </c>
      <c r="J71" s="10">
        <v>8</v>
      </c>
      <c r="K71" s="9">
        <f t="shared" ref="K71:K72" si="14">I71*8%</f>
        <v>0</v>
      </c>
      <c r="L71" s="13">
        <f t="shared" si="10"/>
        <v>0</v>
      </c>
      <c r="M71" s="13"/>
    </row>
    <row r="72" spans="2:13" s="1" customFormat="1" ht="19.5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75</v>
      </c>
      <c r="G72" s="8">
        <v>3</v>
      </c>
      <c r="H72" s="11"/>
      <c r="I72" s="9">
        <f t="shared" si="13"/>
        <v>0</v>
      </c>
      <c r="J72" s="10">
        <v>8</v>
      </c>
      <c r="K72" s="9">
        <f t="shared" si="14"/>
        <v>0</v>
      </c>
      <c r="L72" s="13">
        <f t="shared" si="10"/>
        <v>0</v>
      </c>
      <c r="M72" s="13"/>
    </row>
    <row r="73" spans="2:13" s="1" customFormat="1" ht="19.5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82</v>
      </c>
      <c r="G73" s="8">
        <v>50.960000000000008</v>
      </c>
      <c r="H73" s="11"/>
      <c r="I73" s="9">
        <f t="shared" si="13"/>
        <v>0</v>
      </c>
      <c r="J73" s="10">
        <v>23</v>
      </c>
      <c r="K73" s="9">
        <f>I73*23%</f>
        <v>0</v>
      </c>
      <c r="L73" s="13">
        <f t="shared" si="10"/>
        <v>0</v>
      </c>
      <c r="M73" s="13"/>
    </row>
    <row r="74" spans="2:13" s="1" customFormat="1" ht="19.5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120</v>
      </c>
      <c r="H74" s="11"/>
      <c r="I74" s="9">
        <f t="shared" si="13"/>
        <v>0</v>
      </c>
      <c r="J74" s="10">
        <v>23</v>
      </c>
      <c r="K74" s="9">
        <f>I74*23%</f>
        <v>0</v>
      </c>
      <c r="L74" s="13">
        <f t="shared" si="10"/>
        <v>0</v>
      </c>
      <c r="M74" s="13"/>
    </row>
    <row r="75" spans="2:13" s="1" customFormat="1" ht="19.5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99</v>
      </c>
      <c r="G75" s="8">
        <v>50</v>
      </c>
      <c r="H75" s="11"/>
      <c r="I75" s="9">
        <f t="shared" ref="I75:I83" si="15">G75*H75</f>
        <v>0</v>
      </c>
      <c r="J75" s="10">
        <v>8</v>
      </c>
      <c r="K75" s="9">
        <f t="shared" ref="K75:K82" si="16">I75*8%</f>
        <v>0</v>
      </c>
      <c r="L75" s="13">
        <f t="shared" si="10"/>
        <v>0</v>
      </c>
      <c r="M75" s="13"/>
    </row>
    <row r="76" spans="2:13" s="1" customFormat="1" ht="28.5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99</v>
      </c>
      <c r="G76" s="8">
        <v>50</v>
      </c>
      <c r="H76" s="11"/>
      <c r="I76" s="9">
        <f t="shared" si="15"/>
        <v>0</v>
      </c>
      <c r="J76" s="10">
        <v>8</v>
      </c>
      <c r="K76" s="9">
        <f t="shared" si="16"/>
        <v>0</v>
      </c>
      <c r="L76" s="13">
        <f t="shared" si="10"/>
        <v>0</v>
      </c>
      <c r="M76" s="13"/>
    </row>
    <row r="77" spans="2:13" s="1" customFormat="1" ht="28.5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75</v>
      </c>
      <c r="G77" s="8">
        <v>57</v>
      </c>
      <c r="H77" s="11"/>
      <c r="I77" s="9">
        <f t="shared" si="15"/>
        <v>0</v>
      </c>
      <c r="J77" s="10">
        <v>8</v>
      </c>
      <c r="K77" s="9">
        <f t="shared" si="16"/>
        <v>0</v>
      </c>
      <c r="L77" s="13">
        <f t="shared" si="10"/>
        <v>0</v>
      </c>
      <c r="M77" s="13"/>
    </row>
    <row r="78" spans="2:13" s="1" customFormat="1" ht="28.5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95</v>
      </c>
      <c r="G78" s="8">
        <v>7</v>
      </c>
      <c r="H78" s="11"/>
      <c r="I78" s="9">
        <f t="shared" si="15"/>
        <v>0</v>
      </c>
      <c r="J78" s="10">
        <v>8</v>
      </c>
      <c r="K78" s="9">
        <f t="shared" si="16"/>
        <v>0</v>
      </c>
      <c r="L78" s="13">
        <f t="shared" si="10"/>
        <v>0</v>
      </c>
      <c r="M78" s="13"/>
    </row>
    <row r="79" spans="2:13" s="1" customFormat="1" ht="19.5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25</v>
      </c>
      <c r="G79" s="8">
        <v>148.07999999999998</v>
      </c>
      <c r="H79" s="11"/>
      <c r="I79" s="9">
        <f t="shared" si="15"/>
        <v>0</v>
      </c>
      <c r="J79" s="10">
        <v>8</v>
      </c>
      <c r="K79" s="9">
        <f t="shared" si="16"/>
        <v>0</v>
      </c>
      <c r="L79" s="13">
        <f t="shared" si="10"/>
        <v>0</v>
      </c>
      <c r="M79" s="13"/>
    </row>
    <row r="80" spans="2:13" s="1" customFormat="1" ht="19.5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115</v>
      </c>
      <c r="G80" s="8">
        <v>20</v>
      </c>
      <c r="H80" s="11"/>
      <c r="I80" s="9">
        <f t="shared" si="15"/>
        <v>0</v>
      </c>
      <c r="J80" s="10">
        <v>8</v>
      </c>
      <c r="K80" s="9">
        <f t="shared" si="16"/>
        <v>0</v>
      </c>
      <c r="L80" s="13">
        <f t="shared" si="10"/>
        <v>0</v>
      </c>
      <c r="M80" s="13"/>
    </row>
    <row r="81" spans="2:15" s="1" customFormat="1" ht="19.5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95</v>
      </c>
      <c r="G81" s="8">
        <v>168</v>
      </c>
      <c r="H81" s="11"/>
      <c r="I81" s="9">
        <f t="shared" si="15"/>
        <v>0</v>
      </c>
      <c r="J81" s="10">
        <v>8</v>
      </c>
      <c r="K81" s="9">
        <f t="shared" si="16"/>
        <v>0</v>
      </c>
      <c r="L81" s="13">
        <f t="shared" si="10"/>
        <v>0</v>
      </c>
      <c r="M81" s="13"/>
    </row>
    <row r="82" spans="2:15" s="1" customFormat="1" ht="19.5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95</v>
      </c>
      <c r="G82" s="8">
        <v>63</v>
      </c>
      <c r="H82" s="11"/>
      <c r="I82" s="9">
        <f t="shared" si="15"/>
        <v>0</v>
      </c>
      <c r="J82" s="10">
        <v>8</v>
      </c>
      <c r="K82" s="9">
        <f t="shared" si="16"/>
        <v>0</v>
      </c>
      <c r="L82" s="13">
        <f t="shared" si="10"/>
        <v>0</v>
      </c>
      <c r="M82" s="13"/>
    </row>
    <row r="83" spans="2:15" s="1" customFormat="1" ht="19.5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95</v>
      </c>
      <c r="G83" s="8">
        <v>33</v>
      </c>
      <c r="H83" s="11"/>
      <c r="I83" s="9">
        <f t="shared" si="15"/>
        <v>0</v>
      </c>
      <c r="J83" s="10">
        <v>23</v>
      </c>
      <c r="K83" s="9">
        <f>I83*23%</f>
        <v>0</v>
      </c>
      <c r="L83" s="13">
        <f t="shared" si="10"/>
        <v>0</v>
      </c>
      <c r="M83" s="13"/>
    </row>
    <row r="84" spans="2:15" s="1" customFormat="1" ht="19.5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95</v>
      </c>
      <c r="G84" s="8">
        <v>114</v>
      </c>
      <c r="H84" s="11"/>
      <c r="I84" s="9">
        <f t="shared" ref="I84:I85" si="17">G84*H84</f>
        <v>0</v>
      </c>
      <c r="J84" s="10">
        <v>8</v>
      </c>
      <c r="K84" s="9">
        <f t="shared" ref="K84" si="18">I84*8%</f>
        <v>0</v>
      </c>
      <c r="L84" s="13">
        <f t="shared" si="10"/>
        <v>0</v>
      </c>
      <c r="M84" s="13"/>
    </row>
    <row r="85" spans="2:15" s="1" customFormat="1" ht="19.5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95</v>
      </c>
      <c r="G85" s="8">
        <v>10</v>
      </c>
      <c r="H85" s="11"/>
      <c r="I85" s="9">
        <f t="shared" si="17"/>
        <v>0</v>
      </c>
      <c r="J85" s="10">
        <v>23</v>
      </c>
      <c r="K85" s="9">
        <f>I85*23%</f>
        <v>0</v>
      </c>
      <c r="L85" s="13">
        <f t="shared" si="10"/>
        <v>0</v>
      </c>
      <c r="M85" s="13"/>
    </row>
    <row r="86" spans="2:15" s="1" customFormat="1" ht="54.6" customHeight="1" x14ac:dyDescent="0.2"/>
    <row r="87" spans="2:15" s="1" customFormat="1" ht="21" customHeight="1" x14ac:dyDescent="0.2">
      <c r="B87" s="26" t="s">
        <v>131</v>
      </c>
      <c r="C87" s="26"/>
      <c r="D87" s="26"/>
      <c r="E87" s="26"/>
      <c r="F87" s="27">
        <f>SUM(I32+I37+I42+I47+I50+I51+I52+I53+I54+I55+I56+I57+I58+I59+I60+I61+I62+I63+I64+I65+I66+I67+I68+I69+I70+I71+I72+I73+I74+I75+I76+I77+I78+I79+I80+I81+I82+I83+I84+I85)</f>
        <v>0</v>
      </c>
      <c r="G87" s="27"/>
      <c r="H87" s="27"/>
      <c r="I87" s="27"/>
      <c r="J87" s="27"/>
      <c r="K87" s="27"/>
      <c r="L87" s="27"/>
      <c r="M87" s="27"/>
    </row>
    <row r="88" spans="2:15" s="1" customFormat="1" ht="21" customHeight="1" x14ac:dyDescent="0.2">
      <c r="B88" s="26" t="s">
        <v>132</v>
      </c>
      <c r="C88" s="26"/>
      <c r="D88" s="26"/>
      <c r="E88" s="26"/>
      <c r="F88" s="28">
        <f>SUM(L32+L37+L42+L47+L50+L51+L52+L53+L54+L55+L56+L57+L58+L59+L60+L61+L62+L63+L64+L65+L66+L67+L68+L69+L70+L71+L72+L73+L74+L75+L76+L77+L78+L79+L80+L81+L82+L83+L84+L85)</f>
        <v>0</v>
      </c>
      <c r="G88" s="28"/>
      <c r="H88" s="28"/>
      <c r="I88" s="28"/>
      <c r="J88" s="28"/>
      <c r="K88" s="28"/>
      <c r="L88" s="28"/>
      <c r="M88" s="28"/>
    </row>
    <row r="89" spans="2:15" s="1" customFormat="1" ht="11.25" customHeight="1" x14ac:dyDescent="0.2"/>
    <row r="90" spans="2:15" s="1" customFormat="1" ht="60.2" customHeight="1" x14ac:dyDescent="0.2">
      <c r="B90" s="12" t="s">
        <v>149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2:15" s="1" customFormat="1" ht="2.85" customHeight="1" x14ac:dyDescent="0.2"/>
    <row r="92" spans="2:15" s="1" customFormat="1" ht="118.5" customHeight="1" x14ac:dyDescent="0.2">
      <c r="B92" s="12" t="s">
        <v>150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spans="2:15" s="1" customFormat="1" ht="5.65" customHeight="1" x14ac:dyDescent="0.2"/>
    <row r="94" spans="2:15" s="1" customFormat="1" ht="101.25" customHeight="1" x14ac:dyDescent="0.2">
      <c r="B94" s="12" t="s">
        <v>156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2:15" s="1" customFormat="1" ht="55.5" customHeight="1" x14ac:dyDescent="0.2">
      <c r="B95" s="12" t="s">
        <v>157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2:15" s="1" customFormat="1" ht="36.950000000000003" customHeight="1" x14ac:dyDescent="0.2">
      <c r="B96" s="12" t="s">
        <v>158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spans="2:14" s="1" customFormat="1" ht="28.35" customHeight="1" x14ac:dyDescent="0.2">
      <c r="B97" s="15" t="s">
        <v>144</v>
      </c>
      <c r="C97" s="15"/>
      <c r="D97" s="15"/>
      <c r="E97" s="15"/>
      <c r="F97" s="16" t="s">
        <v>145</v>
      </c>
      <c r="G97" s="16"/>
      <c r="H97" s="16"/>
      <c r="I97" s="16"/>
      <c r="J97" s="16"/>
      <c r="K97" s="16"/>
      <c r="L97" s="16"/>
    </row>
    <row r="98" spans="2:14" s="1" customFormat="1" ht="28.35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35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35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15.75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174.75" customHeight="1" x14ac:dyDescent="0.2">
      <c r="B102" s="12" t="s">
        <v>151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pans="2:14" s="1" customFormat="1" ht="44.25" customHeight="1" x14ac:dyDescent="0.2">
      <c r="B103" s="19" t="s">
        <v>159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</row>
    <row r="104" spans="2:14" s="1" customFormat="1" ht="33.200000000000003" customHeight="1" x14ac:dyDescent="0.2">
      <c r="B104" s="15" t="s">
        <v>146</v>
      </c>
      <c r="C104" s="15"/>
      <c r="D104" s="15"/>
      <c r="E104" s="15"/>
      <c r="F104" s="18" t="s">
        <v>147</v>
      </c>
      <c r="G104" s="18"/>
      <c r="H104" s="18"/>
      <c r="I104" s="18"/>
      <c r="J104" s="18"/>
      <c r="K104" s="18"/>
      <c r="L104" s="18"/>
    </row>
    <row r="105" spans="2:14" s="1" customFormat="1" ht="2.85" customHeight="1" x14ac:dyDescent="0.2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36.950000000000003" customHeight="1" x14ac:dyDescent="0.2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35" customHeight="1" x14ac:dyDescent="0.2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35" customHeight="1" x14ac:dyDescent="0.2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146.25" customHeight="1" x14ac:dyDescent="0.2">
      <c r="B109" s="12" t="s">
        <v>160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59.25" customHeight="1" x14ac:dyDescent="0.2">
      <c r="B110" s="12" t="s">
        <v>161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57.75" customHeight="1" x14ac:dyDescent="0.2">
      <c r="B111" s="12" t="s">
        <v>162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51.75" customHeight="1" x14ac:dyDescent="0.2">
      <c r="B112" s="12" t="s">
        <v>163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132.75" customHeight="1" x14ac:dyDescent="0.2">
      <c r="B113" s="12" t="s">
        <v>164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2:14" s="1" customFormat="1" ht="103.5" customHeight="1" x14ac:dyDescent="0.2">
      <c r="B114" s="12" t="s">
        <v>165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85" customHeight="1" x14ac:dyDescent="0.2"/>
    <row r="116" spans="2:14" s="1" customFormat="1" ht="46.7" customHeight="1" x14ac:dyDescent="0.2">
      <c r="I116" s="31" t="s">
        <v>143</v>
      </c>
      <c r="J116" s="31"/>
    </row>
    <row r="117" spans="2:14" s="1" customFormat="1" ht="57" customHeight="1" x14ac:dyDescent="0.2">
      <c r="B117" s="29" t="s">
        <v>152</v>
      </c>
      <c r="C117" s="29"/>
      <c r="D117" s="29"/>
      <c r="E117" s="29"/>
      <c r="F117" s="29"/>
      <c r="G117" s="29"/>
      <c r="H117" s="29"/>
      <c r="I117" s="29"/>
      <c r="J117" s="29"/>
    </row>
  </sheetData>
  <mergeCells count="101">
    <mergeCell ref="B109:N109"/>
    <mergeCell ref="B110:N110"/>
    <mergeCell ref="B111:N111"/>
    <mergeCell ref="B113:N113"/>
    <mergeCell ref="I116:J116"/>
    <mergeCell ref="B95:O95"/>
    <mergeCell ref="B96:N96"/>
    <mergeCell ref="B101:E101"/>
    <mergeCell ref="F101:L101"/>
    <mergeCell ref="B103:N103"/>
    <mergeCell ref="B16:E16"/>
    <mergeCell ref="B18:E18"/>
    <mergeCell ref="B20:E20"/>
    <mergeCell ref="B22:E22"/>
    <mergeCell ref="B34:K34"/>
    <mergeCell ref="B39:K39"/>
    <mergeCell ref="B44:K44"/>
    <mergeCell ref="B90:N90"/>
    <mergeCell ref="B92:N92"/>
    <mergeCell ref="L79:M79"/>
    <mergeCell ref="L80:M80"/>
    <mergeCell ref="L81:M81"/>
    <mergeCell ref="L82:M82"/>
    <mergeCell ref="L71:M71"/>
    <mergeCell ref="L72:M72"/>
    <mergeCell ref="B112:N112"/>
    <mergeCell ref="B114:N114"/>
    <mergeCell ref="B117:J117"/>
    <mergeCell ref="L74:M74"/>
    <mergeCell ref="L75:M75"/>
    <mergeCell ref="L76:M76"/>
    <mergeCell ref="L65:M65"/>
    <mergeCell ref="L69:M69"/>
    <mergeCell ref="L70:M70"/>
    <mergeCell ref="B94:N94"/>
    <mergeCell ref="B24:L24"/>
    <mergeCell ref="B29:K29"/>
    <mergeCell ref="L83:M83"/>
    <mergeCell ref="L84:M84"/>
    <mergeCell ref="L85:M85"/>
    <mergeCell ref="B87:E87"/>
    <mergeCell ref="F87:M87"/>
    <mergeCell ref="B88:E88"/>
    <mergeCell ref="F88:M88"/>
    <mergeCell ref="L77:M77"/>
    <mergeCell ref="L78:M78"/>
    <mergeCell ref="L66:M66"/>
    <mergeCell ref="L67:M67"/>
    <mergeCell ref="L68:M68"/>
    <mergeCell ref="L73:M73"/>
    <mergeCell ref="I2:O2"/>
    <mergeCell ref="B4:D4"/>
    <mergeCell ref="B6:D6"/>
    <mergeCell ref="B8:D8"/>
    <mergeCell ref="B10:D11"/>
    <mergeCell ref="G11:N12"/>
    <mergeCell ref="E14:G14"/>
    <mergeCell ref="B107:E107"/>
    <mergeCell ref="F107:L107"/>
    <mergeCell ref="B108:E108"/>
    <mergeCell ref="F108:L108"/>
    <mergeCell ref="B99:E99"/>
    <mergeCell ref="F99:L99"/>
    <mergeCell ref="B100:E100"/>
    <mergeCell ref="F100:L100"/>
    <mergeCell ref="B106:E106"/>
    <mergeCell ref="F106:L106"/>
    <mergeCell ref="B102:N102"/>
    <mergeCell ref="B104:E104"/>
    <mergeCell ref="F104:L104"/>
    <mergeCell ref="B105:E105"/>
    <mergeCell ref="F105:L105"/>
    <mergeCell ref="B97:E97"/>
    <mergeCell ref="F97:L97"/>
    <mergeCell ref="B98:E98"/>
    <mergeCell ref="F98:L98"/>
    <mergeCell ref="L64:M64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26:O26"/>
    <mergeCell ref="L52:M5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</mergeCells>
  <pageMargins left="0.78431372549019618" right="0.78431372549019618" top="0.98039215686274517" bottom="0.98039215686274517" header="0.50980392156862753" footer="0.50980392156862753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Anetta Jereczek - Nadleśnictwo Lębork</dc:creator>
  <cp:lastModifiedBy>Katarzyna Kaczmarczyk</cp:lastModifiedBy>
  <dcterms:created xsi:type="dcterms:W3CDTF">2023-02-13T10:40:36Z</dcterms:created>
  <dcterms:modified xsi:type="dcterms:W3CDTF">2023-02-21T08:03:36Z</dcterms:modified>
</cp:coreProperties>
</file>