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05" yWindow="-105" windowWidth="20730" windowHeight="11760" tabRatio="876" activeTab="1"/>
  </bookViews>
  <sheets>
    <sheet name="Pakiet nr 7" sheetId="19" r:id="rId1"/>
    <sheet name="Pakiet nr 10" sheetId="18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8" l="1"/>
  <c r="K43" i="18"/>
  <c r="J42" i="18"/>
  <c r="H43" i="18"/>
  <c r="H42" i="18"/>
  <c r="K42" i="18" s="1"/>
  <c r="J33" i="18"/>
  <c r="K33" i="18"/>
  <c r="H33" i="18"/>
  <c r="J29" i="18"/>
  <c r="H29" i="18"/>
  <c r="K29" i="18" s="1"/>
  <c r="J26" i="18"/>
  <c r="H26" i="18"/>
  <c r="K26" i="18" s="1"/>
  <c r="K21" i="18"/>
  <c r="J21" i="18"/>
  <c r="H21" i="18"/>
  <c r="J15" i="18"/>
  <c r="H15" i="18"/>
  <c r="K15" i="18" s="1"/>
  <c r="J10" i="18"/>
  <c r="H10" i="18"/>
  <c r="K10" i="18" s="1"/>
  <c r="J6" i="18"/>
  <c r="H6" i="18"/>
  <c r="K6" i="18" s="1"/>
  <c r="G18" i="19"/>
  <c r="J18" i="19"/>
  <c r="I18" i="19"/>
  <c r="J32" i="18"/>
  <c r="H32" i="18"/>
  <c r="K32" i="18" s="1"/>
  <c r="H8" i="18" l="1"/>
  <c r="K8" i="18" s="1"/>
  <c r="H9" i="18"/>
  <c r="K9" i="18" s="1"/>
  <c r="H11" i="18"/>
  <c r="K11" i="18" s="1"/>
  <c r="H12" i="18"/>
  <c r="K12" i="18" s="1"/>
  <c r="H13" i="18"/>
  <c r="K13" i="18" s="1"/>
  <c r="H14" i="18"/>
  <c r="K14" i="18" s="1"/>
  <c r="H16" i="18"/>
  <c r="K16" i="18" s="1"/>
  <c r="H17" i="18"/>
  <c r="K17" i="18" s="1"/>
  <c r="H18" i="18"/>
  <c r="K18" i="18" s="1"/>
  <c r="H19" i="18"/>
  <c r="K19" i="18" s="1"/>
  <c r="H20" i="18"/>
  <c r="K20" i="18" s="1"/>
  <c r="H22" i="18"/>
  <c r="K22" i="18" s="1"/>
  <c r="H23" i="18"/>
  <c r="K23" i="18" s="1"/>
  <c r="H24" i="18"/>
  <c r="K24" i="18" s="1"/>
  <c r="H25" i="18"/>
  <c r="K25" i="18" s="1"/>
  <c r="H27" i="18"/>
  <c r="K27" i="18" s="1"/>
  <c r="H28" i="18"/>
  <c r="K28" i="18" s="1"/>
  <c r="H30" i="18"/>
  <c r="K30" i="18" s="1"/>
  <c r="H31" i="18"/>
  <c r="K31" i="18" s="1"/>
  <c r="H34" i="18"/>
  <c r="K34" i="18" s="1"/>
  <c r="H35" i="18"/>
  <c r="K35" i="18" s="1"/>
  <c r="H36" i="18"/>
  <c r="K36" i="18" s="1"/>
  <c r="H37" i="18"/>
  <c r="K37" i="18" s="1"/>
  <c r="H38" i="18"/>
  <c r="K38" i="18" s="1"/>
  <c r="H39" i="18"/>
  <c r="K39" i="18" s="1"/>
  <c r="H40" i="18"/>
  <c r="K40" i="18" s="1"/>
  <c r="H41" i="18"/>
  <c r="K41" i="18" s="1"/>
  <c r="J18" i="18" l="1"/>
  <c r="J28" i="18"/>
  <c r="J30" i="18"/>
  <c r="J25" i="18"/>
  <c r="J17" i="18"/>
  <c r="J13" i="18"/>
  <c r="J31" i="18" l="1"/>
  <c r="J8" i="18"/>
  <c r="J9" i="18"/>
  <c r="J11" i="18"/>
  <c r="J12" i="18"/>
  <c r="J14" i="18"/>
  <c r="J16" i="18"/>
  <c r="J19" i="18"/>
  <c r="J20" i="18"/>
  <c r="J22" i="18"/>
  <c r="J23" i="18"/>
  <c r="J24" i="18"/>
  <c r="J27" i="18"/>
  <c r="J34" i="18"/>
  <c r="J35" i="18"/>
  <c r="J36" i="18"/>
  <c r="J37" i="18"/>
  <c r="J38" i="18"/>
  <c r="J39" i="18"/>
  <c r="J40" i="18"/>
  <c r="J41" i="18"/>
  <c r="J7" i="18"/>
  <c r="H7" i="18"/>
  <c r="H44" i="18" s="1"/>
  <c r="K7" i="18" l="1"/>
  <c r="K44" i="18" s="1"/>
  <c r="N12" i="18"/>
  <c r="N9" i="18"/>
  <c r="I27" i="19"/>
  <c r="G27" i="19"/>
  <c r="J27" i="19" s="1"/>
  <c r="I26" i="19"/>
  <c r="G26" i="19"/>
  <c r="J26" i="19" s="1"/>
  <c r="I25" i="19"/>
  <c r="G25" i="19"/>
  <c r="J25" i="19" s="1"/>
  <c r="I24" i="19"/>
  <c r="G24" i="19"/>
  <c r="J24" i="19" s="1"/>
  <c r="I23" i="19"/>
  <c r="G23" i="19"/>
  <c r="J23" i="19" s="1"/>
  <c r="I22" i="19"/>
  <c r="G22" i="19"/>
  <c r="J22" i="19" s="1"/>
  <c r="I21" i="19"/>
  <c r="G21" i="19"/>
  <c r="J21" i="19" s="1"/>
  <c r="I20" i="19"/>
  <c r="G20" i="19"/>
  <c r="J20" i="19" s="1"/>
  <c r="I19" i="19"/>
  <c r="G19" i="19"/>
  <c r="J19" i="19" s="1"/>
  <c r="I17" i="19"/>
  <c r="G17" i="19"/>
  <c r="J17" i="19" s="1"/>
  <c r="I16" i="19"/>
  <c r="G16" i="19"/>
  <c r="J16" i="19" s="1"/>
  <c r="I15" i="19"/>
  <c r="G15" i="19"/>
  <c r="J15" i="19" s="1"/>
  <c r="I14" i="19"/>
  <c r="G14" i="19"/>
  <c r="J14" i="19" s="1"/>
  <c r="I13" i="19"/>
  <c r="G13" i="19"/>
  <c r="J13" i="19" s="1"/>
  <c r="I12" i="19"/>
  <c r="G12" i="19"/>
  <c r="J12" i="19" s="1"/>
  <c r="I11" i="19"/>
  <c r="G11" i="19"/>
  <c r="J11" i="19" s="1"/>
  <c r="I10" i="19"/>
  <c r="G10" i="19"/>
  <c r="J10" i="19" s="1"/>
  <c r="I9" i="19"/>
  <c r="G9" i="19"/>
  <c r="J9" i="19" s="1"/>
  <c r="I8" i="19"/>
  <c r="G8" i="19"/>
  <c r="I7" i="19"/>
  <c r="G7" i="19"/>
  <c r="I6" i="19"/>
  <c r="G6" i="19"/>
  <c r="J8" i="19" l="1"/>
  <c r="G28" i="19"/>
  <c r="J7" i="19"/>
  <c r="J6" i="19"/>
  <c r="J28" i="19" l="1"/>
</calcChain>
</file>

<file path=xl/sharedStrings.xml><?xml version="1.0" encoding="utf-8"?>
<sst xmlns="http://schemas.openxmlformats.org/spreadsheetml/2006/main" count="271" uniqueCount="109">
  <si>
    <t>Producent</t>
  </si>
  <si>
    <t>szt</t>
  </si>
  <si>
    <t>SUMA</t>
  </si>
  <si>
    <t>kg</t>
  </si>
  <si>
    <t>x</t>
  </si>
  <si>
    <t>FORMULARZ ASORTYMENTOWO-CENOWY</t>
  </si>
  <si>
    <t>Nazwa produktu</t>
  </si>
  <si>
    <t>J.m.</t>
  </si>
  <si>
    <t>Szacunkowa ilość</t>
  </si>
  <si>
    <t>Lp.</t>
  </si>
  <si>
    <t>Gramatura opakowania</t>
  </si>
  <si>
    <t>1 kg</t>
  </si>
  <si>
    <t>100 g</t>
  </si>
  <si>
    <t>500 g</t>
  </si>
  <si>
    <t>.......................</t>
  </si>
  <si>
    <t>15 g</t>
  </si>
  <si>
    <t>SMAK – ZAPACH ; charakterystyczny dla danego asortymentu, niedopuszczalny jest smak i zapach świadczący o nieświeżości lub inny obcy</t>
  </si>
  <si>
    <t>1 l</t>
  </si>
  <si>
    <t>200 ml</t>
  </si>
  <si>
    <r>
      <rPr>
        <b/>
        <u/>
        <sz val="8"/>
        <rFont val="Arial CE"/>
        <charset val="238"/>
      </rPr>
      <t>boczek gotowany</t>
    </r>
    <r>
      <rPr>
        <b/>
        <sz val="8"/>
        <rFont val="Arial CE"/>
        <charset val="238"/>
      </rPr>
      <t>, wędzonka wieprzowa wędzona, parzona, boczek wieprzowy min. 85 %</t>
    </r>
  </si>
  <si>
    <t>…………………….</t>
  </si>
  <si>
    <r>
      <rPr>
        <b/>
        <u/>
        <sz val="8"/>
        <rFont val="Arial CE"/>
        <charset val="238"/>
      </rPr>
      <t>kiełbasa toruńska</t>
    </r>
    <r>
      <rPr>
        <b/>
        <sz val="8"/>
        <rFont val="Arial CE"/>
        <charset val="238"/>
      </rPr>
      <t>, średnio rozdrobniona, wieprzowo-wołowa, wędzona, parzona, mięso wieprzowe - min. 66 %, mięso wołowe - min.9 %</t>
    </r>
  </si>
  <si>
    <r>
      <t xml:space="preserve">kiełbasa swojska - </t>
    </r>
    <r>
      <rPr>
        <b/>
        <sz val="8"/>
        <rFont val="Arial CE"/>
        <charset val="238"/>
      </rPr>
      <t>średnio rozdrobniona, wieprzowa, wędzona, pieczona (100 g produktu otrzymane z 125 g mięsa wieprzowego)</t>
    </r>
  </si>
  <si>
    <r>
      <rPr>
        <b/>
        <u/>
        <sz val="8"/>
        <rFont val="Arial CE"/>
        <charset val="238"/>
      </rPr>
      <t>polędwica wiejska tradycyjna</t>
    </r>
    <r>
      <rPr>
        <b/>
        <sz val="8"/>
        <rFont val="Arial CE"/>
        <charset val="238"/>
      </rPr>
      <t xml:space="preserve"> - wędzonka wieprzowa, wędzona, parzona (100 g produktu otrzymane z 120 g schabu wieprzowego)</t>
    </r>
  </si>
  <si>
    <t>900 g</t>
  </si>
  <si>
    <t>3 kg</t>
  </si>
  <si>
    <t>Cena jednostkowa netto w zł</t>
  </si>
  <si>
    <t>Stawka podatku VAT (%)</t>
  </si>
  <si>
    <t>Uwagi</t>
  </si>
  <si>
    <t>Wartość netto w zł</t>
  </si>
  <si>
    <r>
      <rPr>
        <b/>
        <u/>
        <sz val="8"/>
        <rFont val="Arial CE"/>
        <charset val="238"/>
      </rPr>
      <t>pasztet pieczony drobiowy</t>
    </r>
    <r>
      <rPr>
        <b/>
        <sz val="8"/>
        <rFont val="Arial CE"/>
        <charset val="238"/>
      </rPr>
      <t>, drobno rozdrobniony, mięso z indyka - min. 25 %, mięso z kurczaka - min. 25 %, paczkowany</t>
    </r>
  </si>
  <si>
    <r>
      <rPr>
        <b/>
        <u/>
        <sz val="8"/>
        <rFont val="Arial CE"/>
        <charset val="238"/>
      </rPr>
      <t>polędwica drobiowa podsuszana</t>
    </r>
    <r>
      <rPr>
        <b/>
        <sz val="8"/>
        <rFont val="Arial CE"/>
        <charset val="238"/>
      </rPr>
      <t xml:space="preserve"> - produkt wędzony, parzony, grubo  rozdrobniony, mięso drobiowe z kurczaka 98 %, paczkowana</t>
    </r>
  </si>
  <si>
    <r>
      <rPr>
        <b/>
        <u/>
        <sz val="8"/>
        <rFont val="Arial CE"/>
        <charset val="238"/>
      </rPr>
      <t>polędwica sopocka</t>
    </r>
    <r>
      <rPr>
        <b/>
        <sz val="8"/>
        <rFont val="Arial CE"/>
        <charset val="238"/>
      </rPr>
      <t xml:space="preserve"> - wędzonka wieprzowa wędzona, parzona, schab wieprzowy min. 82 %, paczkowana</t>
    </r>
  </si>
  <si>
    <r>
      <rPr>
        <b/>
        <u/>
        <sz val="8"/>
        <rFont val="Arial CE"/>
        <charset val="238"/>
      </rPr>
      <t>schab pieczony</t>
    </r>
    <r>
      <rPr>
        <b/>
        <sz val="8"/>
        <rFont val="Arial CE"/>
        <charset val="238"/>
      </rPr>
      <t xml:space="preserve"> - wędzonka wieprzowa pieczona, schab wieprzowy min. 84 %, paczkowany</t>
    </r>
  </si>
  <si>
    <r>
      <rPr>
        <b/>
        <u/>
        <sz val="8"/>
        <rFont val="Arial CE"/>
        <charset val="238"/>
      </rPr>
      <t>szynka gotowana</t>
    </r>
    <r>
      <rPr>
        <b/>
        <sz val="8"/>
        <rFont val="Arial CE"/>
        <charset val="238"/>
      </rPr>
      <t xml:space="preserve"> - grubo rozdrobniona, wędzona, parzona, mięso wieprzowe min. 72 %, paczkowana</t>
    </r>
  </si>
  <si>
    <r>
      <t xml:space="preserve">szynka swojska tradycyjna - </t>
    </r>
    <r>
      <rPr>
        <b/>
        <sz val="8"/>
        <rFont val="Arial CE"/>
        <charset val="238"/>
      </rPr>
      <t>wieprzowa, wędzona, pieczona (100 g produktu otrzymane z 120 g mięsa wieprzowego), paczkowana</t>
    </r>
  </si>
  <si>
    <r>
      <rPr>
        <b/>
        <u/>
        <sz val="8"/>
        <rFont val="Arial CE"/>
        <charset val="238"/>
      </rPr>
      <t>parówki drobiowo-cielęce</t>
    </r>
    <r>
      <rPr>
        <b/>
        <sz val="8"/>
        <rFont val="Arial CE"/>
        <charset val="238"/>
      </rPr>
      <t>, bez osłonki, pakowane w atmosferze ochronnej - produkt drobiowy z cielęciną, homogenizowany, wędzony, parzony, mięso z kurcząt - 83 %, cielęce - 4 %, typu Sokoliki Sokołów lub równoważne                                                   Gramatura opakowania (masa netto):  140 g</t>
    </r>
  </si>
  <si>
    <r>
      <rPr>
        <b/>
        <u/>
        <sz val="8"/>
        <rFont val="Arial CE"/>
        <charset val="238"/>
      </rPr>
      <t>parówki z fileta,</t>
    </r>
    <r>
      <rPr>
        <b/>
        <sz val="8"/>
        <rFont val="Arial CE"/>
        <charset val="238"/>
      </rPr>
      <t xml:space="preserve">  bez osłonki, bez glutaminianu sodu, bez dodatku fosforanów, pakowane próżniowo - produkt drobiowy, homogenizowany, wędzony, parzony, 93 % mięsa z piersi kurczaka - typu Słowianki Sokołów lub równoważne                                                   Gramatura opakowania (masa netto):  170 g</t>
    </r>
  </si>
  <si>
    <r>
      <rPr>
        <b/>
        <u/>
        <sz val="8"/>
        <rFont val="Arial CE"/>
        <charset val="238"/>
      </rPr>
      <t>kiełbasa grilowa tradycyjnie wędzona</t>
    </r>
    <r>
      <rPr>
        <b/>
        <sz val="8"/>
        <rFont val="Arial CE"/>
        <charset val="238"/>
      </rPr>
      <t xml:space="preserve">, średnio rozdrobniona, wieprzowa, parzona, wędzona(100 g produktu otrzymane z 115 g mięsa wieprzowego </t>
    </r>
  </si>
  <si>
    <r>
      <rPr>
        <b/>
        <u/>
        <sz val="8"/>
        <rFont val="Arial CE"/>
        <charset val="238"/>
      </rPr>
      <t>salceson wiejski</t>
    </r>
    <r>
      <rPr>
        <b/>
        <sz val="8"/>
        <rFont val="Arial CE"/>
        <charset val="238"/>
      </rPr>
      <t xml:space="preserve"> -mięso z głów wieprzowych min. 63%</t>
    </r>
  </si>
  <si>
    <t xml:space="preserve">Wartość brutto w zł </t>
  </si>
  <si>
    <t>Cena jednostkowa brutto w zł</t>
  </si>
  <si>
    <t>Wartość brutto w zł</t>
  </si>
  <si>
    <r>
      <rPr>
        <b/>
        <u/>
        <sz val="8"/>
        <rFont val="Arial CE"/>
        <charset val="238"/>
      </rPr>
      <t>filet pieczony</t>
    </r>
    <r>
      <rPr>
        <b/>
        <sz val="8"/>
        <rFont val="Arial CE"/>
        <charset val="238"/>
      </rPr>
      <t xml:space="preserve"> - mięso drobiowe z fileta z kurczaka  min. 84 %, paczkowany</t>
    </r>
  </si>
  <si>
    <t>słonina</t>
  </si>
  <si>
    <t>smalec wieprzowy 200 g.</t>
  </si>
  <si>
    <r>
      <rPr>
        <b/>
        <u/>
        <sz val="8"/>
        <rFont val="Arial CE"/>
        <charset val="238"/>
      </rPr>
      <t xml:space="preserve">kurczak gotowany </t>
    </r>
    <r>
      <rPr>
        <b/>
        <sz val="8"/>
        <rFont val="Arial CE"/>
        <charset val="238"/>
      </rPr>
      <t>- 85 % fileta z kurczaka, typu Tarczyński lub równoważnik</t>
    </r>
  </si>
  <si>
    <t>35 g</t>
  </si>
  <si>
    <t>300 g         (6x4 ciastka)</t>
  </si>
  <si>
    <r>
      <rPr>
        <b/>
        <u/>
        <sz val="10"/>
        <rFont val="Arial"/>
        <family val="2"/>
        <charset val="238"/>
      </rPr>
      <t xml:space="preserve">sól morska o obniżonej zawartości sodu, z potasem i magnezem </t>
    </r>
    <r>
      <rPr>
        <b/>
        <sz val="10"/>
        <rFont val="Arial"/>
        <family val="2"/>
        <charset val="238"/>
      </rPr>
      <t xml:space="preserve">  typu Sante lub równoważna      </t>
    </r>
    <r>
      <rPr>
        <sz val="10"/>
        <rFont val="Arial"/>
        <family val="2"/>
        <charset val="238"/>
      </rPr>
      <t>((składniki: sól morska jodowana 70 % (sól morska, substancja wzbogacająca: jodan potasu), sól potasowa 30 %; zawartość jodanu potasu 3,9+/-1,3 mg/100 g soli)</t>
    </r>
  </si>
  <si>
    <t>25 g</t>
  </si>
  <si>
    <r>
      <rPr>
        <b/>
        <u/>
        <sz val="10"/>
        <rFont val="Arial"/>
        <family val="2"/>
        <charset val="238"/>
      </rPr>
      <t xml:space="preserve">miód pszczeli wielokwiatowy nektarowy </t>
    </r>
    <r>
      <rPr>
        <sz val="10"/>
        <rFont val="Arial"/>
        <family val="2"/>
        <charset val="238"/>
      </rPr>
      <t>-  typu Sante lub równoważne</t>
    </r>
  </si>
  <si>
    <t>2 kg</t>
  </si>
  <si>
    <r>
      <rPr>
        <b/>
        <u/>
        <sz val="10"/>
        <rFont val="Arial"/>
        <family val="2"/>
        <charset val="238"/>
      </rPr>
      <t xml:space="preserve">płatki kukurydziane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grys kukurydziany 99,8%,  nierafinowany cukier trzcinowy, sól morska, melasa cukru trzcinowego; 100 % składników pochodzenia naturalnego, bez dodatku konserwantów, sztucznych aromatów i barwników, glutaminianów, emulgatorów i spulchniaczy - typu Sante lub równoważne</t>
    </r>
  </si>
  <si>
    <r>
      <rPr>
        <b/>
        <u/>
        <sz val="10"/>
        <rFont val="Arial"/>
        <family val="2"/>
        <charset val="238"/>
      </rPr>
      <t>Wafle ryżowe z polewą malinową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-  typu Sante lub równoważne</t>
    </r>
  </si>
  <si>
    <t>24 g (2 wafle)</t>
  </si>
  <si>
    <r>
      <t xml:space="preserve">masło orzechowe 100 %  - </t>
    </r>
    <r>
      <rPr>
        <sz val="10"/>
        <rFont val="Arial CE"/>
        <charset val="238"/>
      </rPr>
      <t>100% orzeszków arachidowych, bez sztucznych dodatków, bez oleju palmowego, bez dodatku soli, bez dodatku cukru - typu Sante  lub równoważny</t>
    </r>
  </si>
  <si>
    <r>
      <rPr>
        <b/>
        <u/>
        <sz val="10"/>
        <color rgb="FF000000"/>
        <rFont val="Arial"/>
        <family val="2"/>
        <charset val="238"/>
      </rP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 - typu Sante  lub równoważny</t>
    </r>
  </si>
  <si>
    <t>225 g</t>
  </si>
  <si>
    <t>Podpisy osób uprawnionych do zaciągania</t>
  </si>
  <si>
    <t>zobowiązań w imieniu Wykonawcy</t>
  </si>
  <si>
    <t>Miejscowość, data:</t>
  </si>
  <si>
    <r>
      <t xml:space="preserve">kabanos wieprzowy  - </t>
    </r>
    <r>
      <rPr>
        <b/>
        <sz val="8"/>
        <rFont val="Arial CE"/>
        <charset val="238"/>
      </rPr>
      <t>kiełbasa średnio rozdrobniona, wieprzowa, pieczona (100 g produktu otrzymane z 130 g mięsa wieprzowego)</t>
    </r>
  </si>
  <si>
    <t>30 g (2 szt)</t>
  </si>
  <si>
    <r>
      <rPr>
        <b/>
        <u/>
        <sz val="10"/>
        <rFont val="Arial"/>
        <family val="2"/>
        <charset val="238"/>
      </rPr>
      <t xml:space="preserve">ciasteczka zbożowe  z morelą bez dodatku cukru FIT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</si>
  <si>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 xml:space="preserve">ciasteczka zbożowe  z jagodą  bez dodatku cukru FIT 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</si>
  <si>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 xml:space="preserve">ciasteczka zbożowe kakaowe bez dodatku cukru FIT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pełne ziarno owsa,
intensywny smak kakao, bez oleju palmowego, bez cukru dodanego, mąka pszenna 42,4%, pełnoziarniste płatki owsiane 15%, olej słonecznikowy, daktyl, kakao o obniżonej zawartości tłuszczu 2%, cynamon, aromaty, sól morska.zawierające nie więcej niż 15 g cukru, 10 g tłuszczu i 1,2 g soli w 100 g produktu - typu Sante lub równoważne</t>
    </r>
  </si>
  <si>
    <r>
      <rPr>
        <b/>
        <u/>
        <sz val="10"/>
        <rFont val="Arial"/>
        <family val="2"/>
        <charset val="238"/>
      </rPr>
      <t>ciasteczka owsiane z żurawiną,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bez dodatku pszenicy - 61 % pełnego ziarna owsa z dodatkiem żurawiny, zawierające nie więcej niż 15 g cukru, 10 g tłuszczu i 1,2 g soli w 100 g produktu -  typu Sante lub równoważne</t>
    </r>
  </si>
  <si>
    <r>
      <t>snacki popcornowe</t>
    </r>
    <r>
      <rPr>
        <sz val="10"/>
        <rFont val="Arial"/>
        <family val="2"/>
        <charset val="238"/>
      </rPr>
      <t>, typu Sante lub równoważne</t>
    </r>
  </si>
  <si>
    <t xml:space="preserve">300 g         </t>
  </si>
  <si>
    <t>kasza kus-kus</t>
  </si>
  <si>
    <r>
      <rPr>
        <b/>
        <u/>
        <sz val="10"/>
        <rFont val="Arial"/>
        <family val="2"/>
        <charset val="238"/>
      </rPr>
      <t>chrupki kukurydziane bananowe</t>
    </r>
    <r>
      <rPr>
        <b/>
        <sz val="10"/>
        <rFont val="Arial"/>
        <family val="2"/>
        <charset val="238"/>
      </rPr>
      <t xml:space="preserve">  - </t>
    </r>
    <r>
      <rPr>
        <sz val="10"/>
        <rFont val="Arial"/>
        <family val="2"/>
        <charset val="238"/>
      </rPr>
      <t>Kasza kukurydziana 73%, nierafinowany cukier trzcinowy, olej słonecznikowy, puree bananowe 3%, sól morska, aromat naturalny  -  typu Sante lub równoważne</t>
    </r>
  </si>
  <si>
    <r>
      <rPr>
        <b/>
        <u/>
        <sz val="10"/>
        <rFont val="Arial"/>
        <family val="2"/>
        <charset val="238"/>
      </rPr>
      <t>makarony razowe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świderki, pióra, spaghetti  -typu Sante lub równoważne</t>
    </r>
  </si>
  <si>
    <t>Znak sprawy GJUK.271.3.2024</t>
  </si>
  <si>
    <r>
      <rPr>
        <b/>
        <u/>
        <sz val="8"/>
        <rFont val="Arial CE"/>
        <charset val="238"/>
      </rPr>
      <t xml:space="preserve">kabanosy drobiowe </t>
    </r>
    <r>
      <rPr>
        <b/>
        <sz val="8"/>
        <rFont val="Arial CE"/>
        <charset val="238"/>
      </rPr>
      <t>-  bez dodatku glutaminianów, barwników, fosforanów; zawierające min. 60 % mięsa drobiowego</t>
    </r>
  </si>
  <si>
    <r>
      <rPr>
        <b/>
        <u/>
        <sz val="8"/>
        <rFont val="Arial CE"/>
        <charset val="238"/>
      </rPr>
      <t>pasztet pieczony wieprzowy</t>
    </r>
    <r>
      <rPr>
        <b/>
        <sz val="8"/>
        <rFont val="Arial CE"/>
        <charset val="238"/>
      </rPr>
      <t xml:space="preserve"> drobno rozdrobniony, mięso z indyka - min. 25 %, mięso z kurczaka - min. 25 %, paczkowany</t>
    </r>
  </si>
  <si>
    <r>
      <rPr>
        <b/>
        <u/>
        <sz val="8"/>
        <rFont val="Arial CE"/>
        <charset val="238"/>
      </rPr>
      <t xml:space="preserve">hot-dog z indyka </t>
    </r>
    <r>
      <rPr>
        <b/>
        <sz val="8"/>
        <rFont val="Arial CE"/>
        <charset val="238"/>
      </rPr>
      <t xml:space="preserve"> - produkt wędzony, parzony, drobnorozdrobniony, bezglutenowy, paczkowany - mięso z indyka min. 70 % Gramatura opakowania: 300 g</t>
    </r>
  </si>
  <si>
    <t>23 g</t>
  </si>
  <si>
    <r>
      <rPr>
        <b/>
        <u/>
        <sz val="10"/>
        <rFont val="Arial"/>
        <family val="2"/>
        <charset val="238"/>
      </rPr>
      <t>baton o obniżonej zawartości cukru</t>
    </r>
    <r>
      <rPr>
        <b/>
        <sz val="10"/>
        <rFont val="Arial"/>
        <family val="2"/>
        <charset val="238"/>
      </rPr>
      <t xml:space="preserve"> - o smaku lodów truskawkowych,</t>
    </r>
    <r>
      <rPr>
        <sz val="10"/>
        <rFont val="Arial"/>
        <family val="2"/>
        <charset val="238"/>
      </rPr>
      <t xml:space="preserve"> mąka 28,9% (kukurydziana, ryżowa, owsiana), truskawka liofilizowana 3%, zawierający nie więcej niż 15 g cukru, 10 g tłuszczu i 1,2 g soli w 100 g produktu -  typu Flips Sante lub równoważny</t>
    </r>
  </si>
  <si>
    <r>
      <rPr>
        <b/>
        <u/>
        <sz val="10"/>
        <rFont val="Arial"/>
        <family val="2"/>
        <charset val="238"/>
      </rPr>
      <t xml:space="preserve">granola fit truskawka-wiśnia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59 % (pełnoziarniste płatki owsiane 41%, płatki jęczmienne), daktyl suszony, mąka (jęczmienna, kukurydziana), owoce liofilizowane 2,5% w zmiennych proporcjach (wiśnia, truskawka), sól  morska, aromaty, cynamon, bez dodatku cukrów (zawiera naturalnie występujące cukry), bez oleju palmowego, bez syropu glukozowo-fruktozowego, bez dodatku pszenicy, bez substancji konserwujących
bez wzmacniaczy smaku (w tym glutaminianów), bez sztucznych aromatów i barwników, bez emulgatorów i substancji spulchniających - typu Sante lub równoważne</t>
    </r>
  </si>
  <si>
    <r>
      <t xml:space="preserve">kasza bulgur </t>
    </r>
    <r>
      <rPr>
        <sz val="10"/>
        <rFont val="Arial"/>
        <family val="2"/>
        <charset val="238"/>
      </rPr>
      <t>(z pszenicy durum)</t>
    </r>
  </si>
  <si>
    <r>
      <rPr>
        <b/>
        <u/>
        <sz val="10"/>
        <rFont val="Arial"/>
        <family val="2"/>
        <charset val="238"/>
      </rPr>
      <t>makaron w kształcie ryżu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z mąki z pszenicy durum, bezjajeczny -  typu Sante lub równoważne</t>
    </r>
  </si>
  <si>
    <r>
      <rPr>
        <b/>
        <u/>
        <sz val="10"/>
        <rFont val="Arial"/>
        <family val="2"/>
        <charset val="238"/>
      </rPr>
      <t>makaron minionki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z mąki z pszenicy durum, bezjajeczny -  typu Sante lub równoważne</t>
    </r>
  </si>
  <si>
    <t>mini wafle kukurydziane z polewą malinową</t>
  </si>
  <si>
    <t>mini wafle kukurydziane  o smaku pizza/ fromage</t>
  </si>
  <si>
    <t>22 g</t>
  </si>
  <si>
    <t>0,33 l</t>
  </si>
  <si>
    <r>
      <t xml:space="preserve">napój roślinny w różnych smakach: </t>
    </r>
    <r>
      <rPr>
        <sz val="10"/>
        <rFont val="Arial"/>
        <family val="2"/>
        <charset val="238"/>
      </rPr>
      <t>bez dodatku pszenicy, bez oleju palmowego, bez laktozy, bez syropu glukozowo-fruktozowego, produkt wegański, typu Lovege Sante lub równoważny</t>
    </r>
  </si>
  <si>
    <r>
      <t xml:space="preserve">napój roślinny: owsiany, ryżowy, sojowy, kokosowy, migdałowy, no milk: </t>
    </r>
    <r>
      <rPr>
        <sz val="10"/>
        <rFont val="Arial"/>
        <family val="2"/>
        <charset val="238"/>
      </rPr>
      <t>bez dodatku cukru, bez oleju palmowego, bez laktozy, bez syropu glukozowo-fruktozowego, produkt wegański,  typu Lovege Sante lub równoważny</t>
    </r>
  </si>
  <si>
    <r>
      <t xml:space="preserve">mus jabłkowy 100 % </t>
    </r>
    <r>
      <rPr>
        <sz val="10"/>
        <rFont val="Arial"/>
        <family val="2"/>
        <charset val="238"/>
      </rPr>
      <t>(przecier jabłkowy 100 %) w kubku z wieczkiem, bez dodatku cukru - typu Sante lub równoważny</t>
    </r>
  </si>
  <si>
    <r>
      <t xml:space="preserve">musiak owocowy  100 % </t>
    </r>
    <r>
      <rPr>
        <sz val="10"/>
        <rFont val="Arial"/>
        <family val="2"/>
        <charset val="238"/>
      </rPr>
      <t>(przecier owocowy 100 %) w wyciskanej tubce,  bez dodatku cukru - typu Sante lub równoważny</t>
    </r>
  </si>
  <si>
    <r>
      <rPr>
        <b/>
        <u/>
        <sz val="10"/>
        <rFont val="Arial"/>
        <family val="2"/>
        <charset val="238"/>
      </rPr>
      <t xml:space="preserve">płatki śniadaniowe - musli fit: truskawka - wiśnia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76,6% (pszenne, ryżowe), suszone owoce 18,6% w zmiennych proporcjach  (rodzynki, olej bawełniany, lub/i olej słonecznikowy, lub/i olej rzepakowy), daktyle (daktyle, mąka ryżowa), zagęszczone soki owocowe 3%, liofilizowane owoce 0,6% w zmiennych proporcjach,  bez substancji konserwujących,bez wzmacniaczy smaku (w tym glutaminianów), bez sztucznych aromatów i barwników, bez emulgatorów i substancji spulchniających, bez dodatku cukru, oleju palmowego, syropu glukozowo-fruktozowego  - typu Sante lub równoważne</t>
    </r>
  </si>
  <si>
    <r>
      <rPr>
        <b/>
        <u/>
        <sz val="10"/>
        <rFont val="Arial"/>
        <family val="2"/>
        <charset val="238"/>
      </rPr>
      <t xml:space="preserve">płatki śniadaniowe - musli fit: żurawina-borówka- jagody goji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77,3% (pszenne, ryżowe), owoce suszone 18% w zmiennych proporcjach [rodzynki (rodzynki, olej bawełniany, lub/i olej słonecznikowy, lub/i olej rzepakowy), daktyle (daktyle, mąka ryżowa), jagody goji, borówki], zagęszczone soki owocowe 3% (jabłkowy, wiśniowy), żurawina liofilizowana 0,6%, sól morska, bez substancji konserwujących
bez wzmacniaczy smaku (w tym glutaminianów), bez sztucznych aromatów i barwników, bez emulgatorów i substancji spulchniających, bez dodatku cukru, oleju palmowego, syropu glukozowo-fruktozowego  - typu Sante lub równoważne</t>
    </r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</si>
  <si>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słodzących, sztucznych barwników i substancji konserwujących - w różnych smakach,  produkt pasteryzowany - kartonik ze słomką, typu Sante lub równoważny</t>
    </r>
  </si>
  <si>
    <r>
      <rPr>
        <b/>
        <u/>
        <sz val="10"/>
        <rFont val="Arial"/>
        <family val="2"/>
        <charset val="238"/>
      </rPr>
      <t xml:space="preserve">Wafle ryżowe </t>
    </r>
    <r>
      <rPr>
        <sz val="10"/>
        <rFont val="Arial"/>
        <family val="2"/>
        <charset val="238"/>
      </rPr>
      <t xml:space="preserve"> -  typu Sante lub równoważne</t>
    </r>
  </si>
  <si>
    <t>110 g</t>
  </si>
  <si>
    <r>
      <rPr>
        <b/>
        <u/>
        <sz val="10"/>
        <rFont val="Arial"/>
        <family val="2"/>
        <charset val="238"/>
      </rPr>
      <t>Wafle kukurydziane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-  typu Sante lub równoważne</t>
    </r>
  </si>
  <si>
    <t>120 g</t>
  </si>
  <si>
    <t>passata pomidorowa</t>
  </si>
  <si>
    <t>690 g</t>
  </si>
  <si>
    <r>
      <rPr>
        <b/>
        <u/>
        <sz val="10"/>
        <rFont val="Arial"/>
        <family val="2"/>
        <charset val="238"/>
      </rPr>
      <t>chrupki kukurydziane kręcone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 xml:space="preserve">  typu Sante lub równoważne</t>
    </r>
  </si>
  <si>
    <r>
      <t xml:space="preserve">gnocchi, włoskie </t>
    </r>
    <r>
      <rPr>
        <sz val="10"/>
        <rFont val="Arial"/>
        <family val="2"/>
        <charset val="238"/>
      </rPr>
      <t>kluseczki ziemniaczane, produkt pasteryzowany</t>
    </r>
  </si>
  <si>
    <t>cukier trzcinowy nierafinowany</t>
  </si>
  <si>
    <r>
      <rPr>
        <b/>
        <u/>
        <sz val="10"/>
        <rFont val="Arial"/>
        <family val="2"/>
        <charset val="238"/>
      </rPr>
      <t>baton o</t>
    </r>
    <r>
      <rPr>
        <b/>
        <u/>
        <sz val="9"/>
        <rFont val="Arial"/>
        <family val="2"/>
        <charset val="238"/>
      </rPr>
      <t xml:space="preserve"> obniżonej </t>
    </r>
    <r>
      <rPr>
        <b/>
        <u/>
        <sz val="10"/>
        <rFont val="Arial"/>
        <family val="2"/>
        <charset val="238"/>
      </rPr>
      <t>zawartości cukru</t>
    </r>
    <r>
      <rPr>
        <b/>
        <sz val="10"/>
        <rFont val="Arial"/>
        <family val="2"/>
        <charset val="238"/>
      </rPr>
      <t xml:space="preserve"> - kakaowy</t>
    </r>
    <r>
      <rPr>
        <sz val="11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mąka 33% (pszenna pełnoziarnista 24%, ryżowa, kukurydziana), cukier trzcinowy nierafinowany,  zawierający nie więcej niż 15 g cukru, 10 g tłuszczu i 1,2 g soli w 100 g produktu -  typu Flips Sante lub równoważny</t>
    </r>
  </si>
  <si>
    <r>
      <t xml:space="preserve">płatki śniadaniowe wielozbożowe o obniżonej zawartości cukru typu czekoladowe kuleczki, mix płatków kształtusie: </t>
    </r>
    <r>
      <rPr>
        <sz val="10"/>
        <rFont val="Arial"/>
        <family val="2"/>
        <charset val="238"/>
      </rPr>
      <t>zawierające nie więcej niż 15 g cukru, 10 g tłuszczu i 1,2 g soli w 100 g produktu - typu Sante lub równoważne</t>
    </r>
    <r>
      <rPr>
        <b/>
        <sz val="10"/>
        <rFont val="Arial"/>
        <family val="2"/>
        <charset val="238"/>
      </rPr>
      <t xml:space="preserve">        </t>
    </r>
  </si>
  <si>
    <t>Pakiet nr 1 - Wędliny i produkty mięsne</t>
  </si>
  <si>
    <t>Załącznik nr 2a do Specyfikacji  Warunków Zamówienia</t>
  </si>
  <si>
    <t>Załącznik nr 2b do Specyfikacji Warunków Zamówienia</t>
  </si>
  <si>
    <t xml:space="preserve">                                                             Pakiet nr 2 - Zdrowa żywność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</si>
</sst>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 CE"/>
      <charset val="238"/>
    </font>
    <font>
      <b/>
      <sz val="10"/>
      <color rgb="FFFF0000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b/>
      <u/>
      <sz val="8"/>
      <name val="Arial CE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9" fillId="0" borderId="0" xfId="0" applyFont="1" applyAlignment="1">
      <alignment wrapText="1"/>
    </xf>
    <xf numFmtId="1" fontId="9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2" xfId="0" applyBorder="1"/>
    <xf numFmtId="0" fontId="11" fillId="0" borderId="5" xfId="0" applyFont="1" applyBorder="1" applyAlignment="1">
      <alignment horizontal="center"/>
    </xf>
    <xf numFmtId="0" fontId="0" fillId="0" borderId="1" xfId="0" applyBorder="1"/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6" fillId="2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120" zoomScaleNormal="120" workbookViewId="0">
      <selection activeCell="N3" sqref="N3"/>
    </sheetView>
  </sheetViews>
  <sheetFormatPr defaultRowHeight="12.75" x14ac:dyDescent="0.2"/>
  <cols>
    <col min="1" max="1" width="5.7109375" customWidth="1"/>
    <col min="2" max="2" width="26.140625" customWidth="1"/>
    <col min="3" max="3" width="23.28515625" customWidth="1"/>
    <col min="4" max="4" width="8.28515625" customWidth="1"/>
    <col min="5" max="5" width="11" customWidth="1"/>
    <col min="6" max="6" width="16.7109375" customWidth="1"/>
    <col min="7" max="7" width="12.5703125" customWidth="1"/>
    <col min="8" max="8" width="10.85546875" customWidth="1"/>
    <col min="9" max="9" width="11.42578125" customWidth="1"/>
    <col min="10" max="10" width="11.5703125" customWidth="1"/>
    <col min="11" max="11" width="11.42578125" customWidth="1"/>
  </cols>
  <sheetData>
    <row r="1" spans="1:11" x14ac:dyDescent="0.2">
      <c r="A1" s="16"/>
      <c r="B1" s="15" t="s">
        <v>5</v>
      </c>
      <c r="C1" s="15"/>
      <c r="D1" s="15" t="s">
        <v>106</v>
      </c>
      <c r="F1" s="15"/>
      <c r="G1" s="16"/>
    </row>
    <row r="2" spans="1:11" x14ac:dyDescent="0.2">
      <c r="B2" s="8"/>
      <c r="C2" s="8"/>
      <c r="D2" s="47" t="s">
        <v>73</v>
      </c>
      <c r="E2" s="47"/>
      <c r="F2" s="47"/>
      <c r="G2" s="8"/>
    </row>
    <row r="3" spans="1:11" ht="22.5" customHeight="1" x14ac:dyDescent="0.2">
      <c r="B3" s="48" t="s">
        <v>105</v>
      </c>
      <c r="C3" s="49"/>
      <c r="D3" s="49"/>
      <c r="E3" s="49"/>
      <c r="F3" s="49"/>
      <c r="G3" s="33"/>
      <c r="H3" s="31"/>
      <c r="I3" s="31"/>
      <c r="J3" s="31"/>
      <c r="K3" s="32"/>
    </row>
    <row r="4" spans="1:11" ht="26.25" customHeight="1" x14ac:dyDescent="0.2"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</row>
    <row r="5" spans="1:11" ht="38.25" x14ac:dyDescent="0.2">
      <c r="A5" s="4" t="s">
        <v>9</v>
      </c>
      <c r="B5" s="4" t="s">
        <v>6</v>
      </c>
      <c r="C5" s="4" t="s">
        <v>0</v>
      </c>
      <c r="D5" s="4" t="s">
        <v>7</v>
      </c>
      <c r="E5" s="4" t="s">
        <v>8</v>
      </c>
      <c r="F5" s="4" t="s">
        <v>26</v>
      </c>
      <c r="G5" s="4" t="s">
        <v>29</v>
      </c>
      <c r="H5" s="4" t="s">
        <v>27</v>
      </c>
      <c r="I5" s="4" t="s">
        <v>41</v>
      </c>
      <c r="J5" s="4" t="s">
        <v>40</v>
      </c>
      <c r="K5" s="4" t="s">
        <v>28</v>
      </c>
    </row>
    <row r="6" spans="1:11" ht="46.15" customHeight="1" x14ac:dyDescent="0.2">
      <c r="A6" s="18">
        <v>1</v>
      </c>
      <c r="B6" s="9" t="s">
        <v>19</v>
      </c>
      <c r="C6" s="5" t="s">
        <v>14</v>
      </c>
      <c r="D6" s="5" t="s">
        <v>3</v>
      </c>
      <c r="E6" s="19">
        <v>1</v>
      </c>
      <c r="F6" s="27"/>
      <c r="G6" s="6">
        <f t="shared" ref="G6:G27" si="0">(E6*F6)</f>
        <v>0</v>
      </c>
      <c r="H6" s="30"/>
      <c r="I6" s="29">
        <f t="shared" ref="I6:I27" si="1">F6*H6%+F6</f>
        <v>0</v>
      </c>
      <c r="J6" s="29">
        <f t="shared" ref="J6:J27" si="2">G6*H6%+G6</f>
        <v>0</v>
      </c>
      <c r="K6" s="28"/>
    </row>
    <row r="7" spans="1:11" ht="37.15" customHeight="1" x14ac:dyDescent="0.2">
      <c r="A7" s="18">
        <v>2</v>
      </c>
      <c r="B7" s="9" t="s">
        <v>43</v>
      </c>
      <c r="C7" s="5" t="s">
        <v>14</v>
      </c>
      <c r="D7" s="5" t="s">
        <v>3</v>
      </c>
      <c r="E7" s="19">
        <v>6</v>
      </c>
      <c r="F7" s="27"/>
      <c r="G7" s="6">
        <f t="shared" si="0"/>
        <v>0</v>
      </c>
      <c r="H7" s="30"/>
      <c r="I7" s="29">
        <f t="shared" si="1"/>
        <v>0</v>
      </c>
      <c r="J7" s="29">
        <f t="shared" si="2"/>
        <v>0</v>
      </c>
      <c r="K7" s="28"/>
    </row>
    <row r="8" spans="1:11" ht="84.75" customHeight="1" x14ac:dyDescent="0.2">
      <c r="A8" s="18">
        <v>3</v>
      </c>
      <c r="B8" s="9" t="s">
        <v>76</v>
      </c>
      <c r="C8" s="5" t="s">
        <v>14</v>
      </c>
      <c r="D8" s="5" t="s">
        <v>1</v>
      </c>
      <c r="E8" s="25">
        <v>263</v>
      </c>
      <c r="F8" s="27"/>
      <c r="G8" s="6">
        <f t="shared" si="0"/>
        <v>0</v>
      </c>
      <c r="H8" s="30"/>
      <c r="I8" s="29">
        <f t="shared" si="1"/>
        <v>0</v>
      </c>
      <c r="J8" s="29">
        <f t="shared" si="2"/>
        <v>0</v>
      </c>
      <c r="K8" s="28"/>
    </row>
    <row r="9" spans="1:11" ht="63" customHeight="1" x14ac:dyDescent="0.2">
      <c r="A9" s="18">
        <v>4</v>
      </c>
      <c r="B9" s="22" t="s">
        <v>62</v>
      </c>
      <c r="C9" s="5" t="s">
        <v>14</v>
      </c>
      <c r="D9" s="5" t="s">
        <v>3</v>
      </c>
      <c r="E9" s="19">
        <v>1</v>
      </c>
      <c r="F9" s="27"/>
      <c r="G9" s="6">
        <f t="shared" si="0"/>
        <v>0</v>
      </c>
      <c r="H9" s="30"/>
      <c r="I9" s="29">
        <f t="shared" si="1"/>
        <v>0</v>
      </c>
      <c r="J9" s="29">
        <f t="shared" si="2"/>
        <v>0</v>
      </c>
      <c r="K9" s="28"/>
    </row>
    <row r="10" spans="1:11" ht="63.75" customHeight="1" x14ac:dyDescent="0.2">
      <c r="A10" s="18">
        <v>5</v>
      </c>
      <c r="B10" s="9" t="s">
        <v>74</v>
      </c>
      <c r="C10" s="5" t="s">
        <v>14</v>
      </c>
      <c r="D10" s="5" t="s">
        <v>3</v>
      </c>
      <c r="E10" s="25">
        <v>1</v>
      </c>
      <c r="F10" s="27"/>
      <c r="G10" s="6">
        <f t="shared" si="0"/>
        <v>0</v>
      </c>
      <c r="H10" s="30"/>
      <c r="I10" s="29">
        <f t="shared" si="1"/>
        <v>0</v>
      </c>
      <c r="J10" s="29">
        <f t="shared" si="2"/>
        <v>0</v>
      </c>
      <c r="K10" s="28"/>
    </row>
    <row r="11" spans="1:11" ht="58.9" customHeight="1" x14ac:dyDescent="0.2">
      <c r="A11" s="18">
        <v>6</v>
      </c>
      <c r="B11" s="9" t="s">
        <v>38</v>
      </c>
      <c r="C11" s="5" t="s">
        <v>14</v>
      </c>
      <c r="D11" s="5" t="s">
        <v>3</v>
      </c>
      <c r="E11" s="19">
        <v>10</v>
      </c>
      <c r="F11" s="27"/>
      <c r="G11" s="6">
        <f t="shared" si="0"/>
        <v>0</v>
      </c>
      <c r="H11" s="30"/>
      <c r="I11" s="29">
        <f t="shared" si="1"/>
        <v>0</v>
      </c>
      <c r="J11" s="29">
        <f t="shared" si="2"/>
        <v>0</v>
      </c>
      <c r="K11" s="28"/>
    </row>
    <row r="12" spans="1:11" ht="57" customHeight="1" x14ac:dyDescent="0.2">
      <c r="A12" s="18">
        <v>7</v>
      </c>
      <c r="B12" s="22" t="s">
        <v>22</v>
      </c>
      <c r="C12" s="5" t="s">
        <v>14</v>
      </c>
      <c r="D12" s="5" t="s">
        <v>3</v>
      </c>
      <c r="E12" s="19">
        <v>40</v>
      </c>
      <c r="F12" s="27"/>
      <c r="G12" s="6">
        <f t="shared" si="0"/>
        <v>0</v>
      </c>
      <c r="H12" s="30"/>
      <c r="I12" s="29">
        <f t="shared" si="1"/>
        <v>0</v>
      </c>
      <c r="J12" s="29">
        <f t="shared" si="2"/>
        <v>0</v>
      </c>
      <c r="K12" s="28"/>
    </row>
    <row r="13" spans="1:11" ht="55.15" customHeight="1" x14ac:dyDescent="0.2">
      <c r="A13" s="18">
        <v>8</v>
      </c>
      <c r="B13" s="9" t="s">
        <v>21</v>
      </c>
      <c r="C13" s="5" t="s">
        <v>14</v>
      </c>
      <c r="D13" s="5" t="s">
        <v>3</v>
      </c>
      <c r="E13" s="19">
        <v>450</v>
      </c>
      <c r="F13" s="27"/>
      <c r="G13" s="6">
        <f t="shared" si="0"/>
        <v>0</v>
      </c>
      <c r="H13" s="30"/>
      <c r="I13" s="29">
        <f t="shared" si="1"/>
        <v>0</v>
      </c>
      <c r="J13" s="29">
        <f t="shared" si="2"/>
        <v>0</v>
      </c>
      <c r="K13" s="28"/>
    </row>
    <row r="14" spans="1:11" ht="45" customHeight="1" x14ac:dyDescent="0.2">
      <c r="A14" s="18">
        <v>9</v>
      </c>
      <c r="B14" s="9" t="s">
        <v>46</v>
      </c>
      <c r="C14" s="5" t="s">
        <v>14</v>
      </c>
      <c r="D14" s="5" t="s">
        <v>3</v>
      </c>
      <c r="E14" s="25">
        <v>45</v>
      </c>
      <c r="F14" s="27"/>
      <c r="G14" s="6">
        <f t="shared" si="0"/>
        <v>0</v>
      </c>
      <c r="H14" s="30"/>
      <c r="I14" s="29">
        <f t="shared" si="1"/>
        <v>0</v>
      </c>
      <c r="J14" s="29">
        <f t="shared" si="2"/>
        <v>0</v>
      </c>
      <c r="K14" s="28"/>
    </row>
    <row r="15" spans="1:11" ht="126" customHeight="1" x14ac:dyDescent="0.2">
      <c r="A15" s="18">
        <v>10</v>
      </c>
      <c r="B15" s="9" t="s">
        <v>36</v>
      </c>
      <c r="C15" s="5" t="s">
        <v>14</v>
      </c>
      <c r="D15" s="5" t="s">
        <v>1</v>
      </c>
      <c r="E15" s="25">
        <v>263</v>
      </c>
      <c r="F15" s="27"/>
      <c r="G15" s="6">
        <f t="shared" si="0"/>
        <v>0</v>
      </c>
      <c r="H15" s="30"/>
      <c r="I15" s="29">
        <f t="shared" si="1"/>
        <v>0</v>
      </c>
      <c r="J15" s="29">
        <f t="shared" si="2"/>
        <v>0</v>
      </c>
      <c r="K15" s="28"/>
    </row>
    <row r="16" spans="1:11" ht="114.6" customHeight="1" x14ac:dyDescent="0.2">
      <c r="A16" s="18">
        <v>11</v>
      </c>
      <c r="B16" s="9" t="s">
        <v>37</v>
      </c>
      <c r="C16" s="5" t="s">
        <v>14</v>
      </c>
      <c r="D16" s="5" t="s">
        <v>1</v>
      </c>
      <c r="E16" s="25">
        <v>263</v>
      </c>
      <c r="F16" s="27"/>
      <c r="G16" s="6">
        <f t="shared" si="0"/>
        <v>0</v>
      </c>
      <c r="H16" s="30"/>
      <c r="I16" s="29">
        <f t="shared" si="1"/>
        <v>0</v>
      </c>
      <c r="J16" s="29">
        <f t="shared" si="2"/>
        <v>0</v>
      </c>
      <c r="K16" s="28"/>
    </row>
    <row r="17" spans="1:11" ht="63.75" customHeight="1" x14ac:dyDescent="0.2">
      <c r="A17" s="18">
        <v>12</v>
      </c>
      <c r="B17" s="9" t="s">
        <v>30</v>
      </c>
      <c r="C17" s="5" t="s">
        <v>14</v>
      </c>
      <c r="D17" s="5" t="s">
        <v>3</v>
      </c>
      <c r="E17" s="19">
        <v>20</v>
      </c>
      <c r="F17" s="27"/>
      <c r="G17" s="6">
        <f t="shared" si="0"/>
        <v>0</v>
      </c>
      <c r="H17" s="30"/>
      <c r="I17" s="29">
        <f t="shared" si="1"/>
        <v>0</v>
      </c>
      <c r="J17" s="29">
        <f t="shared" si="2"/>
        <v>0</v>
      </c>
      <c r="K17" s="28"/>
    </row>
    <row r="18" spans="1:11" ht="68.25" customHeight="1" x14ac:dyDescent="0.2">
      <c r="A18" s="18">
        <v>13</v>
      </c>
      <c r="B18" s="9" t="s">
        <v>75</v>
      </c>
      <c r="C18" s="5" t="s">
        <v>14</v>
      </c>
      <c r="D18" s="5" t="s">
        <v>3</v>
      </c>
      <c r="E18" s="19">
        <v>2</v>
      </c>
      <c r="F18" s="27"/>
      <c r="G18" s="6">
        <f t="shared" si="0"/>
        <v>0</v>
      </c>
      <c r="H18" s="30"/>
      <c r="I18" s="29">
        <f t="shared" si="1"/>
        <v>0</v>
      </c>
      <c r="J18" s="29">
        <f t="shared" si="2"/>
        <v>0</v>
      </c>
      <c r="K18" s="28"/>
    </row>
    <row r="19" spans="1:11" ht="50.25" customHeight="1" x14ac:dyDescent="0.2">
      <c r="A19" s="18">
        <v>14</v>
      </c>
      <c r="B19" s="9" t="s">
        <v>31</v>
      </c>
      <c r="C19" s="5" t="s">
        <v>14</v>
      </c>
      <c r="D19" s="5" t="s">
        <v>3</v>
      </c>
      <c r="E19" s="19">
        <v>15</v>
      </c>
      <c r="F19" s="27"/>
      <c r="G19" s="6">
        <f t="shared" si="0"/>
        <v>0</v>
      </c>
      <c r="H19" s="30"/>
      <c r="I19" s="29">
        <f t="shared" si="1"/>
        <v>0</v>
      </c>
      <c r="J19" s="29">
        <f t="shared" si="2"/>
        <v>0</v>
      </c>
      <c r="K19" s="28"/>
    </row>
    <row r="20" spans="1:11" ht="44.45" customHeight="1" x14ac:dyDescent="0.2">
      <c r="A20" s="18">
        <v>15</v>
      </c>
      <c r="B20" s="9" t="s">
        <v>32</v>
      </c>
      <c r="C20" s="5" t="s">
        <v>14</v>
      </c>
      <c r="D20" s="5" t="s">
        <v>3</v>
      </c>
      <c r="E20" s="19">
        <v>150</v>
      </c>
      <c r="F20" s="27"/>
      <c r="G20" s="6">
        <f t="shared" si="0"/>
        <v>0</v>
      </c>
      <c r="H20" s="30"/>
      <c r="I20" s="29">
        <f t="shared" si="1"/>
        <v>0</v>
      </c>
      <c r="J20" s="29">
        <f t="shared" si="2"/>
        <v>0</v>
      </c>
      <c r="K20" s="28"/>
    </row>
    <row r="21" spans="1:11" ht="78" customHeight="1" x14ac:dyDescent="0.2">
      <c r="A21" s="18">
        <v>16</v>
      </c>
      <c r="B21" s="9" t="s">
        <v>23</v>
      </c>
      <c r="C21" s="5" t="s">
        <v>14</v>
      </c>
      <c r="D21" s="5" t="s">
        <v>3</v>
      </c>
      <c r="E21" s="19">
        <v>15</v>
      </c>
      <c r="F21" s="27"/>
      <c r="G21" s="6">
        <f t="shared" si="0"/>
        <v>0</v>
      </c>
      <c r="H21" s="30"/>
      <c r="I21" s="29">
        <f t="shared" si="1"/>
        <v>0</v>
      </c>
      <c r="J21" s="29">
        <f t="shared" si="2"/>
        <v>0</v>
      </c>
      <c r="K21" s="28"/>
    </row>
    <row r="22" spans="1:11" ht="33.6" customHeight="1" x14ac:dyDescent="0.2">
      <c r="A22" s="18">
        <v>17</v>
      </c>
      <c r="B22" s="9" t="s">
        <v>39</v>
      </c>
      <c r="C22" s="5" t="s">
        <v>14</v>
      </c>
      <c r="D22" s="5" t="s">
        <v>3</v>
      </c>
      <c r="E22" s="19">
        <v>1</v>
      </c>
      <c r="F22" s="27"/>
      <c r="G22" s="6">
        <f t="shared" si="0"/>
        <v>0</v>
      </c>
      <c r="H22" s="30"/>
      <c r="I22" s="29">
        <f t="shared" si="1"/>
        <v>0</v>
      </c>
      <c r="J22" s="29">
        <f t="shared" si="2"/>
        <v>0</v>
      </c>
      <c r="K22" s="28"/>
    </row>
    <row r="23" spans="1:11" ht="51" customHeight="1" x14ac:dyDescent="0.2">
      <c r="A23" s="18">
        <v>18</v>
      </c>
      <c r="B23" s="9" t="s">
        <v>33</v>
      </c>
      <c r="C23" s="5" t="s">
        <v>14</v>
      </c>
      <c r="D23" s="5" t="s">
        <v>3</v>
      </c>
      <c r="E23" s="19">
        <v>20</v>
      </c>
      <c r="F23" s="27"/>
      <c r="G23" s="6">
        <f t="shared" si="0"/>
        <v>0</v>
      </c>
      <c r="H23" s="30"/>
      <c r="I23" s="29">
        <f t="shared" si="1"/>
        <v>0</v>
      </c>
      <c r="J23" s="29">
        <f t="shared" si="2"/>
        <v>0</v>
      </c>
      <c r="K23" s="28"/>
    </row>
    <row r="24" spans="1:11" ht="21.6" customHeight="1" x14ac:dyDescent="0.2">
      <c r="A24" s="18">
        <v>19</v>
      </c>
      <c r="B24" s="9" t="s">
        <v>44</v>
      </c>
      <c r="C24" s="5" t="s">
        <v>14</v>
      </c>
      <c r="D24" s="5" t="s">
        <v>3</v>
      </c>
      <c r="E24" s="19">
        <v>1</v>
      </c>
      <c r="F24" s="27"/>
      <c r="G24" s="6">
        <f t="shared" si="0"/>
        <v>0</v>
      </c>
      <c r="H24" s="30"/>
      <c r="I24" s="29">
        <f t="shared" si="1"/>
        <v>0</v>
      </c>
      <c r="J24" s="29">
        <f t="shared" si="2"/>
        <v>0</v>
      </c>
      <c r="K24" s="28"/>
    </row>
    <row r="25" spans="1:11" ht="30" customHeight="1" x14ac:dyDescent="0.2">
      <c r="A25" s="18">
        <v>20</v>
      </c>
      <c r="B25" s="9" t="s">
        <v>45</v>
      </c>
      <c r="C25" s="5" t="s">
        <v>14</v>
      </c>
      <c r="D25" s="5" t="s">
        <v>1</v>
      </c>
      <c r="E25" s="19">
        <v>1</v>
      </c>
      <c r="F25" s="27"/>
      <c r="G25" s="6">
        <f t="shared" si="0"/>
        <v>0</v>
      </c>
      <c r="H25" s="30"/>
      <c r="I25" s="29">
        <f t="shared" si="1"/>
        <v>0</v>
      </c>
      <c r="J25" s="29">
        <f t="shared" si="2"/>
        <v>0</v>
      </c>
      <c r="K25" s="28"/>
    </row>
    <row r="26" spans="1:11" ht="50.45" customHeight="1" x14ac:dyDescent="0.2">
      <c r="A26" s="18">
        <v>21</v>
      </c>
      <c r="B26" s="9" t="s">
        <v>34</v>
      </c>
      <c r="C26" s="5" t="s">
        <v>14</v>
      </c>
      <c r="D26" s="5" t="s">
        <v>3</v>
      </c>
      <c r="E26" s="19">
        <v>50</v>
      </c>
      <c r="F26" s="27"/>
      <c r="G26" s="6">
        <f t="shared" si="0"/>
        <v>0</v>
      </c>
      <c r="H26" s="30"/>
      <c r="I26" s="29">
        <f t="shared" si="1"/>
        <v>0</v>
      </c>
      <c r="J26" s="29">
        <f t="shared" si="2"/>
        <v>0</v>
      </c>
      <c r="K26" s="28"/>
    </row>
    <row r="27" spans="1:11" ht="66.75" customHeight="1" x14ac:dyDescent="0.2">
      <c r="A27" s="18">
        <v>22</v>
      </c>
      <c r="B27" s="22" t="s">
        <v>35</v>
      </c>
      <c r="C27" s="5" t="s">
        <v>14</v>
      </c>
      <c r="D27" s="5" t="s">
        <v>3</v>
      </c>
      <c r="E27" s="19">
        <v>15</v>
      </c>
      <c r="F27" s="27"/>
      <c r="G27" s="6">
        <f t="shared" si="0"/>
        <v>0</v>
      </c>
      <c r="H27" s="30"/>
      <c r="I27" s="29">
        <f t="shared" si="1"/>
        <v>0</v>
      </c>
      <c r="J27" s="29">
        <f t="shared" si="2"/>
        <v>0</v>
      </c>
      <c r="K27" s="28"/>
    </row>
    <row r="28" spans="1:11" x14ac:dyDescent="0.2">
      <c r="A28" s="10"/>
      <c r="B28" s="17" t="s">
        <v>2</v>
      </c>
      <c r="C28" s="17" t="s">
        <v>4</v>
      </c>
      <c r="D28" s="17" t="s">
        <v>4</v>
      </c>
      <c r="E28" s="17" t="s">
        <v>4</v>
      </c>
      <c r="F28" s="17" t="s">
        <v>4</v>
      </c>
      <c r="G28" s="6">
        <f>SUM(G6:G27)</f>
        <v>0</v>
      </c>
      <c r="H28" s="17" t="s">
        <v>4</v>
      </c>
      <c r="I28" s="17"/>
      <c r="J28" s="39">
        <f>SUM(J6:J27)</f>
        <v>0</v>
      </c>
      <c r="K28" s="17" t="s">
        <v>4</v>
      </c>
    </row>
    <row r="30" spans="1:11" x14ac:dyDescent="0.2">
      <c r="B30" t="s">
        <v>16</v>
      </c>
    </row>
    <row r="32" spans="1:11" ht="25.5" x14ac:dyDescent="0.2">
      <c r="F32" s="45" t="s">
        <v>61</v>
      </c>
      <c r="G32" s="3"/>
      <c r="I32" s="42"/>
      <c r="J32" s="20" t="s">
        <v>59</v>
      </c>
      <c r="K32" s="42"/>
    </row>
    <row r="33" spans="6:12" ht="20.45" customHeight="1" x14ac:dyDescent="0.2">
      <c r="F33" s="2"/>
      <c r="G33" s="2"/>
      <c r="H33" s="1"/>
      <c r="I33" s="42"/>
      <c r="J33" s="20" t="s">
        <v>60</v>
      </c>
      <c r="K33" s="43"/>
      <c r="L33" s="44"/>
    </row>
  </sheetData>
  <mergeCells count="2">
    <mergeCell ref="D2:F2"/>
    <mergeCell ref="B3:F3"/>
  </mergeCells>
  <pageMargins left="0.7" right="0.7" top="0.75" bottom="0.75" header="0.3" footer="0.3"/>
  <pageSetup paperSize="9" scale="8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4" zoomScale="110" zoomScaleNormal="110" workbookViewId="0">
      <selection activeCell="M3" sqref="M3"/>
    </sheetView>
  </sheetViews>
  <sheetFormatPr defaultRowHeight="12.75" x14ac:dyDescent="0.2"/>
  <cols>
    <col min="1" max="1" width="5.85546875" customWidth="1"/>
    <col min="2" max="2" width="35.1406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7" customWidth="1"/>
    <col min="8" max="8" width="11.42578125" customWidth="1"/>
    <col min="9" max="9" width="9.7109375" customWidth="1"/>
    <col min="10" max="10" width="11.140625" customWidth="1"/>
    <col min="11" max="11" width="11" customWidth="1"/>
    <col min="12" max="12" width="10.85546875" customWidth="1"/>
  </cols>
  <sheetData>
    <row r="1" spans="1:16" x14ac:dyDescent="0.2">
      <c r="B1" s="8" t="s">
        <v>5</v>
      </c>
      <c r="C1" s="8"/>
      <c r="E1" s="8" t="s">
        <v>107</v>
      </c>
    </row>
    <row r="2" spans="1:16" x14ac:dyDescent="0.2">
      <c r="E2" s="47" t="s">
        <v>73</v>
      </c>
      <c r="F2" s="47"/>
      <c r="G2" s="47"/>
      <c r="H2" s="7"/>
      <c r="I2" s="7"/>
      <c r="J2" s="7"/>
    </row>
    <row r="3" spans="1:16" ht="27" customHeight="1" x14ac:dyDescent="0.2">
      <c r="B3" s="50" t="s">
        <v>108</v>
      </c>
      <c r="C3" s="51"/>
      <c r="D3" s="51"/>
      <c r="E3" s="51"/>
      <c r="F3" s="51"/>
      <c r="G3" s="52"/>
      <c r="H3" s="52"/>
      <c r="I3" s="52"/>
      <c r="J3" s="52"/>
      <c r="K3" s="53"/>
      <c r="L3" s="34"/>
    </row>
    <row r="4" spans="1:16" ht="30" customHeight="1" x14ac:dyDescent="0.2">
      <c r="A4" s="37"/>
      <c r="B4" s="23">
        <v>1</v>
      </c>
      <c r="C4" s="23">
        <v>2</v>
      </c>
      <c r="D4" s="36">
        <v>3</v>
      </c>
      <c r="E4" s="23">
        <v>4</v>
      </c>
      <c r="F4" s="23">
        <v>5</v>
      </c>
      <c r="G4" s="36">
        <v>6</v>
      </c>
      <c r="H4" s="23">
        <v>7</v>
      </c>
      <c r="I4" s="23">
        <v>8</v>
      </c>
      <c r="J4" s="36">
        <v>9</v>
      </c>
      <c r="K4" s="23">
        <v>10</v>
      </c>
      <c r="L4" s="23">
        <v>11</v>
      </c>
    </row>
    <row r="5" spans="1:16" ht="41.25" customHeight="1" x14ac:dyDescent="0.2">
      <c r="A5" s="35" t="s">
        <v>9</v>
      </c>
      <c r="B5" s="35" t="s">
        <v>6</v>
      </c>
      <c r="C5" s="35" t="s">
        <v>0</v>
      </c>
      <c r="D5" s="35" t="s">
        <v>10</v>
      </c>
      <c r="E5" s="35" t="s">
        <v>7</v>
      </c>
      <c r="F5" s="35" t="s">
        <v>8</v>
      </c>
      <c r="G5" s="35" t="s">
        <v>26</v>
      </c>
      <c r="H5" s="4" t="s">
        <v>29</v>
      </c>
      <c r="I5" s="26" t="s">
        <v>27</v>
      </c>
      <c r="J5" s="35" t="s">
        <v>41</v>
      </c>
      <c r="K5" s="26" t="s">
        <v>42</v>
      </c>
      <c r="L5" s="26" t="s">
        <v>28</v>
      </c>
    </row>
    <row r="6" spans="1:16" ht="26.25" customHeight="1" x14ac:dyDescent="0.2">
      <c r="A6" s="18">
        <v>1</v>
      </c>
      <c r="B6" s="40" t="s">
        <v>102</v>
      </c>
      <c r="C6" s="21" t="s">
        <v>20</v>
      </c>
      <c r="D6" s="5" t="s">
        <v>11</v>
      </c>
      <c r="E6" s="4" t="s">
        <v>1</v>
      </c>
      <c r="F6" s="19">
        <v>1</v>
      </c>
      <c r="G6" s="27"/>
      <c r="H6" s="5">
        <f>F6*G6</f>
        <v>0</v>
      </c>
      <c r="I6" s="30"/>
      <c r="J6" s="5">
        <f>G6*I6%+G6</f>
        <v>0</v>
      </c>
      <c r="K6" s="5">
        <f>H6*I6%+H6</f>
        <v>0</v>
      </c>
      <c r="L6" s="28"/>
      <c r="M6" s="12"/>
      <c r="N6" s="13"/>
      <c r="O6" s="14"/>
      <c r="P6" s="14"/>
    </row>
    <row r="7" spans="1:16" ht="111.6" customHeight="1" x14ac:dyDescent="0.2">
      <c r="A7" s="18">
        <v>2</v>
      </c>
      <c r="B7" s="40" t="s">
        <v>103</v>
      </c>
      <c r="C7" s="21" t="s">
        <v>20</v>
      </c>
      <c r="D7" s="5" t="s">
        <v>50</v>
      </c>
      <c r="E7" s="4" t="s">
        <v>1</v>
      </c>
      <c r="F7" s="19">
        <v>150</v>
      </c>
      <c r="G7" s="27"/>
      <c r="H7" s="5">
        <f>F7*G7</f>
        <v>0</v>
      </c>
      <c r="I7" s="30"/>
      <c r="J7" s="5">
        <f>G7*I7%+G7</f>
        <v>0</v>
      </c>
      <c r="K7" s="5">
        <f>H7*I7%+H7</f>
        <v>0</v>
      </c>
      <c r="L7" s="28"/>
      <c r="M7" s="12"/>
      <c r="N7" s="13"/>
      <c r="O7" s="14"/>
      <c r="P7" s="14"/>
    </row>
    <row r="8" spans="1:16" ht="98.25" customHeight="1" x14ac:dyDescent="0.2">
      <c r="A8" s="18">
        <v>3</v>
      </c>
      <c r="B8" s="40" t="s">
        <v>78</v>
      </c>
      <c r="C8" s="21" t="s">
        <v>20</v>
      </c>
      <c r="D8" s="5" t="s">
        <v>77</v>
      </c>
      <c r="E8" s="4" t="s">
        <v>1</v>
      </c>
      <c r="F8" s="19">
        <v>150</v>
      </c>
      <c r="G8" s="27"/>
      <c r="H8" s="5">
        <f t="shared" ref="H8:H43" si="0">F8*G8</f>
        <v>0</v>
      </c>
      <c r="I8" s="30"/>
      <c r="J8" s="5">
        <f t="shared" ref="J8:J43" si="1">G8*I8%+G8</f>
        <v>0</v>
      </c>
      <c r="K8" s="5">
        <f t="shared" ref="K8:K43" si="2">H8*I8%+H8</f>
        <v>0</v>
      </c>
      <c r="L8" s="28"/>
      <c r="M8" s="12"/>
      <c r="N8" s="13"/>
      <c r="O8" s="14"/>
      <c r="P8" s="14"/>
    </row>
    <row r="9" spans="1:16" ht="86.25" customHeight="1" x14ac:dyDescent="0.2">
      <c r="A9" s="18">
        <v>4</v>
      </c>
      <c r="B9" s="40" t="s">
        <v>71</v>
      </c>
      <c r="C9" s="21" t="s">
        <v>20</v>
      </c>
      <c r="D9" s="5" t="s">
        <v>15</v>
      </c>
      <c r="E9" s="4" t="s">
        <v>1</v>
      </c>
      <c r="F9" s="19">
        <v>350</v>
      </c>
      <c r="G9" s="27"/>
      <c r="H9" s="5">
        <f t="shared" si="0"/>
        <v>0</v>
      </c>
      <c r="I9" s="30"/>
      <c r="J9" s="5">
        <f t="shared" si="1"/>
        <v>0</v>
      </c>
      <c r="K9" s="5">
        <f t="shared" si="2"/>
        <v>0</v>
      </c>
      <c r="L9" s="28"/>
      <c r="M9" s="12">
        <v>15</v>
      </c>
      <c r="N9" s="13">
        <f>(M9/O9)</f>
        <v>2.5</v>
      </c>
      <c r="O9" s="14">
        <v>6</v>
      </c>
      <c r="P9" s="14">
        <v>4</v>
      </c>
    </row>
    <row r="10" spans="1:16" ht="33.75" customHeight="1" x14ac:dyDescent="0.2">
      <c r="A10" s="18">
        <v>5</v>
      </c>
      <c r="B10" s="40" t="s">
        <v>100</v>
      </c>
      <c r="C10" s="21" t="s">
        <v>20</v>
      </c>
      <c r="D10" s="5" t="s">
        <v>50</v>
      </c>
      <c r="E10" s="4" t="s">
        <v>1</v>
      </c>
      <c r="F10" s="19">
        <v>350</v>
      </c>
      <c r="G10" s="27"/>
      <c r="H10" s="5">
        <f t="shared" si="0"/>
        <v>0</v>
      </c>
      <c r="I10" s="30"/>
      <c r="J10" s="5">
        <f t="shared" si="1"/>
        <v>0</v>
      </c>
      <c r="K10" s="5">
        <f t="shared" si="2"/>
        <v>0</v>
      </c>
      <c r="L10" s="28"/>
      <c r="M10" s="12"/>
      <c r="N10" s="13"/>
      <c r="O10" s="14"/>
      <c r="P10" s="14"/>
    </row>
    <row r="11" spans="1:16" ht="83.45" customHeight="1" x14ac:dyDescent="0.2">
      <c r="A11" s="18">
        <v>6</v>
      </c>
      <c r="B11" s="40" t="s">
        <v>67</v>
      </c>
      <c r="C11" s="21" t="s">
        <v>20</v>
      </c>
      <c r="D11" s="5" t="s">
        <v>63</v>
      </c>
      <c r="E11" s="4" t="s">
        <v>1</v>
      </c>
      <c r="F11" s="19">
        <v>275</v>
      </c>
      <c r="G11" s="27"/>
      <c r="H11" s="5">
        <f t="shared" si="0"/>
        <v>0</v>
      </c>
      <c r="I11" s="30"/>
      <c r="J11" s="5">
        <f t="shared" si="1"/>
        <v>0</v>
      </c>
      <c r="K11" s="5">
        <f t="shared" si="2"/>
        <v>0</v>
      </c>
      <c r="L11" s="28"/>
      <c r="M11" s="12"/>
      <c r="N11" s="13"/>
      <c r="O11" s="14"/>
      <c r="P11" s="14"/>
    </row>
    <row r="12" spans="1:16" ht="83.45" customHeight="1" x14ac:dyDescent="0.2">
      <c r="A12" s="18">
        <v>7</v>
      </c>
      <c r="B12" s="41" t="s">
        <v>64</v>
      </c>
      <c r="C12" s="21" t="s">
        <v>20</v>
      </c>
      <c r="D12" s="5" t="s">
        <v>48</v>
      </c>
      <c r="E12" s="4" t="s">
        <v>1</v>
      </c>
      <c r="F12" s="19">
        <v>25</v>
      </c>
      <c r="G12" s="27"/>
      <c r="H12" s="5">
        <f t="shared" si="0"/>
        <v>0</v>
      </c>
      <c r="I12" s="30"/>
      <c r="J12" s="5">
        <f t="shared" si="1"/>
        <v>0</v>
      </c>
      <c r="K12" s="5">
        <f t="shared" si="2"/>
        <v>0</v>
      </c>
      <c r="L12" s="28"/>
      <c r="M12" s="12">
        <v>5</v>
      </c>
      <c r="N12" s="13">
        <f>(M12/O12)</f>
        <v>0.83333333333333337</v>
      </c>
      <c r="O12" s="14">
        <v>6</v>
      </c>
      <c r="P12" s="14">
        <v>4</v>
      </c>
    </row>
    <row r="13" spans="1:16" ht="90.6" customHeight="1" x14ac:dyDescent="0.2">
      <c r="A13" s="18">
        <v>8</v>
      </c>
      <c r="B13" s="41" t="s">
        <v>65</v>
      </c>
      <c r="C13" s="21" t="s">
        <v>20</v>
      </c>
      <c r="D13" s="5" t="s">
        <v>48</v>
      </c>
      <c r="E13" s="4" t="s">
        <v>1</v>
      </c>
      <c r="F13" s="19">
        <v>15</v>
      </c>
      <c r="G13" s="27"/>
      <c r="H13" s="5">
        <f t="shared" si="0"/>
        <v>0</v>
      </c>
      <c r="I13" s="30"/>
      <c r="J13" s="5">
        <f t="shared" si="1"/>
        <v>0</v>
      </c>
      <c r="K13" s="5">
        <f t="shared" si="2"/>
        <v>0</v>
      </c>
      <c r="L13" s="28"/>
    </row>
    <row r="14" spans="1:16" ht="156" customHeight="1" x14ac:dyDescent="0.2">
      <c r="A14" s="18">
        <v>9</v>
      </c>
      <c r="B14" s="41" t="s">
        <v>66</v>
      </c>
      <c r="C14" s="21" t="s">
        <v>20</v>
      </c>
      <c r="D14" s="5" t="s">
        <v>48</v>
      </c>
      <c r="E14" s="4" t="s">
        <v>1</v>
      </c>
      <c r="F14" s="19">
        <v>14</v>
      </c>
      <c r="G14" s="27"/>
      <c r="H14" s="5">
        <f t="shared" si="0"/>
        <v>0</v>
      </c>
      <c r="I14" s="30"/>
      <c r="J14" s="5">
        <f t="shared" si="1"/>
        <v>0</v>
      </c>
      <c r="K14" s="5">
        <f t="shared" si="2"/>
        <v>0</v>
      </c>
      <c r="L14" s="28"/>
    </row>
    <row r="15" spans="1:16" ht="31.5" customHeight="1" x14ac:dyDescent="0.2">
      <c r="A15" s="18">
        <v>10</v>
      </c>
      <c r="B15" s="41" t="s">
        <v>101</v>
      </c>
      <c r="C15" s="21" t="s">
        <v>20</v>
      </c>
      <c r="D15" s="5" t="s">
        <v>13</v>
      </c>
      <c r="E15" s="4" t="s">
        <v>1</v>
      </c>
      <c r="F15" s="19">
        <v>40</v>
      </c>
      <c r="G15" s="27"/>
      <c r="H15" s="5">
        <f t="shared" si="0"/>
        <v>0</v>
      </c>
      <c r="I15" s="30"/>
      <c r="J15" s="5">
        <f t="shared" si="1"/>
        <v>0</v>
      </c>
      <c r="K15" s="5">
        <f t="shared" si="2"/>
        <v>0</v>
      </c>
      <c r="L15" s="28"/>
    </row>
    <row r="16" spans="1:16" ht="245.25" customHeight="1" x14ac:dyDescent="0.2">
      <c r="A16" s="18">
        <v>11</v>
      </c>
      <c r="B16" s="41" t="s">
        <v>79</v>
      </c>
      <c r="C16" s="21" t="s">
        <v>20</v>
      </c>
      <c r="D16" s="5" t="s">
        <v>69</v>
      </c>
      <c r="E16" s="4" t="s">
        <v>1</v>
      </c>
      <c r="F16" s="19">
        <v>21</v>
      </c>
      <c r="G16" s="27"/>
      <c r="H16" s="5">
        <f t="shared" si="0"/>
        <v>0</v>
      </c>
      <c r="I16" s="30"/>
      <c r="J16" s="5">
        <f t="shared" si="1"/>
        <v>0</v>
      </c>
      <c r="K16" s="5">
        <f t="shared" si="2"/>
        <v>0</v>
      </c>
      <c r="L16" s="28"/>
    </row>
    <row r="17" spans="1:12" ht="31.9" customHeight="1" x14ac:dyDescent="0.2">
      <c r="A17" s="18">
        <v>12</v>
      </c>
      <c r="B17" s="46" t="s">
        <v>80</v>
      </c>
      <c r="C17" s="21" t="s">
        <v>20</v>
      </c>
      <c r="D17" s="5" t="s">
        <v>11</v>
      </c>
      <c r="E17" s="4" t="s">
        <v>1</v>
      </c>
      <c r="F17" s="19">
        <v>170</v>
      </c>
      <c r="G17" s="27"/>
      <c r="H17" s="5">
        <f t="shared" si="0"/>
        <v>0</v>
      </c>
      <c r="I17" s="30"/>
      <c r="J17" s="5">
        <f t="shared" si="1"/>
        <v>0</v>
      </c>
      <c r="K17" s="5">
        <f t="shared" si="2"/>
        <v>0</v>
      </c>
      <c r="L17" s="28"/>
    </row>
    <row r="18" spans="1:12" ht="31.9" customHeight="1" x14ac:dyDescent="0.2">
      <c r="A18" s="18">
        <v>13</v>
      </c>
      <c r="B18" s="46" t="s">
        <v>70</v>
      </c>
      <c r="C18" s="21" t="s">
        <v>20</v>
      </c>
      <c r="D18" s="5" t="s">
        <v>11</v>
      </c>
      <c r="E18" s="4" t="s">
        <v>1</v>
      </c>
      <c r="F18" s="19">
        <v>5</v>
      </c>
      <c r="G18" s="27"/>
      <c r="H18" s="5">
        <f t="shared" si="0"/>
        <v>0</v>
      </c>
      <c r="I18" s="30"/>
      <c r="J18" s="5">
        <f t="shared" si="1"/>
        <v>0</v>
      </c>
      <c r="K18" s="5">
        <f t="shared" si="2"/>
        <v>0</v>
      </c>
      <c r="L18" s="28"/>
    </row>
    <row r="19" spans="1:12" ht="64.150000000000006" customHeight="1" x14ac:dyDescent="0.2">
      <c r="A19" s="18">
        <v>14</v>
      </c>
      <c r="B19" s="38" t="s">
        <v>57</v>
      </c>
      <c r="C19" s="21" t="s">
        <v>20</v>
      </c>
      <c r="D19" s="5" t="s">
        <v>24</v>
      </c>
      <c r="E19" s="4" t="s">
        <v>1</v>
      </c>
      <c r="F19" s="19">
        <v>100</v>
      </c>
      <c r="G19" s="27"/>
      <c r="H19" s="5">
        <f t="shared" si="0"/>
        <v>0</v>
      </c>
      <c r="I19" s="30"/>
      <c r="J19" s="5">
        <f t="shared" si="1"/>
        <v>0</v>
      </c>
      <c r="K19" s="5">
        <f t="shared" si="2"/>
        <v>0</v>
      </c>
      <c r="L19" s="28"/>
    </row>
    <row r="20" spans="1:12" ht="40.9" customHeight="1" x14ac:dyDescent="0.2">
      <c r="A20" s="18">
        <v>15</v>
      </c>
      <c r="B20" s="40" t="s">
        <v>81</v>
      </c>
      <c r="C20" s="21" t="s">
        <v>20</v>
      </c>
      <c r="D20" s="5" t="s">
        <v>13</v>
      </c>
      <c r="E20" s="4" t="s">
        <v>1</v>
      </c>
      <c r="F20" s="19">
        <v>10</v>
      </c>
      <c r="G20" s="27"/>
      <c r="H20" s="5">
        <f t="shared" si="0"/>
        <v>0</v>
      </c>
      <c r="I20" s="30"/>
      <c r="J20" s="5">
        <f t="shared" si="1"/>
        <v>0</v>
      </c>
      <c r="K20" s="5">
        <f t="shared" si="2"/>
        <v>0</v>
      </c>
      <c r="L20" s="28"/>
    </row>
    <row r="21" spans="1:12" ht="40.9" customHeight="1" x14ac:dyDescent="0.2">
      <c r="A21" s="18">
        <v>16</v>
      </c>
      <c r="B21" s="40" t="s">
        <v>82</v>
      </c>
      <c r="C21" s="21" t="s">
        <v>20</v>
      </c>
      <c r="D21" s="5" t="s">
        <v>13</v>
      </c>
      <c r="E21" s="4" t="s">
        <v>1</v>
      </c>
      <c r="F21" s="19">
        <v>15</v>
      </c>
      <c r="G21" s="27"/>
      <c r="H21" s="5">
        <f t="shared" si="0"/>
        <v>0</v>
      </c>
      <c r="I21" s="30"/>
      <c r="J21" s="5">
        <f t="shared" si="1"/>
        <v>0</v>
      </c>
      <c r="K21" s="5">
        <f t="shared" si="2"/>
        <v>0</v>
      </c>
      <c r="L21" s="28"/>
    </row>
    <row r="22" spans="1:12" ht="33.6" customHeight="1" x14ac:dyDescent="0.2">
      <c r="A22" s="18">
        <v>17</v>
      </c>
      <c r="B22" s="40" t="s">
        <v>72</v>
      </c>
      <c r="C22" s="21" t="s">
        <v>20</v>
      </c>
      <c r="D22" s="5" t="s">
        <v>25</v>
      </c>
      <c r="E22" s="4" t="s">
        <v>1</v>
      </c>
      <c r="F22" s="19">
        <v>100</v>
      </c>
      <c r="G22" s="27"/>
      <c r="H22" s="5">
        <f t="shared" si="0"/>
        <v>0</v>
      </c>
      <c r="I22" s="30"/>
      <c r="J22" s="5">
        <f t="shared" si="1"/>
        <v>0</v>
      </c>
      <c r="K22" s="5">
        <f t="shared" si="2"/>
        <v>0</v>
      </c>
      <c r="L22" s="28"/>
    </row>
    <row r="23" spans="1:12" ht="81.599999999999994" customHeight="1" x14ac:dyDescent="0.2">
      <c r="A23" s="18">
        <v>18</v>
      </c>
      <c r="B23" s="38" t="s">
        <v>56</v>
      </c>
      <c r="C23" s="21" t="s">
        <v>20</v>
      </c>
      <c r="D23" s="5" t="s">
        <v>24</v>
      </c>
      <c r="E23" s="4" t="s">
        <v>1</v>
      </c>
      <c r="F23" s="19">
        <v>1</v>
      </c>
      <c r="G23" s="27"/>
      <c r="H23" s="5">
        <f t="shared" si="0"/>
        <v>0</v>
      </c>
      <c r="I23" s="30"/>
      <c r="J23" s="5">
        <f t="shared" si="1"/>
        <v>0</v>
      </c>
      <c r="K23" s="5">
        <f t="shared" si="2"/>
        <v>0</v>
      </c>
      <c r="L23" s="28"/>
    </row>
    <row r="24" spans="1:12" ht="80.45" customHeight="1" x14ac:dyDescent="0.2">
      <c r="A24" s="18">
        <v>19</v>
      </c>
      <c r="B24" s="38" t="s">
        <v>56</v>
      </c>
      <c r="C24" s="21" t="s">
        <v>20</v>
      </c>
      <c r="D24" s="5" t="s">
        <v>13</v>
      </c>
      <c r="E24" s="4" t="s">
        <v>1</v>
      </c>
      <c r="F24" s="19">
        <v>1</v>
      </c>
      <c r="G24" s="27"/>
      <c r="H24" s="5">
        <f t="shared" si="0"/>
        <v>0</v>
      </c>
      <c r="I24" s="30"/>
      <c r="J24" s="5">
        <f t="shared" si="1"/>
        <v>0</v>
      </c>
      <c r="K24" s="5">
        <f t="shared" si="2"/>
        <v>0</v>
      </c>
      <c r="L24" s="28"/>
    </row>
    <row r="25" spans="1:12" ht="36.6" customHeight="1" x14ac:dyDescent="0.2">
      <c r="A25" s="18">
        <v>20</v>
      </c>
      <c r="B25" s="38" t="s">
        <v>83</v>
      </c>
      <c r="C25" s="21" t="s">
        <v>20</v>
      </c>
      <c r="D25" s="5" t="s">
        <v>47</v>
      </c>
      <c r="E25" s="4" t="s">
        <v>1</v>
      </c>
      <c r="F25" s="19">
        <v>83</v>
      </c>
      <c r="G25" s="27"/>
      <c r="H25" s="5">
        <f t="shared" si="0"/>
        <v>0</v>
      </c>
      <c r="I25" s="30"/>
      <c r="J25" s="5">
        <f t="shared" si="1"/>
        <v>0</v>
      </c>
      <c r="K25" s="5">
        <f t="shared" si="2"/>
        <v>0</v>
      </c>
      <c r="L25" s="28"/>
    </row>
    <row r="26" spans="1:12" ht="36.6" customHeight="1" x14ac:dyDescent="0.2">
      <c r="A26" s="18">
        <v>21</v>
      </c>
      <c r="B26" s="38" t="s">
        <v>84</v>
      </c>
      <c r="C26" s="21" t="s">
        <v>20</v>
      </c>
      <c r="D26" s="5" t="s">
        <v>85</v>
      </c>
      <c r="E26" s="4" t="s">
        <v>1</v>
      </c>
      <c r="F26" s="19">
        <v>83</v>
      </c>
      <c r="G26" s="27"/>
      <c r="H26" s="5">
        <f t="shared" si="0"/>
        <v>0</v>
      </c>
      <c r="I26" s="30"/>
      <c r="J26" s="5">
        <f t="shared" si="1"/>
        <v>0</v>
      </c>
      <c r="K26" s="5">
        <f t="shared" si="2"/>
        <v>0</v>
      </c>
      <c r="L26" s="28"/>
    </row>
    <row r="27" spans="1:12" ht="42" customHeight="1" x14ac:dyDescent="0.2">
      <c r="A27" s="18">
        <v>22</v>
      </c>
      <c r="B27" s="40" t="s">
        <v>51</v>
      </c>
      <c r="C27" s="21" t="s">
        <v>20</v>
      </c>
      <c r="D27" s="5" t="s">
        <v>52</v>
      </c>
      <c r="E27" s="4" t="s">
        <v>1</v>
      </c>
      <c r="F27" s="19">
        <v>80</v>
      </c>
      <c r="G27" s="27"/>
      <c r="H27" s="5">
        <f t="shared" si="0"/>
        <v>0</v>
      </c>
      <c r="I27" s="30"/>
      <c r="J27" s="5">
        <f t="shared" si="1"/>
        <v>0</v>
      </c>
      <c r="K27" s="5">
        <f t="shared" si="2"/>
        <v>0</v>
      </c>
      <c r="L27" s="28"/>
    </row>
    <row r="28" spans="1:12" ht="90.75" customHeight="1" x14ac:dyDescent="0.2">
      <c r="A28" s="18">
        <v>23</v>
      </c>
      <c r="B28" s="40" t="s">
        <v>88</v>
      </c>
      <c r="C28" s="21" t="s">
        <v>20</v>
      </c>
      <c r="D28" s="5" t="s">
        <v>17</v>
      </c>
      <c r="E28" s="4" t="s">
        <v>1</v>
      </c>
      <c r="F28" s="19">
        <v>175</v>
      </c>
      <c r="G28" s="27"/>
      <c r="H28" s="5">
        <f t="shared" si="0"/>
        <v>0</v>
      </c>
      <c r="I28" s="30"/>
      <c r="J28" s="5">
        <f t="shared" si="1"/>
        <v>0</v>
      </c>
      <c r="K28" s="5">
        <f t="shared" si="2"/>
        <v>0</v>
      </c>
      <c r="L28" s="28"/>
    </row>
    <row r="29" spans="1:12" ht="83.25" customHeight="1" x14ac:dyDescent="0.2">
      <c r="A29" s="18">
        <v>24</v>
      </c>
      <c r="B29" s="40" t="s">
        <v>87</v>
      </c>
      <c r="C29" s="21" t="s">
        <v>20</v>
      </c>
      <c r="D29" s="5" t="s">
        <v>86</v>
      </c>
      <c r="E29" s="4" t="s">
        <v>1</v>
      </c>
      <c r="F29" s="19">
        <v>15</v>
      </c>
      <c r="G29" s="27"/>
      <c r="H29" s="5">
        <f t="shared" si="0"/>
        <v>0</v>
      </c>
      <c r="I29" s="30"/>
      <c r="J29" s="5">
        <f t="shared" si="1"/>
        <v>0</v>
      </c>
      <c r="K29" s="5">
        <f t="shared" si="2"/>
        <v>0</v>
      </c>
      <c r="L29" s="28"/>
    </row>
    <row r="30" spans="1:12" ht="96.75" customHeight="1" x14ac:dyDescent="0.2">
      <c r="A30" s="18">
        <v>25</v>
      </c>
      <c r="B30" s="40" t="s">
        <v>104</v>
      </c>
      <c r="C30" s="21" t="s">
        <v>20</v>
      </c>
      <c r="D30" s="5" t="s">
        <v>13</v>
      </c>
      <c r="E30" s="4" t="s">
        <v>1</v>
      </c>
      <c r="F30" s="19">
        <v>130</v>
      </c>
      <c r="G30" s="27"/>
      <c r="H30" s="5">
        <f t="shared" si="0"/>
        <v>0</v>
      </c>
      <c r="I30" s="30"/>
      <c r="J30" s="5">
        <f t="shared" si="1"/>
        <v>0</v>
      </c>
      <c r="K30" s="5">
        <f t="shared" si="2"/>
        <v>0</v>
      </c>
      <c r="L30" s="28"/>
    </row>
    <row r="31" spans="1:12" ht="60" customHeight="1" x14ac:dyDescent="0.2">
      <c r="A31" s="18">
        <v>26</v>
      </c>
      <c r="B31" s="40" t="s">
        <v>89</v>
      </c>
      <c r="C31" s="21" t="s">
        <v>20</v>
      </c>
      <c r="D31" s="5" t="s">
        <v>12</v>
      </c>
      <c r="E31" s="4" t="s">
        <v>1</v>
      </c>
      <c r="F31" s="19">
        <v>300</v>
      </c>
      <c r="G31" s="27"/>
      <c r="H31" s="5">
        <f t="shared" si="0"/>
        <v>0</v>
      </c>
      <c r="I31" s="30"/>
      <c r="J31" s="5">
        <f t="shared" si="1"/>
        <v>0</v>
      </c>
      <c r="K31" s="5">
        <f t="shared" si="2"/>
        <v>0</v>
      </c>
      <c r="L31" s="28"/>
    </row>
    <row r="32" spans="1:12" ht="53.25" customHeight="1" x14ac:dyDescent="0.2">
      <c r="A32" s="18">
        <v>27</v>
      </c>
      <c r="B32" s="40" t="s">
        <v>90</v>
      </c>
      <c r="C32" s="21" t="s">
        <v>20</v>
      </c>
      <c r="D32" s="5" t="s">
        <v>12</v>
      </c>
      <c r="E32" s="4" t="s">
        <v>1</v>
      </c>
      <c r="F32" s="19">
        <v>100</v>
      </c>
      <c r="G32" s="27"/>
      <c r="H32" s="5">
        <f t="shared" si="0"/>
        <v>0</v>
      </c>
      <c r="I32" s="30"/>
      <c r="J32" s="5">
        <f t="shared" si="1"/>
        <v>0</v>
      </c>
      <c r="K32" s="5">
        <f t="shared" si="2"/>
        <v>0</v>
      </c>
      <c r="L32" s="28"/>
    </row>
    <row r="33" spans="1:13" ht="26.25" customHeight="1" x14ac:dyDescent="0.2">
      <c r="A33" s="18">
        <v>28</v>
      </c>
      <c r="B33" s="40" t="s">
        <v>98</v>
      </c>
      <c r="C33" s="21" t="s">
        <v>20</v>
      </c>
      <c r="D33" s="5" t="s">
        <v>99</v>
      </c>
      <c r="E33" s="4" t="s">
        <v>1</v>
      </c>
      <c r="F33" s="19">
        <v>10</v>
      </c>
      <c r="G33" s="27"/>
      <c r="H33" s="5">
        <f t="shared" si="0"/>
        <v>0</v>
      </c>
      <c r="I33" s="30"/>
      <c r="J33" s="5">
        <f t="shared" si="1"/>
        <v>0</v>
      </c>
      <c r="K33" s="5">
        <f t="shared" si="2"/>
        <v>0</v>
      </c>
      <c r="L33" s="28"/>
    </row>
    <row r="34" spans="1:13" ht="128.44999999999999" customHeight="1" x14ac:dyDescent="0.2">
      <c r="A34" s="18">
        <v>29</v>
      </c>
      <c r="B34" s="41" t="s">
        <v>53</v>
      </c>
      <c r="C34" s="21" t="s">
        <v>20</v>
      </c>
      <c r="D34" s="5" t="s">
        <v>13</v>
      </c>
      <c r="E34" s="4" t="s">
        <v>1</v>
      </c>
      <c r="F34" s="19">
        <v>190</v>
      </c>
      <c r="G34" s="27"/>
      <c r="H34" s="5">
        <f t="shared" si="0"/>
        <v>0</v>
      </c>
      <c r="I34" s="30"/>
      <c r="J34" s="5">
        <f t="shared" si="1"/>
        <v>0</v>
      </c>
      <c r="K34" s="5">
        <f t="shared" si="2"/>
        <v>0</v>
      </c>
      <c r="L34" s="28"/>
    </row>
    <row r="35" spans="1:13" ht="126" customHeight="1" x14ac:dyDescent="0.2">
      <c r="A35" s="18">
        <v>30</v>
      </c>
      <c r="B35" s="41" t="s">
        <v>53</v>
      </c>
      <c r="C35" s="21" t="s">
        <v>20</v>
      </c>
      <c r="D35" s="5" t="s">
        <v>11</v>
      </c>
      <c r="E35" s="4" t="s">
        <v>1</v>
      </c>
      <c r="F35" s="19">
        <v>180</v>
      </c>
      <c r="G35" s="27"/>
      <c r="H35" s="5">
        <f t="shared" si="0"/>
        <v>0</v>
      </c>
      <c r="I35" s="30"/>
      <c r="J35" s="5">
        <f t="shared" si="1"/>
        <v>0</v>
      </c>
      <c r="K35" s="5">
        <f t="shared" si="2"/>
        <v>0</v>
      </c>
      <c r="L35" s="28"/>
    </row>
    <row r="36" spans="1:13" ht="249.75" customHeight="1" x14ac:dyDescent="0.2">
      <c r="A36" s="18">
        <v>31</v>
      </c>
      <c r="B36" s="41" t="s">
        <v>91</v>
      </c>
      <c r="C36" s="21" t="s">
        <v>20</v>
      </c>
      <c r="D36" s="5" t="s">
        <v>58</v>
      </c>
      <c r="E36" s="4" t="s">
        <v>1</v>
      </c>
      <c r="F36" s="19">
        <v>40</v>
      </c>
      <c r="G36" s="27"/>
      <c r="H36" s="5">
        <f t="shared" si="0"/>
        <v>0</v>
      </c>
      <c r="I36" s="30"/>
      <c r="J36" s="5">
        <f t="shared" si="1"/>
        <v>0</v>
      </c>
      <c r="K36" s="5">
        <f t="shared" si="2"/>
        <v>0</v>
      </c>
      <c r="L36" s="28"/>
    </row>
    <row r="37" spans="1:13" ht="270" customHeight="1" x14ac:dyDescent="0.2">
      <c r="A37" s="18">
        <v>32</v>
      </c>
      <c r="B37" s="41" t="s">
        <v>92</v>
      </c>
      <c r="C37" s="21" t="s">
        <v>20</v>
      </c>
      <c r="D37" s="5" t="s">
        <v>58</v>
      </c>
      <c r="E37" s="4" t="s">
        <v>1</v>
      </c>
      <c r="F37" s="19">
        <v>40</v>
      </c>
      <c r="G37" s="27"/>
      <c r="H37" s="5">
        <f t="shared" si="0"/>
        <v>0</v>
      </c>
      <c r="I37" s="30"/>
      <c r="J37" s="5">
        <f t="shared" si="1"/>
        <v>0</v>
      </c>
      <c r="K37" s="5">
        <f t="shared" si="2"/>
        <v>0</v>
      </c>
      <c r="L37" s="28"/>
    </row>
    <row r="38" spans="1:13" ht="38.450000000000003" customHeight="1" x14ac:dyDescent="0.2">
      <c r="A38" s="18">
        <v>33</v>
      </c>
      <c r="B38" s="41" t="s">
        <v>68</v>
      </c>
      <c r="C38" s="21" t="s">
        <v>20</v>
      </c>
      <c r="D38" s="5" t="s">
        <v>47</v>
      </c>
      <c r="E38" s="4" t="s">
        <v>1</v>
      </c>
      <c r="F38" s="19">
        <v>500</v>
      </c>
      <c r="G38" s="27"/>
      <c r="H38" s="5">
        <f t="shared" si="0"/>
        <v>0</v>
      </c>
      <c r="I38" s="30"/>
      <c r="J38" s="5">
        <f t="shared" si="1"/>
        <v>0</v>
      </c>
      <c r="K38" s="5">
        <f t="shared" si="2"/>
        <v>0</v>
      </c>
      <c r="L38" s="28"/>
    </row>
    <row r="39" spans="1:13" ht="90" customHeight="1" x14ac:dyDescent="0.2">
      <c r="A39" s="18">
        <v>34</v>
      </c>
      <c r="B39" s="41" t="s">
        <v>93</v>
      </c>
      <c r="C39" s="21" t="s">
        <v>20</v>
      </c>
      <c r="D39" s="5" t="s">
        <v>18</v>
      </c>
      <c r="E39" s="4" t="s">
        <v>1</v>
      </c>
      <c r="F39" s="19">
        <v>6000</v>
      </c>
      <c r="G39" s="27"/>
      <c r="H39" s="5">
        <f t="shared" si="0"/>
        <v>0</v>
      </c>
      <c r="I39" s="30"/>
      <c r="J39" s="5">
        <f t="shared" si="1"/>
        <v>0</v>
      </c>
      <c r="K39" s="5">
        <f t="shared" si="2"/>
        <v>0</v>
      </c>
      <c r="L39" s="28"/>
    </row>
    <row r="40" spans="1:13" ht="105.6" customHeight="1" x14ac:dyDescent="0.2">
      <c r="A40" s="18">
        <v>35</v>
      </c>
      <c r="B40" s="41" t="s">
        <v>49</v>
      </c>
      <c r="C40" s="21" t="s">
        <v>20</v>
      </c>
      <c r="D40" s="5" t="s">
        <v>11</v>
      </c>
      <c r="E40" s="4" t="s">
        <v>1</v>
      </c>
      <c r="F40" s="19">
        <v>250</v>
      </c>
      <c r="G40" s="27"/>
      <c r="H40" s="5">
        <f t="shared" si="0"/>
        <v>0</v>
      </c>
      <c r="I40" s="30"/>
      <c r="J40" s="5">
        <f t="shared" si="1"/>
        <v>0</v>
      </c>
      <c r="K40" s="5">
        <f t="shared" si="2"/>
        <v>0</v>
      </c>
      <c r="L40" s="28"/>
    </row>
    <row r="41" spans="1:13" ht="40.9" customHeight="1" x14ac:dyDescent="0.2">
      <c r="A41" s="18">
        <v>36</v>
      </c>
      <c r="B41" s="41" t="s">
        <v>54</v>
      </c>
      <c r="C41" s="21" t="s">
        <v>20</v>
      </c>
      <c r="D41" s="5" t="s">
        <v>55</v>
      </c>
      <c r="E41" s="4" t="s">
        <v>1</v>
      </c>
      <c r="F41" s="19">
        <v>600</v>
      </c>
      <c r="G41" s="27"/>
      <c r="H41" s="5">
        <f t="shared" si="0"/>
        <v>0</v>
      </c>
      <c r="I41" s="30"/>
      <c r="J41" s="5">
        <f t="shared" si="1"/>
        <v>0</v>
      </c>
      <c r="K41" s="5">
        <f t="shared" si="2"/>
        <v>0</v>
      </c>
      <c r="L41" s="28"/>
    </row>
    <row r="42" spans="1:13" ht="34.5" customHeight="1" x14ac:dyDescent="0.2">
      <c r="A42" s="18">
        <v>37</v>
      </c>
      <c r="B42" s="41" t="s">
        <v>94</v>
      </c>
      <c r="C42" s="21" t="s">
        <v>20</v>
      </c>
      <c r="D42" s="5" t="s">
        <v>95</v>
      </c>
      <c r="E42" s="4" t="s">
        <v>1</v>
      </c>
      <c r="F42" s="19">
        <v>5</v>
      </c>
      <c r="G42" s="27"/>
      <c r="H42" s="5">
        <f t="shared" si="0"/>
        <v>0</v>
      </c>
      <c r="I42" s="30"/>
      <c r="J42" s="5">
        <f t="shared" si="1"/>
        <v>0</v>
      </c>
      <c r="K42" s="5">
        <f t="shared" si="2"/>
        <v>0</v>
      </c>
      <c r="L42" s="28"/>
    </row>
    <row r="43" spans="1:13" ht="35.25" customHeight="1" x14ac:dyDescent="0.2">
      <c r="A43" s="18">
        <v>38</v>
      </c>
      <c r="B43" s="41" t="s">
        <v>96</v>
      </c>
      <c r="C43" s="21" t="s">
        <v>20</v>
      </c>
      <c r="D43" s="5" t="s">
        <v>97</v>
      </c>
      <c r="E43" s="4" t="s">
        <v>1</v>
      </c>
      <c r="F43" s="19">
        <v>5</v>
      </c>
      <c r="G43" s="27"/>
      <c r="H43" s="5">
        <f t="shared" si="0"/>
        <v>0</v>
      </c>
      <c r="I43" s="30"/>
      <c r="J43" s="5">
        <f t="shared" si="1"/>
        <v>0</v>
      </c>
      <c r="K43" s="5">
        <f t="shared" si="2"/>
        <v>0</v>
      </c>
      <c r="L43" s="28"/>
    </row>
    <row r="44" spans="1:13" ht="21.75" customHeight="1" x14ac:dyDescent="0.2">
      <c r="A44" s="11"/>
      <c r="B44" s="17" t="s">
        <v>2</v>
      </c>
      <c r="C44" s="17" t="s">
        <v>4</v>
      </c>
      <c r="D44" s="17" t="s">
        <v>4</v>
      </c>
      <c r="E44" s="17" t="s">
        <v>4</v>
      </c>
      <c r="F44" s="17" t="s">
        <v>4</v>
      </c>
      <c r="G44" s="24" t="s">
        <v>4</v>
      </c>
      <c r="H44" s="5">
        <f>SUM(H6:H43)</f>
        <v>0</v>
      </c>
      <c r="I44" s="24" t="s">
        <v>4</v>
      </c>
      <c r="J44" s="24"/>
      <c r="K44" s="6">
        <f>SUM(K6:K43)</f>
        <v>0</v>
      </c>
      <c r="L44" s="36" t="s">
        <v>4</v>
      </c>
    </row>
    <row r="46" spans="1:13" ht="25.5" x14ac:dyDescent="0.2">
      <c r="G46" s="45" t="s">
        <v>61</v>
      </c>
      <c r="H46" s="3"/>
      <c r="J46" s="42"/>
      <c r="K46" s="20" t="s">
        <v>59</v>
      </c>
      <c r="L46" s="42"/>
    </row>
    <row r="47" spans="1:13" ht="21.6" customHeight="1" x14ac:dyDescent="0.2">
      <c r="G47" s="2"/>
      <c r="H47" s="2"/>
      <c r="I47" s="1"/>
      <c r="J47" s="42"/>
      <c r="K47" s="20" t="s">
        <v>60</v>
      </c>
      <c r="L47" s="43"/>
      <c r="M47" s="44"/>
    </row>
  </sheetData>
  <sortState ref="B6:L47">
    <sortCondition ref="B6"/>
  </sortState>
  <mergeCells count="3">
    <mergeCell ref="E2:G2"/>
    <mergeCell ref="B3:F3"/>
    <mergeCell ref="G3:K3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7</vt:lpstr>
      <vt:lpstr>Pakiet nr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2022-04-13T07:42:55Z</cp:lastPrinted>
  <dcterms:created xsi:type="dcterms:W3CDTF">1997-02-26T13:46:56Z</dcterms:created>
  <dcterms:modified xsi:type="dcterms:W3CDTF">2024-11-28T17:52:29Z</dcterms:modified>
</cp:coreProperties>
</file>