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0305" activeTab="0"/>
  </bookViews>
  <sheets>
    <sheet name="Tabela ślepa" sheetId="1" r:id="rId1"/>
  </sheets>
  <definedNames/>
  <calcPr fullCalcOnLoad="1" fullPrecision="0"/>
</workbook>
</file>

<file path=xl/sharedStrings.xml><?xml version="1.0" encoding="utf-8"?>
<sst xmlns="http://schemas.openxmlformats.org/spreadsheetml/2006/main" count="481" uniqueCount="188">
  <si>
    <t>L.p.</t>
  </si>
  <si>
    <t>Jedn.</t>
  </si>
  <si>
    <t>Ilość</t>
  </si>
  <si>
    <t>m</t>
  </si>
  <si>
    <t>szt</t>
  </si>
  <si>
    <t>m2</t>
  </si>
  <si>
    <t>kpl</t>
  </si>
  <si>
    <t xml:space="preserve">ROBOTY PRZYGOTOWAWCZE </t>
  </si>
  <si>
    <t>D.01.01.01</t>
  </si>
  <si>
    <t>x</t>
  </si>
  <si>
    <t>X</t>
  </si>
  <si>
    <t>Odtworzenie trasy i punktów wysokościowych.</t>
  </si>
  <si>
    <t>b). inwentaryzacja powykonawcza.</t>
  </si>
  <si>
    <t>Ustawienie słupków stalowych do znaków drogowych z rur stalowych o średnicy 70 mm</t>
  </si>
  <si>
    <t>D.04.02.01.</t>
  </si>
  <si>
    <t>Ścięcie drzew przy współpracy sprzętu mechanicznego z obrobieniem (karczowaniem pni) i odwiezieniem na odl. 1 km z drzew o średnicy 36-45 cm</t>
  </si>
  <si>
    <t>Zdjęcie warstwy humusu z poboczy śr. grub.20 cm</t>
  </si>
  <si>
    <t>D.01.02.02</t>
  </si>
  <si>
    <t>D.04.03.01</t>
  </si>
  <si>
    <t>D.07.02.01.</t>
  </si>
  <si>
    <t>j.w. drzew o średnicy 46-55 cm</t>
  </si>
  <si>
    <t>j.w. drzew o średnicy 56-65 cm</t>
  </si>
  <si>
    <t>j.w. drzew o średnicy 66-75 cm</t>
  </si>
  <si>
    <t>j.w. drzew o średnicy 76-85 cm</t>
  </si>
  <si>
    <t>D.03.02.01.</t>
  </si>
  <si>
    <t>szt.</t>
  </si>
  <si>
    <t>Wyszczególnienie i wyliczenie ilości robót</t>
  </si>
  <si>
    <t>Nr STWiORB</t>
  </si>
  <si>
    <t>na rozbudowę drogi powiatowej nr 2359W Radzanów - Drzazga</t>
  </si>
  <si>
    <t>BRANŻA DROGOWA</t>
  </si>
  <si>
    <t>D.01.02.04.</t>
  </si>
  <si>
    <t>Roboty rozbiórkowe na drodze</t>
  </si>
  <si>
    <t>m3</t>
  </si>
  <si>
    <t>ROBOTY ZIEMNE</t>
  </si>
  <si>
    <t>D.02.01.01.</t>
  </si>
  <si>
    <t>D.02.03.01.</t>
  </si>
  <si>
    <t xml:space="preserve">Ustawienie tarcz pionowych znaków drogowych. </t>
  </si>
  <si>
    <t>ODWODNIENIE KORPUSU DROGOWEGO I INNE</t>
  </si>
  <si>
    <t>URZĄDZENIA BEZPIECZEŃSTWA RUCHU - SOR</t>
  </si>
  <si>
    <t>CHODNIKI</t>
  </si>
  <si>
    <t>Podbudowa zasadnicza - mieszanka niezwiązana z kruszywem 90/3 - 15 cm</t>
  </si>
  <si>
    <t>Krawężnik drogowy betonowy poza Rynkiem 15 x 30 cm</t>
  </si>
  <si>
    <t>Krawężnik drogowy kamienny 15 x 30 cm w Rynku.</t>
  </si>
  <si>
    <t>Obrzeża chodnikowe betonowe poza Rynkiem.</t>
  </si>
  <si>
    <t>ZJAZDY Z KOSTKI</t>
  </si>
  <si>
    <t>Warstwa ścieralna z kostki brukowej betonowej - 8 cm</t>
  </si>
  <si>
    <t>ŚCIEŻKA PIESZO-ROWEROWA</t>
  </si>
  <si>
    <t>Podbudowa zasadnicza - mieszanka związana z kruszywem C90/3 - 15 cm</t>
  </si>
  <si>
    <t>Krawężniki betonowe 15/30.</t>
  </si>
  <si>
    <t>PARKINGI</t>
  </si>
  <si>
    <t>Nawierzchnia z kostki brukowej - 8cm.</t>
  </si>
  <si>
    <t>Podbudowa zasadnicza - mieszanka niezwiązana z kruszywem 90/3 - 20 cm</t>
  </si>
  <si>
    <t>Nawierzchnia chodnika przypierzejowego - płyty granitowe ciete (30/60/8)</t>
  </si>
  <si>
    <t>Rozbiórka wiaty przystankowej</t>
  </si>
  <si>
    <t>j.w. drzew o średnicy powyżej 95 cm</t>
  </si>
  <si>
    <t>D.02.03.01b</t>
  </si>
  <si>
    <t>D.04.04.00</t>
  </si>
  <si>
    <t>D.04.05.01</t>
  </si>
  <si>
    <t>D.04.04.02</t>
  </si>
  <si>
    <t>D.04.07.01</t>
  </si>
  <si>
    <t>D-05.03.23</t>
  </si>
  <si>
    <t>D.05.03.01</t>
  </si>
  <si>
    <t>D.05.03.05A</t>
  </si>
  <si>
    <t>D.05.03.05B</t>
  </si>
  <si>
    <t>D.05.03.11</t>
  </si>
  <si>
    <t>D.06.01.01</t>
  </si>
  <si>
    <t>D.06.03.01</t>
  </si>
  <si>
    <t>D.07.01.01</t>
  </si>
  <si>
    <t>D.08.01.01</t>
  </si>
  <si>
    <t>D.08.03.01</t>
  </si>
  <si>
    <t>D.08.01.02</t>
  </si>
  <si>
    <t>D.08.02.03</t>
  </si>
  <si>
    <t>D.05.03.05a</t>
  </si>
  <si>
    <t>D.10.08.01</t>
  </si>
  <si>
    <t>D.10.08.04</t>
  </si>
  <si>
    <t>Nawierzchnia zjazdu do zbiornika - JOMBY</t>
  </si>
  <si>
    <t>Ustawienie wiaty przystankowej</t>
  </si>
  <si>
    <t>Warstwa ścieralna - mieszanka mineralno-asfaltowa fluoroscencyjna - 3 cm</t>
  </si>
  <si>
    <t>Podatek VAT - 23 %</t>
  </si>
  <si>
    <t>Razem brutto</t>
  </si>
  <si>
    <t>Razem netto</t>
  </si>
  <si>
    <t>Cena jedn.</t>
  </si>
  <si>
    <t xml:space="preserve">Wartość
</t>
  </si>
  <si>
    <t xml:space="preserve">a). odtworzenie w terenie osi głównych drogi.                                                                                            </t>
  </si>
  <si>
    <t xml:space="preserve">a). Frezowanie nawierzchni bitumicznej o gr. 15 cm                                     </t>
  </si>
  <si>
    <t xml:space="preserve">b). Rozbiórka chodników                                                                                      </t>
  </si>
  <si>
    <t xml:space="preserve">c). Rozbiórka ogrodzeń.                                                                                                       </t>
  </si>
  <si>
    <t xml:space="preserve">Wykopy pod poszerzenie nawierzchni i pod chodniki z utylizacją urobku.                                                                                                                          </t>
  </si>
  <si>
    <t xml:space="preserve">a). Wbudowanie przepustów o średnicy 400 mm pod zjazdami na działki.                                                                                                                                     </t>
  </si>
  <si>
    <t xml:space="preserve">b). Umocnienie skarp nasypów nad wylotami z przepustów kamieniem otaczakowym na zaprawie cementowo-piaskowej.                                     </t>
  </si>
  <si>
    <t xml:space="preserve">Warstwa odsączająca z piasku grub. 20 cm na poszerzeniach  i skrzyżowaniach  j.w                                                                                                     </t>
  </si>
  <si>
    <t xml:space="preserve">Stabilizacja cementowa 3/4 Mpa - 15 cm.                                                            </t>
  </si>
  <si>
    <t xml:space="preserve">Podbudowa zasadnicza AC22P - 7 cm.                                                                 </t>
  </si>
  <si>
    <t xml:space="preserve">W-wa wiążąca AC16W - 5 cm.                                                                        </t>
  </si>
  <si>
    <t xml:space="preserve">W-wa ścieralna AC11S - 4 cm                                                                              </t>
  </si>
  <si>
    <t xml:space="preserve">Oczyszczenie i skropienie międzywarstwowe nawierzchni bitumicznej emulsją asfaltową szybkorozpadową  w ilości 0,7kg.      </t>
  </si>
  <si>
    <t xml:space="preserve">Wzmocnienie nasypu geokompozytem komórkowym.                                                               </t>
  </si>
  <si>
    <t xml:space="preserve">Podbudowa zasadnicza z betonu cementowego C16/20 - 18 cm.                        </t>
  </si>
  <si>
    <t xml:space="preserve">Kostka granitowa - 16 cm.                                                                                          </t>
  </si>
  <si>
    <t xml:space="preserve">Bariera drogowa.                                                                                                  </t>
  </si>
  <si>
    <t xml:space="preserve">Oznakowanie poziome.                                                                                        </t>
  </si>
  <si>
    <t>KOSZTORYS OFERTOWY</t>
  </si>
  <si>
    <t xml:space="preserve">Opaska z kostki surowo- łupanej 6/4 cm </t>
  </si>
  <si>
    <t>W-wa ścieralna z kostki granitowej płomieniowanej 15/30/8 cm</t>
  </si>
  <si>
    <t xml:space="preserve">Mechaniczne profilowanie i zagęszczenie dna koryta pod warstwy konstrukcyjne nawierzchni   </t>
  </si>
  <si>
    <t>Obrzeża kamienne w Rynku</t>
  </si>
  <si>
    <t>ROBOTY WYKOŃCZENIOWE</t>
  </si>
  <si>
    <t xml:space="preserve">Ręczne plantowanie powierzchni skarp nasypów </t>
  </si>
  <si>
    <t>Ręczne plantowanie powierzchni wykopów</t>
  </si>
  <si>
    <t xml:space="preserve">Wykonanie trawników dywanowych siewem wraz z nawiezieniem gruntem urodzajnym warstwą gr. 20 cm oraz warstwą humusu gr. 5 cm </t>
  </si>
  <si>
    <t>Regulacja wysokściowa skrzynek wodociągowych</t>
  </si>
  <si>
    <t>Regulacja wysokściowa studni kanalizacji sanitarnej</t>
  </si>
  <si>
    <t>Regulacja wysokściowa studni teletechnicznych</t>
  </si>
  <si>
    <t>ZJAZDY BITUMICZNE</t>
  </si>
  <si>
    <t>Warstwa wiążąca z mieszanki mineralno- asfaltowej AC16W gr. 6cm</t>
  </si>
  <si>
    <t>Warstwa ścieralna z miesznaki mineralno- asfaltowej AC11S gr. 4cm</t>
  </si>
  <si>
    <t>JEZDNIA</t>
  </si>
  <si>
    <t>Podbudowa zasadnicza - mieszanka związana z kruszywem  - 20 cm</t>
  </si>
  <si>
    <t xml:space="preserve">d). Rozebanie przepustów pod zjazdami </t>
  </si>
  <si>
    <t>e). Rozebranie ścianek czołowych przepustów rurowych</t>
  </si>
  <si>
    <t>f). Rozebranie kostki brukowej na skwerze</t>
  </si>
  <si>
    <t>Warstwa ulepszonego podłoża - stabilizacja cementowa C3/4 o gr. 15 cm</t>
  </si>
  <si>
    <t>Warstwa ulepszonego podłoża - stabilizacja cementowa C3/4 o gr. 15 cm.</t>
  </si>
  <si>
    <t>Regulacja wysokściowa zasuw gazowych</t>
  </si>
  <si>
    <t>Rozbórka oznakowania istniejącego</t>
  </si>
  <si>
    <t>Usunięcie drzew o średnicy 0-36 cm</t>
  </si>
  <si>
    <t>Karczowanie krzewów</t>
  </si>
  <si>
    <t>ha</t>
  </si>
  <si>
    <t>Regulacja wysokosciowa hydrantów przeciwpożarowych</t>
  </si>
  <si>
    <t>Płytki dotykowe guzikowe dla osób niewidomych i słabowidzących na przejsciach dla pieszych</t>
  </si>
  <si>
    <t>Warstwa wiążąca - BA AC16W 35/50 - 3 cm.</t>
  </si>
  <si>
    <t>Przestawienie latarni w obrębie zjazdu w km 0+040,90</t>
  </si>
  <si>
    <t>Rozbiórka podbudowy grubości 20 cm</t>
  </si>
  <si>
    <t>URZĄDZENIA BEZPIECZEŃSTWA RUCHU - COR</t>
  </si>
  <si>
    <t>mies.</t>
  </si>
  <si>
    <t>Oznakowanie miejsc  dla osób niepełnosprawnych kolorem niebieskim</t>
  </si>
  <si>
    <t>Obramowanie zjazdów w obrębie Rynku opornikiem kamiennym</t>
  </si>
  <si>
    <t>Obramowanie zjazdów poza Rynkiem opornikiem betonowym</t>
  </si>
  <si>
    <t>Ława z oporem pod krawężnik kamienny 15 x 30 w Rynku z betonu C12/15</t>
  </si>
  <si>
    <t xml:space="preserve">Ława z oporem pod krawężnik betonowy 15 x 30 poza Rynkiem  z betonu C12/15 </t>
  </si>
  <si>
    <t>Ława z oporem pod obrzeże betonowe poza Rynkiem  z betonu C12/15</t>
  </si>
  <si>
    <t>Ława z oporem pod obrzeże kamienne w Rynku  z betonu C12/15</t>
  </si>
  <si>
    <t xml:space="preserve">Ława z oporem pod krawężnik betonowy 15 x 30  z betonu C12/15 </t>
  </si>
  <si>
    <t xml:space="preserve">Ława z oporem pod obrzeże betonowe  z betonu C12/15 </t>
  </si>
  <si>
    <t>Ława z oporem pod krawężniki najazdowe z betonu C12/15</t>
  </si>
  <si>
    <t>Krawężniki najazdowe łukowe kamienne  na rondzie typu ciężkiego 22/30.</t>
  </si>
  <si>
    <t>Krawężniki najazdowe typu ciężkiego 20/30.</t>
  </si>
  <si>
    <t>WYMIANA GRUNTU</t>
  </si>
  <si>
    <t>Ułożenie geowłókniny kategorii GRK5</t>
  </si>
  <si>
    <t xml:space="preserve">OPASKA Z KOSTKI SUROWO- ŁUPANEJ 6/4 </t>
  </si>
  <si>
    <t>Nawierzchnia z kostki brukowej granitowej surowo-łupanej 6/4cm na podsypce cementowo-piaskowej 6 cm</t>
  </si>
  <si>
    <t>Podbudowa zasadnicza - mieszanka niezwiązana C3/4 - 15 cm</t>
  </si>
  <si>
    <t>Podbudowa pomocnicza - mieszanka związana C1,5/2 o gr. 15 cm.</t>
  </si>
  <si>
    <t>Warstwa mrozoochronna - stabilizacja cementowa C1,5/2 o gr. 10 m</t>
  </si>
  <si>
    <r>
      <t>Podbudowa z mieszanki niezwiązanej 0/31,5,CBR</t>
    </r>
    <r>
      <rPr>
        <sz val="10"/>
        <rFont val="Calibri"/>
        <family val="2"/>
      </rPr>
      <t>≥</t>
    </r>
    <r>
      <rPr>
        <sz val="10"/>
        <rFont val="Times New Roman CE"/>
        <family val="1"/>
      </rPr>
      <t xml:space="preserve"> 80 %, C90/3 - 15 cm.</t>
    </r>
  </si>
  <si>
    <t>Nawierzchnia z kostki brukowej granitowej surowo-łupanej 6/4cm na podsypce cementowo-piaskowej 3 cm</t>
  </si>
  <si>
    <t xml:space="preserve">Zagęszczanie nasypów walcami samojezdnymi wibracyjnymi 7,5 t. </t>
  </si>
  <si>
    <t xml:space="preserve">Zakup materiału na nasyp </t>
  </si>
  <si>
    <t>D.01.02.01</t>
  </si>
  <si>
    <t>D.04.01.01.</t>
  </si>
  <si>
    <t>D.11.01.01</t>
  </si>
  <si>
    <t>D.09.01.01</t>
  </si>
  <si>
    <t>kalkulacja własna</t>
  </si>
  <si>
    <t>D.08.02.01.</t>
  </si>
  <si>
    <t>Spoinowanie nawierzchni kamiennej fugą elastyczną</t>
  </si>
  <si>
    <t xml:space="preserve">Wykopy związane z wymianą gruntu przy obiekcie mostowym                          </t>
  </si>
  <si>
    <t xml:space="preserve">Wykonanie poboczy utwardzonych z  kruszywa łamanego 0/31,5 - 12 cm.  </t>
  </si>
  <si>
    <t xml:space="preserve">Warstwa podbudowy z kruszywa łamanego 0/31,5mm grub.20cm na poszerzeniach i skrzyżowaniach                                                                                 </t>
  </si>
  <si>
    <t>Podbudowa z kruszywa łamanego C90/3 pod nawierzchnię zjazdu do zbiornika - 20 cm</t>
  </si>
  <si>
    <t>Podbudowa z gruntu stabilizowanego cementem C3/4 pod nawierzchnię zjazdu do zbiornika - 20 cm</t>
  </si>
  <si>
    <t>Obrzeża betonowe 30x8</t>
  </si>
  <si>
    <t>Nawierzchnia z kostki betonowej brukowej gr. 8cm</t>
  </si>
  <si>
    <t>Projekt tymczasowej organizacji ruchu</t>
  </si>
  <si>
    <t>Wdrożenie i utrzymanie czasowej organizacji ruchu</t>
  </si>
  <si>
    <t xml:space="preserve">Formowanie nasypów z gruntu dostarczonego do miejsca wbudowania z dokopu </t>
  </si>
  <si>
    <t>Formowanie nasypów z gruntu dostarczonego do miejsca wbudowania z dokopu  na formowany nasyp</t>
  </si>
  <si>
    <t xml:space="preserve">a). Rozbiórka przepustów pod koroną drogi                                                                                                                                     </t>
  </si>
  <si>
    <t xml:space="preserve">Remont przepustów pod korona drogi. </t>
  </si>
  <si>
    <t xml:space="preserve">b). Rozebranie ścianek czołowych betonowych przepustów rurowych </t>
  </si>
  <si>
    <t xml:space="preserve">c). Wykonanie ławy żwirowej pod przepust rurowy w gotowym wykopie przy grubości warstwy 30 cm po zagęszczeniu pod przepusty z rur z tworzywa sztucznego </t>
  </si>
  <si>
    <t xml:space="preserve">d). Wykonanie części przelotowej przepustów rurowych z rur  z tworzywa sztucznego HDPE SN 8 o średnicy 800 mm w gotowym wykopie z zastosowaniem pospółki  </t>
  </si>
  <si>
    <t xml:space="preserve">e). Wykonanie ścianek czołowych przepustów rurowych z betonu klasy C20/25  dla rur o średnicy ø 80 cm , ścianki z gotowych elementów prefabrykowanych  </t>
  </si>
  <si>
    <t xml:space="preserve">f).Zasypanie wykopów po przepustach gruntem niewysadzinowym wraz z zakupem i dowozem gruntu na miejsce z zagęszczeniem warstwami </t>
  </si>
  <si>
    <t xml:space="preserve">Przepusty z HDPE o średnicy 400 mm pod zjazdami </t>
  </si>
  <si>
    <r>
      <t xml:space="preserve">Stabilizacja cementowa C3/4 Mpa - 15 cm.                   
</t>
    </r>
    <r>
      <rPr>
        <i/>
        <sz val="10"/>
        <color indexed="55"/>
        <rFont val="Times New Roman CE"/>
        <family val="0"/>
      </rPr>
      <t xml:space="preserve">(pod nawierzchnią kamienną)   </t>
    </r>
    <r>
      <rPr>
        <sz val="10"/>
        <rFont val="Times New Roman CE"/>
        <family val="1"/>
      </rPr>
      <t xml:space="preserve">                                                                      </t>
    </r>
  </si>
  <si>
    <t>Warstwa odsączająca piasek o gr. 10 cm</t>
  </si>
  <si>
    <t>Warstwa odsączajaca piasek o gr.  10 cm.</t>
  </si>
  <si>
    <t>D.04.02.01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</si>
</sst>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_z_ł"/>
    <numFmt numFmtId="167" formatCode="0.0"/>
    <numFmt numFmtId="168" formatCode="#,##0.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[$-415]dddd\,\ d\ mmmm\ yyyy"/>
  </numFmts>
  <fonts count="30">
    <font>
      <sz val="10"/>
      <name val="MS Sans Serif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sz val="14"/>
      <name val="Times New Roman CE"/>
      <family val="1"/>
    </font>
    <font>
      <sz val="12"/>
      <name val="Times New Roman CE"/>
      <family val="0"/>
    </font>
    <font>
      <sz val="10"/>
      <name val="Times New Roman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name val="Calibri"/>
      <family val="2"/>
    </font>
    <font>
      <b/>
      <sz val="10"/>
      <color indexed="10"/>
      <name val="Times New Roman CE"/>
      <family val="0"/>
    </font>
    <font>
      <sz val="10"/>
      <color indexed="10"/>
      <name val="Times New Roman CE"/>
      <family val="1"/>
    </font>
    <font>
      <i/>
      <sz val="10"/>
      <color indexed="55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0" fontId="8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29" fillId="3" borderId="0" applyNumberFormat="0" applyBorder="0" applyAlignment="0" applyProtection="0"/>
  </cellStyleXfs>
  <cellXfs count="87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10" xfId="0" applyNumberFormat="1" applyFont="1" applyFill="1" applyBorder="1" applyAlignment="1" applyProtection="1">
      <alignment horizontal="center" vertical="center"/>
      <protection/>
    </xf>
    <xf numFmtId="4" fontId="2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/>
      <protection/>
    </xf>
    <xf numFmtId="4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4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4" fontId="1" fillId="0" borderId="0" xfId="0" applyNumberFormat="1" applyFont="1" applyFill="1" applyBorder="1" applyAlignment="1" applyProtection="1">
      <alignment horizontal="center" vertical="center"/>
      <protection/>
    </xf>
    <xf numFmtId="4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vertical="center" wrapText="1"/>
      <protection/>
    </xf>
    <xf numFmtId="4" fontId="1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4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4" fontId="1" fillId="0" borderId="16" xfId="0" applyNumberFormat="1" applyFont="1" applyFill="1" applyBorder="1" applyAlignment="1" applyProtection="1">
      <alignment horizontal="center" vertical="center" wrapText="1"/>
      <protection/>
    </xf>
    <xf numFmtId="4" fontId="1" fillId="0" borderId="13" xfId="0" applyNumberFormat="1" applyFont="1" applyFill="1" applyBorder="1" applyAlignment="1" applyProtection="1">
      <alignment horizontal="center" vertical="center" wrapText="1"/>
      <protection/>
    </xf>
    <xf numFmtId="4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168" fontId="1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top"/>
      <protection/>
    </xf>
    <xf numFmtId="4" fontId="1" fillId="0" borderId="17" xfId="0" applyNumberFormat="1" applyFont="1" applyFill="1" applyBorder="1" applyAlignment="1" applyProtection="1">
      <alignment horizontal="center" vertical="center"/>
      <protection/>
    </xf>
    <xf numFmtId="4" fontId="2" fillId="0" borderId="0" xfId="0" applyNumberFormat="1" applyFont="1" applyFill="1" applyBorder="1" applyAlignment="1" applyProtection="1">
      <alignment vertical="top"/>
      <protection/>
    </xf>
    <xf numFmtId="4" fontId="11" fillId="0" borderId="0" xfId="0" applyNumberFormat="1" applyFont="1" applyFill="1" applyBorder="1" applyAlignment="1" applyProtection="1">
      <alignment vertical="top"/>
      <protection/>
    </xf>
    <xf numFmtId="4" fontId="1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4" fontId="2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3" fontId="2" fillId="0" borderId="10" xfId="0" applyNumberFormat="1" applyFont="1" applyFill="1" applyBorder="1" applyAlignment="1" applyProtection="1">
      <alignment horizontal="center" vertical="center"/>
      <protection/>
    </xf>
    <xf numFmtId="3" fontId="2" fillId="0" borderId="14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4" fontId="1" fillId="0" borderId="19" xfId="0" applyNumberFormat="1" applyFont="1" applyFill="1" applyBorder="1" applyAlignment="1" applyProtection="1">
      <alignment horizontal="center" vertical="center"/>
      <protection/>
    </xf>
    <xf numFmtId="4" fontId="1" fillId="0" borderId="20" xfId="0" applyNumberFormat="1" applyFont="1" applyFill="1" applyBorder="1" applyAlignment="1" applyProtection="1">
      <alignment horizontal="center" vertical="center"/>
      <protection/>
    </xf>
    <xf numFmtId="4" fontId="1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4" fontId="2" fillId="0" borderId="22" xfId="0" applyNumberFormat="1" applyFont="1" applyFill="1" applyBorder="1" applyAlignment="1" applyProtection="1">
      <alignment horizontal="center" vertical="center"/>
      <protection/>
    </xf>
    <xf numFmtId="4" fontId="2" fillId="0" borderId="23" xfId="0" applyNumberFormat="1" applyFont="1" applyFill="1" applyBorder="1" applyAlignment="1" applyProtection="1">
      <alignment horizontal="center" vertical="center"/>
      <protection/>
    </xf>
    <xf numFmtId="4" fontId="2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Fill="1" applyBorder="1" applyAlignment="1" applyProtection="1">
      <alignment vertical="top"/>
      <protection/>
    </xf>
    <xf numFmtId="2" fontId="2" fillId="0" borderId="13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Fill="1" applyBorder="1" applyAlignment="1" applyProtection="1">
      <alignment horizontal="center" vertical="center"/>
      <protection/>
    </xf>
    <xf numFmtId="2" fontId="1" fillId="0" borderId="10" xfId="0" applyNumberFormat="1" applyFont="1" applyFill="1" applyBorder="1" applyAlignment="1" applyProtection="1">
      <alignment horizontal="center" vertical="center"/>
      <protection/>
    </xf>
    <xf numFmtId="2" fontId="1" fillId="0" borderId="10" xfId="0" applyNumberFormat="1" applyFont="1" applyFill="1" applyBorder="1" applyAlignment="1" applyProtection="1">
      <alignment horizontal="center" vertical="center"/>
      <protection/>
    </xf>
    <xf numFmtId="2" fontId="1" fillId="0" borderId="19" xfId="0" applyNumberFormat="1" applyFont="1" applyFill="1" applyBorder="1" applyAlignment="1" applyProtection="1">
      <alignment horizontal="center" vertical="center"/>
      <protection/>
    </xf>
    <xf numFmtId="2" fontId="2" fillId="0" borderId="22" xfId="0" applyNumberFormat="1" applyFont="1" applyFill="1" applyBorder="1" applyAlignment="1" applyProtection="1">
      <alignment horizontal="center" vertical="center"/>
      <protection/>
    </xf>
    <xf numFmtId="2" fontId="1" fillId="0" borderId="15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Fill="1" applyBorder="1" applyAlignment="1" applyProtection="1">
      <alignment horizontal="centerContinuous" vertical="top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4" fontId="2" fillId="0" borderId="27" xfId="0" applyNumberFormat="1" applyFont="1" applyFill="1" applyBorder="1" applyAlignment="1" applyProtection="1">
      <alignment horizontal="center" vertical="center"/>
      <protection/>
    </xf>
    <xf numFmtId="4" fontId="2" fillId="0" borderId="28" xfId="0" applyNumberFormat="1" applyFont="1" applyFill="1" applyBorder="1" applyAlignment="1" applyProtection="1">
      <alignment horizontal="center" vertical="center"/>
      <protection/>
    </xf>
    <xf numFmtId="4" fontId="2" fillId="0" borderId="29" xfId="0" applyNumberFormat="1" applyFont="1" applyFill="1" applyBorder="1" applyAlignment="1" applyProtection="1">
      <alignment horizontal="center" vertical="center"/>
      <protection/>
    </xf>
    <xf numFmtId="4" fontId="2" fillId="0" borderId="30" xfId="0" applyNumberFormat="1" applyFont="1" applyFill="1" applyBorder="1" applyAlignment="1" applyProtection="1">
      <alignment horizontal="center" vertical="center"/>
      <protection/>
    </xf>
    <xf numFmtId="4" fontId="2" fillId="0" borderId="31" xfId="0" applyNumberFormat="1" applyFont="1" applyFill="1" applyBorder="1" applyAlignment="1" applyProtection="1">
      <alignment horizontal="center" vertical="center"/>
      <protection/>
    </xf>
    <xf numFmtId="4" fontId="2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2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y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Zły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0"/>
  <sheetViews>
    <sheetView tabSelected="1" view="pageBreakPreview" zoomScaleNormal="115" zoomScaleSheetLayoutView="100" zoomScalePageLayoutView="0" workbookViewId="0" topLeftCell="A128">
      <selection activeCell="C147" sqref="C147"/>
    </sheetView>
  </sheetViews>
  <sheetFormatPr defaultColWidth="9.140625" defaultRowHeight="12.75"/>
  <cols>
    <col min="1" max="1" width="3.8515625" style="16" customWidth="1"/>
    <col min="2" max="2" width="15.7109375" style="1" bestFit="1" customWidth="1"/>
    <col min="3" max="3" width="57.140625" style="1" customWidth="1"/>
    <col min="4" max="4" width="6.28125" style="1" customWidth="1"/>
    <col min="5" max="5" width="8.8515625" style="63" customWidth="1"/>
    <col min="6" max="6" width="11.00390625" style="1" bestFit="1" customWidth="1"/>
    <col min="7" max="7" width="12.28125" style="1" bestFit="1" customWidth="1"/>
    <col min="8" max="8" width="24.421875" style="33" customWidth="1"/>
    <col min="9" max="9" width="9.140625" style="1" customWidth="1"/>
    <col min="10" max="10" width="9.140625" style="36" customWidth="1"/>
    <col min="11" max="16384" width="9.140625" style="1" customWidth="1"/>
  </cols>
  <sheetData>
    <row r="1" spans="1:7" ht="18.75" customHeight="1">
      <c r="A1" s="83" t="s">
        <v>101</v>
      </c>
      <c r="B1" s="83"/>
      <c r="C1" s="83"/>
      <c r="D1" s="83"/>
      <c r="E1" s="83"/>
      <c r="F1" s="83"/>
      <c r="G1" s="83"/>
    </row>
    <row r="2" spans="1:7" ht="36" customHeight="1">
      <c r="A2" s="84" t="s">
        <v>28</v>
      </c>
      <c r="B2" s="84"/>
      <c r="C2" s="84"/>
      <c r="D2" s="84"/>
      <c r="E2" s="84"/>
      <c r="F2" s="84"/>
      <c r="G2" s="84"/>
    </row>
    <row r="3" spans="1:7" ht="15.75">
      <c r="A3" s="85" t="s">
        <v>29</v>
      </c>
      <c r="B3" s="85"/>
      <c r="C3" s="85"/>
      <c r="D3" s="85"/>
      <c r="E3" s="85"/>
      <c r="F3" s="20"/>
      <c r="G3" s="20"/>
    </row>
    <row r="4" ht="13.5" thickBot="1">
      <c r="F4" s="16"/>
    </row>
    <row r="5" spans="1:7" ht="39" customHeight="1" thickTop="1">
      <c r="A5" s="12" t="s">
        <v>0</v>
      </c>
      <c r="B5" s="27" t="s">
        <v>27</v>
      </c>
      <c r="C5" s="13" t="s">
        <v>26</v>
      </c>
      <c r="D5" s="13" t="s">
        <v>1</v>
      </c>
      <c r="E5" s="64" t="s">
        <v>2</v>
      </c>
      <c r="F5" s="32" t="s">
        <v>81</v>
      </c>
      <c r="G5" s="31" t="s">
        <v>82</v>
      </c>
    </row>
    <row r="6" spans="1:10" s="39" customFormat="1" ht="15" customHeight="1">
      <c r="A6" s="28">
        <v>1</v>
      </c>
      <c r="B6" s="30">
        <v>2</v>
      </c>
      <c r="C6" s="30">
        <v>3</v>
      </c>
      <c r="D6" s="30">
        <v>4</v>
      </c>
      <c r="E6" s="65">
        <v>5</v>
      </c>
      <c r="F6" s="48">
        <v>6</v>
      </c>
      <c r="G6" s="49">
        <v>7</v>
      </c>
      <c r="H6" s="41"/>
      <c r="J6" s="36"/>
    </row>
    <row r="7" spans="1:7" ht="12.75">
      <c r="A7" s="11" t="s">
        <v>10</v>
      </c>
      <c r="B7" s="2" t="s">
        <v>10</v>
      </c>
      <c r="C7" s="2" t="s">
        <v>7</v>
      </c>
      <c r="D7" s="5" t="s">
        <v>10</v>
      </c>
      <c r="E7" s="66" t="s">
        <v>10</v>
      </c>
      <c r="F7" s="5" t="s">
        <v>10</v>
      </c>
      <c r="G7" s="29" t="s">
        <v>10</v>
      </c>
    </row>
    <row r="8" spans="1:7" ht="17.25" customHeight="1">
      <c r="A8" s="28" t="s">
        <v>9</v>
      </c>
      <c r="B8" s="86" t="s">
        <v>8</v>
      </c>
      <c r="C8" s="7" t="s">
        <v>11</v>
      </c>
      <c r="D8" s="9" t="s">
        <v>9</v>
      </c>
      <c r="E8" s="65" t="s">
        <v>9</v>
      </c>
      <c r="F8" s="9" t="s">
        <v>9</v>
      </c>
      <c r="G8" s="24" t="s">
        <v>9</v>
      </c>
    </row>
    <row r="9" spans="1:7" ht="21.75" customHeight="1">
      <c r="A9" s="15">
        <v>1</v>
      </c>
      <c r="B9" s="86"/>
      <c r="C9" s="7" t="s">
        <v>83</v>
      </c>
      <c r="D9" s="4" t="s">
        <v>3</v>
      </c>
      <c r="E9" s="67">
        <v>2600</v>
      </c>
      <c r="F9" s="4"/>
      <c r="G9" s="14"/>
    </row>
    <row r="10" spans="1:7" ht="20.25" customHeight="1">
      <c r="A10" s="15">
        <v>2</v>
      </c>
      <c r="B10" s="86"/>
      <c r="C10" s="7" t="s">
        <v>12</v>
      </c>
      <c r="D10" s="4" t="s">
        <v>6</v>
      </c>
      <c r="E10" s="67">
        <v>1</v>
      </c>
      <c r="F10" s="4"/>
      <c r="G10" s="14"/>
    </row>
    <row r="11" spans="1:7" ht="20.25" customHeight="1">
      <c r="A11" s="15">
        <v>3</v>
      </c>
      <c r="B11" s="74" t="s">
        <v>158</v>
      </c>
      <c r="C11" s="7" t="s">
        <v>126</v>
      </c>
      <c r="D11" s="4" t="s">
        <v>127</v>
      </c>
      <c r="E11" s="67">
        <v>0.5</v>
      </c>
      <c r="F11" s="4"/>
      <c r="G11" s="14"/>
    </row>
    <row r="12" spans="1:7" ht="20.25" customHeight="1">
      <c r="A12" s="15">
        <v>4</v>
      </c>
      <c r="B12" s="75"/>
      <c r="C12" s="7" t="s">
        <v>125</v>
      </c>
      <c r="D12" s="4" t="s">
        <v>4</v>
      </c>
      <c r="E12" s="67">
        <v>77</v>
      </c>
      <c r="F12" s="4"/>
      <c r="G12" s="14"/>
    </row>
    <row r="13" spans="1:7" ht="53.25" customHeight="1">
      <c r="A13" s="15">
        <v>5</v>
      </c>
      <c r="B13" s="75"/>
      <c r="C13" s="7" t="s">
        <v>15</v>
      </c>
      <c r="D13" s="4" t="s">
        <v>4</v>
      </c>
      <c r="E13" s="67">
        <v>17</v>
      </c>
      <c r="F13" s="4"/>
      <c r="G13" s="14"/>
    </row>
    <row r="14" spans="1:7" ht="18" customHeight="1">
      <c r="A14" s="15">
        <v>6</v>
      </c>
      <c r="B14" s="75"/>
      <c r="C14" s="7" t="s">
        <v>20</v>
      </c>
      <c r="D14" s="4" t="s">
        <v>4</v>
      </c>
      <c r="E14" s="67">
        <v>25</v>
      </c>
      <c r="F14" s="4"/>
      <c r="G14" s="14"/>
    </row>
    <row r="15" spans="1:7" ht="19.5" customHeight="1">
      <c r="A15" s="15">
        <v>7</v>
      </c>
      <c r="B15" s="75"/>
      <c r="C15" s="7" t="s">
        <v>21</v>
      </c>
      <c r="D15" s="4" t="s">
        <v>4</v>
      </c>
      <c r="E15" s="67">
        <v>20</v>
      </c>
      <c r="F15" s="4"/>
      <c r="G15" s="14"/>
    </row>
    <row r="16" spans="1:7" ht="18.75" customHeight="1">
      <c r="A16" s="15">
        <v>8</v>
      </c>
      <c r="B16" s="75"/>
      <c r="C16" s="7" t="s">
        <v>22</v>
      </c>
      <c r="D16" s="4" t="s">
        <v>4</v>
      </c>
      <c r="E16" s="67">
        <v>6</v>
      </c>
      <c r="F16" s="4"/>
      <c r="G16" s="14"/>
    </row>
    <row r="17" spans="1:7" ht="19.5" customHeight="1">
      <c r="A17" s="15">
        <v>9</v>
      </c>
      <c r="B17" s="75"/>
      <c r="C17" s="7" t="s">
        <v>23</v>
      </c>
      <c r="D17" s="4" t="s">
        <v>4</v>
      </c>
      <c r="E17" s="67">
        <v>2</v>
      </c>
      <c r="F17" s="4"/>
      <c r="G17" s="14"/>
    </row>
    <row r="18" spans="1:7" ht="17.25" customHeight="1">
      <c r="A18" s="15">
        <v>10</v>
      </c>
      <c r="B18" s="76"/>
      <c r="C18" s="7" t="s">
        <v>54</v>
      </c>
      <c r="D18" s="4" t="s">
        <v>4</v>
      </c>
      <c r="E18" s="67">
        <v>5</v>
      </c>
      <c r="F18" s="4"/>
      <c r="G18" s="14"/>
    </row>
    <row r="19" spans="1:9" ht="20.25" customHeight="1">
      <c r="A19" s="15">
        <v>11</v>
      </c>
      <c r="B19" s="6" t="s">
        <v>17</v>
      </c>
      <c r="C19" s="7" t="s">
        <v>16</v>
      </c>
      <c r="D19" s="4" t="s">
        <v>5</v>
      </c>
      <c r="E19" s="67">
        <v>15035</v>
      </c>
      <c r="F19" s="10"/>
      <c r="G19" s="14"/>
      <c r="I19" s="35"/>
    </row>
    <row r="20" spans="1:7" ht="20.25" customHeight="1">
      <c r="A20" s="28" t="s">
        <v>9</v>
      </c>
      <c r="B20" s="6" t="s">
        <v>30</v>
      </c>
      <c r="C20" s="7" t="s">
        <v>31</v>
      </c>
      <c r="D20" s="9" t="s">
        <v>9</v>
      </c>
      <c r="E20" s="65" t="s">
        <v>9</v>
      </c>
      <c r="F20" s="9" t="s">
        <v>9</v>
      </c>
      <c r="G20" s="24" t="s">
        <v>9</v>
      </c>
    </row>
    <row r="21" spans="1:7" ht="23.25" customHeight="1">
      <c r="A21" s="15">
        <v>12</v>
      </c>
      <c r="B21" s="6" t="s">
        <v>64</v>
      </c>
      <c r="C21" s="7" t="s">
        <v>84</v>
      </c>
      <c r="D21" s="4" t="s">
        <v>5</v>
      </c>
      <c r="E21" s="67">
        <v>16790</v>
      </c>
      <c r="F21" s="10"/>
      <c r="G21" s="14"/>
    </row>
    <row r="22" spans="1:7" ht="19.5" customHeight="1">
      <c r="A22" s="15">
        <v>13</v>
      </c>
      <c r="B22" s="6" t="s">
        <v>30</v>
      </c>
      <c r="C22" s="7" t="s">
        <v>85</v>
      </c>
      <c r="D22" s="4" t="s">
        <v>5</v>
      </c>
      <c r="E22" s="67">
        <v>1800</v>
      </c>
      <c r="F22" s="10"/>
      <c r="G22" s="14"/>
    </row>
    <row r="23" spans="1:7" ht="21.75" customHeight="1">
      <c r="A23" s="15">
        <v>14</v>
      </c>
      <c r="B23" s="6" t="s">
        <v>30</v>
      </c>
      <c r="C23" s="7" t="s">
        <v>86</v>
      </c>
      <c r="D23" s="4" t="s">
        <v>3</v>
      </c>
      <c r="E23" s="67">
        <v>320</v>
      </c>
      <c r="F23" s="10"/>
      <c r="G23" s="14"/>
    </row>
    <row r="24" spans="1:7" ht="21.75" customHeight="1">
      <c r="A24" s="15">
        <v>15</v>
      </c>
      <c r="B24" s="6" t="s">
        <v>30</v>
      </c>
      <c r="C24" s="7" t="s">
        <v>118</v>
      </c>
      <c r="D24" s="4" t="s">
        <v>3</v>
      </c>
      <c r="E24" s="67">
        <v>80</v>
      </c>
      <c r="F24" s="10"/>
      <c r="G24" s="14"/>
    </row>
    <row r="25" spans="1:7" ht="21.75" customHeight="1">
      <c r="A25" s="15">
        <v>16</v>
      </c>
      <c r="B25" s="6" t="s">
        <v>30</v>
      </c>
      <c r="C25" s="7" t="s">
        <v>119</v>
      </c>
      <c r="D25" s="4" t="s">
        <v>25</v>
      </c>
      <c r="E25" s="67">
        <v>24</v>
      </c>
      <c r="F25" s="10"/>
      <c r="G25" s="14"/>
    </row>
    <row r="26" spans="1:7" ht="21.75" customHeight="1">
      <c r="A26" s="15">
        <v>17</v>
      </c>
      <c r="B26" s="6" t="s">
        <v>30</v>
      </c>
      <c r="C26" s="7" t="s">
        <v>120</v>
      </c>
      <c r="D26" s="4" t="s">
        <v>5</v>
      </c>
      <c r="E26" s="67">
        <v>25</v>
      </c>
      <c r="F26" s="10"/>
      <c r="G26" s="14"/>
    </row>
    <row r="27" spans="1:7" ht="21.75" customHeight="1">
      <c r="A27" s="15">
        <v>18</v>
      </c>
      <c r="B27" s="6" t="s">
        <v>30</v>
      </c>
      <c r="C27" s="7" t="s">
        <v>132</v>
      </c>
      <c r="D27" s="4" t="s">
        <v>5</v>
      </c>
      <c r="E27" s="67">
        <v>2258</v>
      </c>
      <c r="F27" s="10"/>
      <c r="G27" s="14"/>
    </row>
    <row r="28" spans="1:7" ht="21.75" customHeight="1">
      <c r="A28" s="15">
        <v>19</v>
      </c>
      <c r="B28" s="6" t="s">
        <v>30</v>
      </c>
      <c r="C28" s="7" t="s">
        <v>53</v>
      </c>
      <c r="D28" s="4" t="s">
        <v>25</v>
      </c>
      <c r="E28" s="67">
        <v>1</v>
      </c>
      <c r="F28" s="10"/>
      <c r="G28" s="14"/>
    </row>
    <row r="29" spans="1:7" ht="20.25" customHeight="1">
      <c r="A29" s="28" t="s">
        <v>10</v>
      </c>
      <c r="B29" s="30" t="s">
        <v>10</v>
      </c>
      <c r="C29" s="23" t="s">
        <v>33</v>
      </c>
      <c r="D29" s="9" t="s">
        <v>10</v>
      </c>
      <c r="E29" s="65" t="s">
        <v>10</v>
      </c>
      <c r="F29" s="9" t="s">
        <v>10</v>
      </c>
      <c r="G29" s="24" t="s">
        <v>10</v>
      </c>
    </row>
    <row r="30" spans="1:7" ht="32.25" customHeight="1">
      <c r="A30" s="15">
        <v>20</v>
      </c>
      <c r="B30" s="34" t="s">
        <v>34</v>
      </c>
      <c r="C30" s="37" t="s">
        <v>87</v>
      </c>
      <c r="D30" s="10" t="s">
        <v>32</v>
      </c>
      <c r="E30" s="68">
        <v>9476</v>
      </c>
      <c r="F30" s="10"/>
      <c r="G30" s="14"/>
    </row>
    <row r="31" spans="1:7" ht="25.5">
      <c r="A31" s="15">
        <v>21</v>
      </c>
      <c r="B31" s="34" t="s">
        <v>35</v>
      </c>
      <c r="C31" s="47" t="s">
        <v>174</v>
      </c>
      <c r="D31" s="10" t="s">
        <v>32</v>
      </c>
      <c r="E31" s="68">
        <v>13272</v>
      </c>
      <c r="F31" s="10"/>
      <c r="G31" s="14"/>
    </row>
    <row r="32" spans="1:7" ht="25.5" customHeight="1">
      <c r="A32" s="15">
        <v>22</v>
      </c>
      <c r="B32" s="34" t="s">
        <v>35</v>
      </c>
      <c r="C32" s="47" t="s">
        <v>156</v>
      </c>
      <c r="D32" s="10" t="s">
        <v>32</v>
      </c>
      <c r="E32" s="68">
        <f>E31</f>
        <v>13272</v>
      </c>
      <c r="F32" s="10"/>
      <c r="G32" s="14"/>
    </row>
    <row r="33" spans="1:7" ht="25.5" customHeight="1">
      <c r="A33" s="15">
        <v>23</v>
      </c>
      <c r="B33" s="34" t="s">
        <v>35</v>
      </c>
      <c r="C33" s="47" t="s">
        <v>157</v>
      </c>
      <c r="D33" s="10" t="s">
        <v>32</v>
      </c>
      <c r="E33" s="68">
        <f>E32</f>
        <v>13272</v>
      </c>
      <c r="F33" s="10"/>
      <c r="G33" s="14"/>
    </row>
    <row r="34" spans="1:7" ht="25.5" customHeight="1">
      <c r="A34" s="15">
        <v>24</v>
      </c>
      <c r="B34" s="34" t="s">
        <v>35</v>
      </c>
      <c r="C34" s="47" t="s">
        <v>107</v>
      </c>
      <c r="D34" s="10" t="s">
        <v>5</v>
      </c>
      <c r="E34" s="68">
        <v>9437</v>
      </c>
      <c r="F34" s="10"/>
      <c r="G34" s="14"/>
    </row>
    <row r="35" spans="1:7" ht="25.5" customHeight="1">
      <c r="A35" s="15">
        <v>25</v>
      </c>
      <c r="B35" s="34" t="s">
        <v>34</v>
      </c>
      <c r="C35" s="47" t="s">
        <v>108</v>
      </c>
      <c r="D35" s="10" t="s">
        <v>5</v>
      </c>
      <c r="E35" s="68">
        <v>2381</v>
      </c>
      <c r="F35" s="10"/>
      <c r="G35" s="14"/>
    </row>
    <row r="36" spans="1:7" ht="20.25" customHeight="1">
      <c r="A36" s="28" t="s">
        <v>10</v>
      </c>
      <c r="B36" s="30" t="s">
        <v>10</v>
      </c>
      <c r="C36" s="23" t="s">
        <v>147</v>
      </c>
      <c r="D36" s="9" t="s">
        <v>10</v>
      </c>
      <c r="E36" s="65" t="s">
        <v>10</v>
      </c>
      <c r="F36" s="9" t="s">
        <v>10</v>
      </c>
      <c r="G36" s="24" t="s">
        <v>10</v>
      </c>
    </row>
    <row r="37" spans="1:7" ht="32.25" customHeight="1">
      <c r="A37" s="15">
        <v>26</v>
      </c>
      <c r="B37" s="34" t="s">
        <v>34</v>
      </c>
      <c r="C37" s="37" t="s">
        <v>165</v>
      </c>
      <c r="D37" s="10" t="s">
        <v>32</v>
      </c>
      <c r="E37" s="68">
        <v>2385</v>
      </c>
      <c r="F37" s="10"/>
      <c r="G37" s="14"/>
    </row>
    <row r="38" spans="1:7" ht="25.5">
      <c r="A38" s="15">
        <v>27</v>
      </c>
      <c r="B38" s="34" t="s">
        <v>35</v>
      </c>
      <c r="C38" s="47" t="s">
        <v>175</v>
      </c>
      <c r="D38" s="10" t="s">
        <v>32</v>
      </c>
      <c r="E38" s="68">
        <v>2385</v>
      </c>
      <c r="F38" s="10"/>
      <c r="G38" s="14"/>
    </row>
    <row r="39" spans="1:7" ht="25.5" customHeight="1">
      <c r="A39" s="15">
        <v>28</v>
      </c>
      <c r="B39" s="34" t="s">
        <v>35</v>
      </c>
      <c r="C39" s="47" t="s">
        <v>156</v>
      </c>
      <c r="D39" s="10" t="s">
        <v>32</v>
      </c>
      <c r="E39" s="68">
        <f>E38</f>
        <v>2385</v>
      </c>
      <c r="F39" s="10"/>
      <c r="G39" s="14"/>
    </row>
    <row r="40" spans="1:7" ht="25.5" customHeight="1">
      <c r="A40" s="15">
        <v>29</v>
      </c>
      <c r="B40" s="34" t="s">
        <v>35</v>
      </c>
      <c r="C40" s="47" t="s">
        <v>157</v>
      </c>
      <c r="D40" s="10" t="s">
        <v>32</v>
      </c>
      <c r="E40" s="68">
        <f>E39</f>
        <v>2385</v>
      </c>
      <c r="F40" s="10"/>
      <c r="G40" s="14"/>
    </row>
    <row r="41" spans="1:7" ht="32.25" customHeight="1">
      <c r="A41" s="28" t="s">
        <v>10</v>
      </c>
      <c r="B41" s="30" t="s">
        <v>10</v>
      </c>
      <c r="C41" s="23" t="s">
        <v>37</v>
      </c>
      <c r="D41" s="9" t="s">
        <v>10</v>
      </c>
      <c r="E41" s="65" t="s">
        <v>10</v>
      </c>
      <c r="F41" s="9" t="s">
        <v>10</v>
      </c>
      <c r="G41" s="24" t="s">
        <v>10</v>
      </c>
    </row>
    <row r="42" spans="1:7" ht="28.5" customHeight="1">
      <c r="A42" s="15">
        <v>30</v>
      </c>
      <c r="B42" s="86" t="s">
        <v>24</v>
      </c>
      <c r="C42" s="8" t="s">
        <v>183</v>
      </c>
      <c r="D42" s="4" t="s">
        <v>9</v>
      </c>
      <c r="E42" s="67" t="s">
        <v>9</v>
      </c>
      <c r="F42" s="4" t="s">
        <v>9</v>
      </c>
      <c r="G42" s="14" t="s">
        <v>9</v>
      </c>
    </row>
    <row r="43" spans="1:7" ht="31.5" customHeight="1">
      <c r="A43" s="15">
        <v>31</v>
      </c>
      <c r="B43" s="86"/>
      <c r="C43" s="8" t="s">
        <v>88</v>
      </c>
      <c r="D43" s="4" t="s">
        <v>3</v>
      </c>
      <c r="E43" s="67">
        <v>80</v>
      </c>
      <c r="F43" s="4"/>
      <c r="G43" s="14"/>
    </row>
    <row r="44" spans="1:7" ht="46.5" customHeight="1">
      <c r="A44" s="15">
        <v>32</v>
      </c>
      <c r="B44" s="6" t="s">
        <v>65</v>
      </c>
      <c r="C44" s="8" t="s">
        <v>89</v>
      </c>
      <c r="D44" s="4" t="s">
        <v>5</v>
      </c>
      <c r="E44" s="67">
        <v>43</v>
      </c>
      <c r="F44" s="4"/>
      <c r="G44" s="14"/>
    </row>
    <row r="45" spans="1:7" ht="32.25" customHeight="1">
      <c r="A45" s="15">
        <v>33</v>
      </c>
      <c r="B45" s="74" t="s">
        <v>24</v>
      </c>
      <c r="C45" s="8" t="s">
        <v>177</v>
      </c>
      <c r="D45" s="4" t="s">
        <v>9</v>
      </c>
      <c r="E45" s="67" t="s">
        <v>9</v>
      </c>
      <c r="F45" s="4" t="s">
        <v>9</v>
      </c>
      <c r="G45" s="14" t="s">
        <v>9</v>
      </c>
    </row>
    <row r="46" spans="1:7" ht="32.25" customHeight="1">
      <c r="A46" s="15">
        <v>34</v>
      </c>
      <c r="B46" s="75"/>
      <c r="C46" s="8" t="s">
        <v>176</v>
      </c>
      <c r="D46" s="4" t="s">
        <v>3</v>
      </c>
      <c r="E46" s="67">
        <v>56</v>
      </c>
      <c r="F46" s="4"/>
      <c r="G46" s="14"/>
    </row>
    <row r="47" spans="1:7" ht="32.25" customHeight="1">
      <c r="A47" s="15">
        <v>35</v>
      </c>
      <c r="B47" s="75"/>
      <c r="C47" s="8" t="s">
        <v>178</v>
      </c>
      <c r="D47" s="4" t="s">
        <v>25</v>
      </c>
      <c r="E47" s="67">
        <v>8</v>
      </c>
      <c r="F47" s="4"/>
      <c r="G47" s="14"/>
    </row>
    <row r="48" spans="1:7" ht="38.25">
      <c r="A48" s="15">
        <v>36</v>
      </c>
      <c r="B48" s="75"/>
      <c r="C48" s="8" t="s">
        <v>179</v>
      </c>
      <c r="D48" s="4" t="s">
        <v>32</v>
      </c>
      <c r="E48" s="67">
        <v>24.3</v>
      </c>
      <c r="F48" s="4"/>
      <c r="G48" s="14"/>
    </row>
    <row r="49" spans="1:7" ht="38.25">
      <c r="A49" s="15">
        <v>37</v>
      </c>
      <c r="B49" s="75"/>
      <c r="C49" s="8" t="s">
        <v>180</v>
      </c>
      <c r="D49" s="4" t="s">
        <v>3</v>
      </c>
      <c r="E49" s="67">
        <v>56</v>
      </c>
      <c r="F49" s="4"/>
      <c r="G49" s="14"/>
    </row>
    <row r="50" spans="1:7" ht="38.25">
      <c r="A50" s="15">
        <v>38</v>
      </c>
      <c r="B50" s="75"/>
      <c r="C50" s="8" t="s">
        <v>181</v>
      </c>
      <c r="D50" s="4" t="s">
        <v>25</v>
      </c>
      <c r="E50" s="67">
        <v>8</v>
      </c>
      <c r="F50" s="4"/>
      <c r="G50" s="14"/>
    </row>
    <row r="51" spans="1:7" ht="32.25" customHeight="1">
      <c r="A51" s="15">
        <v>39</v>
      </c>
      <c r="B51" s="76"/>
      <c r="C51" s="8" t="s">
        <v>182</v>
      </c>
      <c r="D51" s="4" t="s">
        <v>32</v>
      </c>
      <c r="E51" s="67">
        <v>112</v>
      </c>
      <c r="F51" s="4"/>
      <c r="G51" s="14"/>
    </row>
    <row r="52" spans="1:7" ht="25.5">
      <c r="A52" s="15">
        <v>40</v>
      </c>
      <c r="B52" s="6" t="s">
        <v>66</v>
      </c>
      <c r="C52" s="8" t="s">
        <v>166</v>
      </c>
      <c r="D52" s="4" t="s">
        <v>5</v>
      </c>
      <c r="E52" s="67">
        <v>2440</v>
      </c>
      <c r="F52" s="4"/>
      <c r="G52" s="14"/>
    </row>
    <row r="53" spans="1:7" ht="21.75" customHeight="1">
      <c r="A53" s="11" t="s">
        <v>10</v>
      </c>
      <c r="B53" s="2" t="s">
        <v>10</v>
      </c>
      <c r="C53" s="3" t="s">
        <v>116</v>
      </c>
      <c r="D53" s="5" t="s">
        <v>10</v>
      </c>
      <c r="E53" s="66" t="s">
        <v>10</v>
      </c>
      <c r="F53" s="9" t="s">
        <v>10</v>
      </c>
      <c r="G53" s="24" t="s">
        <v>10</v>
      </c>
    </row>
    <row r="54" spans="1:7" ht="25.5">
      <c r="A54" s="21">
        <v>41</v>
      </c>
      <c r="B54" s="34" t="s">
        <v>159</v>
      </c>
      <c r="C54" s="7" t="s">
        <v>104</v>
      </c>
      <c r="D54" s="4" t="s">
        <v>5</v>
      </c>
      <c r="E54" s="67">
        <f>E58</f>
        <v>11865</v>
      </c>
      <c r="F54" s="9"/>
      <c r="G54" s="24"/>
    </row>
    <row r="55" spans="1:7" ht="35.25" customHeight="1">
      <c r="A55" s="21">
        <v>42</v>
      </c>
      <c r="B55" s="6" t="s">
        <v>57</v>
      </c>
      <c r="C55" s="7" t="s">
        <v>184</v>
      </c>
      <c r="D55" s="4" t="s">
        <v>5</v>
      </c>
      <c r="E55" s="67">
        <v>2761</v>
      </c>
      <c r="F55" s="10"/>
      <c r="G55" s="14"/>
    </row>
    <row r="56" spans="1:7" ht="34.5" customHeight="1">
      <c r="A56" s="21">
        <v>43</v>
      </c>
      <c r="B56" s="6" t="s">
        <v>14</v>
      </c>
      <c r="C56" s="38" t="s">
        <v>90</v>
      </c>
      <c r="D56" s="4" t="s">
        <v>5</v>
      </c>
      <c r="E56" s="67">
        <v>8531</v>
      </c>
      <c r="F56" s="10"/>
      <c r="G56" s="14"/>
    </row>
    <row r="57" spans="1:7" ht="22.5" customHeight="1">
      <c r="A57" s="21">
        <v>44</v>
      </c>
      <c r="B57" s="6" t="s">
        <v>57</v>
      </c>
      <c r="C57" s="38" t="s">
        <v>91</v>
      </c>
      <c r="D57" s="4" t="s">
        <v>5</v>
      </c>
      <c r="E57" s="67">
        <v>8531</v>
      </c>
      <c r="F57" s="10"/>
      <c r="G57" s="14"/>
    </row>
    <row r="58" spans="1:7" ht="36.75" customHeight="1">
      <c r="A58" s="21">
        <v>45</v>
      </c>
      <c r="B58" s="6" t="s">
        <v>56</v>
      </c>
      <c r="C58" s="38" t="s">
        <v>167</v>
      </c>
      <c r="D58" s="4" t="s">
        <v>5</v>
      </c>
      <c r="E58" s="67">
        <v>11865</v>
      </c>
      <c r="F58" s="10"/>
      <c r="G58" s="14"/>
    </row>
    <row r="59" spans="1:7" ht="24.75" customHeight="1">
      <c r="A59" s="21">
        <v>46</v>
      </c>
      <c r="B59" s="6" t="s">
        <v>59</v>
      </c>
      <c r="C59" s="38" t="s">
        <v>92</v>
      </c>
      <c r="D59" s="4" t="s">
        <v>5</v>
      </c>
      <c r="E59" s="67">
        <v>11865</v>
      </c>
      <c r="F59" s="10"/>
      <c r="G59" s="14"/>
    </row>
    <row r="60" spans="1:7" ht="23.25" customHeight="1">
      <c r="A60" s="21">
        <v>47</v>
      </c>
      <c r="B60" s="6" t="s">
        <v>62</v>
      </c>
      <c r="C60" s="38" t="s">
        <v>93</v>
      </c>
      <c r="D60" s="4" t="s">
        <v>5</v>
      </c>
      <c r="E60" s="67">
        <v>17845</v>
      </c>
      <c r="F60" s="10"/>
      <c r="G60" s="14"/>
    </row>
    <row r="61" spans="1:7" ht="20.25" customHeight="1">
      <c r="A61" s="21">
        <v>48</v>
      </c>
      <c r="B61" s="6" t="s">
        <v>63</v>
      </c>
      <c r="C61" s="38" t="s">
        <v>94</v>
      </c>
      <c r="D61" s="4" t="s">
        <v>5</v>
      </c>
      <c r="E61" s="67">
        <v>17845</v>
      </c>
      <c r="F61" s="10"/>
      <c r="G61" s="14"/>
    </row>
    <row r="62" spans="1:7" ht="43.5" customHeight="1">
      <c r="A62" s="21">
        <v>49</v>
      </c>
      <c r="B62" s="34" t="s">
        <v>18</v>
      </c>
      <c r="C62" s="7" t="s">
        <v>95</v>
      </c>
      <c r="D62" s="4" t="s">
        <v>5</v>
      </c>
      <c r="E62" s="67">
        <v>53534</v>
      </c>
      <c r="F62" s="4"/>
      <c r="G62" s="14"/>
    </row>
    <row r="63" spans="1:7" ht="43.5" customHeight="1">
      <c r="A63" s="21">
        <v>50</v>
      </c>
      <c r="B63" s="34" t="s">
        <v>55</v>
      </c>
      <c r="C63" s="7" t="s">
        <v>148</v>
      </c>
      <c r="D63" s="4" t="s">
        <v>5</v>
      </c>
      <c r="E63" s="67">
        <f>1.1*(E71+E77)</f>
        <v>3228.53</v>
      </c>
      <c r="F63" s="4"/>
      <c r="G63" s="14"/>
    </row>
    <row r="64" spans="1:7" ht="22.5" customHeight="1">
      <c r="A64" s="21">
        <v>51</v>
      </c>
      <c r="B64" s="34" t="s">
        <v>55</v>
      </c>
      <c r="C64" s="7" t="s">
        <v>96</v>
      </c>
      <c r="D64" s="4" t="s">
        <v>5</v>
      </c>
      <c r="E64" s="67">
        <v>2267</v>
      </c>
      <c r="F64" s="10"/>
      <c r="G64" s="14"/>
    </row>
    <row r="65" spans="1:7" ht="33.75" customHeight="1">
      <c r="A65" s="21">
        <v>52</v>
      </c>
      <c r="B65" s="6" t="s">
        <v>57</v>
      </c>
      <c r="C65" s="38" t="s">
        <v>97</v>
      </c>
      <c r="D65" s="4" t="s">
        <v>5</v>
      </c>
      <c r="E65" s="67">
        <v>142</v>
      </c>
      <c r="F65" s="4"/>
      <c r="G65" s="14"/>
    </row>
    <row r="66" spans="1:7" ht="21" customHeight="1">
      <c r="A66" s="21">
        <v>53</v>
      </c>
      <c r="B66" s="6" t="s">
        <v>61</v>
      </c>
      <c r="C66" s="7" t="s">
        <v>98</v>
      </c>
      <c r="D66" s="4" t="s">
        <v>5</v>
      </c>
      <c r="E66" s="67">
        <v>142</v>
      </c>
      <c r="F66" s="10"/>
      <c r="G66" s="14"/>
    </row>
    <row r="67" spans="1:7" ht="24" customHeight="1">
      <c r="A67" s="21">
        <v>54</v>
      </c>
      <c r="B67" s="6" t="s">
        <v>73</v>
      </c>
      <c r="C67" s="8" t="s">
        <v>75</v>
      </c>
      <c r="D67" s="4" t="s">
        <v>5</v>
      </c>
      <c r="E67" s="67">
        <v>82.5</v>
      </c>
      <c r="F67" s="4"/>
      <c r="G67" s="14"/>
    </row>
    <row r="68" spans="1:7" ht="24" customHeight="1">
      <c r="A68" s="21">
        <v>55</v>
      </c>
      <c r="B68" s="6" t="s">
        <v>56</v>
      </c>
      <c r="C68" s="8" t="s">
        <v>168</v>
      </c>
      <c r="D68" s="4" t="s">
        <v>5</v>
      </c>
      <c r="E68" s="67">
        <v>110</v>
      </c>
      <c r="F68" s="4"/>
      <c r="G68" s="14"/>
    </row>
    <row r="69" spans="1:7" ht="24" customHeight="1">
      <c r="A69" s="21">
        <v>56</v>
      </c>
      <c r="B69" s="6" t="s">
        <v>57</v>
      </c>
      <c r="C69" s="8" t="s">
        <v>169</v>
      </c>
      <c r="D69" s="4" t="s">
        <v>5</v>
      </c>
      <c r="E69" s="67">
        <v>115</v>
      </c>
      <c r="F69" s="4"/>
      <c r="G69" s="14"/>
    </row>
    <row r="70" spans="1:7" ht="24.75" customHeight="1">
      <c r="A70" s="21">
        <v>57</v>
      </c>
      <c r="B70" s="6" t="s">
        <v>74</v>
      </c>
      <c r="C70" s="8" t="s">
        <v>76</v>
      </c>
      <c r="D70" s="4" t="s">
        <v>25</v>
      </c>
      <c r="E70" s="67">
        <v>1</v>
      </c>
      <c r="F70" s="4"/>
      <c r="G70" s="14"/>
    </row>
    <row r="71" spans="1:7" ht="24.75" customHeight="1">
      <c r="A71" s="21">
        <v>58</v>
      </c>
      <c r="B71" s="6" t="s">
        <v>61</v>
      </c>
      <c r="C71" s="50" t="s">
        <v>103</v>
      </c>
      <c r="D71" s="10" t="s">
        <v>5</v>
      </c>
      <c r="E71" s="68">
        <v>2075.03</v>
      </c>
      <c r="F71" s="10"/>
      <c r="G71" s="54"/>
    </row>
    <row r="72" spans="1:7" ht="24.75" customHeight="1">
      <c r="A72" s="21">
        <v>59</v>
      </c>
      <c r="B72" s="6" t="s">
        <v>61</v>
      </c>
      <c r="C72" s="8" t="s">
        <v>102</v>
      </c>
      <c r="D72" s="4" t="s">
        <v>5</v>
      </c>
      <c r="E72" s="67">
        <v>160</v>
      </c>
      <c r="F72" s="4"/>
      <c r="G72" s="14"/>
    </row>
    <row r="73" spans="1:7" ht="24.75" customHeight="1">
      <c r="A73" s="21">
        <v>60</v>
      </c>
      <c r="B73" s="6" t="s">
        <v>61</v>
      </c>
      <c r="C73" s="8" t="s">
        <v>164</v>
      </c>
      <c r="D73" s="4" t="s">
        <v>5</v>
      </c>
      <c r="E73" s="67">
        <f>E72+E71+E66</f>
        <v>2377.03</v>
      </c>
      <c r="F73" s="4"/>
      <c r="G73" s="14"/>
    </row>
    <row r="74" spans="1:10" s="39" customFormat="1" ht="18.75" customHeight="1">
      <c r="A74" s="28" t="s">
        <v>10</v>
      </c>
      <c r="B74" s="30" t="s">
        <v>10</v>
      </c>
      <c r="C74" s="30" t="s">
        <v>39</v>
      </c>
      <c r="D74" s="9" t="s">
        <v>10</v>
      </c>
      <c r="E74" s="65" t="s">
        <v>10</v>
      </c>
      <c r="F74" s="9" t="s">
        <v>10</v>
      </c>
      <c r="G74" s="24" t="s">
        <v>10</v>
      </c>
      <c r="H74" s="41"/>
      <c r="J74" s="36"/>
    </row>
    <row r="75" spans="1:10" s="39" customFormat="1" ht="25.5">
      <c r="A75" s="21">
        <v>61</v>
      </c>
      <c r="B75" s="34" t="s">
        <v>159</v>
      </c>
      <c r="C75" s="50" t="s">
        <v>104</v>
      </c>
      <c r="D75" s="10" t="s">
        <v>5</v>
      </c>
      <c r="E75" s="68">
        <f>E80</f>
        <v>860</v>
      </c>
      <c r="F75" s="10"/>
      <c r="G75" s="54"/>
      <c r="H75" s="41"/>
      <c r="J75" s="36"/>
    </row>
    <row r="76" spans="1:7" ht="23.25" customHeight="1">
      <c r="A76" s="21">
        <v>62</v>
      </c>
      <c r="B76" s="6" t="s">
        <v>60</v>
      </c>
      <c r="C76" s="7" t="s">
        <v>171</v>
      </c>
      <c r="D76" s="4" t="s">
        <v>5</v>
      </c>
      <c r="E76" s="67">
        <v>1820</v>
      </c>
      <c r="F76" s="4"/>
      <c r="G76" s="14"/>
    </row>
    <row r="77" spans="1:7" ht="30.75" customHeight="1">
      <c r="A77" s="21">
        <v>63</v>
      </c>
      <c r="B77" s="6" t="s">
        <v>71</v>
      </c>
      <c r="C77" s="7" t="s">
        <v>52</v>
      </c>
      <c r="D77" s="4" t="s">
        <v>5</v>
      </c>
      <c r="E77" s="67">
        <v>860</v>
      </c>
      <c r="F77" s="4"/>
      <c r="G77" s="14"/>
    </row>
    <row r="78" spans="1:7" ht="24.75" customHeight="1">
      <c r="A78" s="21">
        <v>64</v>
      </c>
      <c r="B78" s="6" t="s">
        <v>61</v>
      </c>
      <c r="C78" s="8" t="s">
        <v>164</v>
      </c>
      <c r="D78" s="4" t="s">
        <v>5</v>
      </c>
      <c r="E78" s="67">
        <f>E77</f>
        <v>860</v>
      </c>
      <c r="F78" s="4"/>
      <c r="G78" s="14"/>
    </row>
    <row r="79" spans="1:7" ht="30.75" customHeight="1">
      <c r="A79" s="21">
        <v>65</v>
      </c>
      <c r="B79" s="6" t="s">
        <v>58</v>
      </c>
      <c r="C79" s="7" t="s">
        <v>40</v>
      </c>
      <c r="D79" s="4" t="s">
        <v>5</v>
      </c>
      <c r="E79" s="67">
        <f>E77+E76</f>
        <v>2680</v>
      </c>
      <c r="F79" s="4"/>
      <c r="G79" s="14"/>
    </row>
    <row r="80" spans="1:7" ht="38.25" customHeight="1">
      <c r="A80" s="21">
        <v>66</v>
      </c>
      <c r="B80" s="6" t="s">
        <v>187</v>
      </c>
      <c r="C80" s="7" t="s">
        <v>185</v>
      </c>
      <c r="D80" s="4" t="s">
        <v>5</v>
      </c>
      <c r="E80" s="67">
        <f>E77</f>
        <v>860</v>
      </c>
      <c r="F80" s="4"/>
      <c r="G80" s="14"/>
    </row>
    <row r="81" spans="1:7" ht="38.25" customHeight="1">
      <c r="A81" s="21">
        <v>67</v>
      </c>
      <c r="B81" s="6" t="s">
        <v>57</v>
      </c>
      <c r="C81" s="7" t="s">
        <v>153</v>
      </c>
      <c r="D81" s="4" t="s">
        <v>5</v>
      </c>
      <c r="E81" s="67">
        <f>E76</f>
        <v>1820</v>
      </c>
      <c r="F81" s="4"/>
      <c r="G81" s="14"/>
    </row>
    <row r="82" spans="1:7" ht="21.75" customHeight="1">
      <c r="A82" s="21">
        <v>68</v>
      </c>
      <c r="B82" s="6" t="s">
        <v>70</v>
      </c>
      <c r="C82" s="7" t="s">
        <v>42</v>
      </c>
      <c r="D82" s="4" t="s">
        <v>3</v>
      </c>
      <c r="E82" s="67">
        <v>710.75</v>
      </c>
      <c r="F82" s="4"/>
      <c r="G82" s="14"/>
    </row>
    <row r="83" spans="1:7" ht="25.5">
      <c r="A83" s="21">
        <v>69</v>
      </c>
      <c r="B83" s="6" t="s">
        <v>70</v>
      </c>
      <c r="C83" s="7" t="s">
        <v>138</v>
      </c>
      <c r="D83" s="4" t="s">
        <v>32</v>
      </c>
      <c r="E83" s="67">
        <v>56.86</v>
      </c>
      <c r="F83" s="4"/>
      <c r="G83" s="14"/>
    </row>
    <row r="84" spans="1:7" ht="22.5" customHeight="1">
      <c r="A84" s="21">
        <v>70</v>
      </c>
      <c r="B84" s="6" t="s">
        <v>68</v>
      </c>
      <c r="C84" s="7" t="s">
        <v>41</v>
      </c>
      <c r="D84" s="4" t="s">
        <v>3</v>
      </c>
      <c r="E84" s="67">
        <v>898</v>
      </c>
      <c r="F84" s="4"/>
      <c r="G84" s="14"/>
    </row>
    <row r="85" spans="1:7" ht="25.5">
      <c r="A85" s="21">
        <v>71</v>
      </c>
      <c r="B85" s="6" t="s">
        <v>68</v>
      </c>
      <c r="C85" s="7" t="s">
        <v>139</v>
      </c>
      <c r="D85" s="4" t="s">
        <v>32</v>
      </c>
      <c r="E85" s="67">
        <v>71.84</v>
      </c>
      <c r="F85" s="4"/>
      <c r="G85" s="14"/>
    </row>
    <row r="86" spans="1:7" ht="20.25" customHeight="1">
      <c r="A86" s="21">
        <v>72</v>
      </c>
      <c r="B86" s="6" t="s">
        <v>69</v>
      </c>
      <c r="C86" s="7" t="s">
        <v>43</v>
      </c>
      <c r="D86" s="4" t="s">
        <v>3</v>
      </c>
      <c r="E86" s="67">
        <v>980</v>
      </c>
      <c r="F86" s="4"/>
      <c r="G86" s="14"/>
    </row>
    <row r="87" spans="1:7" ht="12.75">
      <c r="A87" s="21">
        <v>73</v>
      </c>
      <c r="B87" s="6" t="s">
        <v>69</v>
      </c>
      <c r="C87" s="7" t="s">
        <v>140</v>
      </c>
      <c r="D87" s="4" t="s">
        <v>32</v>
      </c>
      <c r="E87" s="67">
        <v>58.8</v>
      </c>
      <c r="F87" s="4"/>
      <c r="G87" s="14"/>
    </row>
    <row r="88" spans="1:7" ht="20.25" customHeight="1">
      <c r="A88" s="21">
        <v>74</v>
      </c>
      <c r="B88" s="6" t="s">
        <v>70</v>
      </c>
      <c r="C88" s="7" t="s">
        <v>105</v>
      </c>
      <c r="D88" s="4" t="s">
        <v>3</v>
      </c>
      <c r="E88" s="67">
        <v>180</v>
      </c>
      <c r="F88" s="4"/>
      <c r="G88" s="14"/>
    </row>
    <row r="89" spans="1:7" ht="12.75">
      <c r="A89" s="21">
        <v>75</v>
      </c>
      <c r="B89" s="6" t="s">
        <v>70</v>
      </c>
      <c r="C89" s="7" t="s">
        <v>141</v>
      </c>
      <c r="D89" s="4" t="s">
        <v>32</v>
      </c>
      <c r="E89" s="67">
        <v>10.8</v>
      </c>
      <c r="F89" s="4"/>
      <c r="G89" s="14"/>
    </row>
    <row r="90" spans="1:10" s="39" customFormat="1" ht="21.75" customHeight="1">
      <c r="A90" s="28" t="s">
        <v>10</v>
      </c>
      <c r="B90" s="30" t="s">
        <v>10</v>
      </c>
      <c r="C90" s="23" t="s">
        <v>44</v>
      </c>
      <c r="D90" s="9" t="s">
        <v>10</v>
      </c>
      <c r="E90" s="65" t="s">
        <v>10</v>
      </c>
      <c r="F90" s="9" t="s">
        <v>10</v>
      </c>
      <c r="G90" s="24" t="s">
        <v>10</v>
      </c>
      <c r="H90" s="41"/>
      <c r="J90" s="36"/>
    </row>
    <row r="91" spans="1:10" s="39" customFormat="1" ht="25.5">
      <c r="A91" s="21">
        <v>76</v>
      </c>
      <c r="B91" s="34" t="s">
        <v>159</v>
      </c>
      <c r="C91" s="50" t="s">
        <v>104</v>
      </c>
      <c r="D91" s="10" t="s">
        <v>5</v>
      </c>
      <c r="E91" s="68">
        <f>E94</f>
        <v>627</v>
      </c>
      <c r="F91" s="9"/>
      <c r="G91" s="24"/>
      <c r="H91" s="41"/>
      <c r="J91" s="36"/>
    </row>
    <row r="92" spans="1:7" ht="12.75">
      <c r="A92" s="21">
        <v>77</v>
      </c>
      <c r="B92" s="6" t="s">
        <v>60</v>
      </c>
      <c r="C92" s="7" t="s">
        <v>45</v>
      </c>
      <c r="D92" s="4" t="s">
        <v>5</v>
      </c>
      <c r="E92" s="67">
        <v>627</v>
      </c>
      <c r="F92" s="10"/>
      <c r="G92" s="14"/>
    </row>
    <row r="93" spans="1:7" ht="30.75" customHeight="1">
      <c r="A93" s="21">
        <v>78</v>
      </c>
      <c r="B93" s="6" t="s">
        <v>58</v>
      </c>
      <c r="C93" s="7" t="s">
        <v>154</v>
      </c>
      <c r="D93" s="4" t="s">
        <v>5</v>
      </c>
      <c r="E93" s="67">
        <v>627</v>
      </c>
      <c r="F93" s="10"/>
      <c r="G93" s="14"/>
    </row>
    <row r="94" spans="1:7" ht="12.75">
      <c r="A94" s="21">
        <v>79</v>
      </c>
      <c r="B94" s="6" t="s">
        <v>57</v>
      </c>
      <c r="C94" s="7" t="s">
        <v>121</v>
      </c>
      <c r="D94" s="4" t="s">
        <v>5</v>
      </c>
      <c r="E94" s="67">
        <v>627</v>
      </c>
      <c r="F94" s="10"/>
      <c r="G94" s="14"/>
    </row>
    <row r="95" spans="1:7" ht="12.75">
      <c r="A95" s="21">
        <v>80</v>
      </c>
      <c r="B95" s="6" t="s">
        <v>70</v>
      </c>
      <c r="C95" s="7" t="s">
        <v>136</v>
      </c>
      <c r="D95" s="4" t="s">
        <v>3</v>
      </c>
      <c r="E95" s="67">
        <v>118</v>
      </c>
      <c r="F95" s="10"/>
      <c r="G95" s="14"/>
    </row>
    <row r="96" spans="1:7" ht="12.75">
      <c r="A96" s="21">
        <v>81</v>
      </c>
      <c r="B96" s="6" t="s">
        <v>69</v>
      </c>
      <c r="C96" s="7" t="s">
        <v>137</v>
      </c>
      <c r="D96" s="4" t="s">
        <v>3</v>
      </c>
      <c r="E96" s="67">
        <v>563</v>
      </c>
      <c r="F96" s="10"/>
      <c r="G96" s="14"/>
    </row>
    <row r="97" spans="1:7" ht="45" customHeight="1">
      <c r="A97" s="28" t="s">
        <v>10</v>
      </c>
      <c r="B97" s="30" t="s">
        <v>10</v>
      </c>
      <c r="C97" s="23" t="s">
        <v>113</v>
      </c>
      <c r="D97" s="9" t="s">
        <v>10</v>
      </c>
      <c r="E97" s="65" t="s">
        <v>10</v>
      </c>
      <c r="F97" s="9" t="s">
        <v>10</v>
      </c>
      <c r="G97" s="24" t="s">
        <v>10</v>
      </c>
    </row>
    <row r="98" spans="1:7" ht="45" customHeight="1">
      <c r="A98" s="21">
        <v>82</v>
      </c>
      <c r="B98" s="34" t="s">
        <v>159</v>
      </c>
      <c r="C98" s="50" t="s">
        <v>104</v>
      </c>
      <c r="D98" s="10" t="s">
        <v>5</v>
      </c>
      <c r="E98" s="68">
        <v>295</v>
      </c>
      <c r="F98" s="10"/>
      <c r="G98" s="14"/>
    </row>
    <row r="99" spans="1:7" ht="45" customHeight="1">
      <c r="A99" s="21">
        <v>83</v>
      </c>
      <c r="B99" s="6" t="s">
        <v>58</v>
      </c>
      <c r="C99" s="7" t="s">
        <v>117</v>
      </c>
      <c r="D99" s="4" t="s">
        <v>5</v>
      </c>
      <c r="E99" s="67">
        <v>295</v>
      </c>
      <c r="F99" s="10"/>
      <c r="G99" s="14"/>
    </row>
    <row r="100" spans="1:7" ht="45" customHeight="1">
      <c r="A100" s="21">
        <v>84</v>
      </c>
      <c r="B100" s="6" t="s">
        <v>62</v>
      </c>
      <c r="C100" s="7" t="s">
        <v>114</v>
      </c>
      <c r="D100" s="4" t="s">
        <v>5</v>
      </c>
      <c r="E100" s="67">
        <v>275</v>
      </c>
      <c r="F100" s="10"/>
      <c r="G100" s="14"/>
    </row>
    <row r="101" spans="1:7" ht="45" customHeight="1">
      <c r="A101" s="21">
        <v>85</v>
      </c>
      <c r="B101" s="6" t="s">
        <v>63</v>
      </c>
      <c r="C101" s="7" t="s">
        <v>115</v>
      </c>
      <c r="D101" s="4" t="s">
        <v>5</v>
      </c>
      <c r="E101" s="67">
        <v>260</v>
      </c>
      <c r="F101" s="10"/>
      <c r="G101" s="14"/>
    </row>
    <row r="102" spans="1:10" s="39" customFormat="1" ht="24.75" customHeight="1">
      <c r="A102" s="28" t="s">
        <v>10</v>
      </c>
      <c r="B102" s="30" t="s">
        <v>10</v>
      </c>
      <c r="C102" s="23" t="s">
        <v>46</v>
      </c>
      <c r="D102" s="9" t="s">
        <v>10</v>
      </c>
      <c r="E102" s="65" t="s">
        <v>10</v>
      </c>
      <c r="F102" s="9" t="s">
        <v>10</v>
      </c>
      <c r="G102" s="24" t="s">
        <v>10</v>
      </c>
      <c r="H102" s="41"/>
      <c r="J102" s="36"/>
    </row>
    <row r="103" spans="1:10" s="39" customFormat="1" ht="24.75" customHeight="1">
      <c r="A103" s="21">
        <v>86</v>
      </c>
      <c r="B103" s="34" t="s">
        <v>159</v>
      </c>
      <c r="C103" s="50" t="s">
        <v>104</v>
      </c>
      <c r="D103" s="10" t="s">
        <v>5</v>
      </c>
      <c r="E103" s="68">
        <f>E106</f>
        <v>5079</v>
      </c>
      <c r="F103" s="9"/>
      <c r="G103" s="24"/>
      <c r="H103" s="41"/>
      <c r="J103" s="36"/>
    </row>
    <row r="104" spans="1:7" ht="34.5" customHeight="1">
      <c r="A104" s="21">
        <v>87</v>
      </c>
      <c r="B104" s="6" t="s">
        <v>72</v>
      </c>
      <c r="C104" s="8" t="s">
        <v>77</v>
      </c>
      <c r="D104" s="4" t="s">
        <v>5</v>
      </c>
      <c r="E104" s="67">
        <v>5079</v>
      </c>
      <c r="F104" s="4"/>
      <c r="G104" s="14"/>
    </row>
    <row r="105" spans="1:7" ht="24.75" customHeight="1">
      <c r="A105" s="21">
        <v>88</v>
      </c>
      <c r="B105" s="6" t="s">
        <v>62</v>
      </c>
      <c r="C105" s="8" t="s">
        <v>130</v>
      </c>
      <c r="D105" s="4" t="s">
        <v>5</v>
      </c>
      <c r="E105" s="67">
        <v>5079</v>
      </c>
      <c r="F105" s="4"/>
      <c r="G105" s="14"/>
    </row>
    <row r="106" spans="1:7" ht="30.75" customHeight="1">
      <c r="A106" s="21">
        <v>89</v>
      </c>
      <c r="B106" s="6" t="s">
        <v>58</v>
      </c>
      <c r="C106" s="8" t="s">
        <v>47</v>
      </c>
      <c r="D106" s="4" t="s">
        <v>5</v>
      </c>
      <c r="E106" s="67">
        <v>5079</v>
      </c>
      <c r="F106" s="4"/>
      <c r="G106" s="14"/>
    </row>
    <row r="107" spans="1:7" ht="12.75">
      <c r="A107" s="21">
        <v>90</v>
      </c>
      <c r="B107" s="6" t="s">
        <v>187</v>
      </c>
      <c r="C107" s="8" t="s">
        <v>186</v>
      </c>
      <c r="D107" s="4" t="s">
        <v>5</v>
      </c>
      <c r="E107" s="67">
        <v>5079</v>
      </c>
      <c r="F107" s="4"/>
      <c r="G107" s="14"/>
    </row>
    <row r="108" spans="1:7" ht="20.25" customHeight="1">
      <c r="A108" s="21">
        <v>91</v>
      </c>
      <c r="B108" s="6" t="s">
        <v>68</v>
      </c>
      <c r="C108" s="8" t="s">
        <v>48</v>
      </c>
      <c r="D108" s="4" t="s">
        <v>3</v>
      </c>
      <c r="E108" s="67">
        <v>4387.75</v>
      </c>
      <c r="F108" s="4"/>
      <c r="G108" s="14"/>
    </row>
    <row r="109" spans="1:7" ht="12.75">
      <c r="A109" s="21">
        <v>92</v>
      </c>
      <c r="B109" s="6" t="s">
        <v>68</v>
      </c>
      <c r="C109" s="8" t="s">
        <v>142</v>
      </c>
      <c r="D109" s="4" t="s">
        <v>32</v>
      </c>
      <c r="E109" s="67">
        <v>351.02</v>
      </c>
      <c r="F109" s="4"/>
      <c r="G109" s="14"/>
    </row>
    <row r="110" spans="1:7" ht="25.5" customHeight="1">
      <c r="A110" s="21">
        <v>93</v>
      </c>
      <c r="B110" s="6" t="s">
        <v>69</v>
      </c>
      <c r="C110" s="8" t="s">
        <v>170</v>
      </c>
      <c r="D110" s="4" t="s">
        <v>3</v>
      </c>
      <c r="E110" s="67">
        <v>2175.45</v>
      </c>
      <c r="F110" s="4"/>
      <c r="G110" s="14"/>
    </row>
    <row r="111" spans="1:7" ht="25.5" customHeight="1">
      <c r="A111" s="21">
        <v>94</v>
      </c>
      <c r="B111" s="6" t="s">
        <v>69</v>
      </c>
      <c r="C111" s="8" t="s">
        <v>143</v>
      </c>
      <c r="D111" s="4" t="s">
        <v>32</v>
      </c>
      <c r="E111" s="67">
        <f>E110*0.06</f>
        <v>130.53</v>
      </c>
      <c r="F111" s="4"/>
      <c r="G111" s="14"/>
    </row>
    <row r="112" spans="1:7" ht="23.25" customHeight="1">
      <c r="A112" s="21">
        <v>95</v>
      </c>
      <c r="B112" s="6" t="s">
        <v>68</v>
      </c>
      <c r="C112" s="8" t="s">
        <v>146</v>
      </c>
      <c r="D112" s="4" t="s">
        <v>3</v>
      </c>
      <c r="E112" s="67">
        <f>300-56.55</f>
        <v>243.45</v>
      </c>
      <c r="F112" s="4"/>
      <c r="G112" s="14"/>
    </row>
    <row r="113" spans="1:7" ht="23.25" customHeight="1">
      <c r="A113" s="21">
        <v>96</v>
      </c>
      <c r="B113" s="6" t="s">
        <v>68</v>
      </c>
      <c r="C113" s="8" t="s">
        <v>144</v>
      </c>
      <c r="D113" s="4" t="s">
        <v>32</v>
      </c>
      <c r="E113" s="67">
        <f>E112*0.1</f>
        <v>24.35</v>
      </c>
      <c r="F113" s="4"/>
      <c r="G113" s="14"/>
    </row>
    <row r="114" spans="1:7" ht="25.5">
      <c r="A114" s="21">
        <v>97</v>
      </c>
      <c r="B114" s="6" t="s">
        <v>70</v>
      </c>
      <c r="C114" s="8" t="s">
        <v>145</v>
      </c>
      <c r="D114" s="4" t="s">
        <v>3</v>
      </c>
      <c r="E114" s="67">
        <v>56.55</v>
      </c>
      <c r="F114" s="4"/>
      <c r="G114" s="14"/>
    </row>
    <row r="115" spans="1:7" ht="23.25" customHeight="1">
      <c r="A115" s="21">
        <v>98</v>
      </c>
      <c r="B115" s="6" t="s">
        <v>70</v>
      </c>
      <c r="C115" s="8" t="s">
        <v>144</v>
      </c>
      <c r="D115" s="4" t="s">
        <v>32</v>
      </c>
      <c r="E115" s="67">
        <f>E114*0.1</f>
        <v>5.66</v>
      </c>
      <c r="F115" s="4"/>
      <c r="G115" s="14"/>
    </row>
    <row r="116" spans="1:10" s="39" customFormat="1" ht="22.5" customHeight="1">
      <c r="A116" s="28" t="s">
        <v>10</v>
      </c>
      <c r="B116" s="30" t="s">
        <v>10</v>
      </c>
      <c r="C116" s="23" t="s">
        <v>49</v>
      </c>
      <c r="D116" s="9" t="s">
        <v>10</v>
      </c>
      <c r="E116" s="65" t="s">
        <v>10</v>
      </c>
      <c r="F116" s="9" t="s">
        <v>10</v>
      </c>
      <c r="G116" s="24" t="s">
        <v>10</v>
      </c>
      <c r="H116" s="41"/>
      <c r="J116" s="36"/>
    </row>
    <row r="117" spans="1:10" s="39" customFormat="1" ht="25.5">
      <c r="A117" s="21">
        <v>99</v>
      </c>
      <c r="B117" s="34" t="s">
        <v>159</v>
      </c>
      <c r="C117" s="50" t="s">
        <v>104</v>
      </c>
      <c r="D117" s="10" t="s">
        <v>5</v>
      </c>
      <c r="E117" s="68">
        <f>E121</f>
        <v>1288.5</v>
      </c>
      <c r="F117" s="9"/>
      <c r="G117" s="24"/>
      <c r="H117" s="41"/>
      <c r="J117" s="36"/>
    </row>
    <row r="118" spans="1:10" s="39" customFormat="1" ht="25.5">
      <c r="A118" s="21">
        <v>100</v>
      </c>
      <c r="B118" s="6" t="s">
        <v>61</v>
      </c>
      <c r="C118" s="50" t="s">
        <v>155</v>
      </c>
      <c r="D118" s="10" t="s">
        <v>5</v>
      </c>
      <c r="E118" s="68">
        <v>120</v>
      </c>
      <c r="F118" s="9"/>
      <c r="G118" s="24"/>
      <c r="H118" s="41"/>
      <c r="J118" s="36"/>
    </row>
    <row r="119" spans="1:7" ht="30.75" customHeight="1">
      <c r="A119" s="21">
        <v>101</v>
      </c>
      <c r="B119" s="6" t="s">
        <v>60</v>
      </c>
      <c r="C119" s="7" t="s">
        <v>50</v>
      </c>
      <c r="D119" s="4" t="s">
        <v>5</v>
      </c>
      <c r="E119" s="67">
        <f>1288.5-120</f>
        <v>1168.5</v>
      </c>
      <c r="F119" s="10"/>
      <c r="G119" s="14"/>
    </row>
    <row r="120" spans="1:7" ht="30.75" customHeight="1">
      <c r="A120" s="21">
        <v>102</v>
      </c>
      <c r="B120" s="6" t="s">
        <v>58</v>
      </c>
      <c r="C120" s="7" t="s">
        <v>51</v>
      </c>
      <c r="D120" s="4" t="s">
        <v>5</v>
      </c>
      <c r="E120" s="67">
        <v>1288.5</v>
      </c>
      <c r="F120" s="4"/>
      <c r="G120" s="14"/>
    </row>
    <row r="121" spans="1:7" ht="25.5">
      <c r="A121" s="21">
        <v>103</v>
      </c>
      <c r="B121" s="6" t="s">
        <v>57</v>
      </c>
      <c r="C121" s="7" t="s">
        <v>122</v>
      </c>
      <c r="D121" s="4" t="s">
        <v>5</v>
      </c>
      <c r="E121" s="67">
        <v>1288.5</v>
      </c>
      <c r="F121" s="10"/>
      <c r="G121" s="14"/>
    </row>
    <row r="122" spans="1:10" s="39" customFormat="1" ht="22.5" customHeight="1">
      <c r="A122" s="28" t="s">
        <v>10</v>
      </c>
      <c r="B122" s="30" t="s">
        <v>10</v>
      </c>
      <c r="C122" s="23" t="s">
        <v>149</v>
      </c>
      <c r="D122" s="9" t="s">
        <v>10</v>
      </c>
      <c r="E122" s="65" t="s">
        <v>10</v>
      </c>
      <c r="F122" s="9" t="s">
        <v>10</v>
      </c>
      <c r="G122" s="24" t="s">
        <v>10</v>
      </c>
      <c r="H122" s="41"/>
      <c r="J122" s="36"/>
    </row>
    <row r="123" spans="1:10" s="39" customFormat="1" ht="25.5">
      <c r="A123" s="21">
        <v>104</v>
      </c>
      <c r="B123" s="6" t="s">
        <v>61</v>
      </c>
      <c r="C123" s="50" t="s">
        <v>150</v>
      </c>
      <c r="D123" s="10" t="s">
        <v>5</v>
      </c>
      <c r="E123" s="68">
        <v>82</v>
      </c>
      <c r="F123" s="9"/>
      <c r="G123" s="24"/>
      <c r="H123" s="41"/>
      <c r="J123" s="36"/>
    </row>
    <row r="124" spans="1:7" ht="30.75" customHeight="1">
      <c r="A124" s="21">
        <v>105</v>
      </c>
      <c r="B124" s="6" t="s">
        <v>57</v>
      </c>
      <c r="C124" s="7" t="s">
        <v>151</v>
      </c>
      <c r="D124" s="4" t="s">
        <v>5</v>
      </c>
      <c r="E124" s="67">
        <v>82</v>
      </c>
      <c r="F124" s="4"/>
      <c r="G124" s="14"/>
    </row>
    <row r="125" spans="1:7" ht="12.75">
      <c r="A125" s="21">
        <v>106</v>
      </c>
      <c r="B125" s="6" t="s">
        <v>57</v>
      </c>
      <c r="C125" s="7" t="s">
        <v>152</v>
      </c>
      <c r="D125" s="4" t="s">
        <v>5</v>
      </c>
      <c r="E125" s="67">
        <v>82</v>
      </c>
      <c r="F125" s="10"/>
      <c r="G125" s="14"/>
    </row>
    <row r="126" spans="1:7" ht="43.5" customHeight="1">
      <c r="A126" s="28" t="s">
        <v>10</v>
      </c>
      <c r="B126" s="30" t="s">
        <v>10</v>
      </c>
      <c r="C126" s="23" t="s">
        <v>106</v>
      </c>
      <c r="D126" s="9" t="s">
        <v>10</v>
      </c>
      <c r="E126" s="65" t="s">
        <v>10</v>
      </c>
      <c r="F126" s="9" t="s">
        <v>10</v>
      </c>
      <c r="G126" s="24" t="s">
        <v>10</v>
      </c>
    </row>
    <row r="127" spans="1:7" ht="43.5" customHeight="1">
      <c r="A127" s="21">
        <v>107</v>
      </c>
      <c r="B127" s="6" t="s">
        <v>161</v>
      </c>
      <c r="C127" s="7" t="s">
        <v>109</v>
      </c>
      <c r="D127" s="10" t="s">
        <v>5</v>
      </c>
      <c r="E127" s="68">
        <v>7844</v>
      </c>
      <c r="F127" s="10"/>
      <c r="G127" s="14"/>
    </row>
    <row r="128" spans="1:7" ht="12.75">
      <c r="A128" s="21">
        <v>108</v>
      </c>
      <c r="B128" s="6" t="s">
        <v>160</v>
      </c>
      <c r="C128" s="7" t="s">
        <v>110</v>
      </c>
      <c r="D128" s="4" t="s">
        <v>25</v>
      </c>
      <c r="E128" s="67">
        <v>49</v>
      </c>
      <c r="F128" s="10"/>
      <c r="G128" s="14"/>
    </row>
    <row r="129" spans="1:7" ht="12.75">
      <c r="A129" s="21">
        <v>109</v>
      </c>
      <c r="B129" s="6" t="s">
        <v>160</v>
      </c>
      <c r="C129" s="7" t="s">
        <v>111</v>
      </c>
      <c r="D129" s="4" t="s">
        <v>25</v>
      </c>
      <c r="E129" s="67">
        <v>26</v>
      </c>
      <c r="F129" s="10"/>
      <c r="G129" s="14"/>
    </row>
    <row r="130" spans="1:7" ht="12.75">
      <c r="A130" s="21">
        <v>110</v>
      </c>
      <c r="B130" s="6" t="s">
        <v>160</v>
      </c>
      <c r="C130" s="7" t="s">
        <v>131</v>
      </c>
      <c r="D130" s="4" t="s">
        <v>25</v>
      </c>
      <c r="E130" s="67">
        <v>1</v>
      </c>
      <c r="F130" s="10"/>
      <c r="G130" s="14"/>
    </row>
    <row r="131" spans="1:7" ht="12.75">
      <c r="A131" s="21">
        <v>111</v>
      </c>
      <c r="B131" s="6" t="s">
        <v>160</v>
      </c>
      <c r="C131" s="7" t="s">
        <v>112</v>
      </c>
      <c r="D131" s="4" t="s">
        <v>25</v>
      </c>
      <c r="E131" s="67">
        <v>10</v>
      </c>
      <c r="F131" s="10"/>
      <c r="G131" s="14"/>
    </row>
    <row r="132" spans="1:7" ht="12.75">
      <c r="A132" s="21">
        <v>112</v>
      </c>
      <c r="B132" s="6" t="s">
        <v>160</v>
      </c>
      <c r="C132" s="7" t="s">
        <v>128</v>
      </c>
      <c r="D132" s="4" t="s">
        <v>25</v>
      </c>
      <c r="E132" s="67">
        <v>9</v>
      </c>
      <c r="F132" s="10"/>
      <c r="G132" s="14"/>
    </row>
    <row r="133" spans="1:7" ht="12.75">
      <c r="A133" s="21">
        <v>113</v>
      </c>
      <c r="B133" s="6" t="s">
        <v>160</v>
      </c>
      <c r="C133" s="7" t="s">
        <v>123</v>
      </c>
      <c r="D133" s="4" t="s">
        <v>25</v>
      </c>
      <c r="E133" s="67">
        <v>4</v>
      </c>
      <c r="F133" s="10"/>
      <c r="G133" s="14"/>
    </row>
    <row r="134" spans="1:10" s="39" customFormat="1" ht="24.75" customHeight="1">
      <c r="A134" s="28" t="s">
        <v>10</v>
      </c>
      <c r="B134" s="30" t="s">
        <v>10</v>
      </c>
      <c r="C134" s="23" t="s">
        <v>38</v>
      </c>
      <c r="D134" s="9" t="s">
        <v>10</v>
      </c>
      <c r="E134" s="65" t="s">
        <v>10</v>
      </c>
      <c r="F134" s="9" t="s">
        <v>10</v>
      </c>
      <c r="G134" s="24" t="s">
        <v>10</v>
      </c>
      <c r="H134" s="41"/>
      <c r="J134" s="36"/>
    </row>
    <row r="135" spans="1:10" s="39" customFormat="1" ht="24.75" customHeight="1">
      <c r="A135" s="21">
        <v>114</v>
      </c>
      <c r="B135" s="46" t="s">
        <v>19</v>
      </c>
      <c r="C135" s="50" t="s">
        <v>124</v>
      </c>
      <c r="D135" s="10" t="s">
        <v>25</v>
      </c>
      <c r="E135" s="68">
        <v>51</v>
      </c>
      <c r="F135" s="9"/>
      <c r="G135" s="24"/>
      <c r="H135" s="41"/>
      <c r="J135" s="36"/>
    </row>
    <row r="136" spans="1:7" ht="20.25" customHeight="1">
      <c r="A136" s="21">
        <v>115</v>
      </c>
      <c r="B136" s="46" t="s">
        <v>19</v>
      </c>
      <c r="C136" s="7" t="s">
        <v>36</v>
      </c>
      <c r="D136" s="4" t="s">
        <v>4</v>
      </c>
      <c r="E136" s="67">
        <v>64</v>
      </c>
      <c r="F136" s="4"/>
      <c r="G136" s="14"/>
    </row>
    <row r="137" spans="1:7" ht="31.5" customHeight="1">
      <c r="A137" s="21">
        <v>116</v>
      </c>
      <c r="B137" s="46" t="s">
        <v>19</v>
      </c>
      <c r="C137" s="7" t="s">
        <v>13</v>
      </c>
      <c r="D137" s="4" t="s">
        <v>4</v>
      </c>
      <c r="E137" s="67">
        <v>52</v>
      </c>
      <c r="F137" s="4"/>
      <c r="G137" s="14"/>
    </row>
    <row r="138" spans="1:7" ht="25.5" customHeight="1">
      <c r="A138" s="21">
        <v>117</v>
      </c>
      <c r="B138" s="46" t="s">
        <v>19</v>
      </c>
      <c r="C138" s="8" t="s">
        <v>99</v>
      </c>
      <c r="D138" s="4" t="s">
        <v>3</v>
      </c>
      <c r="E138" s="67">
        <v>44</v>
      </c>
      <c r="F138" s="4"/>
      <c r="G138" s="14"/>
    </row>
    <row r="139" spans="1:7" ht="25.5">
      <c r="A139" s="21">
        <v>118</v>
      </c>
      <c r="B139" s="46" t="s">
        <v>163</v>
      </c>
      <c r="C139" s="51" t="s">
        <v>129</v>
      </c>
      <c r="D139" s="52" t="s">
        <v>5</v>
      </c>
      <c r="E139" s="69">
        <v>50</v>
      </c>
      <c r="F139" s="52"/>
      <c r="G139" s="53"/>
    </row>
    <row r="140" spans="1:7" ht="12.75">
      <c r="A140" s="21">
        <v>119</v>
      </c>
      <c r="B140" s="46" t="s">
        <v>67</v>
      </c>
      <c r="C140" s="8" t="s">
        <v>135</v>
      </c>
      <c r="D140" s="4" t="s">
        <v>5</v>
      </c>
      <c r="E140" s="67">
        <v>45.5</v>
      </c>
      <c r="F140" s="4"/>
      <c r="G140" s="4"/>
    </row>
    <row r="141" spans="1:7" ht="21.75" customHeight="1">
      <c r="A141" s="21">
        <v>120</v>
      </c>
      <c r="B141" s="46" t="s">
        <v>67</v>
      </c>
      <c r="C141" s="7" t="s">
        <v>100</v>
      </c>
      <c r="D141" s="4" t="s">
        <v>5</v>
      </c>
      <c r="E141" s="67">
        <v>270</v>
      </c>
      <c r="F141" s="4"/>
      <c r="G141" s="4"/>
    </row>
    <row r="142" spans="1:7" ht="24.75" customHeight="1">
      <c r="A142" s="55" t="s">
        <v>10</v>
      </c>
      <c r="B142" s="56" t="s">
        <v>10</v>
      </c>
      <c r="C142" s="57" t="s">
        <v>133</v>
      </c>
      <c r="D142" s="58" t="s">
        <v>10</v>
      </c>
      <c r="E142" s="70" t="s">
        <v>10</v>
      </c>
      <c r="F142" s="58" t="s">
        <v>10</v>
      </c>
      <c r="G142" s="59" t="s">
        <v>10</v>
      </c>
    </row>
    <row r="143" spans="1:7" ht="24.75" customHeight="1">
      <c r="A143" s="21">
        <v>121</v>
      </c>
      <c r="B143" s="30" t="s">
        <v>162</v>
      </c>
      <c r="C143" s="50" t="s">
        <v>172</v>
      </c>
      <c r="D143" s="10" t="s">
        <v>25</v>
      </c>
      <c r="E143" s="68">
        <v>1</v>
      </c>
      <c r="F143" s="9"/>
      <c r="G143" s="24"/>
    </row>
    <row r="144" spans="1:7" ht="24.75" customHeight="1" thickBot="1">
      <c r="A144" s="61">
        <v>122</v>
      </c>
      <c r="B144" s="62" t="s">
        <v>162</v>
      </c>
      <c r="C144" s="25" t="s">
        <v>173</v>
      </c>
      <c r="D144" s="26" t="s">
        <v>134</v>
      </c>
      <c r="E144" s="71">
        <v>15</v>
      </c>
      <c r="F144" s="26"/>
      <c r="G144" s="40"/>
    </row>
    <row r="145" spans="2:8" ht="14.25" thickBot="1" thickTop="1">
      <c r="B145" s="44"/>
      <c r="C145" s="44"/>
      <c r="D145" s="77" t="s">
        <v>80</v>
      </c>
      <c r="E145" s="78"/>
      <c r="F145" s="79"/>
      <c r="G145" s="60"/>
      <c r="H145" s="42"/>
    </row>
    <row r="146" spans="2:8" ht="14.25" thickBot="1" thickTop="1">
      <c r="B146" s="44"/>
      <c r="C146" s="44"/>
      <c r="D146" s="80" t="s">
        <v>78</v>
      </c>
      <c r="E146" s="81"/>
      <c r="F146" s="82"/>
      <c r="G146" s="45"/>
      <c r="H146" s="43"/>
    </row>
    <row r="147" spans="2:7" ht="14.25" thickBot="1" thickTop="1">
      <c r="B147" s="44"/>
      <c r="C147" s="44"/>
      <c r="D147" s="80" t="s">
        <v>79</v>
      </c>
      <c r="E147" s="81"/>
      <c r="F147" s="82"/>
      <c r="G147" s="45"/>
    </row>
    <row r="148" spans="1:7" ht="13.5" thickTop="1">
      <c r="A148" s="19"/>
      <c r="B148" s="19"/>
      <c r="C148" s="22"/>
      <c r="D148" s="17"/>
      <c r="E148" s="72"/>
      <c r="F148" s="17"/>
      <c r="G148" s="18"/>
    </row>
    <row r="149" spans="3:7" ht="12.75">
      <c r="C149" s="22"/>
      <c r="D149" s="17"/>
      <c r="E149" s="72"/>
      <c r="F149" s="17"/>
      <c r="G149" s="18"/>
    </row>
    <row r="150" spans="3:7" ht="12.75">
      <c r="C150" s="22"/>
      <c r="D150" s="17"/>
      <c r="E150" s="73"/>
      <c r="F150" s="17"/>
      <c r="G150" s="18"/>
    </row>
  </sheetData>
  <sheetProtection/>
  <mergeCells count="10">
    <mergeCell ref="B42:B43"/>
    <mergeCell ref="B11:B18"/>
    <mergeCell ref="A1:G1"/>
    <mergeCell ref="A2:G2"/>
    <mergeCell ref="A3:E3"/>
    <mergeCell ref="B8:B10"/>
    <mergeCell ref="B45:B51"/>
    <mergeCell ref="D145:F145"/>
    <mergeCell ref="D146:F146"/>
    <mergeCell ref="D147:F147"/>
  </mergeCells>
  <printOptions/>
  <pageMargins left="0.7086614173228347" right="0.1968503937007874" top="0.7480314960629921" bottom="0.7480314960629921" header="0.31496062992125984" footer="0.31496062992125984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PBL Mazowieckie Mosty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PBL Mazowieckie Mosty</dc:creator>
  <cp:keywords/>
  <dc:description/>
  <cp:lastModifiedBy>PZD7</cp:lastModifiedBy>
  <cp:lastPrinted>2021-08-04T07:22:59Z</cp:lastPrinted>
  <dcterms:created xsi:type="dcterms:W3CDTF">2003-01-30T09:38:38Z</dcterms:created>
  <dcterms:modified xsi:type="dcterms:W3CDTF">2021-08-30T10:58:51Z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