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26" windowWidth="1093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<sst xmlns="http://schemas.openxmlformats.org/spreadsheetml/2006/main" count="591" uniqueCount="380">
  <si>
    <t xml:space="preserve"> A 23</t>
  </si>
  <si>
    <t xml:space="preserve"> B 23</t>
  </si>
  <si>
    <t xml:space="preserve"> C 22b</t>
  </si>
  <si>
    <t xml:space="preserve"> C 21</t>
  </si>
  <si>
    <t>C 11</t>
  </si>
  <si>
    <t>ul. Legionów</t>
  </si>
  <si>
    <t>ul. Bażyńskich</t>
  </si>
  <si>
    <t>ul. Antoniego - Myśliwska</t>
  </si>
  <si>
    <t>ul. Malinowskiego</t>
  </si>
  <si>
    <t>Łuk Cezara</t>
  </si>
  <si>
    <t>ul. Bydgoska</t>
  </si>
  <si>
    <t>ul. Gagarina 152</t>
  </si>
  <si>
    <t>ul. Kasprowicza 1/3</t>
  </si>
  <si>
    <t>ul. Głowackiego 2</t>
  </si>
  <si>
    <t>ul. Młodzieżowa 22</t>
  </si>
  <si>
    <t>ul. Wybickiego 14</t>
  </si>
  <si>
    <t>ul. Kołłątaja 20/22</t>
  </si>
  <si>
    <t>Czerniewice ul. Wiśniowa</t>
  </si>
  <si>
    <t>ul. Ślaskiego 6</t>
  </si>
  <si>
    <t>ul. Raszei 2</t>
  </si>
  <si>
    <t>Szosa Lubicka 150</t>
  </si>
  <si>
    <t>Szosa Lubicka 162</t>
  </si>
  <si>
    <t>ul. Wojska Polskiego 53A</t>
  </si>
  <si>
    <t>ul. Warneńczyka</t>
  </si>
  <si>
    <t>ul. Grudziądzka 59a</t>
  </si>
  <si>
    <t>ul. Przy Kaszowniku</t>
  </si>
  <si>
    <t>ul. Gałczyńskiego 53</t>
  </si>
  <si>
    <t>ul. Al.. 700- Lecia 14</t>
  </si>
  <si>
    <t>ul. Kochanowskiego</t>
  </si>
  <si>
    <t>ul. Teligi 5</t>
  </si>
  <si>
    <t>G 11</t>
  </si>
  <si>
    <t>C 21</t>
  </si>
  <si>
    <t>ul. Ligi Polskiej 1</t>
  </si>
  <si>
    <t>ul. Srebrnego 2</t>
  </si>
  <si>
    <t>ul. Turystyczna</t>
  </si>
  <si>
    <t>ul. Szosa Okężna</t>
  </si>
  <si>
    <t>ul. Winnica</t>
  </si>
  <si>
    <t>ul. Olsztyńska</t>
  </si>
  <si>
    <t>C 12a</t>
  </si>
  <si>
    <t>ul. Mostowa</t>
  </si>
  <si>
    <t>ul. Wiśniowieckiego</t>
  </si>
  <si>
    <t>ul. Działowa</t>
  </si>
  <si>
    <t>ul. Poznańska</t>
  </si>
  <si>
    <t>ul. Inowrocławska</t>
  </si>
  <si>
    <t>ul. Łódzka dz. 22/1</t>
  </si>
  <si>
    <t>ul. Spacerowa</t>
  </si>
  <si>
    <t>ul. Podgórska dz. 10</t>
  </si>
  <si>
    <t>ul. Łódzka - Podgóska</t>
  </si>
  <si>
    <t>ul. Turystyczna 35A</t>
  </si>
  <si>
    <t>ul. Szczęśliwa P 1</t>
  </si>
  <si>
    <t>ul. Na Przełaj P 2</t>
  </si>
  <si>
    <t>ul. Strzałowa/Artyler.</t>
  </si>
  <si>
    <t>ul. Jastrzębia</t>
  </si>
  <si>
    <t>Ugory przy ul. Storczykowej</t>
  </si>
  <si>
    <t>ul. Sadowa dz. 141/1</t>
  </si>
  <si>
    <t>ul. Sadowa dz. 63/1</t>
  </si>
  <si>
    <t>ul. Korfantego</t>
  </si>
  <si>
    <t>ul. Winnica dz. 157</t>
  </si>
  <si>
    <t>ul. Winnica dz. 202/1</t>
  </si>
  <si>
    <t>ul. Tartaczna</t>
  </si>
  <si>
    <t>ul. Zbożowa dz. 841</t>
  </si>
  <si>
    <t>ul. Turkusowa</t>
  </si>
  <si>
    <t>ul. Rudacka</t>
  </si>
  <si>
    <t>ul. Szmaragdowa</t>
  </si>
  <si>
    <t>ul. Włocławska</t>
  </si>
  <si>
    <t>ul. Dybowska</t>
  </si>
  <si>
    <t>ul. Nieszawska</t>
  </si>
  <si>
    <t>C 12b</t>
  </si>
  <si>
    <t>Ujęcie Wody Lubicz, ul. Dworcowa</t>
  </si>
  <si>
    <t>Mała Nieszawka, ul. Wodociągowa 28</t>
  </si>
  <si>
    <t>Oczyszczalnia Ścieków, ul. Bydgoska</t>
  </si>
  <si>
    <t>Stacja Pomp Stare Bielany ul. Św. Józefa 37-49</t>
  </si>
  <si>
    <t>Przepompownia ścieków + zaplecze adm. ul. Rybaki 39/45</t>
  </si>
  <si>
    <t>Wrzosy II Toruń ul. Polna 11</t>
  </si>
  <si>
    <t>Ujęcie Wody Czerniewice ul. Gajowa 13</t>
  </si>
  <si>
    <t>Ujecie Wody Nowe Bielany ul. Olszewskiego - rezerwa</t>
  </si>
  <si>
    <t>ul. Tarnowska 17</t>
  </si>
  <si>
    <t>Nr PPE</t>
  </si>
  <si>
    <t>Punkt pomiarowy</t>
  </si>
  <si>
    <t>LP</t>
  </si>
  <si>
    <t>Taryfa</t>
  </si>
  <si>
    <t>ul. Konstytucji 3 - Maja 20</t>
  </si>
  <si>
    <t>Wydział Sieci Kanalizacyjnej ul.Okrężna 23/25</t>
  </si>
  <si>
    <t>Magistrala wod. Ø 1000 osuszacz komory - autostrada Lubicz</t>
  </si>
  <si>
    <t>Ośrodek wypoczynkowy Łeba    ul. 1-Maja 16</t>
  </si>
  <si>
    <t>ul. Truskawkowa</t>
  </si>
  <si>
    <t>ul. Sarnia dz.582</t>
  </si>
  <si>
    <t xml:space="preserve">PL0037910033772458 </t>
  </si>
  <si>
    <t xml:space="preserve">PL0037910033773064 </t>
  </si>
  <si>
    <t xml:space="preserve"> PL0037910033772963 </t>
  </si>
  <si>
    <t xml:space="preserve"> PL0037910033773367 </t>
  </si>
  <si>
    <t xml:space="preserve"> PL0037910033773872 </t>
  </si>
  <si>
    <t xml:space="preserve"> PL0037910033773569 </t>
  </si>
  <si>
    <t xml:space="preserve"> PL0037910033774074 </t>
  </si>
  <si>
    <t xml:space="preserve"> PL0037910043441641</t>
  </si>
  <si>
    <t xml:space="preserve">PL0037910023783579 </t>
  </si>
  <si>
    <t xml:space="preserve">PL0037910023783074 </t>
  </si>
  <si>
    <t xml:space="preserve">PL0037910023781862 </t>
  </si>
  <si>
    <t xml:space="preserve">PL0037910023781761 </t>
  </si>
  <si>
    <t xml:space="preserve">PL0037910023781660 </t>
  </si>
  <si>
    <t xml:space="preserve">PL0037910025345582 </t>
  </si>
  <si>
    <t xml:space="preserve">PL0037910028500914 </t>
  </si>
  <si>
    <t xml:space="preserve">PL0037910028501015 </t>
  </si>
  <si>
    <t xml:space="preserve">PL0037910023782468 </t>
  </si>
  <si>
    <t xml:space="preserve">PL0037910028797671 </t>
  </si>
  <si>
    <t xml:space="preserve">PL0037910028645303 </t>
  </si>
  <si>
    <t>PL0037910023988592</t>
  </si>
  <si>
    <t>PL0037910023966061</t>
  </si>
  <si>
    <t>PL0037910023990313</t>
  </si>
  <si>
    <t>PL0037910023983138</t>
  </si>
  <si>
    <t>PL0037910023962425</t>
  </si>
  <si>
    <t>PL0037910023970610</t>
  </si>
  <si>
    <t xml:space="preserve">PL0037910028797772 </t>
  </si>
  <si>
    <t xml:space="preserve">PL0037910028645101 </t>
  </si>
  <si>
    <t xml:space="preserve">PL0037910032478419 </t>
  </si>
  <si>
    <t xml:space="preserve">PL0037910032472961 </t>
  </si>
  <si>
    <t xml:space="preserve">PL0037910032473466 </t>
  </si>
  <si>
    <t>PL0037910023969495</t>
  </si>
  <si>
    <t>PL0037910023980411</t>
  </si>
  <si>
    <t>PL0037910046607780</t>
  </si>
  <si>
    <t xml:space="preserve">PL0037910046624857 </t>
  </si>
  <si>
    <t xml:space="preserve">PL0037910046607679 </t>
  </si>
  <si>
    <t xml:space="preserve">PL0037910043530658 </t>
  </si>
  <si>
    <t xml:space="preserve">PL0037910023784084 </t>
  </si>
  <si>
    <t xml:space="preserve">PL0037910033773973 </t>
  </si>
  <si>
    <t xml:space="preserve">PL0037910023782266 </t>
  </si>
  <si>
    <t xml:space="preserve">PL0037910023782670 </t>
  </si>
  <si>
    <t xml:space="preserve">PL0037910023783983 </t>
  </si>
  <si>
    <t xml:space="preserve">PL0037910034692948 </t>
  </si>
  <si>
    <t xml:space="preserve">PL0037910034963033 </t>
  </si>
  <si>
    <t xml:space="preserve">PL0037910037246573 </t>
  </si>
  <si>
    <t xml:space="preserve">PL0037910041289049 </t>
  </si>
  <si>
    <t xml:space="preserve">PL0037910041287534 </t>
  </si>
  <si>
    <t xml:space="preserve">PL0037910041823559 </t>
  </si>
  <si>
    <t xml:space="preserve">PL0037910041822751 </t>
  </si>
  <si>
    <t>PL0037910042690600</t>
  </si>
  <si>
    <t xml:space="preserve">PL0037910042689990 </t>
  </si>
  <si>
    <t xml:space="preserve">PL0037910042690394  </t>
  </si>
  <si>
    <t xml:space="preserve">PL0037910043301494  </t>
  </si>
  <si>
    <t xml:space="preserve">PL0037910043301595  </t>
  </si>
  <si>
    <t xml:space="preserve">PL0037910043301393  </t>
  </si>
  <si>
    <t xml:space="preserve">PL0037910043437092  </t>
  </si>
  <si>
    <t xml:space="preserve">PL0037910045055982 </t>
  </si>
  <si>
    <t xml:space="preserve">PL0037910045066086 </t>
  </si>
  <si>
    <t xml:space="preserve">PL0037910045058410 </t>
  </si>
  <si>
    <t xml:space="preserve">PL0037910045070231 </t>
  </si>
  <si>
    <t xml:space="preserve">PL0037910045070130 </t>
  </si>
  <si>
    <t xml:space="preserve">PL0037910045058208 </t>
  </si>
  <si>
    <t xml:space="preserve">PL0037910045056083 </t>
  </si>
  <si>
    <t xml:space="preserve">PL0037910045058309 </t>
  </si>
  <si>
    <t xml:space="preserve">PL0037910045062046 </t>
  </si>
  <si>
    <t xml:space="preserve">PL0037910045790152 </t>
  </si>
  <si>
    <t xml:space="preserve">PL0037910045789950 </t>
  </si>
  <si>
    <t xml:space="preserve">PL0037910046453388 </t>
  </si>
  <si>
    <t xml:space="preserve">PL0037910046610511 </t>
  </si>
  <si>
    <t xml:space="preserve">PL0037910046626069 </t>
  </si>
  <si>
    <t xml:space="preserve">PL0037910033773771 </t>
  </si>
  <si>
    <t xml:space="preserve">PL0037910023784185 </t>
  </si>
  <si>
    <t xml:space="preserve">PL0037910023782367 </t>
  </si>
  <si>
    <t>PL0037910047172303</t>
  </si>
  <si>
    <t xml:space="preserve">PL0037910023781963 </t>
  </si>
  <si>
    <t xml:space="preserve">PL0037910023782569 </t>
  </si>
  <si>
    <t xml:space="preserve">PL0037910023782165 </t>
  </si>
  <si>
    <t xml:space="preserve">PL0037910023781559 </t>
  </si>
  <si>
    <t xml:space="preserve">PL0037910028471915 </t>
  </si>
  <si>
    <t xml:space="preserve">PL0037830021421965 </t>
  </si>
  <si>
    <t>ul. Kręta</t>
  </si>
  <si>
    <t>ul. Olsztyńska 96</t>
  </si>
  <si>
    <t>ul. Grzybowa 67-240</t>
  </si>
  <si>
    <t>PL0037910048530606</t>
  </si>
  <si>
    <t>PL0037910048531717</t>
  </si>
  <si>
    <t>PL0037910047881918</t>
  </si>
  <si>
    <t>C11</t>
  </si>
  <si>
    <t>PL0037910048532929</t>
  </si>
  <si>
    <t>Moc umowna</t>
  </si>
  <si>
    <t>Mała Elektrownia Wodna - potrzeby własne</t>
  </si>
  <si>
    <t>PL0037910033800851</t>
  </si>
  <si>
    <t>ul. Grzybowa 66-80</t>
  </si>
  <si>
    <t>PL0037910121230991</t>
  </si>
  <si>
    <t>Stawki Południowe 17</t>
  </si>
  <si>
    <t>PL0037910049011259</t>
  </si>
  <si>
    <t>ul. Poznańska dz.330/5</t>
  </si>
  <si>
    <t>PL0037910048533232</t>
  </si>
  <si>
    <t>ul. Okólna dz.270</t>
  </si>
  <si>
    <t>C21</t>
  </si>
  <si>
    <t>Stacja wodociągowa</t>
  </si>
  <si>
    <t>OBIEKTY PRODUKCYJNE  - OSD ENERGA OPERATOR S.A.</t>
  </si>
  <si>
    <t>STUDNIE KREDOWE -  OSD ENERGA OPERATOR S.A.</t>
  </si>
  <si>
    <t>FONTANNY - OSD ENERGA OPERATOR S.A.</t>
  </si>
  <si>
    <t>HYDROFORNIE -  OSD ENERGA OPERATOR S.A.</t>
  </si>
  <si>
    <t>PODCZYSZCZALNIE WÓD DESZCZOWYCH  - OSD ENERGA OPERATOR S.A.</t>
  </si>
  <si>
    <t>PRZEPOMPOWNIE WODY  - OSD ENERGA  OPERATOR S.A.</t>
  </si>
  <si>
    <t>PRZEPOMPOWNIE I TŁOCZNIE ŚCIEKÓW  - OSD ENERGA  OPERATOR S.A.</t>
  </si>
  <si>
    <t>OBIEKTY NIEPRODUKCYJNE  - OSD ENERGA  OPERATOR S.A.</t>
  </si>
  <si>
    <t>Przepompownia ścieków Centralna</t>
  </si>
  <si>
    <t>Przepompownia ścieków Północ 1</t>
  </si>
  <si>
    <t>Przepompownia ścieków Północ 2</t>
  </si>
  <si>
    <t>Przepompownia ścieków Południowa</t>
  </si>
  <si>
    <t>ul. Bukowa dz. 131/4</t>
  </si>
  <si>
    <t xml:space="preserve">PL0037910033771650 </t>
  </si>
  <si>
    <t>Toruń</t>
  </si>
  <si>
    <t>OBIEKTY PRODUKCYJNE PSSE ŁYSOMICE  - OSD POLENERGIA DYSTRYBUCJA Sp. z o.o.</t>
  </si>
  <si>
    <t>PL0037910000022403</t>
  </si>
  <si>
    <t>Mała Nieszawka</t>
  </si>
  <si>
    <t>PL0037910000021208</t>
  </si>
  <si>
    <t>PL0037910000020604</t>
  </si>
  <si>
    <t>Lubicz</t>
  </si>
  <si>
    <t>Czerniewice</t>
  </si>
  <si>
    <t>Chełmża</t>
  </si>
  <si>
    <t>Kończewice dz.231/13</t>
  </si>
  <si>
    <t>Łeba</t>
  </si>
  <si>
    <t>Ostaszewo gm.Łysomice</t>
  </si>
  <si>
    <t>STUDNIE ODWODNIENIOWE - OSD ENERGA OPERATOR S.A.</t>
  </si>
  <si>
    <t>Komora pomiarowa nr 7 Sz. Okrężna dz. 81/2</t>
  </si>
  <si>
    <t>Komora pomiarowa nr 3 Kręta dz.89</t>
  </si>
  <si>
    <t>Miejscowość</t>
  </si>
  <si>
    <t>A23</t>
  </si>
  <si>
    <t>b23</t>
  </si>
  <si>
    <t>c22b</t>
  </si>
  <si>
    <t>c21</t>
  </si>
  <si>
    <t>c22a</t>
  </si>
  <si>
    <t>g11</t>
  </si>
  <si>
    <t>c12a</t>
  </si>
  <si>
    <t>g5</t>
  </si>
  <si>
    <t>g6</t>
  </si>
  <si>
    <t>g7</t>
  </si>
  <si>
    <t>g8</t>
  </si>
  <si>
    <t>g9</t>
  </si>
  <si>
    <t>g10</t>
  </si>
  <si>
    <t>g12</t>
  </si>
  <si>
    <t>g13</t>
  </si>
  <si>
    <t>g14</t>
  </si>
  <si>
    <t>g19</t>
  </si>
  <si>
    <t>g23</t>
  </si>
  <si>
    <t>g25</t>
  </si>
  <si>
    <t>g26</t>
  </si>
  <si>
    <t>g28</t>
  </si>
  <si>
    <t>g29</t>
  </si>
  <si>
    <t>g30</t>
  </si>
  <si>
    <t>g31</t>
  </si>
  <si>
    <t>g33</t>
  </si>
  <si>
    <t>g34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</si>
  <si>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</si>
  <si>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</si>
  <si>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</si>
  <si>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</si>
  <si>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</si>
  <si>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</si>
  <si>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</si>
  <si>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</si>
  <si>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</si>
  <si>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</si>
  <si>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</si>
  <si>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</si>
  <si>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</si>
  <si>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</si>
  <si>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</si>
  <si>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g55</t>
  </si>
  <si>
    <t>g59</t>
  </si>
  <si>
    <t>g61</t>
  </si>
  <si>
    <t>g63</t>
  </si>
  <si>
    <t>g64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</si>
  <si>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</si>
  <si>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</si>
  <si>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</si>
  <si>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</si>
  <si>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</si>
  <si>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</si>
  <si>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</si>
  <si>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</si>
  <si>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</si>
  <si>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</si>
  <si>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</si>
  <si>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</si>
  <si>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</si>
  <si>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</si>
  <si>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</si>
  <si>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</si>
  <si>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</si>
  <si>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</si>
  <si>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</si>
  <si>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</si>
  <si>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</si>
  <si>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g91</t>
  </si>
  <si>
    <t>g95</t>
  </si>
  <si>
    <t>g97</t>
  </si>
  <si>
    <t>g98</t>
  </si>
  <si>
    <t>g99</t>
  </si>
  <si>
    <t>g100</t>
  </si>
  <si>
    <t>g101</t>
  </si>
  <si>
    <t>g102</t>
  </si>
  <si>
    <t>g103</t>
  </si>
  <si>
    <t>g104</t>
  </si>
  <si>
    <t>g105</t>
  </si>
  <si>
    <t>g106</t>
  </si>
  <si>
    <t>g108</t>
  </si>
  <si>
    <t>g109</t>
  </si>
  <si>
    <t>g110</t>
  </si>
  <si>
    <t>g111</t>
  </si>
  <si>
    <t>g112</t>
  </si>
  <si>
    <t>g113</t>
  </si>
  <si>
    <t>g114</t>
  </si>
  <si>
    <t>g115</t>
  </si>
  <si>
    <t>g117</t>
  </si>
  <si>
    <t>g118</t>
  </si>
  <si>
    <t>g119</t>
  </si>
  <si>
    <t>g120</t>
  </si>
  <si>
    <t>g121</t>
  </si>
  <si>
    <t>PL0037910023765593</t>
  </si>
  <si>
    <t>klatka schodowa ul. Św.Józefa 47/49</t>
  </si>
  <si>
    <t>Przewidywane zużycie [kWh] w okresie 2017rok</t>
  </si>
  <si>
    <t>Zużycie w 2016 roku w kWh</t>
  </si>
  <si>
    <t>SUMA</t>
  </si>
  <si>
    <t>Ciechocinek</t>
  </si>
  <si>
    <t>ul. Wołuszewska</t>
  </si>
  <si>
    <t>ul. Nad Strugą</t>
  </si>
  <si>
    <t>PL0037960000225008</t>
  </si>
  <si>
    <t>Czarne Błota</t>
  </si>
  <si>
    <t>dz. 217/4</t>
  </si>
  <si>
    <t>PL0037910000886702</t>
  </si>
  <si>
    <t>Brzozówka</t>
  </si>
  <si>
    <t>dz. 53/7</t>
  </si>
  <si>
    <t>PL0037910000913206</t>
  </si>
  <si>
    <t>Głogowo</t>
  </si>
  <si>
    <t>PL0037910000950103</t>
  </si>
  <si>
    <t>ul. Łukasiewicza</t>
  </si>
  <si>
    <t>ul. Jaskółcza, dz. 260/19</t>
  </si>
  <si>
    <t>PL0037910000952701</t>
  </si>
  <si>
    <t>zużycie I połrocze 2018</t>
  </si>
  <si>
    <t>PLPOLD10701100000016</t>
  </si>
  <si>
    <t>PLPOLD10701100000003</t>
  </si>
  <si>
    <t>PLPOLD10701100000012</t>
  </si>
  <si>
    <t>PLPOLD10701100000021</t>
  </si>
  <si>
    <t>PLPOLD10701100000024</t>
  </si>
  <si>
    <t>Osiek</t>
  </si>
  <si>
    <t>PL0037910036754806</t>
  </si>
  <si>
    <t>C12a</t>
  </si>
  <si>
    <t>VI-VIII 150 I-V i IX-XII 130</t>
  </si>
  <si>
    <t>Silno</t>
  </si>
  <si>
    <t>Silno dz. 105/3</t>
  </si>
  <si>
    <t>PL0037910001048205</t>
  </si>
  <si>
    <t>2</t>
  </si>
  <si>
    <t>Osiek nad Wisłą</t>
  </si>
  <si>
    <t>ul. Dziewulskiego 8</t>
  </si>
  <si>
    <t>PL0037910023928574</t>
  </si>
  <si>
    <t>ul. Dziewulskiego 16</t>
  </si>
  <si>
    <t>PL0037910023929685</t>
  </si>
  <si>
    <t>ul. Niesiołowskiego 8</t>
  </si>
  <si>
    <t>ul. Niesiołowskiego 16</t>
  </si>
  <si>
    <t>ul. Niesiołowskiego 24</t>
  </si>
  <si>
    <t>PL0037910023924332</t>
  </si>
  <si>
    <t>PL0037910023923019</t>
  </si>
  <si>
    <t>PL0037910023923120</t>
  </si>
  <si>
    <t>ul. Piskorskiej 15</t>
  </si>
  <si>
    <t>PL0037910023933325</t>
  </si>
  <si>
    <t>ul. Buszczyńskich 7</t>
  </si>
  <si>
    <t>ul. Łyskowskiego 13</t>
  </si>
  <si>
    <t>ul. Rydygiera 24</t>
  </si>
  <si>
    <t>ul. Wiślana</t>
  </si>
  <si>
    <t>Czerniewice ul. Spacerowa 8-14,</t>
  </si>
  <si>
    <t>PL0037910023916753</t>
  </si>
  <si>
    <t>PL0037910023913521</t>
  </si>
  <si>
    <t>PL0037910023910588</t>
  </si>
  <si>
    <t xml:space="preserve">PL0037910033773468 </t>
  </si>
  <si>
    <t>Bielawy, ul. Sieradzka 23</t>
  </si>
  <si>
    <t>Część III. SIWZ - Opis Przedmiotu Zamówienia (OPZ)</t>
  </si>
  <si>
    <t>ul. Forteczna dz. 168/2</t>
  </si>
  <si>
    <t>PL0037910001360610</t>
  </si>
  <si>
    <t>12,5</t>
  </si>
  <si>
    <t>Biskupice</t>
  </si>
  <si>
    <t>PL0037910001604410</t>
  </si>
  <si>
    <t>32,5</t>
  </si>
  <si>
    <t>dz. 214, gmina Łubianka</t>
  </si>
  <si>
    <t>Papowo</t>
  </si>
  <si>
    <t>PL0037910001627210</t>
  </si>
  <si>
    <t>3</t>
  </si>
  <si>
    <t>Załącznik nr 1 do OPZ</t>
  </si>
  <si>
    <t>Część III. SIWZ - Opis Pprzedmiotu Zamówienia - [OPZ]</t>
  </si>
  <si>
    <t>Zapotrzebowanie na rok 2021 [kWh]</t>
  </si>
  <si>
    <t>Papowo Tor. dz.247, gm. Łysomice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</si>
</sst>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\ _z_ł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b/>
      <sz val="7"/>
      <name val="Calibri"/>
      <family val="2"/>
    </font>
    <font>
      <b/>
      <sz val="5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5" fontId="4" fillId="0" borderId="15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15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5" fillId="0" borderId="16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2" fontId="4" fillId="34" borderId="16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3" fontId="5" fillId="35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50" fillId="0" borderId="0" xfId="0" applyFont="1" applyAlignment="1">
      <alignment/>
    </xf>
    <xf numFmtId="0" fontId="10" fillId="0" borderId="16" xfId="0" applyFont="1" applyFill="1" applyBorder="1" applyAlignment="1">
      <alignment horizontal="center"/>
    </xf>
    <xf numFmtId="3" fontId="10" fillId="33" borderId="16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/>
    </xf>
    <xf numFmtId="0" fontId="13" fillId="34" borderId="0" xfId="0" applyFont="1" applyFill="1" applyAlignment="1">
      <alignment horizontal="center"/>
    </xf>
    <xf numFmtId="0" fontId="51" fillId="36" borderId="0" xfId="0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5"/>
  <sheetViews>
    <sheetView tabSelected="1" zoomScalePageLayoutView="0" workbookViewId="0" topLeftCell="A130">
      <selection activeCell="C127" sqref="C127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3" width="29.7109375" style="0" customWidth="1"/>
    <col min="4" max="4" width="15.57421875" style="0" customWidth="1"/>
    <col min="5" max="5" width="10.8515625" style="0" customWidth="1"/>
    <col min="6" max="6" width="5.57421875" style="0" customWidth="1"/>
    <col min="7" max="8" width="10.28125" style="0" hidden="1" customWidth="1"/>
    <col min="9" max="9" width="9.140625" style="0" hidden="1" customWidth="1"/>
    <col min="10" max="10" width="11.57421875" style="0" hidden="1" customWidth="1"/>
    <col min="11" max="11" width="9.7109375" style="0" hidden="1" customWidth="1"/>
    <col min="12" max="12" width="12.57421875" style="0" hidden="1" customWidth="1"/>
    <col min="13" max="16" width="9.140625" style="0" hidden="1" customWidth="1"/>
    <col min="17" max="17" width="16.57421875" style="0" hidden="1" customWidth="1"/>
    <col min="18" max="18" width="14.28125" style="0" customWidth="1"/>
    <col min="19" max="19" width="16.140625" style="0" customWidth="1"/>
  </cols>
  <sheetData>
    <row r="1" spans="1:18" ht="12.75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hidden="1">
      <c r="A2" s="107" t="s">
        <v>365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5" hidden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>
      <c r="A4" s="108" t="s">
        <v>377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</row>
    <row r="5" spans="1:18" ht="9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>
      <c r="A6" s="107" t="s">
        <v>376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8.75" customHeight="1">
      <c r="A7" s="109" t="s">
        <v>186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ht="43.5" customHeight="1">
      <c r="A8" s="8" t="s">
        <v>79</v>
      </c>
      <c r="B8" s="8" t="s">
        <v>215</v>
      </c>
      <c r="C8" s="8" t="s">
        <v>78</v>
      </c>
      <c r="D8" s="8" t="s">
        <v>77</v>
      </c>
      <c r="E8" s="9" t="s">
        <v>174</v>
      </c>
      <c r="F8" s="10" t="s">
        <v>80</v>
      </c>
      <c r="G8" s="11" t="s">
        <v>310</v>
      </c>
      <c r="H8" s="12" t="s">
        <v>311</v>
      </c>
      <c r="I8" s="7"/>
      <c r="J8" s="7"/>
      <c r="K8" s="7"/>
      <c r="L8" s="7"/>
      <c r="M8" s="7"/>
      <c r="N8" s="7"/>
      <c r="O8" s="7"/>
      <c r="P8" s="7"/>
      <c r="Q8" s="13" t="s">
        <v>328</v>
      </c>
      <c r="R8" s="13" t="s">
        <v>378</v>
      </c>
    </row>
    <row r="9" spans="1:18" ht="25.5" customHeight="1">
      <c r="A9" s="14">
        <v>1</v>
      </c>
      <c r="B9" s="14" t="s">
        <v>206</v>
      </c>
      <c r="C9" s="15" t="s">
        <v>68</v>
      </c>
      <c r="D9" s="14" t="s">
        <v>199</v>
      </c>
      <c r="E9" s="16">
        <v>900</v>
      </c>
      <c r="F9" s="17" t="s">
        <v>0</v>
      </c>
      <c r="G9" s="18">
        <v>4861600</v>
      </c>
      <c r="H9" s="19">
        <v>5001839</v>
      </c>
      <c r="I9" s="20" t="s">
        <v>216</v>
      </c>
      <c r="J9" s="21">
        <f>G9</f>
        <v>4861600</v>
      </c>
      <c r="K9" s="7"/>
      <c r="L9" s="21">
        <f>SUM(J9:K9)</f>
        <v>4861600</v>
      </c>
      <c r="M9" s="7"/>
      <c r="N9" s="7"/>
      <c r="O9" s="7"/>
      <c r="P9" s="7"/>
      <c r="Q9" s="22">
        <v>2636.28392494929</v>
      </c>
      <c r="R9" s="23">
        <v>4890000</v>
      </c>
    </row>
    <row r="10" spans="1:18" ht="27.75" customHeight="1">
      <c r="A10" s="14">
        <v>2</v>
      </c>
      <c r="B10" s="24" t="s">
        <v>203</v>
      </c>
      <c r="C10" s="15" t="s">
        <v>69</v>
      </c>
      <c r="D10" s="14" t="s">
        <v>87</v>
      </c>
      <c r="E10" s="16">
        <v>400</v>
      </c>
      <c r="F10" s="17" t="s">
        <v>1</v>
      </c>
      <c r="G10" s="18">
        <v>2439860</v>
      </c>
      <c r="H10" s="19">
        <v>2554683</v>
      </c>
      <c r="I10" s="7" t="s">
        <v>217</v>
      </c>
      <c r="J10" s="21" t="e">
        <f>G10+G11+#REF!+G12+G13</f>
        <v>#REF!</v>
      </c>
      <c r="K10" s="7"/>
      <c r="L10" s="21" t="e">
        <f aca="true" t="shared" si="0" ref="L10:L19">SUM(J10:K10)</f>
        <v>#REF!</v>
      </c>
      <c r="M10" s="7" t="s">
        <v>223</v>
      </c>
      <c r="N10" s="7" t="s">
        <v>247</v>
      </c>
      <c r="O10" s="7" t="s">
        <v>273</v>
      </c>
      <c r="P10" s="7" t="s">
        <v>300</v>
      </c>
      <c r="Q10" s="22">
        <v>1324.8600912778907</v>
      </c>
      <c r="R10" s="23">
        <v>2900000</v>
      </c>
    </row>
    <row r="11" spans="1:18" ht="24.75" customHeight="1">
      <c r="A11" s="14">
        <v>3</v>
      </c>
      <c r="B11" s="14" t="s">
        <v>200</v>
      </c>
      <c r="C11" s="15" t="s">
        <v>70</v>
      </c>
      <c r="D11" s="14" t="s">
        <v>88</v>
      </c>
      <c r="E11" s="16">
        <v>1550</v>
      </c>
      <c r="F11" s="17" t="s">
        <v>1</v>
      </c>
      <c r="G11" s="18">
        <v>4764320</v>
      </c>
      <c r="H11" s="19">
        <v>4614847</v>
      </c>
      <c r="I11" s="7"/>
      <c r="J11" s="7"/>
      <c r="K11" s="7"/>
      <c r="L11" s="21">
        <f t="shared" si="0"/>
        <v>0</v>
      </c>
      <c r="M11" s="7" t="s">
        <v>224</v>
      </c>
      <c r="N11" s="7" t="s">
        <v>248</v>
      </c>
      <c r="O11" s="7" t="s">
        <v>274</v>
      </c>
      <c r="P11" s="7" t="s">
        <v>301</v>
      </c>
      <c r="Q11" s="22">
        <v>1873.7600405679516</v>
      </c>
      <c r="R11" s="23">
        <v>3500000</v>
      </c>
    </row>
    <row r="12" spans="1:18" ht="28.5" customHeight="1">
      <c r="A12" s="14">
        <v>4</v>
      </c>
      <c r="B12" s="14" t="s">
        <v>200</v>
      </c>
      <c r="C12" s="15" t="s">
        <v>71</v>
      </c>
      <c r="D12" s="14" t="s">
        <v>89</v>
      </c>
      <c r="E12" s="16">
        <v>110</v>
      </c>
      <c r="F12" s="17" t="s">
        <v>1</v>
      </c>
      <c r="G12" s="18">
        <v>430030</v>
      </c>
      <c r="H12" s="19">
        <v>395404</v>
      </c>
      <c r="I12" s="7" t="s">
        <v>218</v>
      </c>
      <c r="J12" s="21">
        <f>G14+G15</f>
        <v>132970</v>
      </c>
      <c r="K12" s="7"/>
      <c r="L12" s="21">
        <f t="shared" si="0"/>
        <v>132970</v>
      </c>
      <c r="M12" s="7" t="s">
        <v>226</v>
      </c>
      <c r="N12" s="7" t="s">
        <v>250</v>
      </c>
      <c r="O12" s="7" t="s">
        <v>276</v>
      </c>
      <c r="P12" s="7"/>
      <c r="Q12" s="22">
        <v>270.79406693711974</v>
      </c>
      <c r="R12" s="23">
        <v>430000</v>
      </c>
    </row>
    <row r="13" spans="1:18" ht="32.25" customHeight="1">
      <c r="A13" s="14">
        <v>5</v>
      </c>
      <c r="B13" s="14" t="s">
        <v>200</v>
      </c>
      <c r="C13" s="15" t="s">
        <v>72</v>
      </c>
      <c r="D13" s="14" t="s">
        <v>90</v>
      </c>
      <c r="E13" s="25" t="s">
        <v>337</v>
      </c>
      <c r="F13" s="17" t="s">
        <v>1</v>
      </c>
      <c r="G13" s="18">
        <v>330130</v>
      </c>
      <c r="H13" s="19">
        <v>331370</v>
      </c>
      <c r="I13" s="7"/>
      <c r="J13" s="7"/>
      <c r="K13" s="7"/>
      <c r="L13" s="21">
        <f t="shared" si="0"/>
        <v>0</v>
      </c>
      <c r="M13" s="7" t="s">
        <v>227</v>
      </c>
      <c r="N13" s="7" t="s">
        <v>251</v>
      </c>
      <c r="O13" s="7" t="s">
        <v>277</v>
      </c>
      <c r="P13" s="7" t="s">
        <v>303</v>
      </c>
      <c r="Q13" s="22">
        <v>163.97601419878296</v>
      </c>
      <c r="R13" s="23">
        <v>295000</v>
      </c>
    </row>
    <row r="14" spans="1:18" ht="19.5" customHeight="1">
      <c r="A14" s="14">
        <v>6</v>
      </c>
      <c r="B14" s="14" t="s">
        <v>200</v>
      </c>
      <c r="C14" s="15" t="s">
        <v>73</v>
      </c>
      <c r="D14" s="14" t="s">
        <v>91</v>
      </c>
      <c r="E14" s="16">
        <v>40</v>
      </c>
      <c r="F14" s="17" t="s">
        <v>172</v>
      </c>
      <c r="G14" s="18">
        <v>47300</v>
      </c>
      <c r="H14" s="19">
        <v>43041</v>
      </c>
      <c r="I14" s="7" t="s">
        <v>219</v>
      </c>
      <c r="J14" s="21" t="e">
        <f>#REF!+G52+G53+G54+G55+G77+G83+G108+G139+G143</f>
        <v>#REF!</v>
      </c>
      <c r="K14" s="7"/>
      <c r="L14" s="21" t="e">
        <f t="shared" si="0"/>
        <v>#REF!</v>
      </c>
      <c r="M14" s="7" t="s">
        <v>228</v>
      </c>
      <c r="N14" s="7" t="s">
        <v>252</v>
      </c>
      <c r="O14" s="7" t="s">
        <v>278</v>
      </c>
      <c r="P14" s="7" t="s">
        <v>304</v>
      </c>
      <c r="Q14" s="22">
        <v>20.336967545638945</v>
      </c>
      <c r="R14" s="23">
        <v>9900</v>
      </c>
    </row>
    <row r="15" spans="1:18" ht="28.5" customHeight="1">
      <c r="A15" s="14">
        <v>7</v>
      </c>
      <c r="B15" s="14" t="s">
        <v>207</v>
      </c>
      <c r="C15" s="15" t="s">
        <v>74</v>
      </c>
      <c r="D15" s="14" t="s">
        <v>92</v>
      </c>
      <c r="E15" s="16">
        <v>60</v>
      </c>
      <c r="F15" s="17" t="s">
        <v>2</v>
      </c>
      <c r="G15" s="18">
        <v>85670</v>
      </c>
      <c r="H15" s="19">
        <v>85911</v>
      </c>
      <c r="I15" s="7"/>
      <c r="J15" s="7"/>
      <c r="K15" s="7"/>
      <c r="L15" s="21">
        <f t="shared" si="0"/>
        <v>0</v>
      </c>
      <c r="M15" s="7" t="s">
        <v>221</v>
      </c>
      <c r="N15" s="7" t="s">
        <v>253</v>
      </c>
      <c r="O15" s="7" t="s">
        <v>279</v>
      </c>
      <c r="P15" s="7" t="s">
        <v>305</v>
      </c>
      <c r="Q15" s="22">
        <v>40.26800202839757</v>
      </c>
      <c r="R15" s="23">
        <v>169000</v>
      </c>
    </row>
    <row r="16" spans="1:18" ht="27.75" customHeight="1">
      <c r="A16" s="14">
        <v>8</v>
      </c>
      <c r="B16" s="14" t="s">
        <v>200</v>
      </c>
      <c r="C16" s="15" t="s">
        <v>75</v>
      </c>
      <c r="D16" s="14" t="s">
        <v>94</v>
      </c>
      <c r="E16" s="16">
        <v>16</v>
      </c>
      <c r="F16" s="17" t="s">
        <v>172</v>
      </c>
      <c r="G16" s="26">
        <v>500</v>
      </c>
      <c r="H16" s="27">
        <v>107</v>
      </c>
      <c r="I16" s="7" t="s">
        <v>220</v>
      </c>
      <c r="J16" s="21">
        <f>G16+G72</f>
        <v>84300</v>
      </c>
      <c r="K16" s="7"/>
      <c r="L16" s="21">
        <f t="shared" si="0"/>
        <v>84300</v>
      </c>
      <c r="M16" s="7" t="s">
        <v>230</v>
      </c>
      <c r="N16" s="7" t="s">
        <v>255</v>
      </c>
      <c r="O16" s="7" t="s">
        <v>281</v>
      </c>
      <c r="P16" s="7" t="s">
        <v>307</v>
      </c>
      <c r="Q16" s="22">
        <v>0.07702839756592292</v>
      </c>
      <c r="R16" s="23">
        <v>1000</v>
      </c>
    </row>
    <row r="17" spans="1:18" ht="24.75" customHeight="1">
      <c r="A17" s="28"/>
      <c r="B17" s="28"/>
      <c r="C17" s="29"/>
      <c r="D17" s="30"/>
      <c r="E17" s="30"/>
      <c r="F17" s="31"/>
      <c r="G17" s="32">
        <f aca="true" t="shared" si="1" ref="G17:P17">SUM(G9:G16)</f>
        <v>12959410</v>
      </c>
      <c r="H17" s="33">
        <f t="shared" si="1"/>
        <v>13027202</v>
      </c>
      <c r="I17" s="33">
        <f t="shared" si="1"/>
        <v>0</v>
      </c>
      <c r="J17" s="33" t="e">
        <f t="shared" si="1"/>
        <v>#REF!</v>
      </c>
      <c r="K17" s="33">
        <f t="shared" si="1"/>
        <v>0</v>
      </c>
      <c r="L17" s="33" t="e">
        <f t="shared" si="1"/>
        <v>#REF!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22">
        <v>6400.3060851927</v>
      </c>
      <c r="R17" s="34">
        <f>SUM(R9:R16)</f>
        <v>12194900</v>
      </c>
    </row>
    <row r="18" spans="1:19" ht="15" customHeight="1">
      <c r="A18" s="6" t="s">
        <v>212</v>
      </c>
      <c r="B18" s="6"/>
      <c r="C18" s="6"/>
      <c r="D18" s="35"/>
      <c r="E18" s="36"/>
      <c r="F18" s="37"/>
      <c r="G18" s="38"/>
      <c r="H18" s="6"/>
      <c r="I18" s="6"/>
      <c r="J18" s="7"/>
      <c r="K18" s="7"/>
      <c r="L18" s="21">
        <f t="shared" si="0"/>
        <v>0</v>
      </c>
      <c r="M18" s="7" t="s">
        <v>231</v>
      </c>
      <c r="N18" s="7" t="s">
        <v>256</v>
      </c>
      <c r="O18" s="7" t="s">
        <v>282</v>
      </c>
      <c r="P18" s="7"/>
      <c r="Q18" s="39"/>
      <c r="R18" s="40"/>
      <c r="S18" s="4"/>
    </row>
    <row r="19" spans="1:18" ht="12.75">
      <c r="A19" s="41">
        <v>9</v>
      </c>
      <c r="B19" s="41" t="s">
        <v>200</v>
      </c>
      <c r="C19" s="42" t="s">
        <v>43</v>
      </c>
      <c r="D19" s="41" t="s">
        <v>158</v>
      </c>
      <c r="E19" s="43">
        <v>4</v>
      </c>
      <c r="F19" s="44" t="s">
        <v>4</v>
      </c>
      <c r="G19" s="45">
        <v>200</v>
      </c>
      <c r="H19" s="46">
        <v>721</v>
      </c>
      <c r="I19" s="7" t="s">
        <v>222</v>
      </c>
      <c r="J19" s="21" t="e">
        <f>G67+G68+G69+G84+G109+G110+G130+#REF!</f>
        <v>#REF!</v>
      </c>
      <c r="K19" s="21">
        <f>SUM(G86:G107)</f>
        <v>88400</v>
      </c>
      <c r="L19" s="21" t="e">
        <f t="shared" si="0"/>
        <v>#REF!</v>
      </c>
      <c r="M19" s="7" t="s">
        <v>232</v>
      </c>
      <c r="N19" s="7" t="s">
        <v>257</v>
      </c>
      <c r="O19" s="7" t="s">
        <v>283</v>
      </c>
      <c r="P19" s="7"/>
      <c r="Q19" s="22">
        <v>0.020993914807302234</v>
      </c>
      <c r="R19" s="47">
        <v>300</v>
      </c>
    </row>
    <row r="20" spans="1:18" ht="12.75">
      <c r="A20" s="41">
        <v>10</v>
      </c>
      <c r="B20" s="41" t="s">
        <v>200</v>
      </c>
      <c r="C20" s="42" t="s">
        <v>76</v>
      </c>
      <c r="D20" s="41" t="s">
        <v>95</v>
      </c>
      <c r="E20" s="43">
        <v>4</v>
      </c>
      <c r="F20" s="44" t="s">
        <v>4</v>
      </c>
      <c r="G20" s="45">
        <v>900</v>
      </c>
      <c r="H20" s="46">
        <v>551</v>
      </c>
      <c r="I20" s="7"/>
      <c r="J20" s="7"/>
      <c r="K20" s="7"/>
      <c r="L20" s="7"/>
      <c r="M20" s="7" t="s">
        <v>233</v>
      </c>
      <c r="N20" s="7" t="s">
        <v>258</v>
      </c>
      <c r="O20" s="7" t="s">
        <v>284</v>
      </c>
      <c r="P20" s="7"/>
      <c r="Q20" s="22">
        <v>0.5329614604462476</v>
      </c>
      <c r="R20" s="47">
        <v>100</v>
      </c>
    </row>
    <row r="21" spans="1:18" ht="12.75">
      <c r="A21" s="41">
        <v>11</v>
      </c>
      <c r="B21" s="41" t="s">
        <v>200</v>
      </c>
      <c r="C21" s="42" t="s">
        <v>85</v>
      </c>
      <c r="D21" s="41" t="s">
        <v>159</v>
      </c>
      <c r="E21" s="41">
        <v>4</v>
      </c>
      <c r="F21" s="44" t="s">
        <v>4</v>
      </c>
      <c r="G21" s="48">
        <v>6500</v>
      </c>
      <c r="H21" s="49">
        <v>5048</v>
      </c>
      <c r="I21" s="7"/>
      <c r="J21" s="7"/>
      <c r="K21" s="7"/>
      <c r="L21" s="7"/>
      <c r="M21" s="7" t="s">
        <v>234</v>
      </c>
      <c r="N21" s="7" t="s">
        <v>259</v>
      </c>
      <c r="O21" s="7" t="s">
        <v>285</v>
      </c>
      <c r="P21" s="7"/>
      <c r="Q21" s="22">
        <v>4.840973630831643</v>
      </c>
      <c r="R21" s="47">
        <v>8900</v>
      </c>
    </row>
    <row r="22" spans="1:18" ht="12.75">
      <c r="A22" s="50"/>
      <c r="B22" s="50"/>
      <c r="C22" s="51"/>
      <c r="D22" s="50"/>
      <c r="E22" s="50"/>
      <c r="F22" s="52"/>
      <c r="G22" s="53">
        <f>SUM(G19:G21)</f>
        <v>7600</v>
      </c>
      <c r="H22" s="54">
        <f>SUM(H19:H21)</f>
        <v>6320</v>
      </c>
      <c r="I22" s="55"/>
      <c r="J22" s="55"/>
      <c r="K22" s="55"/>
      <c r="L22" s="55"/>
      <c r="M22" s="55"/>
      <c r="N22" s="55"/>
      <c r="O22" s="55"/>
      <c r="P22" s="55"/>
      <c r="Q22" s="22">
        <v>8.964959432048682</v>
      </c>
      <c r="R22" s="56">
        <f>SUM(R19:R21)</f>
        <v>9300</v>
      </c>
    </row>
    <row r="23" spans="1:19" ht="15" customHeight="1">
      <c r="A23" s="6" t="s">
        <v>187</v>
      </c>
      <c r="B23" s="6"/>
      <c r="C23" s="6"/>
      <c r="D23" s="6"/>
      <c r="E23" s="37"/>
      <c r="F23" s="37"/>
      <c r="G23" s="38"/>
      <c r="H23" s="57"/>
      <c r="I23" s="6"/>
      <c r="J23" s="7"/>
      <c r="K23" s="7"/>
      <c r="L23" s="7"/>
      <c r="M23" s="7" t="s">
        <v>235</v>
      </c>
      <c r="N23" s="7"/>
      <c r="O23" s="7" t="s">
        <v>286</v>
      </c>
      <c r="P23" s="7"/>
      <c r="Q23" s="39"/>
      <c r="R23" s="40"/>
      <c r="S23" s="4"/>
    </row>
    <row r="24" spans="1:18" ht="12.75">
      <c r="A24" s="44">
        <v>12</v>
      </c>
      <c r="B24" s="44" t="s">
        <v>200</v>
      </c>
      <c r="C24" s="42" t="s">
        <v>5</v>
      </c>
      <c r="D24" s="41" t="s">
        <v>96</v>
      </c>
      <c r="E24" s="43">
        <v>4</v>
      </c>
      <c r="F24" s="44" t="s">
        <v>4</v>
      </c>
      <c r="G24" s="45">
        <v>2690</v>
      </c>
      <c r="H24" s="19">
        <v>1174</v>
      </c>
      <c r="I24" s="55"/>
      <c r="J24" s="55"/>
      <c r="K24" s="55"/>
      <c r="L24" s="55"/>
      <c r="M24" s="55"/>
      <c r="N24" s="55" t="s">
        <v>260</v>
      </c>
      <c r="O24" s="55" t="s">
        <v>287</v>
      </c>
      <c r="P24" s="55"/>
      <c r="Q24" s="22">
        <v>0.8019269776876268</v>
      </c>
      <c r="R24" s="47">
        <v>100</v>
      </c>
    </row>
    <row r="25" spans="1:18" ht="12.75">
      <c r="A25" s="44">
        <v>13</v>
      </c>
      <c r="B25" s="44" t="s">
        <v>200</v>
      </c>
      <c r="C25" s="42" t="s">
        <v>6</v>
      </c>
      <c r="D25" s="41" t="s">
        <v>160</v>
      </c>
      <c r="E25" s="43">
        <v>4</v>
      </c>
      <c r="F25" s="44" t="s">
        <v>4</v>
      </c>
      <c r="G25" s="45">
        <v>2900</v>
      </c>
      <c r="H25" s="19">
        <v>2578</v>
      </c>
      <c r="I25" s="55"/>
      <c r="J25" s="55"/>
      <c r="K25" s="55"/>
      <c r="L25" s="55"/>
      <c r="M25" s="55" t="s">
        <v>236</v>
      </c>
      <c r="N25" s="55" t="s">
        <v>261</v>
      </c>
      <c r="O25" s="55" t="s">
        <v>288</v>
      </c>
      <c r="P25" s="55"/>
      <c r="Q25" s="22">
        <v>0.842951318458418</v>
      </c>
      <c r="R25" s="47">
        <v>200</v>
      </c>
    </row>
    <row r="26" spans="1:18" ht="12.75">
      <c r="A26" s="44">
        <v>14</v>
      </c>
      <c r="B26" s="44" t="s">
        <v>200</v>
      </c>
      <c r="C26" s="42" t="s">
        <v>7</v>
      </c>
      <c r="D26" s="41" t="s">
        <v>161</v>
      </c>
      <c r="E26" s="43">
        <v>4</v>
      </c>
      <c r="F26" s="44" t="s">
        <v>4</v>
      </c>
      <c r="G26" s="45">
        <v>200</v>
      </c>
      <c r="H26" s="46">
        <v>93</v>
      </c>
      <c r="I26" s="55"/>
      <c r="J26" s="55"/>
      <c r="K26" s="55"/>
      <c r="L26" s="55"/>
      <c r="M26" s="55" t="s">
        <v>237</v>
      </c>
      <c r="N26" s="55"/>
      <c r="O26" s="55" t="s">
        <v>289</v>
      </c>
      <c r="P26" s="55"/>
      <c r="Q26" s="22">
        <v>0.0710953346855984</v>
      </c>
      <c r="R26" s="47">
        <v>100</v>
      </c>
    </row>
    <row r="27" spans="1:18" ht="12.75">
      <c r="A27" s="44">
        <v>15</v>
      </c>
      <c r="B27" s="44" t="s">
        <v>200</v>
      </c>
      <c r="C27" s="42" t="s">
        <v>8</v>
      </c>
      <c r="D27" s="41" t="s">
        <v>97</v>
      </c>
      <c r="E27" s="43">
        <v>6</v>
      </c>
      <c r="F27" s="44" t="s">
        <v>4</v>
      </c>
      <c r="G27" s="45">
        <v>5900</v>
      </c>
      <c r="H27" s="19">
        <v>3564</v>
      </c>
      <c r="I27" s="55"/>
      <c r="J27" s="55"/>
      <c r="K27" s="55"/>
      <c r="L27" s="55"/>
      <c r="M27" s="55" t="s">
        <v>238</v>
      </c>
      <c r="N27" s="55" t="s">
        <v>262</v>
      </c>
      <c r="O27" s="55" t="s">
        <v>290</v>
      </c>
      <c r="P27" s="55"/>
      <c r="Q27" s="22">
        <v>2.4249492900608525</v>
      </c>
      <c r="R27" s="47">
        <v>4800</v>
      </c>
    </row>
    <row r="28" spans="1:18" ht="12.75">
      <c r="A28" s="52"/>
      <c r="B28" s="52"/>
      <c r="C28" s="51"/>
      <c r="D28" s="50"/>
      <c r="E28" s="50"/>
      <c r="F28" s="52"/>
      <c r="G28" s="53">
        <f>SUM(G24:G27)</f>
        <v>11690</v>
      </c>
      <c r="H28" s="54">
        <f>SUM(H24:H27)</f>
        <v>7409</v>
      </c>
      <c r="I28" s="58"/>
      <c r="J28" s="58"/>
      <c r="K28" s="58"/>
      <c r="L28" s="58"/>
      <c r="M28" s="58"/>
      <c r="N28" s="58"/>
      <c r="O28" s="58"/>
      <c r="P28" s="58"/>
      <c r="Q28" s="22">
        <v>4.140922920892495</v>
      </c>
      <c r="R28" s="56">
        <f>SUM(R24:R27)</f>
        <v>5200</v>
      </c>
    </row>
    <row r="29" spans="1:19" ht="15" customHeight="1">
      <c r="A29" s="6" t="s">
        <v>188</v>
      </c>
      <c r="B29" s="6"/>
      <c r="C29" s="5"/>
      <c r="D29" s="59"/>
      <c r="E29" s="60"/>
      <c r="F29" s="61"/>
      <c r="G29" s="62"/>
      <c r="H29" s="63"/>
      <c r="I29" s="7"/>
      <c r="J29" s="7"/>
      <c r="K29" s="7"/>
      <c r="L29" s="7"/>
      <c r="M29" s="7" t="s">
        <v>239</v>
      </c>
      <c r="N29" s="7" t="s">
        <v>263</v>
      </c>
      <c r="O29" s="7" t="s">
        <v>291</v>
      </c>
      <c r="P29" s="7"/>
      <c r="Q29" s="64"/>
      <c r="R29" s="40"/>
      <c r="S29" s="4"/>
    </row>
    <row r="30" spans="1:18" ht="12.75">
      <c r="A30" s="44">
        <v>16</v>
      </c>
      <c r="B30" s="44" t="s">
        <v>200</v>
      </c>
      <c r="C30" s="42" t="s">
        <v>9</v>
      </c>
      <c r="D30" s="41" t="s">
        <v>162</v>
      </c>
      <c r="E30" s="43">
        <v>10</v>
      </c>
      <c r="F30" s="44" t="s">
        <v>4</v>
      </c>
      <c r="G30" s="45">
        <v>25020</v>
      </c>
      <c r="H30" s="19">
        <v>18065</v>
      </c>
      <c r="I30" s="55"/>
      <c r="J30" s="55"/>
      <c r="K30" s="55"/>
      <c r="L30" s="55"/>
      <c r="M30" s="55"/>
      <c r="N30" s="55" t="s">
        <v>264</v>
      </c>
      <c r="O30" s="55" t="s">
        <v>292</v>
      </c>
      <c r="P30" s="55"/>
      <c r="Q30" s="22">
        <v>3.351014198782962</v>
      </c>
      <c r="R30" s="47">
        <v>10000</v>
      </c>
    </row>
    <row r="31" spans="1:18" ht="12.75">
      <c r="A31" s="44">
        <v>17</v>
      </c>
      <c r="B31" s="44" t="s">
        <v>200</v>
      </c>
      <c r="C31" s="42" t="s">
        <v>10</v>
      </c>
      <c r="D31" s="41" t="s">
        <v>98</v>
      </c>
      <c r="E31" s="43">
        <v>10</v>
      </c>
      <c r="F31" s="44" t="s">
        <v>4</v>
      </c>
      <c r="G31" s="45">
        <v>20200</v>
      </c>
      <c r="H31" s="19">
        <v>19110</v>
      </c>
      <c r="I31" s="55"/>
      <c r="J31" s="55"/>
      <c r="K31" s="55"/>
      <c r="L31" s="55"/>
      <c r="M31" s="55" t="s">
        <v>240</v>
      </c>
      <c r="N31" s="55" t="s">
        <v>265</v>
      </c>
      <c r="O31" s="55" t="s">
        <v>293</v>
      </c>
      <c r="P31" s="55"/>
      <c r="Q31" s="22">
        <v>7.155020283975659</v>
      </c>
      <c r="R31" s="47">
        <v>10000</v>
      </c>
    </row>
    <row r="32" spans="1:18" ht="12.75">
      <c r="A32" s="52"/>
      <c r="B32" s="52"/>
      <c r="C32" s="51"/>
      <c r="D32" s="50"/>
      <c r="E32" s="50"/>
      <c r="F32" s="52"/>
      <c r="G32" s="53">
        <f>SUM(G30:G31)</f>
        <v>45220</v>
      </c>
      <c r="H32" s="54">
        <f>SUM(H30:H31)</f>
        <v>37175</v>
      </c>
      <c r="I32" s="55"/>
      <c r="J32" s="55"/>
      <c r="K32" s="55"/>
      <c r="L32" s="55"/>
      <c r="M32" s="55"/>
      <c r="N32" s="55"/>
      <c r="O32" s="55"/>
      <c r="P32" s="55"/>
      <c r="Q32" s="22">
        <v>10.50603448275862</v>
      </c>
      <c r="R32" s="56">
        <f>SUM(R30:R31)</f>
        <v>20000</v>
      </c>
    </row>
    <row r="33" spans="1:19" ht="15" customHeight="1">
      <c r="A33" s="6" t="s">
        <v>189</v>
      </c>
      <c r="B33" s="6"/>
      <c r="C33" s="5"/>
      <c r="D33" s="5"/>
      <c r="E33" s="60"/>
      <c r="F33" s="60"/>
      <c r="G33" s="38"/>
      <c r="H33" s="63"/>
      <c r="I33" s="7"/>
      <c r="J33" s="7"/>
      <c r="K33" s="7"/>
      <c r="L33" s="7"/>
      <c r="M33" s="7" t="s">
        <v>241</v>
      </c>
      <c r="N33" s="7" t="s">
        <v>266</v>
      </c>
      <c r="O33" s="7" t="s">
        <v>294</v>
      </c>
      <c r="P33" s="7"/>
      <c r="Q33" s="64"/>
      <c r="R33" s="40"/>
      <c r="S33" s="4"/>
    </row>
    <row r="34" spans="1:18" ht="12.75">
      <c r="A34" s="41">
        <v>18</v>
      </c>
      <c r="B34" s="41" t="s">
        <v>200</v>
      </c>
      <c r="C34" s="42" t="s">
        <v>11</v>
      </c>
      <c r="D34" s="65" t="s">
        <v>99</v>
      </c>
      <c r="E34" s="43">
        <v>12</v>
      </c>
      <c r="F34" s="44" t="s">
        <v>4</v>
      </c>
      <c r="G34" s="45">
        <v>2730</v>
      </c>
      <c r="H34" s="19">
        <v>5077</v>
      </c>
      <c r="I34" s="55"/>
      <c r="J34" s="55"/>
      <c r="K34" s="55"/>
      <c r="L34" s="55"/>
      <c r="M34" s="55"/>
      <c r="N34" s="55" t="s">
        <v>267</v>
      </c>
      <c r="O34" s="55"/>
      <c r="P34" s="55"/>
      <c r="Q34" s="22">
        <v>2.8309837728194727</v>
      </c>
      <c r="R34" s="47">
        <v>7600</v>
      </c>
    </row>
    <row r="35" spans="1:18" ht="12.75">
      <c r="A35" s="41">
        <v>19</v>
      </c>
      <c r="B35" s="41" t="s">
        <v>200</v>
      </c>
      <c r="C35" s="42" t="s">
        <v>12</v>
      </c>
      <c r="D35" s="65" t="s">
        <v>163</v>
      </c>
      <c r="E35" s="43">
        <v>10</v>
      </c>
      <c r="F35" s="44" t="s">
        <v>4</v>
      </c>
      <c r="G35" s="45">
        <v>300</v>
      </c>
      <c r="H35" s="46">
        <v>46</v>
      </c>
      <c r="I35" s="55"/>
      <c r="J35" s="55"/>
      <c r="K35" s="55"/>
      <c r="L35" s="55"/>
      <c r="M35" s="55" t="s">
        <v>242</v>
      </c>
      <c r="N35" s="55" t="s">
        <v>268</v>
      </c>
      <c r="O35" s="55" t="s">
        <v>295</v>
      </c>
      <c r="P35" s="55"/>
      <c r="Q35" s="22">
        <v>1.4139959432048683</v>
      </c>
      <c r="R35" s="47">
        <v>100</v>
      </c>
    </row>
    <row r="36" spans="1:18" ht="12.75">
      <c r="A36" s="41">
        <v>20</v>
      </c>
      <c r="B36" s="41" t="s">
        <v>200</v>
      </c>
      <c r="C36" s="42" t="s">
        <v>13</v>
      </c>
      <c r="D36" s="65" t="s">
        <v>100</v>
      </c>
      <c r="E36" s="43">
        <v>11</v>
      </c>
      <c r="F36" s="44" t="s">
        <v>4</v>
      </c>
      <c r="G36" s="45">
        <v>10500</v>
      </c>
      <c r="H36" s="19">
        <v>11072</v>
      </c>
      <c r="I36" s="55"/>
      <c r="J36" s="55"/>
      <c r="K36" s="55"/>
      <c r="L36" s="55"/>
      <c r="M36" s="55" t="s">
        <v>243</v>
      </c>
      <c r="N36" s="55" t="s">
        <v>269</v>
      </c>
      <c r="O36" s="55" t="s">
        <v>296</v>
      </c>
      <c r="P36" s="55"/>
      <c r="Q36" s="22">
        <v>4.992951318458418</v>
      </c>
      <c r="R36" s="47">
        <v>2100</v>
      </c>
    </row>
    <row r="37" spans="1:18" ht="12.75">
      <c r="A37" s="41">
        <v>21</v>
      </c>
      <c r="B37" s="41" t="s">
        <v>200</v>
      </c>
      <c r="C37" s="42" t="s">
        <v>14</v>
      </c>
      <c r="D37" s="65" t="s">
        <v>101</v>
      </c>
      <c r="E37" s="43">
        <v>10</v>
      </c>
      <c r="F37" s="44" t="s">
        <v>4</v>
      </c>
      <c r="G37" s="45">
        <v>6050</v>
      </c>
      <c r="H37" s="19">
        <v>4554</v>
      </c>
      <c r="I37" s="55"/>
      <c r="J37" s="55"/>
      <c r="K37" s="55"/>
      <c r="L37" s="55"/>
      <c r="M37" s="55" t="s">
        <v>244</v>
      </c>
      <c r="N37" s="55" t="s">
        <v>270</v>
      </c>
      <c r="O37" s="55" t="s">
        <v>297</v>
      </c>
      <c r="P37" s="55"/>
      <c r="Q37" s="22">
        <v>2.179006085192698</v>
      </c>
      <c r="R37" s="47">
        <v>3500</v>
      </c>
    </row>
    <row r="38" spans="1:18" ht="12.75">
      <c r="A38" s="41">
        <v>22</v>
      </c>
      <c r="B38" s="41" t="s">
        <v>200</v>
      </c>
      <c r="C38" s="42" t="s">
        <v>15</v>
      </c>
      <c r="D38" s="65" t="s">
        <v>164</v>
      </c>
      <c r="E38" s="43">
        <v>10</v>
      </c>
      <c r="F38" s="44" t="s">
        <v>4</v>
      </c>
      <c r="G38" s="45">
        <v>4200</v>
      </c>
      <c r="H38" s="19">
        <v>4318</v>
      </c>
      <c r="I38" s="55"/>
      <c r="J38" s="55"/>
      <c r="K38" s="55"/>
      <c r="L38" s="55"/>
      <c r="M38" s="55" t="s">
        <v>245</v>
      </c>
      <c r="N38" s="55" t="s">
        <v>271</v>
      </c>
      <c r="O38" s="55" t="s">
        <v>298</v>
      </c>
      <c r="P38" s="55"/>
      <c r="Q38" s="22">
        <v>1.9769776876267748</v>
      </c>
      <c r="R38" s="47">
        <v>3600</v>
      </c>
    </row>
    <row r="39" spans="1:18" ht="12.75">
      <c r="A39" s="41">
        <v>23</v>
      </c>
      <c r="B39" s="41" t="s">
        <v>200</v>
      </c>
      <c r="C39" s="42" t="s">
        <v>16</v>
      </c>
      <c r="D39" s="65" t="s">
        <v>102</v>
      </c>
      <c r="E39" s="43">
        <v>10.5</v>
      </c>
      <c r="F39" s="44" t="s">
        <v>4</v>
      </c>
      <c r="G39" s="45">
        <v>9120</v>
      </c>
      <c r="H39" s="19">
        <v>7150</v>
      </c>
      <c r="I39" s="55"/>
      <c r="J39" s="55"/>
      <c r="K39" s="55"/>
      <c r="L39" s="55"/>
      <c r="M39" s="55" t="s">
        <v>246</v>
      </c>
      <c r="N39" s="55" t="s">
        <v>272</v>
      </c>
      <c r="O39" s="55" t="s">
        <v>299</v>
      </c>
      <c r="P39" s="55"/>
      <c r="Q39" s="22">
        <v>3.1899594320486813</v>
      </c>
      <c r="R39" s="47">
        <v>5800</v>
      </c>
    </row>
    <row r="40" spans="1:18" ht="12.75">
      <c r="A40" s="41">
        <v>24</v>
      </c>
      <c r="B40" s="41" t="s">
        <v>200</v>
      </c>
      <c r="C40" s="42" t="s">
        <v>17</v>
      </c>
      <c r="D40" s="65" t="s">
        <v>103</v>
      </c>
      <c r="E40" s="43">
        <v>11</v>
      </c>
      <c r="F40" s="44" t="s">
        <v>4</v>
      </c>
      <c r="G40" s="45">
        <v>10650</v>
      </c>
      <c r="H40" s="19">
        <v>5202</v>
      </c>
      <c r="I40" s="55"/>
      <c r="J40" s="55"/>
      <c r="K40" s="55"/>
      <c r="L40" s="55"/>
      <c r="M40" s="55"/>
      <c r="N40" s="55"/>
      <c r="O40" s="55"/>
      <c r="P40" s="55"/>
      <c r="Q40" s="22">
        <v>0.11303245436105477</v>
      </c>
      <c r="R40" s="47">
        <v>28000</v>
      </c>
    </row>
    <row r="41" spans="1:18" ht="12.75">
      <c r="A41" s="41">
        <v>25</v>
      </c>
      <c r="B41" s="41" t="s">
        <v>200</v>
      </c>
      <c r="C41" s="42" t="s">
        <v>18</v>
      </c>
      <c r="D41" s="65" t="s">
        <v>108</v>
      </c>
      <c r="E41" s="41">
        <v>13</v>
      </c>
      <c r="F41" s="44" t="s">
        <v>4</v>
      </c>
      <c r="G41" s="45">
        <v>10000</v>
      </c>
      <c r="H41" s="19">
        <v>11654</v>
      </c>
      <c r="I41" s="55"/>
      <c r="J41" s="55"/>
      <c r="K41" s="55"/>
      <c r="L41" s="55"/>
      <c r="M41" s="55"/>
      <c r="N41" s="55"/>
      <c r="O41" s="55"/>
      <c r="P41" s="55"/>
      <c r="Q41" s="22">
        <v>8.023022312373225</v>
      </c>
      <c r="R41" s="47">
        <v>8800</v>
      </c>
    </row>
    <row r="42" spans="1:18" ht="12.75">
      <c r="A42" s="41">
        <v>26</v>
      </c>
      <c r="B42" s="41" t="s">
        <v>200</v>
      </c>
      <c r="C42" s="42" t="s">
        <v>19</v>
      </c>
      <c r="D42" s="65" t="s">
        <v>109</v>
      </c>
      <c r="E42" s="41">
        <v>13</v>
      </c>
      <c r="F42" s="44" t="s">
        <v>4</v>
      </c>
      <c r="G42" s="45">
        <v>28000</v>
      </c>
      <c r="H42" s="19">
        <v>19402</v>
      </c>
      <c r="I42" s="55"/>
      <c r="J42" s="55"/>
      <c r="K42" s="55"/>
      <c r="L42" s="55"/>
      <c r="M42" s="55"/>
      <c r="N42" s="55"/>
      <c r="O42" s="55"/>
      <c r="P42" s="55"/>
      <c r="Q42" s="22">
        <v>9.974036511156186</v>
      </c>
      <c r="R42" s="47">
        <v>19200</v>
      </c>
    </row>
    <row r="43" spans="1:18" ht="12.75">
      <c r="A43" s="41">
        <v>27</v>
      </c>
      <c r="B43" s="41" t="s">
        <v>200</v>
      </c>
      <c r="C43" s="42" t="s">
        <v>20</v>
      </c>
      <c r="D43" s="65" t="s">
        <v>110</v>
      </c>
      <c r="E43" s="41">
        <v>3</v>
      </c>
      <c r="F43" s="44" t="s">
        <v>4</v>
      </c>
      <c r="G43" s="45">
        <v>500</v>
      </c>
      <c r="H43" s="46">
        <v>0</v>
      </c>
      <c r="I43" s="55"/>
      <c r="J43" s="66"/>
      <c r="K43" s="66"/>
      <c r="L43" s="66"/>
      <c r="M43" s="66"/>
      <c r="N43" s="66"/>
      <c r="O43" s="66"/>
      <c r="P43" s="66"/>
      <c r="Q43" s="22">
        <v>0</v>
      </c>
      <c r="R43" s="47">
        <v>100</v>
      </c>
    </row>
    <row r="44" spans="1:18" ht="12.75">
      <c r="A44" s="41">
        <v>28</v>
      </c>
      <c r="B44" s="41" t="s">
        <v>200</v>
      </c>
      <c r="C44" s="42" t="s">
        <v>21</v>
      </c>
      <c r="D44" s="65" t="s">
        <v>111</v>
      </c>
      <c r="E44" s="41">
        <v>13</v>
      </c>
      <c r="F44" s="44" t="s">
        <v>4</v>
      </c>
      <c r="G44" s="45">
        <v>10500</v>
      </c>
      <c r="H44" s="19">
        <v>9829</v>
      </c>
      <c r="I44" s="55"/>
      <c r="J44" s="66"/>
      <c r="K44" s="66"/>
      <c r="L44" s="66"/>
      <c r="M44" s="66"/>
      <c r="N44" s="66"/>
      <c r="O44" s="66"/>
      <c r="P44" s="66"/>
      <c r="Q44" s="22">
        <v>7.776014198782961</v>
      </c>
      <c r="R44" s="47">
        <v>12200</v>
      </c>
    </row>
    <row r="45" spans="1:18" ht="12.75">
      <c r="A45" s="41">
        <v>29</v>
      </c>
      <c r="B45" s="41" t="s">
        <v>200</v>
      </c>
      <c r="C45" s="42" t="s">
        <v>22</v>
      </c>
      <c r="D45" s="65" t="s">
        <v>112</v>
      </c>
      <c r="E45" s="41">
        <v>11</v>
      </c>
      <c r="F45" s="44" t="s">
        <v>30</v>
      </c>
      <c r="G45" s="45">
        <v>8100</v>
      </c>
      <c r="H45" s="19">
        <v>7183</v>
      </c>
      <c r="I45" s="55"/>
      <c r="J45" s="66"/>
      <c r="K45" s="66"/>
      <c r="L45" s="66"/>
      <c r="M45" s="66"/>
      <c r="N45" s="66"/>
      <c r="O45" s="66"/>
      <c r="P45" s="66"/>
      <c r="Q45" s="22">
        <v>3.4289553752535498</v>
      </c>
      <c r="R45" s="47">
        <v>6200</v>
      </c>
    </row>
    <row r="46" spans="1:18" ht="12.75">
      <c r="A46" s="41">
        <v>30</v>
      </c>
      <c r="B46" s="41" t="s">
        <v>200</v>
      </c>
      <c r="C46" s="42" t="s">
        <v>23</v>
      </c>
      <c r="D46" s="65" t="s">
        <v>113</v>
      </c>
      <c r="E46" s="41">
        <v>7</v>
      </c>
      <c r="F46" s="44" t="s">
        <v>30</v>
      </c>
      <c r="G46" s="45">
        <v>3800</v>
      </c>
      <c r="H46" s="19">
        <v>6117</v>
      </c>
      <c r="I46" s="55"/>
      <c r="J46" s="66"/>
      <c r="K46" s="66"/>
      <c r="L46" s="66"/>
      <c r="M46" s="66"/>
      <c r="N46" s="66"/>
      <c r="O46" s="66"/>
      <c r="P46" s="66"/>
      <c r="Q46" s="22">
        <v>2.9190669371196756</v>
      </c>
      <c r="R46" s="47">
        <v>5300</v>
      </c>
    </row>
    <row r="47" spans="1:18" ht="12.75">
      <c r="A47" s="41">
        <v>31</v>
      </c>
      <c r="B47" s="41" t="s">
        <v>200</v>
      </c>
      <c r="C47" s="42" t="s">
        <v>24</v>
      </c>
      <c r="D47" s="65" t="s">
        <v>104</v>
      </c>
      <c r="E47" s="41">
        <v>11</v>
      </c>
      <c r="F47" s="44" t="s">
        <v>30</v>
      </c>
      <c r="G47" s="45">
        <v>6700</v>
      </c>
      <c r="H47" s="19">
        <v>7795</v>
      </c>
      <c r="I47" s="55"/>
      <c r="J47" s="66"/>
      <c r="K47" s="66"/>
      <c r="L47" s="66"/>
      <c r="M47" s="66"/>
      <c r="N47" s="66"/>
      <c r="O47" s="66"/>
      <c r="P47" s="66"/>
      <c r="Q47" s="22">
        <v>4.426014198782961</v>
      </c>
      <c r="R47" s="47">
        <v>5000</v>
      </c>
    </row>
    <row r="48" spans="1:18" ht="12.75">
      <c r="A48" s="41">
        <v>32</v>
      </c>
      <c r="B48" s="41" t="s">
        <v>200</v>
      </c>
      <c r="C48" s="42" t="s">
        <v>25</v>
      </c>
      <c r="D48" s="65" t="s">
        <v>105</v>
      </c>
      <c r="E48" s="41">
        <v>11</v>
      </c>
      <c r="F48" s="44" t="s">
        <v>30</v>
      </c>
      <c r="G48" s="45">
        <v>3200</v>
      </c>
      <c r="H48" s="19">
        <v>4616</v>
      </c>
      <c r="I48" s="55"/>
      <c r="J48" s="66"/>
      <c r="K48" s="66"/>
      <c r="L48" s="66"/>
      <c r="M48" s="66"/>
      <c r="N48" s="66"/>
      <c r="O48" s="66"/>
      <c r="P48" s="66"/>
      <c r="Q48" s="22">
        <v>1.9279918864097367</v>
      </c>
      <c r="R48" s="47">
        <v>3500</v>
      </c>
    </row>
    <row r="49" spans="1:18" ht="12.75">
      <c r="A49" s="41">
        <v>33</v>
      </c>
      <c r="B49" s="41" t="s">
        <v>200</v>
      </c>
      <c r="C49" s="42" t="s">
        <v>26</v>
      </c>
      <c r="D49" s="65" t="s">
        <v>114</v>
      </c>
      <c r="E49" s="41">
        <v>24</v>
      </c>
      <c r="F49" s="44" t="s">
        <v>30</v>
      </c>
      <c r="G49" s="45">
        <v>500</v>
      </c>
      <c r="H49" s="19">
        <v>4005</v>
      </c>
      <c r="I49" s="55"/>
      <c r="J49" s="66"/>
      <c r="K49" s="66"/>
      <c r="L49" s="66"/>
      <c r="M49" s="66"/>
      <c r="N49" s="66"/>
      <c r="O49" s="66"/>
      <c r="P49" s="66"/>
      <c r="Q49" s="22">
        <v>1.9310344827586212</v>
      </c>
      <c r="R49" s="47">
        <v>4000</v>
      </c>
    </row>
    <row r="50" spans="1:18" ht="12.75">
      <c r="A50" s="41">
        <v>34</v>
      </c>
      <c r="B50" s="41" t="s">
        <v>200</v>
      </c>
      <c r="C50" s="42" t="s">
        <v>27</v>
      </c>
      <c r="D50" s="65" t="s">
        <v>115</v>
      </c>
      <c r="E50" s="41">
        <v>11</v>
      </c>
      <c r="F50" s="44" t="s">
        <v>30</v>
      </c>
      <c r="G50" s="45">
        <v>13100</v>
      </c>
      <c r="H50" s="19">
        <v>10650</v>
      </c>
      <c r="I50" s="55"/>
      <c r="J50" s="66"/>
      <c r="K50" s="66"/>
      <c r="L50" s="66"/>
      <c r="M50" s="66"/>
      <c r="N50" s="66"/>
      <c r="O50" s="66"/>
      <c r="P50" s="66"/>
      <c r="Q50" s="22">
        <v>2.9119675456389453</v>
      </c>
      <c r="R50" s="47">
        <v>7550</v>
      </c>
    </row>
    <row r="51" spans="1:18" ht="12.75">
      <c r="A51" s="41">
        <v>35</v>
      </c>
      <c r="B51" s="41" t="s">
        <v>200</v>
      </c>
      <c r="C51" s="42" t="s">
        <v>28</v>
      </c>
      <c r="D51" s="65" t="s">
        <v>116</v>
      </c>
      <c r="E51" s="41">
        <v>11</v>
      </c>
      <c r="F51" s="44" t="s">
        <v>30</v>
      </c>
      <c r="G51" s="45">
        <v>3200</v>
      </c>
      <c r="H51" s="19">
        <v>2518</v>
      </c>
      <c r="I51" s="55"/>
      <c r="J51" s="66"/>
      <c r="K51" s="66"/>
      <c r="L51" s="66"/>
      <c r="M51" s="66"/>
      <c r="N51" s="66"/>
      <c r="O51" s="66"/>
      <c r="P51" s="66"/>
      <c r="Q51" s="22">
        <v>0.5840263691683572</v>
      </c>
      <c r="R51" s="47">
        <v>7700</v>
      </c>
    </row>
    <row r="52" spans="1:18" ht="12.75">
      <c r="A52" s="41">
        <v>36</v>
      </c>
      <c r="B52" s="41" t="s">
        <v>200</v>
      </c>
      <c r="C52" s="42" t="s">
        <v>81</v>
      </c>
      <c r="D52" s="65" t="s">
        <v>117</v>
      </c>
      <c r="E52" s="41">
        <v>3</v>
      </c>
      <c r="F52" s="44" t="s">
        <v>172</v>
      </c>
      <c r="G52" s="45">
        <v>500</v>
      </c>
      <c r="H52" s="19">
        <v>1865</v>
      </c>
      <c r="I52" s="55"/>
      <c r="J52" s="66"/>
      <c r="K52" s="66"/>
      <c r="L52" s="66"/>
      <c r="M52" s="66"/>
      <c r="N52" s="66"/>
      <c r="O52" s="66"/>
      <c r="P52" s="66"/>
      <c r="Q52" s="22">
        <v>1.8420385395537526</v>
      </c>
      <c r="R52" s="47">
        <v>100</v>
      </c>
    </row>
    <row r="53" spans="1:18" ht="12.75">
      <c r="A53" s="41">
        <v>37</v>
      </c>
      <c r="B53" s="41" t="s">
        <v>200</v>
      </c>
      <c r="C53" s="42" t="s">
        <v>29</v>
      </c>
      <c r="D53" s="65" t="s">
        <v>106</v>
      </c>
      <c r="E53" s="41">
        <v>13</v>
      </c>
      <c r="F53" s="44" t="s">
        <v>336</v>
      </c>
      <c r="G53" s="45">
        <v>9000</v>
      </c>
      <c r="H53" s="19">
        <v>16500</v>
      </c>
      <c r="I53" s="55"/>
      <c r="J53" s="66"/>
      <c r="K53" s="66"/>
      <c r="L53" s="66"/>
      <c r="M53" s="66"/>
      <c r="N53" s="66"/>
      <c r="O53" s="66"/>
      <c r="P53" s="66"/>
      <c r="Q53" s="22">
        <v>9.662981744421907</v>
      </c>
      <c r="R53" s="47">
        <v>10900</v>
      </c>
    </row>
    <row r="54" spans="1:18" ht="12.75">
      <c r="A54" s="41">
        <v>38</v>
      </c>
      <c r="B54" s="41" t="s">
        <v>200</v>
      </c>
      <c r="C54" s="42" t="s">
        <v>32</v>
      </c>
      <c r="D54" s="65" t="s">
        <v>118</v>
      </c>
      <c r="E54" s="41">
        <v>13</v>
      </c>
      <c r="F54" s="44" t="s">
        <v>336</v>
      </c>
      <c r="G54" s="45">
        <v>10000</v>
      </c>
      <c r="H54" s="19">
        <v>11567</v>
      </c>
      <c r="I54" s="55"/>
      <c r="J54" s="66"/>
      <c r="K54" s="66"/>
      <c r="L54" s="66"/>
      <c r="M54" s="66"/>
      <c r="N54" s="66"/>
      <c r="O54" s="66"/>
      <c r="P54" s="66"/>
      <c r="Q54" s="22">
        <v>6.296957403651115</v>
      </c>
      <c r="R54" s="47">
        <v>12900</v>
      </c>
    </row>
    <row r="55" spans="1:18" ht="12.75">
      <c r="A55" s="41">
        <v>39</v>
      </c>
      <c r="B55" s="41" t="s">
        <v>200</v>
      </c>
      <c r="C55" s="42" t="s">
        <v>33</v>
      </c>
      <c r="D55" s="65" t="s">
        <v>107</v>
      </c>
      <c r="E55" s="41">
        <v>13</v>
      </c>
      <c r="F55" s="44" t="s">
        <v>336</v>
      </c>
      <c r="G55" s="45">
        <v>10500</v>
      </c>
      <c r="H55" s="19">
        <v>10940</v>
      </c>
      <c r="I55" s="55"/>
      <c r="J55" s="66"/>
      <c r="K55" s="66"/>
      <c r="L55" s="66"/>
      <c r="M55" s="66"/>
      <c r="N55" s="66"/>
      <c r="O55" s="66"/>
      <c r="P55" s="66"/>
      <c r="Q55" s="22">
        <v>6.9659229208924955</v>
      </c>
      <c r="R55" s="47">
        <v>22900</v>
      </c>
    </row>
    <row r="56" spans="1:18" ht="12.75">
      <c r="A56" s="41">
        <v>40</v>
      </c>
      <c r="B56" s="41" t="s">
        <v>200</v>
      </c>
      <c r="C56" s="42" t="s">
        <v>343</v>
      </c>
      <c r="D56" s="65" t="s">
        <v>344</v>
      </c>
      <c r="E56" s="41">
        <v>40</v>
      </c>
      <c r="F56" s="44" t="s">
        <v>336</v>
      </c>
      <c r="G56" s="45"/>
      <c r="H56" s="19"/>
      <c r="I56" s="55"/>
      <c r="J56" s="66"/>
      <c r="K56" s="66"/>
      <c r="L56" s="66"/>
      <c r="M56" s="66"/>
      <c r="N56" s="66"/>
      <c r="O56" s="66"/>
      <c r="P56" s="66"/>
      <c r="Q56" s="22"/>
      <c r="R56" s="47">
        <v>7200</v>
      </c>
    </row>
    <row r="57" spans="1:18" ht="12.75">
      <c r="A57" s="41">
        <v>41</v>
      </c>
      <c r="B57" s="41" t="s">
        <v>200</v>
      </c>
      <c r="C57" s="42" t="s">
        <v>345</v>
      </c>
      <c r="D57" s="65" t="s">
        <v>346</v>
      </c>
      <c r="E57" s="41">
        <v>25</v>
      </c>
      <c r="F57" s="44" t="s">
        <v>336</v>
      </c>
      <c r="G57" s="45"/>
      <c r="H57" s="19"/>
      <c r="I57" s="55"/>
      <c r="J57" s="66"/>
      <c r="K57" s="66"/>
      <c r="L57" s="66"/>
      <c r="M57" s="66"/>
      <c r="N57" s="66"/>
      <c r="O57" s="66"/>
      <c r="P57" s="66"/>
      <c r="Q57" s="22"/>
      <c r="R57" s="47">
        <v>1800</v>
      </c>
    </row>
    <row r="58" spans="1:18" ht="12.75">
      <c r="A58" s="41">
        <v>42</v>
      </c>
      <c r="B58" s="41" t="s">
        <v>200</v>
      </c>
      <c r="C58" s="42" t="s">
        <v>347</v>
      </c>
      <c r="D58" s="65" t="s">
        <v>350</v>
      </c>
      <c r="E58" s="41">
        <v>25</v>
      </c>
      <c r="F58" s="44" t="s">
        <v>336</v>
      </c>
      <c r="G58" s="45"/>
      <c r="H58" s="19"/>
      <c r="I58" s="55"/>
      <c r="J58" s="66"/>
      <c r="K58" s="66"/>
      <c r="L58" s="66"/>
      <c r="M58" s="66"/>
      <c r="N58" s="66"/>
      <c r="O58" s="66"/>
      <c r="P58" s="66"/>
      <c r="Q58" s="22"/>
      <c r="R58" s="47">
        <v>5900</v>
      </c>
    </row>
    <row r="59" spans="1:18" ht="12.75">
      <c r="A59" s="41">
        <v>43</v>
      </c>
      <c r="B59" s="41" t="s">
        <v>200</v>
      </c>
      <c r="C59" s="42" t="s">
        <v>348</v>
      </c>
      <c r="D59" s="65" t="s">
        <v>351</v>
      </c>
      <c r="E59" s="41">
        <v>33</v>
      </c>
      <c r="F59" s="44" t="s">
        <v>336</v>
      </c>
      <c r="G59" s="45"/>
      <c r="H59" s="19"/>
      <c r="I59" s="55"/>
      <c r="J59" s="66"/>
      <c r="K59" s="66"/>
      <c r="L59" s="66"/>
      <c r="M59" s="66"/>
      <c r="N59" s="66"/>
      <c r="O59" s="66"/>
      <c r="P59" s="66"/>
      <c r="Q59" s="22"/>
      <c r="R59" s="47">
        <v>100</v>
      </c>
    </row>
    <row r="60" spans="1:18" ht="12.75">
      <c r="A60" s="41">
        <v>44</v>
      </c>
      <c r="B60" s="41" t="s">
        <v>200</v>
      </c>
      <c r="C60" s="42" t="s">
        <v>349</v>
      </c>
      <c r="D60" s="65" t="s">
        <v>352</v>
      </c>
      <c r="E60" s="41">
        <v>33</v>
      </c>
      <c r="F60" s="44" t="s">
        <v>336</v>
      </c>
      <c r="G60" s="45"/>
      <c r="H60" s="19"/>
      <c r="I60" s="55"/>
      <c r="J60" s="66"/>
      <c r="K60" s="66"/>
      <c r="L60" s="66"/>
      <c r="M60" s="66"/>
      <c r="N60" s="66"/>
      <c r="O60" s="66"/>
      <c r="P60" s="66"/>
      <c r="Q60" s="22"/>
      <c r="R60" s="47">
        <v>14200</v>
      </c>
    </row>
    <row r="61" spans="1:18" ht="12.75">
      <c r="A61" s="41">
        <v>45</v>
      </c>
      <c r="B61" s="41" t="s">
        <v>200</v>
      </c>
      <c r="C61" s="42" t="s">
        <v>353</v>
      </c>
      <c r="D61" s="65" t="s">
        <v>354</v>
      </c>
      <c r="E61" s="41">
        <v>20</v>
      </c>
      <c r="F61" s="44" t="s">
        <v>336</v>
      </c>
      <c r="G61" s="45"/>
      <c r="H61" s="19"/>
      <c r="I61" s="55"/>
      <c r="J61" s="66"/>
      <c r="K61" s="66"/>
      <c r="L61" s="66"/>
      <c r="M61" s="66"/>
      <c r="N61" s="66"/>
      <c r="O61" s="66"/>
      <c r="P61" s="66"/>
      <c r="Q61" s="22"/>
      <c r="R61" s="47">
        <v>12900</v>
      </c>
    </row>
    <row r="62" spans="1:18" ht="12.75">
      <c r="A62" s="41">
        <v>46</v>
      </c>
      <c r="B62" s="41" t="s">
        <v>200</v>
      </c>
      <c r="C62" s="42" t="s">
        <v>355</v>
      </c>
      <c r="D62" s="65" t="s">
        <v>360</v>
      </c>
      <c r="E62" s="41">
        <v>20</v>
      </c>
      <c r="F62" s="44" t="s">
        <v>336</v>
      </c>
      <c r="G62" s="45"/>
      <c r="H62" s="19"/>
      <c r="I62" s="55"/>
      <c r="J62" s="66"/>
      <c r="K62" s="66"/>
      <c r="L62" s="66"/>
      <c r="M62" s="66"/>
      <c r="N62" s="66"/>
      <c r="O62" s="66"/>
      <c r="P62" s="66"/>
      <c r="Q62" s="22"/>
      <c r="R62" s="47">
        <v>6400</v>
      </c>
    </row>
    <row r="63" spans="1:18" ht="12.75">
      <c r="A63" s="41">
        <v>47</v>
      </c>
      <c r="B63" s="41" t="s">
        <v>200</v>
      </c>
      <c r="C63" s="42" t="s">
        <v>356</v>
      </c>
      <c r="D63" s="65" t="s">
        <v>361</v>
      </c>
      <c r="E63" s="41">
        <v>40</v>
      </c>
      <c r="F63" s="44" t="s">
        <v>336</v>
      </c>
      <c r="G63" s="45"/>
      <c r="H63" s="19"/>
      <c r="I63" s="55"/>
      <c r="J63" s="66"/>
      <c r="K63" s="66"/>
      <c r="L63" s="66"/>
      <c r="M63" s="66"/>
      <c r="N63" s="66"/>
      <c r="O63" s="66"/>
      <c r="P63" s="66"/>
      <c r="Q63" s="22"/>
      <c r="R63" s="47">
        <v>12750</v>
      </c>
    </row>
    <row r="64" spans="1:18" ht="12.75">
      <c r="A64" s="41">
        <v>48</v>
      </c>
      <c r="B64" s="41" t="s">
        <v>200</v>
      </c>
      <c r="C64" s="42" t="s">
        <v>357</v>
      </c>
      <c r="D64" s="65" t="s">
        <v>362</v>
      </c>
      <c r="E64" s="41">
        <v>40</v>
      </c>
      <c r="F64" s="44" t="s">
        <v>336</v>
      </c>
      <c r="G64" s="45"/>
      <c r="H64" s="19"/>
      <c r="I64" s="55"/>
      <c r="J64" s="66"/>
      <c r="K64" s="66"/>
      <c r="L64" s="66"/>
      <c r="M64" s="66"/>
      <c r="N64" s="66"/>
      <c r="O64" s="66"/>
      <c r="P64" s="66"/>
      <c r="Q64" s="22"/>
      <c r="R64" s="47">
        <v>7200</v>
      </c>
    </row>
    <row r="65" spans="1:18" ht="12.75">
      <c r="A65" s="50"/>
      <c r="B65" s="50"/>
      <c r="C65" s="51"/>
      <c r="D65" s="50"/>
      <c r="E65" s="50"/>
      <c r="F65" s="52"/>
      <c r="G65" s="67">
        <f>SUM(G34:G55)</f>
        <v>161150</v>
      </c>
      <c r="H65" s="68">
        <f>SUM(H34:H55)</f>
        <v>162060</v>
      </c>
      <c r="I65" s="69"/>
      <c r="J65" s="70"/>
      <c r="K65" s="70"/>
      <c r="L65" s="70"/>
      <c r="M65" s="70"/>
      <c r="N65" s="70"/>
      <c r="O65" s="70"/>
      <c r="P65" s="70"/>
      <c r="Q65" s="71">
        <v>85.36693711967544</v>
      </c>
      <c r="R65" s="72">
        <f>SUM(R34:R64)</f>
        <v>245500</v>
      </c>
    </row>
    <row r="66" spans="1:19" ht="19.5" customHeight="1">
      <c r="A66" s="6" t="s">
        <v>190</v>
      </c>
      <c r="B66" s="6"/>
      <c r="C66" s="6"/>
      <c r="D66" s="6"/>
      <c r="E66" s="6"/>
      <c r="F66" s="37"/>
      <c r="G66" s="38"/>
      <c r="H66" s="63"/>
      <c r="I66" s="6"/>
      <c r="J66" s="7"/>
      <c r="K66" s="5"/>
      <c r="L66" s="5"/>
      <c r="M66" s="5"/>
      <c r="N66" s="5"/>
      <c r="O66" s="5"/>
      <c r="P66" s="5"/>
      <c r="Q66" s="64"/>
      <c r="R66" s="40"/>
      <c r="S66" s="4"/>
    </row>
    <row r="67" spans="1:18" ht="12.75">
      <c r="A67" s="44">
        <v>49</v>
      </c>
      <c r="B67" s="44" t="s">
        <v>200</v>
      </c>
      <c r="C67" s="73" t="s">
        <v>34</v>
      </c>
      <c r="D67" s="41" t="s">
        <v>119</v>
      </c>
      <c r="E67" s="43">
        <v>12.5</v>
      </c>
      <c r="F67" s="44" t="s">
        <v>38</v>
      </c>
      <c r="G67" s="45">
        <v>500</v>
      </c>
      <c r="H67" s="19">
        <v>1698</v>
      </c>
      <c r="I67" s="55"/>
      <c r="J67" s="55"/>
      <c r="K67" s="66"/>
      <c r="L67" s="66"/>
      <c r="M67" s="66"/>
      <c r="N67" s="66"/>
      <c r="O67" s="66"/>
      <c r="P67" s="66"/>
      <c r="Q67" s="22">
        <v>0.8470081135902636</v>
      </c>
      <c r="R67" s="47">
        <v>400</v>
      </c>
    </row>
    <row r="68" spans="1:18" ht="12.75">
      <c r="A68" s="44">
        <v>50</v>
      </c>
      <c r="B68" s="44" t="s">
        <v>200</v>
      </c>
      <c r="C68" s="73" t="s">
        <v>35</v>
      </c>
      <c r="D68" s="41" t="s">
        <v>120</v>
      </c>
      <c r="E68" s="43">
        <v>12.5</v>
      </c>
      <c r="F68" s="44" t="s">
        <v>38</v>
      </c>
      <c r="G68" s="45">
        <v>500</v>
      </c>
      <c r="H68" s="19">
        <v>1151</v>
      </c>
      <c r="I68" s="55"/>
      <c r="J68" s="55"/>
      <c r="K68" s="66"/>
      <c r="L68" s="66"/>
      <c r="M68" s="66"/>
      <c r="N68" s="66"/>
      <c r="O68" s="66"/>
      <c r="P68" s="66"/>
      <c r="Q68" s="22">
        <v>0.2180020283975659</v>
      </c>
      <c r="R68" s="47">
        <v>400</v>
      </c>
    </row>
    <row r="69" spans="1:18" ht="12.75">
      <c r="A69" s="44">
        <v>51</v>
      </c>
      <c r="B69" s="44" t="s">
        <v>200</v>
      </c>
      <c r="C69" s="73" t="s">
        <v>36</v>
      </c>
      <c r="D69" s="41" t="s">
        <v>121</v>
      </c>
      <c r="E69" s="43">
        <v>12.5</v>
      </c>
      <c r="F69" s="44" t="s">
        <v>38</v>
      </c>
      <c r="G69" s="45">
        <v>500</v>
      </c>
      <c r="H69" s="19">
        <v>1499</v>
      </c>
      <c r="I69" s="55"/>
      <c r="J69" s="55"/>
      <c r="K69" s="66"/>
      <c r="L69" s="66"/>
      <c r="M69" s="66"/>
      <c r="N69" s="66"/>
      <c r="O69" s="66"/>
      <c r="P69" s="66"/>
      <c r="Q69" s="22">
        <v>0.6360040567951318</v>
      </c>
      <c r="R69" s="47">
        <v>1100</v>
      </c>
    </row>
    <row r="70" spans="1:18" ht="12.75">
      <c r="A70" s="52"/>
      <c r="B70" s="52"/>
      <c r="C70" s="74"/>
      <c r="D70" s="50"/>
      <c r="E70" s="50"/>
      <c r="F70" s="52"/>
      <c r="G70" s="53">
        <f>SUM(G67:G69)</f>
        <v>1500</v>
      </c>
      <c r="H70" s="54">
        <f>SUM(H67:H69)</f>
        <v>4348</v>
      </c>
      <c r="I70" s="55"/>
      <c r="J70" s="55"/>
      <c r="K70" s="66"/>
      <c r="L70" s="66"/>
      <c r="M70" s="66"/>
      <c r="N70" s="66"/>
      <c r="O70" s="66"/>
      <c r="P70" s="66"/>
      <c r="Q70" s="22">
        <v>1.7010141987829612</v>
      </c>
      <c r="R70" s="56">
        <f>SUM(R67:R69)</f>
        <v>1900</v>
      </c>
    </row>
    <row r="71" spans="1:19" ht="19.5" customHeight="1">
      <c r="A71" s="6" t="s">
        <v>191</v>
      </c>
      <c r="B71" s="6"/>
      <c r="C71" s="6"/>
      <c r="D71" s="75"/>
      <c r="E71" s="37"/>
      <c r="F71" s="37"/>
      <c r="G71" s="38"/>
      <c r="H71" s="63"/>
      <c r="I71" s="6"/>
      <c r="J71" s="7"/>
      <c r="K71" s="5"/>
      <c r="L71" s="5"/>
      <c r="M71" s="5"/>
      <c r="N71" s="5"/>
      <c r="O71" s="5"/>
      <c r="P71" s="5"/>
      <c r="Q71" s="64"/>
      <c r="R71" s="40"/>
      <c r="S71" s="4"/>
    </row>
    <row r="72" spans="1:18" ht="12.75">
      <c r="A72" s="44">
        <v>52</v>
      </c>
      <c r="B72" s="44" t="s">
        <v>200</v>
      </c>
      <c r="C72" s="73" t="s">
        <v>37</v>
      </c>
      <c r="D72" s="41" t="s">
        <v>122</v>
      </c>
      <c r="E72" s="41">
        <v>40</v>
      </c>
      <c r="F72" s="44" t="s">
        <v>336</v>
      </c>
      <c r="G72" s="45">
        <v>83800</v>
      </c>
      <c r="H72" s="19">
        <v>85596</v>
      </c>
      <c r="I72" s="55"/>
      <c r="J72" s="55"/>
      <c r="K72" s="66"/>
      <c r="L72" s="66"/>
      <c r="M72" s="66"/>
      <c r="N72" s="66"/>
      <c r="O72" s="66"/>
      <c r="P72" s="66"/>
      <c r="Q72" s="22">
        <v>41.827991886409734</v>
      </c>
      <c r="R72" s="47">
        <v>88200</v>
      </c>
    </row>
    <row r="73" spans="1:18" ht="12.75">
      <c r="A73" s="44">
        <v>53</v>
      </c>
      <c r="B73" s="44" t="s">
        <v>200</v>
      </c>
      <c r="C73" s="73" t="s">
        <v>315</v>
      </c>
      <c r="D73" s="41" t="s">
        <v>123</v>
      </c>
      <c r="E73" s="41">
        <v>3.5</v>
      </c>
      <c r="F73" s="44" t="s">
        <v>172</v>
      </c>
      <c r="G73" s="45">
        <v>200</v>
      </c>
      <c r="H73" s="46">
        <v>426</v>
      </c>
      <c r="I73" s="55"/>
      <c r="J73" s="55"/>
      <c r="K73" s="66"/>
      <c r="L73" s="66"/>
      <c r="M73" s="66"/>
      <c r="N73" s="66"/>
      <c r="O73" s="66"/>
      <c r="P73" s="66"/>
      <c r="Q73" s="22">
        <v>0</v>
      </c>
      <c r="R73" s="47">
        <v>100</v>
      </c>
    </row>
    <row r="74" spans="1:18" ht="12.75">
      <c r="A74" s="44">
        <v>54</v>
      </c>
      <c r="B74" s="44" t="s">
        <v>313</v>
      </c>
      <c r="C74" s="73" t="s">
        <v>314</v>
      </c>
      <c r="D74" s="41" t="s">
        <v>316</v>
      </c>
      <c r="E74" s="41">
        <v>50</v>
      </c>
      <c r="F74" s="44" t="s">
        <v>31</v>
      </c>
      <c r="G74" s="45">
        <v>200</v>
      </c>
      <c r="H74" s="46">
        <v>426</v>
      </c>
      <c r="I74" s="55"/>
      <c r="J74" s="55"/>
      <c r="K74" s="66"/>
      <c r="L74" s="66"/>
      <c r="M74" s="66"/>
      <c r="N74" s="66"/>
      <c r="O74" s="66"/>
      <c r="P74" s="66"/>
      <c r="Q74" s="22">
        <v>0</v>
      </c>
      <c r="R74" s="47">
        <v>97000</v>
      </c>
    </row>
    <row r="75" spans="1:18" ht="12.75">
      <c r="A75" s="52"/>
      <c r="B75" s="52"/>
      <c r="C75" s="74"/>
      <c r="D75" s="50"/>
      <c r="E75" s="50"/>
      <c r="F75" s="52"/>
      <c r="G75" s="53">
        <f>SUM(G72:G74)</f>
        <v>84200</v>
      </c>
      <c r="H75" s="54">
        <f>SUM(H72:H74)</f>
        <v>86448</v>
      </c>
      <c r="I75" s="55"/>
      <c r="J75" s="55"/>
      <c r="K75" s="66"/>
      <c r="L75" s="66"/>
      <c r="M75" s="66"/>
      <c r="N75" s="66"/>
      <c r="O75" s="66"/>
      <c r="P75" s="66"/>
      <c r="Q75" s="22">
        <v>41.827991886409734</v>
      </c>
      <c r="R75" s="56">
        <f>SUM(R72:R74)</f>
        <v>185300</v>
      </c>
    </row>
    <row r="76" spans="1:19" ht="13.5" customHeight="1">
      <c r="A76" s="6" t="s">
        <v>192</v>
      </c>
      <c r="B76" s="6"/>
      <c r="C76" s="57"/>
      <c r="D76" s="57"/>
      <c r="E76" s="76"/>
      <c r="F76" s="76"/>
      <c r="G76" s="77"/>
      <c r="H76" s="63"/>
      <c r="I76" s="57"/>
      <c r="J76" s="5"/>
      <c r="K76" s="5"/>
      <c r="L76" s="5"/>
      <c r="M76" s="5"/>
      <c r="N76" s="5"/>
      <c r="O76" s="5"/>
      <c r="P76" s="5"/>
      <c r="Q76" s="64"/>
      <c r="R76" s="40"/>
      <c r="S76" s="4"/>
    </row>
    <row r="77" spans="1:18" ht="13.5" customHeight="1">
      <c r="A77" s="41">
        <v>55</v>
      </c>
      <c r="B77" s="41" t="s">
        <v>200</v>
      </c>
      <c r="C77" s="42" t="s">
        <v>364</v>
      </c>
      <c r="D77" s="41" t="s">
        <v>124</v>
      </c>
      <c r="E77" s="41">
        <v>30</v>
      </c>
      <c r="F77" s="44" t="s">
        <v>31</v>
      </c>
      <c r="G77" s="45">
        <v>19800</v>
      </c>
      <c r="H77" s="19">
        <v>23089</v>
      </c>
      <c r="I77" s="55"/>
      <c r="J77" s="66"/>
      <c r="K77" s="66"/>
      <c r="L77" s="66"/>
      <c r="M77" s="66"/>
      <c r="N77" s="66"/>
      <c r="O77" s="66"/>
      <c r="P77" s="66"/>
      <c r="Q77" s="22">
        <v>13.829918864097362</v>
      </c>
      <c r="R77" s="47">
        <v>46000</v>
      </c>
    </row>
    <row r="78" spans="1:18" ht="13.5" customHeight="1">
      <c r="A78" s="41">
        <v>56</v>
      </c>
      <c r="B78" s="14" t="s">
        <v>200</v>
      </c>
      <c r="C78" s="15" t="s">
        <v>358</v>
      </c>
      <c r="D78" s="14" t="s">
        <v>363</v>
      </c>
      <c r="E78" s="16">
        <v>100</v>
      </c>
      <c r="F78" s="17" t="s">
        <v>1</v>
      </c>
      <c r="G78" s="18">
        <v>94000</v>
      </c>
      <c r="H78" s="19">
        <v>104217</v>
      </c>
      <c r="I78" s="7"/>
      <c r="J78" s="7"/>
      <c r="K78" s="7"/>
      <c r="L78" s="21">
        <f>SUM(J78:K78)</f>
        <v>0</v>
      </c>
      <c r="M78" s="7" t="s">
        <v>225</v>
      </c>
      <c r="N78" s="7" t="s">
        <v>249</v>
      </c>
      <c r="O78" s="7" t="s">
        <v>275</v>
      </c>
      <c r="P78" s="7" t="s">
        <v>302</v>
      </c>
      <c r="Q78" s="22">
        <v>57.92494929006085</v>
      </c>
      <c r="R78" s="23">
        <v>125000</v>
      </c>
    </row>
    <row r="79" spans="1:18" ht="13.5" customHeight="1">
      <c r="A79" s="41">
        <v>57</v>
      </c>
      <c r="B79" s="14" t="s">
        <v>200</v>
      </c>
      <c r="C79" s="15" t="s">
        <v>359</v>
      </c>
      <c r="D79" s="14" t="s">
        <v>93</v>
      </c>
      <c r="E79" s="16">
        <v>35</v>
      </c>
      <c r="F79" s="17" t="s">
        <v>3</v>
      </c>
      <c r="G79" s="18">
        <v>98000</v>
      </c>
      <c r="H79" s="19">
        <v>147096</v>
      </c>
      <c r="I79" s="7"/>
      <c r="J79" s="7"/>
      <c r="K79" s="7"/>
      <c r="L79" s="21">
        <f>SUM(J79:K79)</f>
        <v>0</v>
      </c>
      <c r="M79" s="7" t="s">
        <v>229</v>
      </c>
      <c r="N79" s="7" t="s">
        <v>254</v>
      </c>
      <c r="O79" s="7" t="s">
        <v>280</v>
      </c>
      <c r="P79" s="7" t="s">
        <v>306</v>
      </c>
      <c r="Q79" s="22">
        <v>12.025</v>
      </c>
      <c r="R79" s="23">
        <v>22000</v>
      </c>
    </row>
    <row r="80" spans="1:18" ht="13.5" customHeight="1">
      <c r="A80" s="41">
        <v>58</v>
      </c>
      <c r="B80" s="41" t="s">
        <v>200</v>
      </c>
      <c r="C80" s="42" t="s">
        <v>39</v>
      </c>
      <c r="D80" s="41" t="s">
        <v>125</v>
      </c>
      <c r="E80" s="43">
        <v>6</v>
      </c>
      <c r="F80" s="44" t="s">
        <v>4</v>
      </c>
      <c r="G80" s="45">
        <v>4000</v>
      </c>
      <c r="H80" s="19">
        <v>6114</v>
      </c>
      <c r="I80" s="55"/>
      <c r="J80" s="66"/>
      <c r="K80" s="66"/>
      <c r="L80" s="66"/>
      <c r="M80" s="66"/>
      <c r="N80" s="66"/>
      <c r="O80" s="66"/>
      <c r="P80" s="66"/>
      <c r="Q80" s="22">
        <v>2.96501014198783</v>
      </c>
      <c r="R80" s="47">
        <v>4200</v>
      </c>
    </row>
    <row r="81" spans="1:18" ht="13.5" customHeight="1">
      <c r="A81" s="41">
        <v>59</v>
      </c>
      <c r="B81" s="41" t="s">
        <v>200</v>
      </c>
      <c r="C81" s="42" t="s">
        <v>40</v>
      </c>
      <c r="D81" s="41" t="s">
        <v>126</v>
      </c>
      <c r="E81" s="43">
        <v>7</v>
      </c>
      <c r="F81" s="44" t="s">
        <v>4</v>
      </c>
      <c r="G81" s="45">
        <v>4000</v>
      </c>
      <c r="H81" s="19">
        <v>4260</v>
      </c>
      <c r="I81" s="55"/>
      <c r="J81" s="66"/>
      <c r="K81" s="66"/>
      <c r="L81" s="66"/>
      <c r="M81" s="66"/>
      <c r="N81" s="66"/>
      <c r="O81" s="66"/>
      <c r="P81" s="66"/>
      <c r="Q81" s="22">
        <v>1.0540060851926976</v>
      </c>
      <c r="R81" s="47">
        <v>2100</v>
      </c>
    </row>
    <row r="82" spans="1:18" ht="13.5" customHeight="1">
      <c r="A82" s="41">
        <v>60</v>
      </c>
      <c r="B82" s="41" t="s">
        <v>200</v>
      </c>
      <c r="C82" s="42" t="s">
        <v>41</v>
      </c>
      <c r="D82" s="41" t="s">
        <v>127</v>
      </c>
      <c r="E82" s="43">
        <v>10</v>
      </c>
      <c r="F82" s="44" t="s">
        <v>4</v>
      </c>
      <c r="G82" s="45">
        <v>7600</v>
      </c>
      <c r="H82" s="19">
        <v>9774</v>
      </c>
      <c r="I82" s="55"/>
      <c r="J82" s="66"/>
      <c r="K82" s="66"/>
      <c r="L82" s="66"/>
      <c r="M82" s="66"/>
      <c r="N82" s="66"/>
      <c r="O82" s="66"/>
      <c r="P82" s="66"/>
      <c r="Q82" s="22">
        <v>5.528042596348884</v>
      </c>
      <c r="R82" s="47">
        <v>10200</v>
      </c>
    </row>
    <row r="83" spans="1:18" ht="13.5" customHeight="1">
      <c r="A83" s="41">
        <v>61</v>
      </c>
      <c r="B83" s="41" t="s">
        <v>200</v>
      </c>
      <c r="C83" s="42" t="s">
        <v>34</v>
      </c>
      <c r="D83" s="41" t="s">
        <v>128</v>
      </c>
      <c r="E83" s="43">
        <v>41</v>
      </c>
      <c r="F83" s="44" t="s">
        <v>31</v>
      </c>
      <c r="G83" s="45">
        <v>22700</v>
      </c>
      <c r="H83" s="19">
        <v>21694</v>
      </c>
      <c r="I83" s="55"/>
      <c r="J83" s="66"/>
      <c r="K83" s="66"/>
      <c r="L83" s="66"/>
      <c r="M83" s="66"/>
      <c r="N83" s="66"/>
      <c r="O83" s="66"/>
      <c r="P83" s="66"/>
      <c r="Q83" s="22">
        <v>11.389908722109535</v>
      </c>
      <c r="R83" s="47">
        <v>30000</v>
      </c>
    </row>
    <row r="84" spans="1:18" ht="13.5" customHeight="1">
      <c r="A84" s="41">
        <v>62</v>
      </c>
      <c r="B84" s="41" t="s">
        <v>200</v>
      </c>
      <c r="C84" s="42" t="s">
        <v>42</v>
      </c>
      <c r="D84" s="41" t="s">
        <v>129</v>
      </c>
      <c r="E84" s="43">
        <v>12.5</v>
      </c>
      <c r="F84" s="44" t="s">
        <v>38</v>
      </c>
      <c r="G84" s="45">
        <v>6000</v>
      </c>
      <c r="H84" s="19">
        <v>9689</v>
      </c>
      <c r="I84" s="55"/>
      <c r="J84" s="66"/>
      <c r="K84" s="66"/>
      <c r="L84" s="66"/>
      <c r="M84" s="66"/>
      <c r="N84" s="66"/>
      <c r="O84" s="66"/>
      <c r="P84" s="66"/>
      <c r="Q84" s="22">
        <v>4.552028397565923</v>
      </c>
      <c r="R84" s="47">
        <v>9750</v>
      </c>
    </row>
    <row r="85" spans="1:18" ht="13.5" customHeight="1">
      <c r="A85" s="41">
        <v>63</v>
      </c>
      <c r="B85" s="41" t="s">
        <v>200</v>
      </c>
      <c r="C85" s="42" t="s">
        <v>43</v>
      </c>
      <c r="D85" s="41" t="s">
        <v>130</v>
      </c>
      <c r="E85" s="43">
        <v>6.6</v>
      </c>
      <c r="F85" s="44" t="s">
        <v>4</v>
      </c>
      <c r="G85" s="45">
        <v>1500</v>
      </c>
      <c r="H85" s="19">
        <v>1580</v>
      </c>
      <c r="I85" s="55"/>
      <c r="J85" s="66"/>
      <c r="K85" s="66"/>
      <c r="L85" s="66"/>
      <c r="M85" s="66"/>
      <c r="N85" s="66"/>
      <c r="O85" s="66"/>
      <c r="P85" s="66"/>
      <c r="Q85" s="22">
        <v>0.8129310344827587</v>
      </c>
      <c r="R85" s="47">
        <v>1500</v>
      </c>
    </row>
    <row r="86" spans="1:18" ht="13.5" customHeight="1">
      <c r="A86" s="41">
        <v>64</v>
      </c>
      <c r="B86" s="41" t="s">
        <v>200</v>
      </c>
      <c r="C86" s="42" t="s">
        <v>44</v>
      </c>
      <c r="D86" s="41" t="s">
        <v>131</v>
      </c>
      <c r="E86" s="43">
        <v>6.5</v>
      </c>
      <c r="F86" s="44" t="s">
        <v>38</v>
      </c>
      <c r="G86" s="45">
        <v>1500</v>
      </c>
      <c r="H86" s="46">
        <v>667</v>
      </c>
      <c r="I86" s="55"/>
      <c r="J86" s="66"/>
      <c r="K86" s="66"/>
      <c r="L86" s="66"/>
      <c r="M86" s="66"/>
      <c r="N86" s="66"/>
      <c r="O86" s="66"/>
      <c r="P86" s="66"/>
      <c r="Q86" s="22">
        <v>0.6190162271805274</v>
      </c>
      <c r="R86" s="47">
        <v>800</v>
      </c>
    </row>
    <row r="87" spans="1:18" ht="13.5" customHeight="1">
      <c r="A87" s="41">
        <v>65</v>
      </c>
      <c r="B87" s="41" t="s">
        <v>200</v>
      </c>
      <c r="C87" s="42" t="s">
        <v>45</v>
      </c>
      <c r="D87" s="41" t="s">
        <v>132</v>
      </c>
      <c r="E87" s="43">
        <v>6.5</v>
      </c>
      <c r="F87" s="44" t="s">
        <v>38</v>
      </c>
      <c r="G87" s="45">
        <v>1600</v>
      </c>
      <c r="H87" s="19">
        <v>1850</v>
      </c>
      <c r="I87" s="55"/>
      <c r="J87" s="66"/>
      <c r="K87" s="66"/>
      <c r="L87" s="66"/>
      <c r="M87" s="66"/>
      <c r="N87" s="66"/>
      <c r="O87" s="66"/>
      <c r="P87" s="66"/>
      <c r="Q87" s="22">
        <v>0.9730223123732252</v>
      </c>
      <c r="R87" s="47">
        <v>1700</v>
      </c>
    </row>
    <row r="88" spans="1:18" ht="13.5" customHeight="1">
      <c r="A88" s="41">
        <v>66</v>
      </c>
      <c r="B88" s="41" t="s">
        <v>200</v>
      </c>
      <c r="C88" s="42" t="s">
        <v>46</v>
      </c>
      <c r="D88" s="41" t="s">
        <v>133</v>
      </c>
      <c r="E88" s="43">
        <v>7.5</v>
      </c>
      <c r="F88" s="44" t="s">
        <v>38</v>
      </c>
      <c r="G88" s="45">
        <v>500</v>
      </c>
      <c r="H88" s="46">
        <v>551</v>
      </c>
      <c r="I88" s="55"/>
      <c r="J88" s="66"/>
      <c r="K88" s="66"/>
      <c r="L88" s="66"/>
      <c r="M88" s="66"/>
      <c r="N88" s="66"/>
      <c r="O88" s="66"/>
      <c r="P88" s="66"/>
      <c r="Q88" s="22">
        <v>0.27408722109533473</v>
      </c>
      <c r="R88" s="47">
        <v>600</v>
      </c>
    </row>
    <row r="89" spans="1:18" ht="13.5" customHeight="1">
      <c r="A89" s="41">
        <v>67</v>
      </c>
      <c r="B89" s="41" t="s">
        <v>200</v>
      </c>
      <c r="C89" s="42" t="s">
        <v>47</v>
      </c>
      <c r="D89" s="41" t="s">
        <v>134</v>
      </c>
      <c r="E89" s="43">
        <v>33</v>
      </c>
      <c r="F89" s="44" t="s">
        <v>38</v>
      </c>
      <c r="G89" s="45">
        <v>20000</v>
      </c>
      <c r="H89" s="19">
        <v>7627</v>
      </c>
      <c r="I89" s="55"/>
      <c r="J89" s="66"/>
      <c r="K89" s="66"/>
      <c r="L89" s="66"/>
      <c r="M89" s="66"/>
      <c r="N89" s="66"/>
      <c r="O89" s="66"/>
      <c r="P89" s="66"/>
      <c r="Q89" s="22">
        <v>6.071044624746451</v>
      </c>
      <c r="R89" s="47">
        <v>12200</v>
      </c>
    </row>
    <row r="90" spans="1:18" ht="13.5" customHeight="1">
      <c r="A90" s="41">
        <v>68</v>
      </c>
      <c r="B90" s="41" t="s">
        <v>200</v>
      </c>
      <c r="C90" s="42" t="s">
        <v>48</v>
      </c>
      <c r="D90" s="41" t="s">
        <v>135</v>
      </c>
      <c r="E90" s="43">
        <v>6</v>
      </c>
      <c r="F90" s="44" t="s">
        <v>38</v>
      </c>
      <c r="G90" s="45">
        <v>1500</v>
      </c>
      <c r="H90" s="19">
        <v>1527</v>
      </c>
      <c r="I90" s="55"/>
      <c r="J90" s="66"/>
      <c r="K90" s="66"/>
      <c r="L90" s="66"/>
      <c r="M90" s="66"/>
      <c r="N90" s="66"/>
      <c r="O90" s="66"/>
      <c r="P90" s="66"/>
      <c r="Q90" s="22">
        <v>0.9120182555780935</v>
      </c>
      <c r="R90" s="47">
        <v>1400</v>
      </c>
    </row>
    <row r="91" spans="1:18" ht="13.5" customHeight="1">
      <c r="A91" s="41">
        <v>69</v>
      </c>
      <c r="B91" s="41" t="s">
        <v>200</v>
      </c>
      <c r="C91" s="42" t="s">
        <v>49</v>
      </c>
      <c r="D91" s="41" t="s">
        <v>136</v>
      </c>
      <c r="E91" s="43">
        <v>6</v>
      </c>
      <c r="F91" s="44" t="s">
        <v>38</v>
      </c>
      <c r="G91" s="45">
        <v>1300</v>
      </c>
      <c r="H91" s="19">
        <v>1352</v>
      </c>
      <c r="I91" s="55"/>
      <c r="J91" s="66"/>
      <c r="K91" s="66"/>
      <c r="L91" s="66"/>
      <c r="M91" s="66"/>
      <c r="N91" s="66"/>
      <c r="O91" s="66"/>
      <c r="P91" s="66"/>
      <c r="Q91" s="22">
        <v>0.5598884381338742</v>
      </c>
      <c r="R91" s="47">
        <v>2500</v>
      </c>
    </row>
    <row r="92" spans="1:18" ht="13.5" customHeight="1">
      <c r="A92" s="41">
        <v>70</v>
      </c>
      <c r="B92" s="41" t="s">
        <v>200</v>
      </c>
      <c r="C92" s="42" t="s">
        <v>50</v>
      </c>
      <c r="D92" s="41" t="s">
        <v>137</v>
      </c>
      <c r="E92" s="43">
        <v>6</v>
      </c>
      <c r="F92" s="44" t="s">
        <v>38</v>
      </c>
      <c r="G92" s="45">
        <v>2300</v>
      </c>
      <c r="H92" s="19">
        <v>1889</v>
      </c>
      <c r="I92" s="55"/>
      <c r="J92" s="66"/>
      <c r="K92" s="66"/>
      <c r="L92" s="66"/>
      <c r="M92" s="66"/>
      <c r="N92" s="66"/>
      <c r="O92" s="66"/>
      <c r="P92" s="66"/>
      <c r="Q92" s="22">
        <v>0.9380324543610548</v>
      </c>
      <c r="R92" s="47">
        <v>3100</v>
      </c>
    </row>
    <row r="93" spans="1:18" ht="13.5" customHeight="1">
      <c r="A93" s="41">
        <v>71</v>
      </c>
      <c r="B93" s="41" t="s">
        <v>200</v>
      </c>
      <c r="C93" s="42" t="s">
        <v>51</v>
      </c>
      <c r="D93" s="41" t="s">
        <v>138</v>
      </c>
      <c r="E93" s="43">
        <v>7.5</v>
      </c>
      <c r="F93" s="44" t="s">
        <v>38</v>
      </c>
      <c r="G93" s="45">
        <v>3000</v>
      </c>
      <c r="H93" s="19">
        <v>4225</v>
      </c>
      <c r="I93" s="55"/>
      <c r="J93" s="66"/>
      <c r="K93" s="66"/>
      <c r="L93" s="66"/>
      <c r="M93" s="66"/>
      <c r="N93" s="66"/>
      <c r="O93" s="66"/>
      <c r="P93" s="66"/>
      <c r="Q93" s="22">
        <v>2.856034482758621</v>
      </c>
      <c r="R93" s="47">
        <v>8400</v>
      </c>
    </row>
    <row r="94" spans="1:18" ht="13.5" customHeight="1">
      <c r="A94" s="41">
        <v>72</v>
      </c>
      <c r="B94" s="41" t="s">
        <v>200</v>
      </c>
      <c r="C94" s="42" t="s">
        <v>52</v>
      </c>
      <c r="D94" s="41" t="s">
        <v>139</v>
      </c>
      <c r="E94" s="43">
        <v>10.5</v>
      </c>
      <c r="F94" s="44" t="s">
        <v>38</v>
      </c>
      <c r="G94" s="45">
        <v>2000</v>
      </c>
      <c r="H94" s="19">
        <v>2532</v>
      </c>
      <c r="I94" s="55"/>
      <c r="J94" s="66"/>
      <c r="K94" s="66"/>
      <c r="L94" s="66"/>
      <c r="M94" s="66"/>
      <c r="N94" s="66"/>
      <c r="O94" s="66"/>
      <c r="P94" s="66"/>
      <c r="Q94" s="22">
        <v>1.304107505070994</v>
      </c>
      <c r="R94" s="47">
        <v>2500</v>
      </c>
    </row>
    <row r="95" spans="1:18" ht="13.5" customHeight="1">
      <c r="A95" s="41">
        <v>73</v>
      </c>
      <c r="B95" s="41" t="s">
        <v>200</v>
      </c>
      <c r="C95" s="42" t="s">
        <v>86</v>
      </c>
      <c r="D95" s="41" t="s">
        <v>140</v>
      </c>
      <c r="E95" s="43">
        <v>10.5</v>
      </c>
      <c r="F95" s="44" t="s">
        <v>38</v>
      </c>
      <c r="G95" s="45">
        <v>3900</v>
      </c>
      <c r="H95" s="19">
        <v>3163</v>
      </c>
      <c r="I95" s="55"/>
      <c r="J95" s="66"/>
      <c r="K95" s="66"/>
      <c r="L95" s="66"/>
      <c r="M95" s="66"/>
      <c r="N95" s="66"/>
      <c r="O95" s="66"/>
      <c r="P95" s="66"/>
      <c r="Q95" s="22">
        <v>1.6629817444219068</v>
      </c>
      <c r="R95" s="47">
        <v>2900</v>
      </c>
    </row>
    <row r="96" spans="1:18" ht="13.5" customHeight="1">
      <c r="A96" s="41">
        <v>74</v>
      </c>
      <c r="B96" s="41" t="s">
        <v>200</v>
      </c>
      <c r="C96" s="42" t="s">
        <v>53</v>
      </c>
      <c r="D96" s="41" t="s">
        <v>141</v>
      </c>
      <c r="E96" s="16">
        <v>12.5</v>
      </c>
      <c r="F96" s="44" t="s">
        <v>38</v>
      </c>
      <c r="G96" s="45">
        <v>4000</v>
      </c>
      <c r="H96" s="19">
        <v>4316</v>
      </c>
      <c r="I96" s="55"/>
      <c r="J96" s="66"/>
      <c r="K96" s="66"/>
      <c r="L96" s="66"/>
      <c r="M96" s="66"/>
      <c r="N96" s="66"/>
      <c r="O96" s="66"/>
      <c r="P96" s="66"/>
      <c r="Q96" s="22">
        <v>2.4170385395537526</v>
      </c>
      <c r="R96" s="47">
        <v>3200</v>
      </c>
    </row>
    <row r="97" spans="1:18" ht="13.5" customHeight="1">
      <c r="A97" s="41">
        <v>75</v>
      </c>
      <c r="B97" s="41" t="s">
        <v>200</v>
      </c>
      <c r="C97" s="42" t="s">
        <v>54</v>
      </c>
      <c r="D97" s="41" t="s">
        <v>142</v>
      </c>
      <c r="E97" s="43">
        <v>12</v>
      </c>
      <c r="F97" s="44" t="s">
        <v>38</v>
      </c>
      <c r="G97" s="45">
        <v>2300</v>
      </c>
      <c r="H97" s="19">
        <v>2615</v>
      </c>
      <c r="I97" s="55"/>
      <c r="J97" s="66"/>
      <c r="K97" s="66"/>
      <c r="L97" s="66"/>
      <c r="M97" s="66"/>
      <c r="N97" s="66"/>
      <c r="O97" s="66"/>
      <c r="P97" s="66"/>
      <c r="Q97" s="22">
        <v>2.3799695740365117</v>
      </c>
      <c r="R97" s="47">
        <v>4600</v>
      </c>
    </row>
    <row r="98" spans="1:18" ht="13.5" customHeight="1">
      <c r="A98" s="41">
        <v>76</v>
      </c>
      <c r="B98" s="41" t="s">
        <v>200</v>
      </c>
      <c r="C98" s="42" t="s">
        <v>55</v>
      </c>
      <c r="D98" s="41" t="s">
        <v>143</v>
      </c>
      <c r="E98" s="43">
        <v>12</v>
      </c>
      <c r="F98" s="44" t="s">
        <v>38</v>
      </c>
      <c r="G98" s="45">
        <v>2300</v>
      </c>
      <c r="H98" s="19">
        <v>2961</v>
      </c>
      <c r="I98" s="55"/>
      <c r="J98" s="66"/>
      <c r="K98" s="66"/>
      <c r="L98" s="66"/>
      <c r="M98" s="66"/>
      <c r="N98" s="66"/>
      <c r="O98" s="66"/>
      <c r="P98" s="66"/>
      <c r="Q98" s="22">
        <v>2.0819979716024344</v>
      </c>
      <c r="R98" s="47">
        <v>5800</v>
      </c>
    </row>
    <row r="99" spans="1:18" ht="13.5" customHeight="1">
      <c r="A99" s="41">
        <v>77</v>
      </c>
      <c r="B99" s="41" t="s">
        <v>200</v>
      </c>
      <c r="C99" s="42" t="s">
        <v>56</v>
      </c>
      <c r="D99" s="41" t="s">
        <v>144</v>
      </c>
      <c r="E99" s="43">
        <v>6.5</v>
      </c>
      <c r="F99" s="44" t="s">
        <v>38</v>
      </c>
      <c r="G99" s="45">
        <v>700</v>
      </c>
      <c r="H99" s="46">
        <v>896</v>
      </c>
      <c r="I99" s="55"/>
      <c r="J99" s="66"/>
      <c r="K99" s="66"/>
      <c r="L99" s="66"/>
      <c r="M99" s="66"/>
      <c r="N99" s="66"/>
      <c r="O99" s="66"/>
      <c r="P99" s="66"/>
      <c r="Q99" s="22">
        <v>0.4690162271805274</v>
      </c>
      <c r="R99" s="47">
        <v>400</v>
      </c>
    </row>
    <row r="100" spans="1:18" ht="13.5" customHeight="1">
      <c r="A100" s="41">
        <v>78</v>
      </c>
      <c r="B100" s="41" t="s">
        <v>200</v>
      </c>
      <c r="C100" s="42" t="s">
        <v>57</v>
      </c>
      <c r="D100" s="41" t="s">
        <v>145</v>
      </c>
      <c r="E100" s="43">
        <v>33</v>
      </c>
      <c r="F100" s="44" t="s">
        <v>38</v>
      </c>
      <c r="G100" s="45">
        <v>12000</v>
      </c>
      <c r="H100" s="19">
        <v>13211</v>
      </c>
      <c r="I100" s="55"/>
      <c r="J100" s="66"/>
      <c r="K100" s="66"/>
      <c r="L100" s="66"/>
      <c r="M100" s="66"/>
      <c r="N100" s="66"/>
      <c r="O100" s="66"/>
      <c r="P100" s="66"/>
      <c r="Q100" s="22">
        <v>9.09792089249493</v>
      </c>
      <c r="R100" s="47">
        <v>28000</v>
      </c>
    </row>
    <row r="101" spans="1:18" ht="13.5" customHeight="1">
      <c r="A101" s="41">
        <v>79</v>
      </c>
      <c r="B101" s="41" t="s">
        <v>200</v>
      </c>
      <c r="C101" s="42" t="s">
        <v>58</v>
      </c>
      <c r="D101" s="41" t="s">
        <v>146</v>
      </c>
      <c r="E101" s="43">
        <v>16.5</v>
      </c>
      <c r="F101" s="44" t="s">
        <v>38</v>
      </c>
      <c r="G101" s="45">
        <v>1400</v>
      </c>
      <c r="H101" s="19">
        <v>2214</v>
      </c>
      <c r="I101" s="55"/>
      <c r="J101" s="66"/>
      <c r="K101" s="66"/>
      <c r="L101" s="66"/>
      <c r="M101" s="66"/>
      <c r="N101" s="66"/>
      <c r="O101" s="66"/>
      <c r="P101" s="66"/>
      <c r="Q101" s="22">
        <v>1.8139959432048685</v>
      </c>
      <c r="R101" s="47">
        <v>1600</v>
      </c>
    </row>
    <row r="102" spans="1:18" ht="13.5" customHeight="1">
      <c r="A102" s="41">
        <v>80</v>
      </c>
      <c r="B102" s="41" t="s">
        <v>200</v>
      </c>
      <c r="C102" s="42" t="s">
        <v>59</v>
      </c>
      <c r="D102" s="41" t="s">
        <v>147</v>
      </c>
      <c r="E102" s="43">
        <v>17</v>
      </c>
      <c r="F102" s="44" t="s">
        <v>38</v>
      </c>
      <c r="G102" s="45">
        <v>5900</v>
      </c>
      <c r="H102" s="19">
        <v>6158</v>
      </c>
      <c r="I102" s="55"/>
      <c r="J102" s="66"/>
      <c r="K102" s="66"/>
      <c r="L102" s="66"/>
      <c r="M102" s="66"/>
      <c r="N102" s="66"/>
      <c r="O102" s="66"/>
      <c r="P102" s="66"/>
      <c r="Q102" s="22">
        <v>3.183012170385396</v>
      </c>
      <c r="R102" s="47">
        <v>4600</v>
      </c>
    </row>
    <row r="103" spans="1:18" ht="13.5" customHeight="1">
      <c r="A103" s="41">
        <v>81</v>
      </c>
      <c r="B103" s="41" t="s">
        <v>200</v>
      </c>
      <c r="C103" s="42" t="s">
        <v>60</v>
      </c>
      <c r="D103" s="41" t="s">
        <v>148</v>
      </c>
      <c r="E103" s="43">
        <v>18</v>
      </c>
      <c r="F103" s="44" t="s">
        <v>38</v>
      </c>
      <c r="G103" s="45">
        <v>9500</v>
      </c>
      <c r="H103" s="19">
        <v>12840</v>
      </c>
      <c r="I103" s="55"/>
      <c r="J103" s="66"/>
      <c r="K103" s="66"/>
      <c r="L103" s="66"/>
      <c r="M103" s="66"/>
      <c r="N103" s="66"/>
      <c r="O103" s="66"/>
      <c r="P103" s="66"/>
      <c r="Q103" s="22">
        <v>5.716987829614605</v>
      </c>
      <c r="R103" s="47">
        <v>10600</v>
      </c>
    </row>
    <row r="104" spans="1:18" ht="13.5" customHeight="1">
      <c r="A104" s="41">
        <v>82</v>
      </c>
      <c r="B104" s="41" t="s">
        <v>200</v>
      </c>
      <c r="C104" s="42" t="s">
        <v>61</v>
      </c>
      <c r="D104" s="41" t="s">
        <v>149</v>
      </c>
      <c r="E104" s="43">
        <v>6.5</v>
      </c>
      <c r="F104" s="44" t="s">
        <v>38</v>
      </c>
      <c r="G104" s="45">
        <v>2500</v>
      </c>
      <c r="H104" s="46">
        <v>730</v>
      </c>
      <c r="I104" s="55"/>
      <c r="J104" s="66"/>
      <c r="K104" s="66"/>
      <c r="L104" s="66"/>
      <c r="M104" s="66"/>
      <c r="N104" s="66"/>
      <c r="O104" s="66"/>
      <c r="P104" s="66"/>
      <c r="Q104" s="22">
        <v>0.37104462474645034</v>
      </c>
      <c r="R104" s="47">
        <v>1000</v>
      </c>
    </row>
    <row r="105" spans="1:18" ht="13.5" customHeight="1">
      <c r="A105" s="41">
        <v>83</v>
      </c>
      <c r="B105" s="41" t="s">
        <v>200</v>
      </c>
      <c r="C105" s="42" t="s">
        <v>62</v>
      </c>
      <c r="D105" s="41" t="s">
        <v>150</v>
      </c>
      <c r="E105" s="43">
        <v>20</v>
      </c>
      <c r="F105" s="44" t="s">
        <v>38</v>
      </c>
      <c r="G105" s="45">
        <v>6900</v>
      </c>
      <c r="H105" s="19">
        <v>7268</v>
      </c>
      <c r="I105" s="55"/>
      <c r="J105" s="66"/>
      <c r="K105" s="66"/>
      <c r="L105" s="66"/>
      <c r="M105" s="66"/>
      <c r="N105" s="66"/>
      <c r="O105" s="66"/>
      <c r="P105" s="66"/>
      <c r="Q105" s="22">
        <v>7.449949290060853</v>
      </c>
      <c r="R105" s="47">
        <v>14800</v>
      </c>
    </row>
    <row r="106" spans="1:18" ht="13.5" customHeight="1">
      <c r="A106" s="41">
        <v>84</v>
      </c>
      <c r="B106" s="41" t="s">
        <v>200</v>
      </c>
      <c r="C106" s="42" t="s">
        <v>63</v>
      </c>
      <c r="D106" s="41" t="s">
        <v>151</v>
      </c>
      <c r="E106" s="43">
        <v>6.5</v>
      </c>
      <c r="F106" s="44" t="s">
        <v>38</v>
      </c>
      <c r="G106" s="45">
        <v>2300</v>
      </c>
      <c r="H106" s="19">
        <v>2003</v>
      </c>
      <c r="I106" s="55"/>
      <c r="J106" s="66"/>
      <c r="K106" s="66"/>
      <c r="L106" s="66"/>
      <c r="M106" s="66"/>
      <c r="N106" s="66"/>
      <c r="O106" s="66"/>
      <c r="P106" s="66"/>
      <c r="Q106" s="22">
        <v>1.311004056795132</v>
      </c>
      <c r="R106" s="47">
        <v>1600</v>
      </c>
    </row>
    <row r="107" spans="1:18" ht="13.5" customHeight="1">
      <c r="A107" s="41">
        <v>85</v>
      </c>
      <c r="B107" s="41" t="s">
        <v>200</v>
      </c>
      <c r="C107" s="42" t="s">
        <v>64</v>
      </c>
      <c r="D107" s="41" t="s">
        <v>152</v>
      </c>
      <c r="E107" s="43">
        <v>6.5</v>
      </c>
      <c r="F107" s="44" t="s">
        <v>38</v>
      </c>
      <c r="G107" s="45">
        <v>1000</v>
      </c>
      <c r="H107" s="19">
        <v>1044</v>
      </c>
      <c r="I107" s="55"/>
      <c r="J107" s="66"/>
      <c r="K107" s="66"/>
      <c r="L107" s="66"/>
      <c r="M107" s="66"/>
      <c r="N107" s="66"/>
      <c r="O107" s="66"/>
      <c r="P107" s="66"/>
      <c r="Q107" s="22">
        <v>0.661004056795132</v>
      </c>
      <c r="R107" s="47">
        <v>2400</v>
      </c>
    </row>
    <row r="108" spans="1:18" ht="13.5" customHeight="1">
      <c r="A108" s="41">
        <v>86</v>
      </c>
      <c r="B108" s="41" t="s">
        <v>208</v>
      </c>
      <c r="C108" s="42" t="s">
        <v>209</v>
      </c>
      <c r="D108" s="41" t="s">
        <v>153</v>
      </c>
      <c r="E108" s="43">
        <v>55</v>
      </c>
      <c r="F108" s="44" t="s">
        <v>31</v>
      </c>
      <c r="G108" s="45">
        <v>52600</v>
      </c>
      <c r="H108" s="19">
        <v>52202</v>
      </c>
      <c r="I108" s="55"/>
      <c r="J108" s="66"/>
      <c r="K108" s="66"/>
      <c r="L108" s="66"/>
      <c r="M108" s="66"/>
      <c r="N108" s="66"/>
      <c r="O108" s="66"/>
      <c r="P108" s="66"/>
      <c r="Q108" s="22">
        <v>21.034939148073025</v>
      </c>
      <c r="R108" s="47">
        <v>52300</v>
      </c>
    </row>
    <row r="109" spans="1:18" ht="13.5" customHeight="1">
      <c r="A109" s="41">
        <v>87</v>
      </c>
      <c r="B109" s="41" t="s">
        <v>200</v>
      </c>
      <c r="C109" s="42" t="s">
        <v>65</v>
      </c>
      <c r="D109" s="41" t="s">
        <v>154</v>
      </c>
      <c r="E109" s="43">
        <v>7.5</v>
      </c>
      <c r="F109" s="44" t="s">
        <v>38</v>
      </c>
      <c r="G109" s="45">
        <v>3200</v>
      </c>
      <c r="H109" s="19">
        <v>2853</v>
      </c>
      <c r="I109" s="55"/>
      <c r="J109" s="66"/>
      <c r="K109" s="66"/>
      <c r="L109" s="66"/>
      <c r="M109" s="66"/>
      <c r="N109" s="66"/>
      <c r="O109" s="66"/>
      <c r="P109" s="66"/>
      <c r="Q109" s="22">
        <v>2.132048681541582</v>
      </c>
      <c r="R109" s="47">
        <v>3600</v>
      </c>
    </row>
    <row r="110" spans="1:18" ht="13.5" customHeight="1">
      <c r="A110" s="41">
        <v>88</v>
      </c>
      <c r="B110" s="41" t="s">
        <v>200</v>
      </c>
      <c r="C110" s="42" t="s">
        <v>66</v>
      </c>
      <c r="D110" s="41" t="s">
        <v>155</v>
      </c>
      <c r="E110" s="43">
        <v>7.5</v>
      </c>
      <c r="F110" s="44" t="s">
        <v>38</v>
      </c>
      <c r="G110" s="45">
        <v>1400</v>
      </c>
      <c r="H110" s="19">
        <v>1515</v>
      </c>
      <c r="I110" s="55"/>
      <c r="J110" s="66"/>
      <c r="K110" s="66"/>
      <c r="L110" s="66"/>
      <c r="M110" s="66"/>
      <c r="N110" s="66"/>
      <c r="O110" s="66"/>
      <c r="P110" s="66"/>
      <c r="Q110" s="22">
        <v>0.8840263691683571</v>
      </c>
      <c r="R110" s="47">
        <v>1400</v>
      </c>
    </row>
    <row r="111" spans="1:18" ht="13.5" customHeight="1">
      <c r="A111" s="41">
        <v>89</v>
      </c>
      <c r="B111" s="41" t="s">
        <v>200</v>
      </c>
      <c r="C111" s="78" t="s">
        <v>166</v>
      </c>
      <c r="D111" s="41" t="s">
        <v>171</v>
      </c>
      <c r="E111" s="43">
        <v>6.6</v>
      </c>
      <c r="F111" s="44" t="s">
        <v>172</v>
      </c>
      <c r="G111" s="45">
        <v>1300</v>
      </c>
      <c r="H111" s="19">
        <v>1394</v>
      </c>
      <c r="I111" s="55"/>
      <c r="J111" s="66"/>
      <c r="K111" s="66"/>
      <c r="L111" s="66"/>
      <c r="M111" s="66"/>
      <c r="N111" s="66"/>
      <c r="O111" s="66"/>
      <c r="P111" s="66"/>
      <c r="Q111" s="22">
        <v>0.49092292089249495</v>
      </c>
      <c r="R111" s="47">
        <v>600</v>
      </c>
    </row>
    <row r="112" spans="1:18" ht="13.5" customHeight="1">
      <c r="A112" s="41">
        <v>90</v>
      </c>
      <c r="B112" s="41" t="s">
        <v>200</v>
      </c>
      <c r="C112" s="79" t="s">
        <v>167</v>
      </c>
      <c r="D112" s="41" t="s">
        <v>170</v>
      </c>
      <c r="E112" s="41">
        <v>15</v>
      </c>
      <c r="F112" s="44" t="s">
        <v>172</v>
      </c>
      <c r="G112" s="45">
        <v>2000</v>
      </c>
      <c r="H112" s="19">
        <v>1650</v>
      </c>
      <c r="I112" s="55"/>
      <c r="J112" s="66"/>
      <c r="K112" s="66"/>
      <c r="L112" s="66"/>
      <c r="M112" s="66"/>
      <c r="N112" s="66"/>
      <c r="O112" s="66"/>
      <c r="P112" s="66"/>
      <c r="Q112" s="22">
        <v>0.5950304259634889</v>
      </c>
      <c r="R112" s="47">
        <v>1500</v>
      </c>
    </row>
    <row r="113" spans="1:18" ht="13.5" customHeight="1">
      <c r="A113" s="41">
        <v>91</v>
      </c>
      <c r="B113" s="41" t="s">
        <v>200</v>
      </c>
      <c r="C113" s="79" t="s">
        <v>183</v>
      </c>
      <c r="D113" s="41" t="s">
        <v>169</v>
      </c>
      <c r="E113" s="41">
        <v>6.5</v>
      </c>
      <c r="F113" s="44" t="s">
        <v>172</v>
      </c>
      <c r="G113" s="45">
        <v>3800</v>
      </c>
      <c r="H113" s="19">
        <v>3816</v>
      </c>
      <c r="I113" s="55"/>
      <c r="J113" s="66"/>
      <c r="K113" s="66"/>
      <c r="L113" s="66"/>
      <c r="M113" s="66"/>
      <c r="N113" s="66"/>
      <c r="O113" s="66"/>
      <c r="P113" s="66"/>
      <c r="Q113" s="22">
        <v>2.351977687626775</v>
      </c>
      <c r="R113" s="47">
        <v>4700</v>
      </c>
    </row>
    <row r="114" spans="1:18" ht="13.5" customHeight="1">
      <c r="A114" s="41">
        <v>92</v>
      </c>
      <c r="B114" s="41" t="s">
        <v>200</v>
      </c>
      <c r="C114" s="79" t="s">
        <v>168</v>
      </c>
      <c r="D114" s="41" t="s">
        <v>173</v>
      </c>
      <c r="E114" s="41">
        <v>5</v>
      </c>
      <c r="F114" s="44" t="s">
        <v>172</v>
      </c>
      <c r="G114" s="45">
        <v>1600</v>
      </c>
      <c r="H114" s="46">
        <v>853</v>
      </c>
      <c r="I114" s="55"/>
      <c r="J114" s="66"/>
      <c r="K114" s="66"/>
      <c r="L114" s="66"/>
      <c r="M114" s="66"/>
      <c r="N114" s="66"/>
      <c r="O114" s="66"/>
      <c r="P114" s="66"/>
      <c r="Q114" s="22">
        <v>1.1409736308316432</v>
      </c>
      <c r="R114" s="47">
        <v>1000</v>
      </c>
    </row>
    <row r="115" spans="1:18" ht="13.5" customHeight="1">
      <c r="A115" s="41">
        <v>93</v>
      </c>
      <c r="B115" s="41" t="s">
        <v>200</v>
      </c>
      <c r="C115" s="79" t="s">
        <v>181</v>
      </c>
      <c r="D115" s="41" t="s">
        <v>182</v>
      </c>
      <c r="E115" s="41">
        <v>12.5</v>
      </c>
      <c r="F115" s="44" t="s">
        <v>172</v>
      </c>
      <c r="G115" s="45">
        <v>1500</v>
      </c>
      <c r="H115" s="19">
        <v>2792</v>
      </c>
      <c r="I115" s="55"/>
      <c r="J115" s="66"/>
      <c r="K115" s="66"/>
      <c r="L115" s="66"/>
      <c r="M115" s="66"/>
      <c r="N115" s="66"/>
      <c r="O115" s="66"/>
      <c r="P115" s="66"/>
      <c r="Q115" s="22">
        <v>1.9510141987829612</v>
      </c>
      <c r="R115" s="47">
        <v>6500</v>
      </c>
    </row>
    <row r="116" spans="1:18" ht="13.5" customHeight="1">
      <c r="A116" s="41">
        <v>94</v>
      </c>
      <c r="B116" s="41" t="s">
        <v>200</v>
      </c>
      <c r="C116" s="79" t="s">
        <v>179</v>
      </c>
      <c r="D116" s="41" t="s">
        <v>180</v>
      </c>
      <c r="E116" s="41">
        <v>7.5</v>
      </c>
      <c r="F116" s="44" t="s">
        <v>172</v>
      </c>
      <c r="G116" s="45">
        <v>1300</v>
      </c>
      <c r="H116" s="19">
        <v>5585</v>
      </c>
      <c r="I116" s="55"/>
      <c r="J116" s="66"/>
      <c r="K116" s="66"/>
      <c r="L116" s="66"/>
      <c r="M116" s="66"/>
      <c r="N116" s="66"/>
      <c r="O116" s="66"/>
      <c r="P116" s="66"/>
      <c r="Q116" s="22">
        <v>2.901014198782961</v>
      </c>
      <c r="R116" s="47">
        <v>5000</v>
      </c>
    </row>
    <row r="117" spans="1:18" ht="13.5" customHeight="1">
      <c r="A117" s="41">
        <v>95</v>
      </c>
      <c r="B117" s="41" t="s">
        <v>200</v>
      </c>
      <c r="C117" s="79" t="s">
        <v>177</v>
      </c>
      <c r="D117" s="41" t="s">
        <v>178</v>
      </c>
      <c r="E117" s="41">
        <v>5</v>
      </c>
      <c r="F117" s="44" t="s">
        <v>172</v>
      </c>
      <c r="G117" s="45">
        <v>1300</v>
      </c>
      <c r="H117" s="19">
        <v>1832</v>
      </c>
      <c r="I117" s="55"/>
      <c r="J117" s="66"/>
      <c r="K117" s="66"/>
      <c r="L117" s="66"/>
      <c r="M117" s="66"/>
      <c r="N117" s="66"/>
      <c r="O117" s="66"/>
      <c r="P117" s="66"/>
      <c r="Q117" s="22">
        <v>0.4439655172413794</v>
      </c>
      <c r="R117" s="47">
        <v>2000</v>
      </c>
    </row>
    <row r="118" spans="1:18" ht="13.5" customHeight="1">
      <c r="A118" s="41">
        <v>96</v>
      </c>
      <c r="B118" s="41" t="s">
        <v>200</v>
      </c>
      <c r="C118" s="79" t="s">
        <v>198</v>
      </c>
      <c r="D118" s="41" t="s">
        <v>202</v>
      </c>
      <c r="E118" s="41">
        <v>20.5</v>
      </c>
      <c r="F118" s="44" t="s">
        <v>172</v>
      </c>
      <c r="G118" s="45">
        <v>900</v>
      </c>
      <c r="H118" s="19">
        <v>3156</v>
      </c>
      <c r="I118" s="55"/>
      <c r="J118" s="66"/>
      <c r="K118" s="66"/>
      <c r="L118" s="66"/>
      <c r="M118" s="66"/>
      <c r="N118" s="66"/>
      <c r="O118" s="66"/>
      <c r="P118" s="66"/>
      <c r="Q118" s="22">
        <v>1.520993914807302</v>
      </c>
      <c r="R118" s="47">
        <v>4400</v>
      </c>
    </row>
    <row r="119" spans="1:18" ht="13.5" customHeight="1">
      <c r="A119" s="41">
        <v>97</v>
      </c>
      <c r="B119" s="41" t="s">
        <v>317</v>
      </c>
      <c r="C119" s="79" t="s">
        <v>318</v>
      </c>
      <c r="D119" s="41" t="s">
        <v>319</v>
      </c>
      <c r="E119" s="41">
        <v>40</v>
      </c>
      <c r="F119" s="44" t="s">
        <v>172</v>
      </c>
      <c r="G119" s="45"/>
      <c r="H119" s="19"/>
      <c r="I119" s="55"/>
      <c r="J119" s="66"/>
      <c r="K119" s="66"/>
      <c r="L119" s="66"/>
      <c r="M119" s="66"/>
      <c r="N119" s="66"/>
      <c r="O119" s="66"/>
      <c r="P119" s="66"/>
      <c r="Q119" s="22">
        <v>0.26800202839756593</v>
      </c>
      <c r="R119" s="47">
        <v>34000</v>
      </c>
    </row>
    <row r="120" spans="1:18" ht="13.5" customHeight="1">
      <c r="A120" s="41">
        <v>98</v>
      </c>
      <c r="B120" s="41" t="s">
        <v>320</v>
      </c>
      <c r="C120" s="79" t="s">
        <v>321</v>
      </c>
      <c r="D120" s="41" t="s">
        <v>322</v>
      </c>
      <c r="E120" s="41">
        <v>2</v>
      </c>
      <c r="F120" s="44" t="s">
        <v>172</v>
      </c>
      <c r="G120" s="45"/>
      <c r="H120" s="19"/>
      <c r="I120" s="55"/>
      <c r="J120" s="66"/>
      <c r="K120" s="66"/>
      <c r="L120" s="66"/>
      <c r="M120" s="66"/>
      <c r="N120" s="66"/>
      <c r="O120" s="66"/>
      <c r="P120" s="66"/>
      <c r="Q120" s="22">
        <v>0.005020283975659229</v>
      </c>
      <c r="R120" s="47">
        <v>100</v>
      </c>
    </row>
    <row r="121" spans="1:18" ht="13.5" customHeight="1">
      <c r="A121" s="41">
        <v>99</v>
      </c>
      <c r="B121" s="41" t="s">
        <v>323</v>
      </c>
      <c r="C121" s="79" t="s">
        <v>326</v>
      </c>
      <c r="D121" s="41" t="s">
        <v>324</v>
      </c>
      <c r="E121" s="41">
        <v>70</v>
      </c>
      <c r="F121" s="44" t="s">
        <v>184</v>
      </c>
      <c r="G121" s="45"/>
      <c r="H121" s="19"/>
      <c r="I121" s="55"/>
      <c r="J121" s="66"/>
      <c r="K121" s="66"/>
      <c r="L121" s="66"/>
      <c r="M121" s="66"/>
      <c r="N121" s="66"/>
      <c r="O121" s="66"/>
      <c r="P121" s="66"/>
      <c r="Q121" s="22">
        <v>17.830983772819472</v>
      </c>
      <c r="R121" s="47">
        <v>116550</v>
      </c>
    </row>
    <row r="122" spans="1:18" ht="13.5" customHeight="1">
      <c r="A122" s="41">
        <v>100</v>
      </c>
      <c r="B122" s="41" t="s">
        <v>200</v>
      </c>
      <c r="C122" s="79" t="s">
        <v>325</v>
      </c>
      <c r="D122" s="41" t="s">
        <v>327</v>
      </c>
      <c r="E122" s="41">
        <v>10.5</v>
      </c>
      <c r="F122" s="44" t="s">
        <v>172</v>
      </c>
      <c r="G122" s="45"/>
      <c r="H122" s="19"/>
      <c r="I122" s="55"/>
      <c r="J122" s="66"/>
      <c r="K122" s="66"/>
      <c r="L122" s="66"/>
      <c r="M122" s="66"/>
      <c r="N122" s="66"/>
      <c r="O122" s="66"/>
      <c r="P122" s="66"/>
      <c r="Q122" s="22">
        <v>0</v>
      </c>
      <c r="R122" s="47">
        <v>500</v>
      </c>
    </row>
    <row r="123" spans="1:18" ht="13.5" customHeight="1">
      <c r="A123" s="41">
        <v>101</v>
      </c>
      <c r="B123" s="41" t="s">
        <v>334</v>
      </c>
      <c r="C123" s="79" t="s">
        <v>342</v>
      </c>
      <c r="D123" s="41" t="s">
        <v>335</v>
      </c>
      <c r="E123" s="41">
        <v>70</v>
      </c>
      <c r="F123" s="44" t="s">
        <v>184</v>
      </c>
      <c r="G123" s="45"/>
      <c r="H123" s="19"/>
      <c r="I123" s="55"/>
      <c r="J123" s="66"/>
      <c r="K123" s="66"/>
      <c r="L123" s="66"/>
      <c r="M123" s="66"/>
      <c r="N123" s="66"/>
      <c r="O123" s="66"/>
      <c r="P123" s="66"/>
      <c r="Q123" s="22"/>
      <c r="R123" s="47">
        <v>50000</v>
      </c>
    </row>
    <row r="124" spans="1:18" ht="13.5" customHeight="1">
      <c r="A124" s="41">
        <v>102</v>
      </c>
      <c r="B124" s="41" t="s">
        <v>338</v>
      </c>
      <c r="C124" s="79" t="s">
        <v>339</v>
      </c>
      <c r="D124" s="41" t="s">
        <v>340</v>
      </c>
      <c r="E124" s="80" t="s">
        <v>341</v>
      </c>
      <c r="F124" s="41" t="s">
        <v>172</v>
      </c>
      <c r="G124" s="44" t="s">
        <v>172</v>
      </c>
      <c r="H124" s="19"/>
      <c r="I124" s="55"/>
      <c r="J124" s="66"/>
      <c r="K124" s="66"/>
      <c r="L124" s="66"/>
      <c r="M124" s="66"/>
      <c r="N124" s="66"/>
      <c r="O124" s="66"/>
      <c r="P124" s="66"/>
      <c r="Q124" s="22"/>
      <c r="R124" s="47">
        <v>100</v>
      </c>
    </row>
    <row r="125" spans="1:19" ht="13.5" customHeight="1">
      <c r="A125" s="41">
        <v>103</v>
      </c>
      <c r="B125" s="41" t="s">
        <v>200</v>
      </c>
      <c r="C125" s="79" t="s">
        <v>366</v>
      </c>
      <c r="D125" s="41" t="s">
        <v>367</v>
      </c>
      <c r="E125" s="80" t="s">
        <v>368</v>
      </c>
      <c r="F125" s="41" t="s">
        <v>336</v>
      </c>
      <c r="G125" s="103"/>
      <c r="H125" s="104"/>
      <c r="I125" s="69"/>
      <c r="J125" s="70"/>
      <c r="K125" s="70"/>
      <c r="L125" s="70"/>
      <c r="M125" s="70"/>
      <c r="N125" s="70"/>
      <c r="O125" s="70"/>
      <c r="P125" s="70"/>
      <c r="Q125" s="71"/>
      <c r="R125" s="105">
        <v>1000</v>
      </c>
      <c r="S125" s="102"/>
    </row>
    <row r="126" spans="1:19" ht="13.5" customHeight="1">
      <c r="A126" s="41">
        <v>104</v>
      </c>
      <c r="B126" s="41" t="s">
        <v>369</v>
      </c>
      <c r="C126" s="79" t="s">
        <v>372</v>
      </c>
      <c r="D126" s="41" t="s">
        <v>370</v>
      </c>
      <c r="E126" s="80" t="s">
        <v>371</v>
      </c>
      <c r="F126" s="41" t="s">
        <v>336</v>
      </c>
      <c r="G126" s="44"/>
      <c r="H126" s="19"/>
      <c r="I126" s="55"/>
      <c r="J126" s="66"/>
      <c r="K126" s="66"/>
      <c r="L126" s="66"/>
      <c r="M126" s="66"/>
      <c r="N126" s="66"/>
      <c r="O126" s="66"/>
      <c r="P126" s="66"/>
      <c r="Q126" s="22"/>
      <c r="R126" s="47">
        <v>40000</v>
      </c>
      <c r="S126" s="102"/>
    </row>
    <row r="127" spans="1:19" ht="13.5" customHeight="1">
      <c r="A127" s="41">
        <v>105</v>
      </c>
      <c r="B127" s="41" t="s">
        <v>373</v>
      </c>
      <c r="C127" s="79" t="s">
        <v>379</v>
      </c>
      <c r="D127" s="41" t="s">
        <v>374</v>
      </c>
      <c r="E127" s="80" t="s">
        <v>375</v>
      </c>
      <c r="F127" s="41" t="s">
        <v>172</v>
      </c>
      <c r="G127" s="44"/>
      <c r="H127" s="19"/>
      <c r="I127" s="55"/>
      <c r="J127" s="66"/>
      <c r="K127" s="66"/>
      <c r="L127" s="66"/>
      <c r="M127" s="66"/>
      <c r="N127" s="66"/>
      <c r="O127" s="66"/>
      <c r="P127" s="66"/>
      <c r="Q127" s="22"/>
      <c r="R127" s="47">
        <v>400</v>
      </c>
      <c r="S127" s="102"/>
    </row>
    <row r="128" spans="1:18" ht="17.25" customHeight="1">
      <c r="A128" s="50"/>
      <c r="B128" s="50"/>
      <c r="C128" s="81"/>
      <c r="D128" s="50"/>
      <c r="E128" s="50"/>
      <c r="F128" s="52"/>
      <c r="G128" s="67">
        <f>SUM(G77:G122)</f>
        <v>416900</v>
      </c>
      <c r="H128" s="68">
        <f>SUM(H77:H122)</f>
        <v>486800</v>
      </c>
      <c r="I128" s="68">
        <f aca="true" t="shared" si="2" ref="I128:P128">SUM(I77:I122)</f>
        <v>0</v>
      </c>
      <c r="J128" s="68">
        <f t="shared" si="2"/>
        <v>0</v>
      </c>
      <c r="K128" s="68">
        <f t="shared" si="2"/>
        <v>0</v>
      </c>
      <c r="L128" s="68">
        <f t="shared" si="2"/>
        <v>0</v>
      </c>
      <c r="M128" s="68">
        <f t="shared" si="2"/>
        <v>0</v>
      </c>
      <c r="N128" s="68">
        <f t="shared" si="2"/>
        <v>0</v>
      </c>
      <c r="O128" s="68">
        <f t="shared" si="2"/>
        <v>0</v>
      </c>
      <c r="P128" s="68">
        <f t="shared" si="2"/>
        <v>0</v>
      </c>
      <c r="Q128" s="82">
        <v>148.6338742393509</v>
      </c>
      <c r="R128" s="72">
        <f>SUM(R77:R127)</f>
        <v>691100</v>
      </c>
    </row>
    <row r="129" spans="1:19" ht="15.75" customHeight="1">
      <c r="A129" s="6" t="s">
        <v>193</v>
      </c>
      <c r="B129" s="6"/>
      <c r="C129" s="6"/>
      <c r="D129" s="75"/>
      <c r="E129" s="83"/>
      <c r="F129" s="37"/>
      <c r="G129" s="38"/>
      <c r="H129" s="63"/>
      <c r="I129" s="6"/>
      <c r="J129" s="5"/>
      <c r="K129" s="5"/>
      <c r="L129" s="5"/>
      <c r="M129" s="5"/>
      <c r="N129" s="5"/>
      <c r="O129" s="5"/>
      <c r="P129" s="5"/>
      <c r="Q129" s="64"/>
      <c r="R129" s="40"/>
      <c r="S129" s="4"/>
    </row>
    <row r="130" spans="1:18" ht="24.75" customHeight="1">
      <c r="A130" s="14">
        <v>106</v>
      </c>
      <c r="B130" s="14" t="s">
        <v>200</v>
      </c>
      <c r="C130" s="15" t="s">
        <v>82</v>
      </c>
      <c r="D130" s="14" t="s">
        <v>156</v>
      </c>
      <c r="E130" s="14">
        <v>30</v>
      </c>
      <c r="F130" s="17" t="s">
        <v>38</v>
      </c>
      <c r="G130" s="18">
        <v>62300</v>
      </c>
      <c r="H130" s="19">
        <v>58829</v>
      </c>
      <c r="I130" s="7"/>
      <c r="J130" s="5"/>
      <c r="K130" s="5"/>
      <c r="L130" s="5"/>
      <c r="M130" s="5"/>
      <c r="N130" s="5"/>
      <c r="O130" s="5"/>
      <c r="P130" s="5"/>
      <c r="Q130" s="22">
        <v>30.222971602434075</v>
      </c>
      <c r="R130" s="47">
        <v>39000</v>
      </c>
    </row>
    <row r="131" spans="1:18" ht="24.75" customHeight="1">
      <c r="A131" s="14">
        <v>107</v>
      </c>
      <c r="B131" s="14" t="s">
        <v>206</v>
      </c>
      <c r="C131" s="15" t="s">
        <v>175</v>
      </c>
      <c r="D131" s="14" t="s">
        <v>176</v>
      </c>
      <c r="E131" s="14">
        <v>3</v>
      </c>
      <c r="F131" s="17" t="s">
        <v>172</v>
      </c>
      <c r="G131" s="18">
        <v>200</v>
      </c>
      <c r="H131" s="46">
        <v>61</v>
      </c>
      <c r="I131" s="7"/>
      <c r="J131" s="5"/>
      <c r="K131" s="5"/>
      <c r="L131" s="5"/>
      <c r="M131" s="5"/>
      <c r="N131" s="5"/>
      <c r="O131" s="5"/>
      <c r="P131" s="5"/>
      <c r="Q131" s="22">
        <v>0.010040567951318458</v>
      </c>
      <c r="R131" s="47">
        <v>100</v>
      </c>
    </row>
    <row r="132" spans="1:18" ht="24" customHeight="1">
      <c r="A132" s="14">
        <v>108</v>
      </c>
      <c r="B132" s="14" t="s">
        <v>206</v>
      </c>
      <c r="C132" s="15" t="s">
        <v>83</v>
      </c>
      <c r="D132" s="14" t="s">
        <v>157</v>
      </c>
      <c r="E132" s="14">
        <v>3</v>
      </c>
      <c r="F132" s="17" t="s">
        <v>4</v>
      </c>
      <c r="G132" s="18">
        <v>200</v>
      </c>
      <c r="H132" s="46">
        <v>0</v>
      </c>
      <c r="I132" s="7"/>
      <c r="J132" s="5"/>
      <c r="K132" s="5"/>
      <c r="L132" s="5"/>
      <c r="M132" s="5"/>
      <c r="N132" s="5"/>
      <c r="O132" s="5"/>
      <c r="P132" s="5"/>
      <c r="Q132" s="22">
        <v>0</v>
      </c>
      <c r="R132" s="47">
        <v>100</v>
      </c>
    </row>
    <row r="133" spans="1:18" ht="24" customHeight="1">
      <c r="A133" s="14">
        <v>109</v>
      </c>
      <c r="B133" s="14" t="s">
        <v>200</v>
      </c>
      <c r="C133" s="15" t="s">
        <v>213</v>
      </c>
      <c r="D133" s="14" t="s">
        <v>204</v>
      </c>
      <c r="E133" s="14">
        <v>3</v>
      </c>
      <c r="F133" s="17" t="s">
        <v>172</v>
      </c>
      <c r="G133" s="18">
        <v>600</v>
      </c>
      <c r="H133" s="46">
        <v>350</v>
      </c>
      <c r="I133" s="7"/>
      <c r="J133" s="5"/>
      <c r="K133" s="5"/>
      <c r="L133" s="5"/>
      <c r="M133" s="5"/>
      <c r="N133" s="5"/>
      <c r="O133" s="5"/>
      <c r="P133" s="5"/>
      <c r="Q133" s="22">
        <v>0.08199797160243409</v>
      </c>
      <c r="R133" s="47">
        <v>2300</v>
      </c>
    </row>
    <row r="134" spans="1:18" ht="24" customHeight="1">
      <c r="A134" s="14">
        <v>110</v>
      </c>
      <c r="B134" s="24" t="s">
        <v>203</v>
      </c>
      <c r="C134" s="15" t="s">
        <v>214</v>
      </c>
      <c r="D134" s="14" t="s">
        <v>205</v>
      </c>
      <c r="E134" s="14">
        <v>3</v>
      </c>
      <c r="F134" s="17" t="s">
        <v>172</v>
      </c>
      <c r="G134" s="18">
        <v>600</v>
      </c>
      <c r="H134" s="46">
        <v>200</v>
      </c>
      <c r="I134" s="7" t="s">
        <v>172</v>
      </c>
      <c r="J134" s="5"/>
      <c r="K134" s="5"/>
      <c r="L134" s="5"/>
      <c r="M134" s="5"/>
      <c r="N134" s="5"/>
      <c r="O134" s="5"/>
      <c r="P134" s="5"/>
      <c r="Q134" s="22">
        <v>0.8699797160243409</v>
      </c>
      <c r="R134" s="47">
        <v>1600</v>
      </c>
    </row>
    <row r="135" spans="1:18" ht="24" customHeight="1">
      <c r="A135" s="14">
        <v>111</v>
      </c>
      <c r="B135" s="14" t="s">
        <v>210</v>
      </c>
      <c r="C135" s="15" t="s">
        <v>84</v>
      </c>
      <c r="D135" s="14" t="s">
        <v>165</v>
      </c>
      <c r="E135" s="14">
        <v>12.5</v>
      </c>
      <c r="F135" s="17" t="s">
        <v>67</v>
      </c>
      <c r="G135" s="18">
        <v>6000</v>
      </c>
      <c r="H135" s="19">
        <v>5500</v>
      </c>
      <c r="I135" s="7"/>
      <c r="J135" s="5"/>
      <c r="K135" s="5"/>
      <c r="L135" s="5"/>
      <c r="M135" s="5"/>
      <c r="N135" s="5"/>
      <c r="O135" s="5"/>
      <c r="P135" s="5"/>
      <c r="Q135" s="22">
        <v>1.848985801217039</v>
      </c>
      <c r="R135" s="47">
        <v>2400</v>
      </c>
    </row>
    <row r="136" spans="1:18" ht="24" customHeight="1">
      <c r="A136" s="14">
        <v>112</v>
      </c>
      <c r="B136" s="14" t="s">
        <v>200</v>
      </c>
      <c r="C136" s="15" t="s">
        <v>309</v>
      </c>
      <c r="D136" s="14" t="s">
        <v>308</v>
      </c>
      <c r="E136" s="14">
        <v>2</v>
      </c>
      <c r="F136" s="17" t="s">
        <v>30</v>
      </c>
      <c r="G136" s="26">
        <v>200</v>
      </c>
      <c r="H136" s="84">
        <v>565</v>
      </c>
      <c r="I136" s="7"/>
      <c r="J136" s="5"/>
      <c r="K136" s="5"/>
      <c r="L136" s="5"/>
      <c r="M136" s="5"/>
      <c r="N136" s="5"/>
      <c r="O136" s="5"/>
      <c r="P136" s="5"/>
      <c r="Q136" s="22">
        <v>0.661004056795132</v>
      </c>
      <c r="R136" s="47">
        <v>100</v>
      </c>
    </row>
    <row r="137" spans="1:18" ht="16.5" customHeight="1">
      <c r="A137" s="28"/>
      <c r="B137" s="28"/>
      <c r="C137" s="29"/>
      <c r="D137" s="28"/>
      <c r="E137" s="28"/>
      <c r="F137" s="31"/>
      <c r="G137" s="32">
        <f>SUM(G130:G136)</f>
        <v>70100</v>
      </c>
      <c r="H137" s="54">
        <f>SUM(H130:H136)</f>
        <v>65505</v>
      </c>
      <c r="I137" s="55"/>
      <c r="J137" s="66"/>
      <c r="K137" s="66"/>
      <c r="L137" s="66"/>
      <c r="M137" s="66"/>
      <c r="N137" s="66"/>
      <c r="O137" s="66"/>
      <c r="P137" s="66"/>
      <c r="Q137" s="22">
        <v>33.69497971602434</v>
      </c>
      <c r="R137" s="56">
        <f>SUM(R130:R136)</f>
        <v>45600</v>
      </c>
    </row>
    <row r="138" spans="1:19" ht="13.5" customHeight="1">
      <c r="A138" s="6" t="s">
        <v>201</v>
      </c>
      <c r="B138" s="6"/>
      <c r="C138" s="6"/>
      <c r="D138" s="6"/>
      <c r="E138" s="37"/>
      <c r="F138" s="37"/>
      <c r="G138" s="38"/>
      <c r="H138" s="63"/>
      <c r="I138" s="7"/>
      <c r="J138" s="5"/>
      <c r="K138" s="5"/>
      <c r="L138" s="5"/>
      <c r="M138" s="5"/>
      <c r="N138" s="5"/>
      <c r="O138" s="5"/>
      <c r="P138" s="5"/>
      <c r="Q138" s="64"/>
      <c r="R138" s="40"/>
      <c r="S138" s="4"/>
    </row>
    <row r="139" spans="1:18" ht="24" customHeight="1">
      <c r="A139" s="14">
        <v>113</v>
      </c>
      <c r="B139" s="85" t="s">
        <v>211</v>
      </c>
      <c r="C139" s="86" t="s">
        <v>194</v>
      </c>
      <c r="D139" s="87" t="s">
        <v>332</v>
      </c>
      <c r="E139" s="14">
        <v>30</v>
      </c>
      <c r="F139" s="14" t="s">
        <v>184</v>
      </c>
      <c r="G139" s="88">
        <v>4200</v>
      </c>
      <c r="H139" s="89">
        <v>4975</v>
      </c>
      <c r="I139" s="55"/>
      <c r="J139" s="66"/>
      <c r="K139" s="66"/>
      <c r="L139" s="66"/>
      <c r="M139" s="66"/>
      <c r="N139" s="66"/>
      <c r="O139" s="66"/>
      <c r="P139" s="66"/>
      <c r="Q139" s="22">
        <v>2.9129817444219066</v>
      </c>
      <c r="R139" s="47">
        <v>5700</v>
      </c>
    </row>
    <row r="140" spans="1:18" ht="24" customHeight="1">
      <c r="A140" s="14">
        <v>114</v>
      </c>
      <c r="B140" s="85" t="s">
        <v>211</v>
      </c>
      <c r="C140" s="86" t="s">
        <v>195</v>
      </c>
      <c r="D140" s="87" t="s">
        <v>329</v>
      </c>
      <c r="E140" s="14">
        <v>13</v>
      </c>
      <c r="F140" s="14" t="s">
        <v>172</v>
      </c>
      <c r="G140" s="88">
        <v>1500</v>
      </c>
      <c r="H140" s="89">
        <v>1562</v>
      </c>
      <c r="I140" s="55"/>
      <c r="J140" s="66"/>
      <c r="K140" s="66"/>
      <c r="L140" s="66"/>
      <c r="M140" s="66"/>
      <c r="N140" s="66"/>
      <c r="O140" s="66"/>
      <c r="P140" s="66"/>
      <c r="Q140" s="22">
        <v>0.7509634888438136</v>
      </c>
      <c r="R140" s="47">
        <v>1200</v>
      </c>
    </row>
    <row r="141" spans="1:18" ht="24" customHeight="1">
      <c r="A141" s="14">
        <v>115</v>
      </c>
      <c r="B141" s="85" t="s">
        <v>211</v>
      </c>
      <c r="C141" s="86" t="s">
        <v>196</v>
      </c>
      <c r="D141" s="87" t="s">
        <v>331</v>
      </c>
      <c r="E141" s="14">
        <v>13</v>
      </c>
      <c r="F141" s="14" t="s">
        <v>172</v>
      </c>
      <c r="G141" s="88">
        <v>900</v>
      </c>
      <c r="H141" s="89">
        <v>1550</v>
      </c>
      <c r="I141" s="55"/>
      <c r="J141" s="66"/>
      <c r="K141" s="66"/>
      <c r="L141" s="66"/>
      <c r="M141" s="66"/>
      <c r="N141" s="66"/>
      <c r="O141" s="66"/>
      <c r="P141" s="66"/>
      <c r="Q141" s="22">
        <v>0.4619675456389452</v>
      </c>
      <c r="R141" s="47">
        <v>1200</v>
      </c>
    </row>
    <row r="142" spans="1:18" ht="24" customHeight="1">
      <c r="A142" s="14">
        <v>116</v>
      </c>
      <c r="B142" s="85" t="s">
        <v>211</v>
      </c>
      <c r="C142" s="86" t="s">
        <v>197</v>
      </c>
      <c r="D142" s="87" t="s">
        <v>333</v>
      </c>
      <c r="E142" s="14">
        <v>10</v>
      </c>
      <c r="F142" s="14" t="s">
        <v>172</v>
      </c>
      <c r="G142" s="88">
        <v>1800</v>
      </c>
      <c r="H142" s="89">
        <v>1575</v>
      </c>
      <c r="I142" s="55"/>
      <c r="J142" s="66"/>
      <c r="K142" s="66"/>
      <c r="L142" s="66"/>
      <c r="M142" s="66"/>
      <c r="N142" s="66"/>
      <c r="O142" s="66"/>
      <c r="P142" s="66"/>
      <c r="Q142" s="22">
        <v>0.46602434077079113</v>
      </c>
      <c r="R142" s="47">
        <v>1100</v>
      </c>
    </row>
    <row r="143" spans="1:18" ht="24" customHeight="1">
      <c r="A143" s="14">
        <v>117</v>
      </c>
      <c r="B143" s="85" t="s">
        <v>211</v>
      </c>
      <c r="C143" s="65" t="s">
        <v>185</v>
      </c>
      <c r="D143" s="87" t="s">
        <v>330</v>
      </c>
      <c r="E143" s="14">
        <v>50</v>
      </c>
      <c r="F143" s="14" t="s">
        <v>184</v>
      </c>
      <c r="G143" s="88">
        <v>30000</v>
      </c>
      <c r="H143" s="89">
        <v>24718</v>
      </c>
      <c r="I143" s="55"/>
      <c r="J143" s="66"/>
      <c r="K143" s="66"/>
      <c r="L143" s="66"/>
      <c r="M143" s="66"/>
      <c r="N143" s="66"/>
      <c r="O143" s="66"/>
      <c r="P143" s="66"/>
      <c r="Q143" s="22">
        <v>87.52408722109534</v>
      </c>
      <c r="R143" s="47">
        <v>42000</v>
      </c>
    </row>
    <row r="144" spans="1:18" ht="22.5" customHeight="1">
      <c r="A144" s="28"/>
      <c r="B144" s="90"/>
      <c r="C144" s="91"/>
      <c r="D144" s="92"/>
      <c r="E144" s="28"/>
      <c r="F144" s="28"/>
      <c r="G144" s="93">
        <f>SUM(G139:G143)</f>
        <v>38400</v>
      </c>
      <c r="H144" s="94">
        <f>SUM(H139:H143)</f>
        <v>34380</v>
      </c>
      <c r="I144" s="55"/>
      <c r="J144" s="66"/>
      <c r="K144" s="66"/>
      <c r="L144" s="66"/>
      <c r="M144" s="66"/>
      <c r="N144" s="66"/>
      <c r="O144" s="66"/>
      <c r="P144" s="66"/>
      <c r="Q144" s="22">
        <v>92.11602434077079</v>
      </c>
      <c r="R144" s="56">
        <f>SUM(R139:R143)</f>
        <v>51200</v>
      </c>
    </row>
    <row r="145" spans="1:18" ht="9.75" customHeight="1">
      <c r="A145" s="28"/>
      <c r="B145" s="90"/>
      <c r="C145" s="91"/>
      <c r="D145" s="92"/>
      <c r="E145" s="28"/>
      <c r="F145" s="31"/>
      <c r="G145" s="95"/>
      <c r="H145" s="96"/>
      <c r="I145" s="97"/>
      <c r="J145" s="55"/>
      <c r="K145" s="55"/>
      <c r="L145" s="55"/>
      <c r="M145" s="55"/>
      <c r="N145" s="55"/>
      <c r="O145" s="55"/>
      <c r="P145" s="98"/>
      <c r="Q145" s="99"/>
      <c r="R145" s="5"/>
    </row>
    <row r="146" spans="1:18" ht="29.25" customHeight="1">
      <c r="A146" s="28"/>
      <c r="B146" s="28"/>
      <c r="C146" s="29"/>
      <c r="D146" s="29"/>
      <c r="E146" s="29"/>
      <c r="F146" s="28" t="s">
        <v>312</v>
      </c>
      <c r="G146" s="100">
        <f aca="true" t="shared" si="3" ref="G146:R146">G144+G137+G128+G75+G70+G65+G32+G28+G22+G17</f>
        <v>13796170</v>
      </c>
      <c r="H146" s="100">
        <f t="shared" si="3"/>
        <v>13917647</v>
      </c>
      <c r="I146" s="100">
        <f t="shared" si="3"/>
        <v>0</v>
      </c>
      <c r="J146" s="100" t="e">
        <f t="shared" si="3"/>
        <v>#REF!</v>
      </c>
      <c r="K146" s="100">
        <f t="shared" si="3"/>
        <v>0</v>
      </c>
      <c r="L146" s="100" t="e">
        <f t="shared" si="3"/>
        <v>#REF!</v>
      </c>
      <c r="M146" s="100">
        <f t="shared" si="3"/>
        <v>0</v>
      </c>
      <c r="N146" s="100">
        <f t="shared" si="3"/>
        <v>0</v>
      </c>
      <c r="O146" s="100">
        <f t="shared" si="3"/>
        <v>0</v>
      </c>
      <c r="P146" s="100">
        <f t="shared" si="3"/>
        <v>0</v>
      </c>
      <c r="Q146" s="100">
        <f t="shared" si="3"/>
        <v>6827.258823529414</v>
      </c>
      <c r="R146" s="100">
        <f t="shared" si="3"/>
        <v>13450000</v>
      </c>
    </row>
    <row r="147" spans="5:9" ht="12.75">
      <c r="E147" s="2"/>
      <c r="F147" s="2"/>
      <c r="G147" s="3"/>
      <c r="H147" s="1"/>
      <c r="I147" s="1"/>
    </row>
    <row r="148" spans="5:9" ht="12.75">
      <c r="E148" s="2"/>
      <c r="F148" s="2"/>
      <c r="G148" s="3"/>
      <c r="H148" s="1"/>
      <c r="I148" s="1"/>
    </row>
    <row r="149" spans="5:9" ht="12.75">
      <c r="E149" s="2"/>
      <c r="F149" s="2"/>
      <c r="G149" s="3"/>
      <c r="H149" s="1"/>
      <c r="I149" s="1"/>
    </row>
    <row r="150" spans="5:9" ht="12.75">
      <c r="E150" s="2"/>
      <c r="F150" s="2"/>
      <c r="G150" s="3"/>
      <c r="H150" s="1"/>
      <c r="I150" s="1"/>
    </row>
    <row r="151" spans="5:9" ht="12.75">
      <c r="E151" s="2"/>
      <c r="F151" s="2"/>
      <c r="G151" s="3"/>
      <c r="H151" s="1"/>
      <c r="I151" s="1"/>
    </row>
    <row r="152" spans="5:9" ht="12.75">
      <c r="E152" s="2"/>
      <c r="F152" s="2"/>
      <c r="G152" s="3"/>
      <c r="H152" s="1"/>
      <c r="I152" s="1"/>
    </row>
    <row r="153" spans="5:9" ht="12.75">
      <c r="E153" s="2"/>
      <c r="F153" s="2"/>
      <c r="G153" s="3"/>
      <c r="H153" s="1"/>
      <c r="I153" s="1"/>
    </row>
    <row r="154" spans="5:9" ht="12.75">
      <c r="E154" s="2"/>
      <c r="F154" s="2"/>
      <c r="G154" s="3"/>
      <c r="H154" s="1"/>
      <c r="I154" s="1"/>
    </row>
    <row r="155" spans="5:9" ht="12.75">
      <c r="E155" s="2"/>
      <c r="F155" s="2"/>
      <c r="G155" s="3"/>
      <c r="H155" s="1"/>
      <c r="I155" s="1"/>
    </row>
    <row r="156" spans="5:9" ht="12.75">
      <c r="E156" s="2"/>
      <c r="F156" s="2"/>
      <c r="G156" s="3"/>
      <c r="H156" s="1"/>
      <c r="I156" s="1"/>
    </row>
    <row r="157" spans="5:9" ht="12.75">
      <c r="E157" s="2"/>
      <c r="F157" s="2"/>
      <c r="G157" s="3"/>
      <c r="H157" s="1"/>
      <c r="I157" s="1"/>
    </row>
    <row r="158" spans="5:9" ht="12.75">
      <c r="E158" s="2"/>
      <c r="F158" s="2"/>
      <c r="G158" s="3"/>
      <c r="H158" s="1"/>
      <c r="I158" s="1"/>
    </row>
    <row r="159" spans="5:9" ht="12.75">
      <c r="E159" s="2"/>
      <c r="F159" s="2"/>
      <c r="G159" s="3"/>
      <c r="H159" s="1"/>
      <c r="I159" s="1"/>
    </row>
    <row r="160" spans="5:9" ht="12.75">
      <c r="E160" s="2"/>
      <c r="F160" s="2"/>
      <c r="G160" s="3"/>
      <c r="H160" s="1"/>
      <c r="I160" s="1"/>
    </row>
    <row r="161" spans="5:9" ht="12.75">
      <c r="E161" s="2"/>
      <c r="F161" s="2"/>
      <c r="G161" s="3"/>
      <c r="H161" s="1"/>
      <c r="I161" s="1"/>
    </row>
    <row r="162" spans="5:9" ht="12.75">
      <c r="E162" s="2"/>
      <c r="F162" s="2"/>
      <c r="G162" s="3"/>
      <c r="H162" s="1"/>
      <c r="I162" s="1"/>
    </row>
    <row r="163" spans="5:9" ht="12.75">
      <c r="E163" s="2"/>
      <c r="F163" s="2"/>
      <c r="G163" s="3"/>
      <c r="H163" s="1"/>
      <c r="I163" s="1"/>
    </row>
    <row r="164" spans="5:9" ht="12.75">
      <c r="E164" s="2"/>
      <c r="F164" s="2"/>
      <c r="G164" s="3"/>
      <c r="H164" s="1"/>
      <c r="I164" s="1"/>
    </row>
    <row r="165" spans="5:9" ht="12.75">
      <c r="E165" s="2"/>
      <c r="F165" s="2"/>
      <c r="G165" s="3"/>
      <c r="H165" s="1"/>
      <c r="I165" s="1"/>
    </row>
    <row r="166" spans="5:9" ht="12.75">
      <c r="E166" s="2"/>
      <c r="F166" s="2"/>
      <c r="G166" s="3"/>
      <c r="H166" s="1"/>
      <c r="I166" s="1"/>
    </row>
    <row r="167" spans="5:9" ht="12.75">
      <c r="E167" s="2"/>
      <c r="F167" s="2"/>
      <c r="G167" s="3"/>
      <c r="H167" s="1"/>
      <c r="I167" s="1"/>
    </row>
    <row r="168" spans="5:9" ht="12.75">
      <c r="E168" s="2"/>
      <c r="F168" s="2"/>
      <c r="G168" s="3"/>
      <c r="H168" s="1"/>
      <c r="I168" s="1"/>
    </row>
    <row r="169" spans="5:9" ht="12.75">
      <c r="E169" s="2"/>
      <c r="F169" s="2"/>
      <c r="G169" s="3"/>
      <c r="H169" s="1"/>
      <c r="I169" s="1"/>
    </row>
    <row r="170" spans="5:9" ht="12.75">
      <c r="E170" s="2"/>
      <c r="F170" s="2"/>
      <c r="G170" s="3"/>
      <c r="H170" s="1"/>
      <c r="I170" s="1"/>
    </row>
    <row r="171" spans="5:9" ht="12.75">
      <c r="E171" s="2"/>
      <c r="F171" s="2"/>
      <c r="G171" s="3"/>
      <c r="H171" s="1"/>
      <c r="I171" s="1"/>
    </row>
    <row r="172" spans="5:9" ht="12.75">
      <c r="E172" s="2"/>
      <c r="F172" s="2"/>
      <c r="G172" s="3"/>
      <c r="H172" s="1"/>
      <c r="I172" s="1"/>
    </row>
    <row r="173" spans="5:9" ht="12.75">
      <c r="E173" s="2"/>
      <c r="F173" s="2"/>
      <c r="G173" s="3"/>
      <c r="H173" s="1"/>
      <c r="I173" s="1"/>
    </row>
    <row r="174" spans="5:9" ht="12.75">
      <c r="E174" s="2"/>
      <c r="F174" s="2"/>
      <c r="G174" s="3"/>
      <c r="H174" s="1"/>
      <c r="I174" s="1"/>
    </row>
    <row r="175" spans="5:9" ht="12.75">
      <c r="E175" s="2"/>
      <c r="F175" s="2"/>
      <c r="G175" s="3"/>
      <c r="H175" s="1"/>
      <c r="I175" s="1"/>
    </row>
    <row r="176" spans="5:9" ht="12.75">
      <c r="E176" s="2"/>
      <c r="F176" s="2"/>
      <c r="G176" s="3"/>
      <c r="H176" s="1"/>
      <c r="I176" s="1"/>
    </row>
    <row r="177" spans="5:9" ht="12.75">
      <c r="E177" s="2"/>
      <c r="F177" s="2"/>
      <c r="G177" s="3"/>
      <c r="H177" s="1"/>
      <c r="I177" s="1"/>
    </row>
    <row r="178" spans="5:9" ht="12.75">
      <c r="E178" s="2"/>
      <c r="F178" s="2"/>
      <c r="G178" s="3"/>
      <c r="H178" s="1"/>
      <c r="I178" s="1"/>
    </row>
    <row r="179" spans="5:9" ht="12.75">
      <c r="E179" s="2"/>
      <c r="F179" s="2"/>
      <c r="G179" s="3"/>
      <c r="H179" s="1"/>
      <c r="I179" s="1"/>
    </row>
    <row r="180" spans="5:9" ht="12.75">
      <c r="E180" s="2"/>
      <c r="F180" s="2"/>
      <c r="G180" s="3"/>
      <c r="H180" s="1"/>
      <c r="I180" s="1"/>
    </row>
    <row r="181" spans="5:9" ht="12.75">
      <c r="E181" s="2"/>
      <c r="F181" s="2"/>
      <c r="G181" s="3"/>
      <c r="H181" s="1"/>
      <c r="I181" s="1"/>
    </row>
    <row r="182" spans="5:9" ht="12.75">
      <c r="E182" s="2"/>
      <c r="F182" s="2"/>
      <c r="G182" s="3"/>
      <c r="H182" s="1"/>
      <c r="I182" s="1"/>
    </row>
    <row r="183" spans="5:9" ht="12.75">
      <c r="E183" s="2"/>
      <c r="F183" s="2"/>
      <c r="G183" s="3"/>
      <c r="H183" s="1"/>
      <c r="I183" s="1"/>
    </row>
    <row r="184" spans="5:9" ht="12.75">
      <c r="E184" s="2"/>
      <c r="F184" s="2"/>
      <c r="G184" s="3"/>
      <c r="H184" s="1"/>
      <c r="I184" s="1"/>
    </row>
    <row r="185" spans="5:9" ht="12.75">
      <c r="E185" s="2"/>
      <c r="F185" s="2"/>
      <c r="G185" s="3"/>
      <c r="H185" s="1"/>
      <c r="I185" s="1"/>
    </row>
    <row r="186" spans="5:9" ht="12.75">
      <c r="E186" s="2"/>
      <c r="F186" s="2"/>
      <c r="G186" s="3"/>
      <c r="H186" s="1"/>
      <c r="I186" s="1"/>
    </row>
    <row r="187" spans="5:9" ht="12.75">
      <c r="E187" s="2"/>
      <c r="F187" s="2"/>
      <c r="G187" s="3"/>
      <c r="H187" s="1"/>
      <c r="I187" s="1"/>
    </row>
    <row r="188" spans="5:9" ht="12.75">
      <c r="E188" s="2"/>
      <c r="F188" s="2"/>
      <c r="G188" s="3"/>
      <c r="H188" s="1"/>
      <c r="I188" s="1"/>
    </row>
    <row r="189" spans="5:9" ht="12.75">
      <c r="E189" s="2"/>
      <c r="F189" s="2"/>
      <c r="G189" s="3"/>
      <c r="H189" s="1"/>
      <c r="I189" s="1"/>
    </row>
    <row r="190" spans="5:9" ht="12.75">
      <c r="E190" s="2"/>
      <c r="F190" s="2"/>
      <c r="G190" s="3"/>
      <c r="H190" s="1"/>
      <c r="I190" s="1"/>
    </row>
    <row r="191" spans="5:9" ht="12.75">
      <c r="E191" s="2"/>
      <c r="F191" s="2"/>
      <c r="G191" s="3"/>
      <c r="H191" s="1"/>
      <c r="I191" s="1"/>
    </row>
    <row r="192" spans="5:9" ht="12.75">
      <c r="E192" s="2"/>
      <c r="F192" s="2"/>
      <c r="G192" s="3"/>
      <c r="H192" s="1"/>
      <c r="I192" s="1"/>
    </row>
    <row r="193" spans="5:9" ht="12.75">
      <c r="E193" s="2"/>
      <c r="F193" s="2"/>
      <c r="G193" s="3"/>
      <c r="H193" s="1"/>
      <c r="I193" s="1"/>
    </row>
    <row r="194" spans="5:9" ht="12.75">
      <c r="E194" s="2"/>
      <c r="F194" s="2"/>
      <c r="G194" s="3"/>
      <c r="H194" s="1"/>
      <c r="I194" s="1"/>
    </row>
    <row r="195" spans="5:9" ht="12.75">
      <c r="E195" s="2"/>
      <c r="F195" s="2"/>
      <c r="G195" s="3"/>
      <c r="H195" s="1"/>
      <c r="I195" s="1"/>
    </row>
    <row r="196" spans="5:9" ht="12.75">
      <c r="E196" s="2"/>
      <c r="F196" s="2"/>
      <c r="G196" s="3"/>
      <c r="H196" s="1"/>
      <c r="I196" s="1"/>
    </row>
    <row r="197" spans="5:9" ht="12.75">
      <c r="E197" s="2"/>
      <c r="F197" s="2"/>
      <c r="G197" s="3"/>
      <c r="H197" s="1"/>
      <c r="I197" s="1"/>
    </row>
    <row r="198" spans="5:9" ht="12.75">
      <c r="E198" s="2"/>
      <c r="F198" s="2"/>
      <c r="G198" s="3"/>
      <c r="H198" s="1"/>
      <c r="I198" s="1"/>
    </row>
    <row r="199" spans="5:9" ht="12.75">
      <c r="E199" s="2"/>
      <c r="F199" s="2"/>
      <c r="G199" s="3"/>
      <c r="H199" s="1"/>
      <c r="I199" s="1"/>
    </row>
    <row r="200" spans="5:9" ht="12.75">
      <c r="E200" s="2"/>
      <c r="F200" s="2"/>
      <c r="G200" s="3"/>
      <c r="H200" s="1"/>
      <c r="I200" s="1"/>
    </row>
    <row r="201" spans="5:9" ht="12.75">
      <c r="E201" s="2"/>
      <c r="F201" s="2"/>
      <c r="G201" s="3"/>
      <c r="H201" s="1"/>
      <c r="I201" s="1"/>
    </row>
    <row r="202" spans="5:9" ht="12.75">
      <c r="E202" s="2"/>
      <c r="F202" s="2"/>
      <c r="G202" s="3"/>
      <c r="H202" s="1"/>
      <c r="I202" s="1"/>
    </row>
    <row r="203" spans="5:9" ht="12.75">
      <c r="E203" s="2"/>
      <c r="F203" s="2"/>
      <c r="G203" s="3"/>
      <c r="H203" s="1"/>
      <c r="I203" s="1"/>
    </row>
    <row r="204" spans="5:9" ht="12.75">
      <c r="E204" s="2"/>
      <c r="F204" s="2"/>
      <c r="G204" s="3"/>
      <c r="H204" s="1"/>
      <c r="I204" s="1"/>
    </row>
    <row r="205" spans="5:9" ht="12.75">
      <c r="E205" s="2"/>
      <c r="F205" s="2"/>
      <c r="G205" s="3"/>
      <c r="H205" s="1"/>
      <c r="I205" s="1"/>
    </row>
    <row r="206" spans="5:9" ht="12.75">
      <c r="E206" s="2"/>
      <c r="F206" s="2"/>
      <c r="G206" s="3"/>
      <c r="H206" s="1"/>
      <c r="I206" s="1"/>
    </row>
    <row r="207" spans="5:9" ht="12.75">
      <c r="E207" s="2"/>
      <c r="F207" s="2"/>
      <c r="G207" s="3"/>
      <c r="H207" s="1"/>
      <c r="I207" s="1"/>
    </row>
    <row r="208" spans="5:9" ht="12.75">
      <c r="E208" s="2"/>
      <c r="F208" s="2"/>
      <c r="G208" s="3"/>
      <c r="H208" s="1"/>
      <c r="I208" s="1"/>
    </row>
    <row r="209" spans="5:9" ht="12.75">
      <c r="E209" s="2"/>
      <c r="F209" s="2"/>
      <c r="G209" s="3"/>
      <c r="H209" s="1"/>
      <c r="I209" s="1"/>
    </row>
    <row r="210" spans="5:9" ht="12.75">
      <c r="E210" s="2"/>
      <c r="F210" s="2"/>
      <c r="G210" s="3"/>
      <c r="H210" s="1"/>
      <c r="I210" s="1"/>
    </row>
    <row r="211" spans="5:9" ht="12.75">
      <c r="E211" s="2"/>
      <c r="F211" s="2"/>
      <c r="G211" s="3"/>
      <c r="H211" s="1"/>
      <c r="I211" s="1"/>
    </row>
    <row r="212" spans="5:9" ht="12.75">
      <c r="E212" s="2"/>
      <c r="F212" s="2"/>
      <c r="G212" s="3"/>
      <c r="H212" s="1"/>
      <c r="I212" s="1"/>
    </row>
    <row r="213" spans="5:9" ht="12.75">
      <c r="E213" s="2"/>
      <c r="F213" s="2"/>
      <c r="G213" s="3"/>
      <c r="H213" s="1"/>
      <c r="I213" s="1"/>
    </row>
    <row r="214" spans="5:9" ht="12.75">
      <c r="E214" s="2"/>
      <c r="F214" s="2"/>
      <c r="G214" s="3"/>
      <c r="H214" s="1"/>
      <c r="I214" s="1"/>
    </row>
    <row r="215" spans="5:9" ht="12.75">
      <c r="E215" s="2"/>
      <c r="F215" s="2"/>
      <c r="G215" s="3"/>
      <c r="H215" s="1"/>
      <c r="I215" s="1"/>
    </row>
    <row r="216" spans="5:9" ht="12.75">
      <c r="E216" s="2"/>
      <c r="F216" s="2"/>
      <c r="G216" s="3"/>
      <c r="H216" s="1"/>
      <c r="I216" s="1"/>
    </row>
    <row r="217" spans="5:9" ht="12.75">
      <c r="E217" s="2"/>
      <c r="F217" s="2"/>
      <c r="G217" s="3"/>
      <c r="H217" s="1"/>
      <c r="I217" s="1"/>
    </row>
    <row r="218" spans="5:9" ht="12.75">
      <c r="E218" s="2"/>
      <c r="F218" s="2"/>
      <c r="G218" s="3"/>
      <c r="H218" s="1"/>
      <c r="I218" s="1"/>
    </row>
    <row r="219" spans="5:9" ht="12.75">
      <c r="E219" s="2"/>
      <c r="F219" s="2"/>
      <c r="G219" s="3"/>
      <c r="H219" s="1"/>
      <c r="I219" s="1"/>
    </row>
    <row r="220" spans="5:9" ht="12.75">
      <c r="E220" s="2"/>
      <c r="F220" s="2"/>
      <c r="G220" s="3"/>
      <c r="H220" s="1"/>
      <c r="I220" s="1"/>
    </row>
    <row r="221" spans="5:9" ht="12.75">
      <c r="E221" s="2"/>
      <c r="F221" s="2"/>
      <c r="G221" s="3"/>
      <c r="H221" s="1"/>
      <c r="I221" s="1"/>
    </row>
    <row r="222" spans="5:9" ht="12.75">
      <c r="E222" s="2"/>
      <c r="F222" s="2"/>
      <c r="G222" s="3"/>
      <c r="H222" s="1"/>
      <c r="I222" s="1"/>
    </row>
    <row r="223" spans="5:9" ht="12.75">
      <c r="E223" s="2"/>
      <c r="F223" s="2"/>
      <c r="G223" s="3"/>
      <c r="H223" s="1"/>
      <c r="I223" s="1"/>
    </row>
    <row r="224" spans="5:9" ht="12.75">
      <c r="E224" s="2"/>
      <c r="F224" s="2"/>
      <c r="G224" s="3"/>
      <c r="H224" s="1"/>
      <c r="I224" s="1"/>
    </row>
    <row r="225" spans="5:9" ht="12.75">
      <c r="E225" s="2"/>
      <c r="F225" s="2"/>
      <c r="G225" s="3"/>
      <c r="H225" s="1"/>
      <c r="I225" s="1"/>
    </row>
    <row r="226" spans="5:9" ht="12.75">
      <c r="E226" s="2"/>
      <c r="F226" s="2"/>
      <c r="G226" s="3"/>
      <c r="H226" s="1"/>
      <c r="I226" s="1"/>
    </row>
    <row r="227" spans="5:9" ht="12.75">
      <c r="E227" s="2"/>
      <c r="F227" s="2"/>
      <c r="G227" s="3"/>
      <c r="H227" s="1"/>
      <c r="I227" s="1"/>
    </row>
    <row r="228" spans="5:9" ht="12.75">
      <c r="E228" s="2"/>
      <c r="F228" s="2"/>
      <c r="G228" s="3"/>
      <c r="H228" s="1"/>
      <c r="I228" s="1"/>
    </row>
    <row r="229" spans="5:9" ht="12.75">
      <c r="E229" s="2"/>
      <c r="F229" s="2"/>
      <c r="G229" s="3"/>
      <c r="H229" s="1"/>
      <c r="I229" s="1"/>
    </row>
    <row r="230" spans="5:9" ht="12.75">
      <c r="E230" s="2"/>
      <c r="F230" s="2"/>
      <c r="G230" s="3"/>
      <c r="H230" s="1"/>
      <c r="I230" s="1"/>
    </row>
    <row r="231" spans="5:9" ht="12.75">
      <c r="E231" s="2"/>
      <c r="F231" s="2"/>
      <c r="G231" s="3"/>
      <c r="H231" s="1"/>
      <c r="I231" s="1"/>
    </row>
    <row r="232" spans="5:9" ht="12.75">
      <c r="E232" s="2"/>
      <c r="F232" s="2"/>
      <c r="G232" s="3"/>
      <c r="H232" s="1"/>
      <c r="I232" s="1"/>
    </row>
    <row r="233" spans="5:9" ht="12.75">
      <c r="E233" s="2"/>
      <c r="F233" s="2"/>
      <c r="G233" s="3"/>
      <c r="H233" s="1"/>
      <c r="I233" s="1"/>
    </row>
    <row r="234" spans="5:9" ht="12.75">
      <c r="E234" s="2"/>
      <c r="F234" s="2"/>
      <c r="G234" s="3"/>
      <c r="H234" s="1"/>
      <c r="I234" s="1"/>
    </row>
    <row r="235" spans="5:9" ht="12.75">
      <c r="E235" s="2"/>
      <c r="F235" s="2"/>
      <c r="G235" s="3"/>
      <c r="H235" s="1"/>
      <c r="I235" s="1"/>
    </row>
    <row r="236" spans="5:9" ht="12.75">
      <c r="E236" s="2"/>
      <c r="F236" s="2"/>
      <c r="G236" s="3"/>
      <c r="H236" s="1"/>
      <c r="I236" s="1"/>
    </row>
    <row r="237" spans="5:9" ht="12.75">
      <c r="E237" s="2"/>
      <c r="F237" s="2"/>
      <c r="G237" s="3"/>
      <c r="H237" s="1"/>
      <c r="I237" s="1"/>
    </row>
    <row r="238" spans="5:9" ht="12.75">
      <c r="E238" s="2"/>
      <c r="F238" s="2"/>
      <c r="G238" s="3"/>
      <c r="H238" s="1"/>
      <c r="I238" s="1"/>
    </row>
    <row r="239" spans="7:9" ht="12.75">
      <c r="G239" s="1"/>
      <c r="H239" s="1"/>
      <c r="I239" s="1"/>
    </row>
    <row r="240" spans="7:9" ht="12.75">
      <c r="G240" s="1"/>
      <c r="H240" s="1"/>
      <c r="I240" s="1"/>
    </row>
    <row r="241" spans="7:9" ht="12.75">
      <c r="G241" s="1"/>
      <c r="H241" s="1"/>
      <c r="I241" s="1"/>
    </row>
    <row r="242" spans="7:9" ht="12.75">
      <c r="G242" s="1"/>
      <c r="H242" s="1"/>
      <c r="I242" s="1"/>
    </row>
    <row r="243" spans="7:9" ht="12.75">
      <c r="G243" s="1"/>
      <c r="H243" s="1"/>
      <c r="I243" s="1"/>
    </row>
    <row r="244" spans="7:9" ht="12.75">
      <c r="G244" s="1"/>
      <c r="H244" s="1"/>
      <c r="I244" s="1"/>
    </row>
    <row r="245" spans="7:9" ht="12.75">
      <c r="G245" s="1"/>
      <c r="H245" s="1"/>
      <c r="I245" s="1"/>
    </row>
    <row r="246" spans="7:9" ht="12.75">
      <c r="G246" s="1"/>
      <c r="H246" s="1"/>
      <c r="I246" s="1"/>
    </row>
    <row r="247" spans="7:9" ht="12.75">
      <c r="G247" s="1"/>
      <c r="H247" s="1"/>
      <c r="I247" s="1"/>
    </row>
    <row r="248" spans="7:9" ht="12.75">
      <c r="G248" s="1"/>
      <c r="H248" s="1"/>
      <c r="I248" s="1"/>
    </row>
    <row r="249" spans="7:9" ht="12.75">
      <c r="G249" s="1"/>
      <c r="H249" s="1"/>
      <c r="I249" s="1"/>
    </row>
    <row r="250" spans="7:9" ht="12.75">
      <c r="G250" s="1"/>
      <c r="H250" s="1"/>
      <c r="I250" s="1"/>
    </row>
    <row r="251" spans="7:9" ht="12.75">
      <c r="G251" s="1"/>
      <c r="H251" s="1"/>
      <c r="I251" s="1"/>
    </row>
    <row r="252" spans="7:9" ht="12.75">
      <c r="G252" s="1"/>
      <c r="H252" s="1"/>
      <c r="I252" s="1"/>
    </row>
    <row r="253" spans="7:9" ht="12.75">
      <c r="G253" s="1"/>
      <c r="H253" s="1"/>
      <c r="I253" s="1"/>
    </row>
    <row r="254" spans="7:9" ht="12.75">
      <c r="G254" s="1"/>
      <c r="H254" s="1"/>
      <c r="I254" s="1"/>
    </row>
    <row r="255" spans="7:9" ht="12.75">
      <c r="G255" s="1"/>
      <c r="H255" s="1"/>
      <c r="I255" s="1"/>
    </row>
    <row r="256" spans="7:9" ht="12.75">
      <c r="G256" s="1"/>
      <c r="H256" s="1"/>
      <c r="I256" s="1"/>
    </row>
    <row r="257" spans="7:9" ht="12.75">
      <c r="G257" s="1"/>
      <c r="H257" s="1"/>
      <c r="I257" s="1"/>
    </row>
    <row r="258" spans="7:9" ht="12.75">
      <c r="G258" s="1"/>
      <c r="H258" s="1"/>
      <c r="I258" s="1"/>
    </row>
    <row r="259" spans="7:9" ht="12.75">
      <c r="G259" s="1"/>
      <c r="H259" s="1"/>
      <c r="I259" s="1"/>
    </row>
    <row r="260" spans="7:9" ht="12.75">
      <c r="G260" s="1"/>
      <c r="H260" s="1"/>
      <c r="I260" s="1"/>
    </row>
    <row r="261" spans="7:9" ht="12.75">
      <c r="G261" s="1"/>
      <c r="H261" s="1"/>
      <c r="I261" s="1"/>
    </row>
    <row r="262" spans="7:9" ht="12.75">
      <c r="G262" s="1"/>
      <c r="H262" s="1"/>
      <c r="I262" s="1"/>
    </row>
    <row r="263" spans="7:9" ht="12.75">
      <c r="G263" s="1"/>
      <c r="H263" s="1"/>
      <c r="I263" s="1"/>
    </row>
    <row r="264" spans="7:9" ht="12.75">
      <c r="G264" s="1"/>
      <c r="H264" s="1"/>
      <c r="I264" s="1"/>
    </row>
    <row r="265" spans="7:9" ht="12.75">
      <c r="G265" s="1"/>
      <c r="H265" s="1"/>
      <c r="I265" s="1"/>
    </row>
    <row r="266" spans="7:9" ht="12.75">
      <c r="G266" s="1"/>
      <c r="H266" s="1"/>
      <c r="I266" s="1"/>
    </row>
    <row r="267" spans="7:9" ht="12.75">
      <c r="G267" s="1"/>
      <c r="H267" s="1"/>
      <c r="I267" s="1"/>
    </row>
    <row r="268" spans="7:9" ht="12.75">
      <c r="G268" s="1"/>
      <c r="H268" s="1"/>
      <c r="I268" s="1"/>
    </row>
    <row r="269" spans="7:9" ht="12.75">
      <c r="G269" s="1"/>
      <c r="H269" s="1"/>
      <c r="I269" s="1"/>
    </row>
    <row r="270" spans="7:9" ht="12.75">
      <c r="G270" s="1"/>
      <c r="H270" s="1"/>
      <c r="I270" s="1"/>
    </row>
    <row r="271" spans="7:9" ht="12.75">
      <c r="G271" s="1"/>
      <c r="H271" s="1"/>
      <c r="I271" s="1"/>
    </row>
    <row r="272" spans="7:9" ht="12.75">
      <c r="G272" s="1"/>
      <c r="H272" s="1"/>
      <c r="I272" s="1"/>
    </row>
    <row r="273" spans="7:9" ht="12.75">
      <c r="G273" s="1"/>
      <c r="H273" s="1"/>
      <c r="I273" s="1"/>
    </row>
    <row r="274" spans="7:9" ht="12.75">
      <c r="G274" s="1"/>
      <c r="H274" s="1"/>
      <c r="I274" s="1"/>
    </row>
    <row r="275" spans="7:9" ht="12.75">
      <c r="G275" s="1"/>
      <c r="H275" s="1"/>
      <c r="I275" s="1"/>
    </row>
    <row r="276" spans="7:9" ht="12.75">
      <c r="G276" s="1"/>
      <c r="H276" s="1"/>
      <c r="I276" s="1"/>
    </row>
    <row r="277" spans="7:9" ht="12.75">
      <c r="G277" s="1"/>
      <c r="H277" s="1"/>
      <c r="I277" s="1"/>
    </row>
    <row r="278" spans="7:9" ht="12.75">
      <c r="G278" s="1"/>
      <c r="H278" s="1"/>
      <c r="I278" s="1"/>
    </row>
    <row r="279" spans="7:9" ht="12.75">
      <c r="G279" s="1"/>
      <c r="H279" s="1"/>
      <c r="I279" s="1"/>
    </row>
    <row r="280" spans="7:9" ht="12.75">
      <c r="G280" s="1"/>
      <c r="H280" s="1"/>
      <c r="I280" s="1"/>
    </row>
    <row r="281" spans="7:9" ht="12.75">
      <c r="G281" s="1"/>
      <c r="H281" s="1"/>
      <c r="I281" s="1"/>
    </row>
    <row r="282" spans="7:9" ht="12.75">
      <c r="G282" s="1"/>
      <c r="H282" s="1"/>
      <c r="I282" s="1"/>
    </row>
    <row r="283" spans="7:9" ht="12.75">
      <c r="G283" s="1"/>
      <c r="H283" s="1"/>
      <c r="I283" s="1"/>
    </row>
    <row r="284" spans="7:9" ht="12.75">
      <c r="G284" s="1"/>
      <c r="H284" s="1"/>
      <c r="I284" s="1"/>
    </row>
    <row r="285" spans="7:9" ht="12.75">
      <c r="G285" s="1"/>
      <c r="H285" s="1"/>
      <c r="I285" s="1"/>
    </row>
    <row r="286" spans="7:9" ht="12.75">
      <c r="G286" s="1"/>
      <c r="H286" s="1"/>
      <c r="I286" s="1"/>
    </row>
    <row r="287" spans="7:9" ht="12.75">
      <c r="G287" s="1"/>
      <c r="H287" s="1"/>
      <c r="I287" s="1"/>
    </row>
    <row r="288" spans="7:9" ht="12.75">
      <c r="G288" s="1"/>
      <c r="H288" s="1"/>
      <c r="I288" s="1"/>
    </row>
    <row r="289" spans="7:9" ht="12.75">
      <c r="G289" s="1"/>
      <c r="H289" s="1"/>
      <c r="I289" s="1"/>
    </row>
    <row r="290" spans="7:9" ht="12.75">
      <c r="G290" s="1"/>
      <c r="H290" s="1"/>
      <c r="I290" s="1"/>
    </row>
    <row r="291" spans="7:9" ht="12.75">
      <c r="G291" s="1"/>
      <c r="H291" s="1"/>
      <c r="I291" s="1"/>
    </row>
    <row r="292" spans="7:9" ht="12.75">
      <c r="G292" s="1"/>
      <c r="H292" s="1"/>
      <c r="I292" s="1"/>
    </row>
    <row r="293" spans="7:9" ht="12.75">
      <c r="G293" s="1"/>
      <c r="H293" s="1"/>
      <c r="I293" s="1"/>
    </row>
    <row r="294" spans="7:9" ht="12.75">
      <c r="G294" s="1"/>
      <c r="H294" s="1"/>
      <c r="I294" s="1"/>
    </row>
    <row r="295" spans="7:9" ht="12.75">
      <c r="G295" s="1"/>
      <c r="H295" s="1"/>
      <c r="I295" s="1"/>
    </row>
    <row r="296" spans="7:9" ht="12.75">
      <c r="G296" s="1"/>
      <c r="H296" s="1"/>
      <c r="I296" s="1"/>
    </row>
    <row r="297" spans="7:9" ht="12.75">
      <c r="G297" s="1"/>
      <c r="H297" s="1"/>
      <c r="I297" s="1"/>
    </row>
    <row r="298" spans="7:9" ht="12.75">
      <c r="G298" s="1"/>
      <c r="H298" s="1"/>
      <c r="I298" s="1"/>
    </row>
    <row r="299" spans="7:9" ht="12.75">
      <c r="G299" s="1"/>
      <c r="H299" s="1"/>
      <c r="I299" s="1"/>
    </row>
    <row r="300" spans="7:9" ht="12.75">
      <c r="G300" s="1"/>
      <c r="H300" s="1"/>
      <c r="I300" s="1"/>
    </row>
    <row r="301" spans="7:9" ht="12.75">
      <c r="G301" s="1"/>
      <c r="H301" s="1"/>
      <c r="I301" s="1"/>
    </row>
    <row r="302" spans="7:9" ht="12.75">
      <c r="G302" s="1"/>
      <c r="H302" s="1"/>
      <c r="I302" s="1"/>
    </row>
    <row r="303" spans="7:9" ht="12.75">
      <c r="G303" s="1"/>
      <c r="H303" s="1"/>
      <c r="I303" s="1"/>
    </row>
    <row r="304" spans="7:9" ht="12.75">
      <c r="G304" s="1"/>
      <c r="H304" s="1"/>
      <c r="I304" s="1"/>
    </row>
    <row r="305" spans="7:9" ht="12.75">
      <c r="G305" s="1"/>
      <c r="H305" s="1"/>
      <c r="I305" s="1"/>
    </row>
    <row r="306" spans="7:9" ht="12.75">
      <c r="G306" s="1"/>
      <c r="H306" s="1"/>
      <c r="I306" s="1"/>
    </row>
    <row r="307" spans="7:9" ht="12.75">
      <c r="G307" s="1"/>
      <c r="H307" s="1"/>
      <c r="I307" s="1"/>
    </row>
    <row r="308" spans="7:9" ht="12.75">
      <c r="G308" s="1"/>
      <c r="H308" s="1"/>
      <c r="I308" s="1"/>
    </row>
    <row r="309" spans="7:9" ht="12.75">
      <c r="G309" s="1"/>
      <c r="H309" s="1"/>
      <c r="I309" s="1"/>
    </row>
    <row r="310" spans="7:9" ht="12.75">
      <c r="G310" s="1"/>
      <c r="H310" s="1"/>
      <c r="I310" s="1"/>
    </row>
    <row r="311" spans="7:9" ht="12.75">
      <c r="G311" s="1"/>
      <c r="H311" s="1"/>
      <c r="I311" s="1"/>
    </row>
    <row r="312" spans="7:9" ht="12.75">
      <c r="G312" s="1"/>
      <c r="H312" s="1"/>
      <c r="I312" s="1"/>
    </row>
    <row r="313" spans="7:9" ht="12.75">
      <c r="G313" s="1"/>
      <c r="H313" s="1"/>
      <c r="I313" s="1"/>
    </row>
    <row r="314" spans="7:9" ht="12.75">
      <c r="G314" s="1"/>
      <c r="H314" s="1"/>
      <c r="I314" s="1"/>
    </row>
    <row r="315" spans="7:9" ht="12.75">
      <c r="G315" s="1"/>
      <c r="H315" s="1"/>
      <c r="I315" s="1"/>
    </row>
    <row r="316" spans="7:9" ht="12.75">
      <c r="G316" s="1"/>
      <c r="H316" s="1"/>
      <c r="I316" s="1"/>
    </row>
    <row r="317" spans="7:9" ht="12.75">
      <c r="G317" s="1"/>
      <c r="H317" s="1"/>
      <c r="I317" s="1"/>
    </row>
    <row r="318" spans="7:9" ht="12.75">
      <c r="G318" s="1"/>
      <c r="H318" s="1"/>
      <c r="I318" s="1"/>
    </row>
    <row r="319" spans="7:9" ht="12.75">
      <c r="G319" s="1"/>
      <c r="H319" s="1"/>
      <c r="I319" s="1"/>
    </row>
    <row r="320" spans="7:9" ht="12.75">
      <c r="G320" s="1"/>
      <c r="H320" s="1"/>
      <c r="I320" s="1"/>
    </row>
    <row r="321" spans="7:9" ht="12.75">
      <c r="G321" s="1"/>
      <c r="H321" s="1"/>
      <c r="I321" s="1"/>
    </row>
    <row r="322" spans="7:9" ht="12.75">
      <c r="G322" s="1"/>
      <c r="H322" s="1"/>
      <c r="I322" s="1"/>
    </row>
    <row r="323" spans="7:9" ht="12.75">
      <c r="G323" s="1"/>
      <c r="H323" s="1"/>
      <c r="I323" s="1"/>
    </row>
    <row r="324" spans="7:9" ht="12.75">
      <c r="G324" s="1"/>
      <c r="H324" s="1"/>
      <c r="I324" s="1"/>
    </row>
    <row r="325" spans="7:9" ht="12.75">
      <c r="G325" s="1"/>
      <c r="H325" s="1"/>
      <c r="I325" s="1"/>
    </row>
    <row r="326" spans="7:9" ht="12.75">
      <c r="G326" s="1"/>
      <c r="H326" s="1"/>
      <c r="I326" s="1"/>
    </row>
    <row r="327" spans="7:9" ht="12.75">
      <c r="G327" s="1"/>
      <c r="H327" s="1"/>
      <c r="I327" s="1"/>
    </row>
    <row r="328" spans="7:9" ht="12.75">
      <c r="G328" s="1"/>
      <c r="H328" s="1"/>
      <c r="I328" s="1"/>
    </row>
    <row r="329" spans="7:9" ht="12.75">
      <c r="G329" s="1"/>
      <c r="H329" s="1"/>
      <c r="I329" s="1"/>
    </row>
    <row r="330" spans="7:9" ht="12.75">
      <c r="G330" s="1"/>
      <c r="H330" s="1"/>
      <c r="I330" s="1"/>
    </row>
    <row r="331" spans="7:9" ht="12.75">
      <c r="G331" s="1"/>
      <c r="H331" s="1"/>
      <c r="I331" s="1"/>
    </row>
    <row r="332" spans="7:9" ht="12.75">
      <c r="G332" s="1"/>
      <c r="H332" s="1"/>
      <c r="I332" s="1"/>
    </row>
    <row r="333" spans="7:9" ht="12.75">
      <c r="G333" s="1"/>
      <c r="H333" s="1"/>
      <c r="I333" s="1"/>
    </row>
    <row r="334" spans="7:9" ht="12.75">
      <c r="G334" s="1"/>
      <c r="H334" s="1"/>
      <c r="I334" s="1"/>
    </row>
    <row r="335" spans="7:9" ht="12.75">
      <c r="G335" s="1"/>
      <c r="H335" s="1"/>
      <c r="I335" s="1"/>
    </row>
    <row r="336" spans="7:9" ht="12.75">
      <c r="G336" s="1"/>
      <c r="H336" s="1"/>
      <c r="I336" s="1"/>
    </row>
    <row r="337" spans="7:9" ht="12.75">
      <c r="G337" s="1"/>
      <c r="H337" s="1"/>
      <c r="I337" s="1"/>
    </row>
    <row r="338" spans="7:9" ht="12.75">
      <c r="G338" s="1"/>
      <c r="H338" s="1"/>
      <c r="I338" s="1"/>
    </row>
    <row r="339" spans="7:9" ht="12.75">
      <c r="G339" s="1"/>
      <c r="H339" s="1"/>
      <c r="I339" s="1"/>
    </row>
    <row r="340" spans="7:9" ht="12.75">
      <c r="G340" s="1"/>
      <c r="H340" s="1"/>
      <c r="I340" s="1"/>
    </row>
    <row r="341" spans="7:9" ht="12.75">
      <c r="G341" s="1"/>
      <c r="H341" s="1"/>
      <c r="I341" s="1"/>
    </row>
    <row r="342" spans="7:9" ht="12.75">
      <c r="G342" s="1"/>
      <c r="H342" s="1"/>
      <c r="I342" s="1"/>
    </row>
    <row r="343" spans="7:9" ht="12.75">
      <c r="G343" s="1"/>
      <c r="H343" s="1"/>
      <c r="I343" s="1"/>
    </row>
    <row r="344" spans="7:9" ht="12.75">
      <c r="G344" s="1"/>
      <c r="H344" s="1"/>
      <c r="I344" s="1"/>
    </row>
    <row r="345" spans="7:9" ht="12.75">
      <c r="G345" s="1"/>
      <c r="H345" s="1"/>
      <c r="I345" s="1"/>
    </row>
    <row r="346" spans="7:9" ht="12.75">
      <c r="G346" s="1"/>
      <c r="H346" s="1"/>
      <c r="I346" s="1"/>
    </row>
    <row r="347" spans="7:9" ht="12.75">
      <c r="G347" s="1"/>
      <c r="H347" s="1"/>
      <c r="I347" s="1"/>
    </row>
    <row r="348" spans="7:9" ht="12.75">
      <c r="G348" s="1"/>
      <c r="H348" s="1"/>
      <c r="I348" s="1"/>
    </row>
    <row r="349" spans="7:9" ht="12.75">
      <c r="G349" s="1"/>
      <c r="H349" s="1"/>
      <c r="I349" s="1"/>
    </row>
    <row r="350" spans="7:9" ht="12.75">
      <c r="G350" s="1"/>
      <c r="H350" s="1"/>
      <c r="I350" s="1"/>
    </row>
    <row r="351" spans="7:9" ht="12.75">
      <c r="G351" s="1"/>
      <c r="H351" s="1"/>
      <c r="I351" s="1"/>
    </row>
    <row r="352" spans="7:9" ht="12.75">
      <c r="G352" s="1"/>
      <c r="H352" s="1"/>
      <c r="I352" s="1"/>
    </row>
    <row r="353" spans="7:9" ht="12.75">
      <c r="G353" s="1"/>
      <c r="H353" s="1"/>
      <c r="I353" s="1"/>
    </row>
    <row r="354" spans="7:9" ht="12.75">
      <c r="G354" s="1"/>
      <c r="H354" s="1"/>
      <c r="I354" s="1"/>
    </row>
    <row r="355" spans="7:9" ht="12.75">
      <c r="G355" s="1"/>
      <c r="H355" s="1"/>
      <c r="I355" s="1"/>
    </row>
    <row r="356" spans="7:9" ht="12.75">
      <c r="G356" s="1"/>
      <c r="H356" s="1"/>
      <c r="I356" s="1"/>
    </row>
    <row r="357" spans="7:9" ht="12.75">
      <c r="G357" s="1"/>
      <c r="H357" s="1"/>
      <c r="I357" s="1"/>
    </row>
    <row r="358" spans="7:9" ht="12.75">
      <c r="G358" s="1"/>
      <c r="H358" s="1"/>
      <c r="I358" s="1"/>
    </row>
    <row r="359" spans="7:9" ht="12.75">
      <c r="G359" s="1"/>
      <c r="H359" s="1"/>
      <c r="I359" s="1"/>
    </row>
    <row r="360" spans="7:9" ht="12.75">
      <c r="G360" s="1"/>
      <c r="H360" s="1"/>
      <c r="I360" s="1"/>
    </row>
    <row r="361" spans="7:9" ht="12.75">
      <c r="G361" s="1"/>
      <c r="H361" s="1"/>
      <c r="I361" s="1"/>
    </row>
    <row r="362" spans="7:9" ht="12.75">
      <c r="G362" s="1"/>
      <c r="H362" s="1"/>
      <c r="I362" s="1"/>
    </row>
    <row r="363" spans="7:9" ht="12.75">
      <c r="G363" s="1"/>
      <c r="H363" s="1"/>
      <c r="I363" s="1"/>
    </row>
    <row r="364" spans="7:9" ht="12.75">
      <c r="G364" s="1"/>
      <c r="H364" s="1"/>
      <c r="I364" s="1"/>
    </row>
    <row r="365" spans="7:9" ht="12.75">
      <c r="G365" s="1"/>
      <c r="H365" s="1"/>
      <c r="I365" s="1"/>
    </row>
    <row r="366" spans="7:9" ht="12.75">
      <c r="G366" s="1"/>
      <c r="H366" s="1"/>
      <c r="I366" s="1"/>
    </row>
    <row r="367" spans="7:9" ht="12.75">
      <c r="G367" s="1"/>
      <c r="H367" s="1"/>
      <c r="I367" s="1"/>
    </row>
    <row r="368" spans="7:9" ht="12.75">
      <c r="G368" s="1"/>
      <c r="H368" s="1"/>
      <c r="I368" s="1"/>
    </row>
    <row r="369" spans="7:9" ht="12.75">
      <c r="G369" s="1"/>
      <c r="H369" s="1"/>
      <c r="I369" s="1"/>
    </row>
    <row r="370" spans="7:9" ht="12.75">
      <c r="G370" s="1"/>
      <c r="H370" s="1"/>
      <c r="I370" s="1"/>
    </row>
    <row r="371" spans="7:9" ht="12.75">
      <c r="G371" s="1"/>
      <c r="H371" s="1"/>
      <c r="I371" s="1"/>
    </row>
    <row r="372" spans="7:9" ht="12.75">
      <c r="G372" s="1"/>
      <c r="H372" s="1"/>
      <c r="I372" s="1"/>
    </row>
    <row r="373" spans="7:9" ht="12.75">
      <c r="G373" s="1"/>
      <c r="H373" s="1"/>
      <c r="I373" s="1"/>
    </row>
    <row r="374" spans="7:9" ht="12.75">
      <c r="G374" s="1"/>
      <c r="H374" s="1"/>
      <c r="I374" s="1"/>
    </row>
    <row r="375" spans="7:9" ht="12.75">
      <c r="G375" s="1"/>
      <c r="H375" s="1"/>
      <c r="I375" s="1"/>
    </row>
    <row r="376" spans="7:9" ht="12.75">
      <c r="G376" s="1"/>
      <c r="H376" s="1"/>
      <c r="I376" s="1"/>
    </row>
    <row r="377" spans="7:9" ht="12.75">
      <c r="G377" s="1"/>
      <c r="H377" s="1"/>
      <c r="I377" s="1"/>
    </row>
    <row r="378" spans="7:9" ht="12.75">
      <c r="G378" s="1"/>
      <c r="H378" s="1"/>
      <c r="I378" s="1"/>
    </row>
    <row r="379" spans="7:9" ht="12.75">
      <c r="G379" s="1"/>
      <c r="H379" s="1"/>
      <c r="I379" s="1"/>
    </row>
    <row r="380" spans="7:9" ht="12.75">
      <c r="G380" s="1"/>
      <c r="H380" s="1"/>
      <c r="I380" s="1"/>
    </row>
    <row r="381" spans="7:9" ht="12.75">
      <c r="G381" s="1"/>
      <c r="H381" s="1"/>
      <c r="I381" s="1"/>
    </row>
    <row r="382" spans="7:9" ht="12.75">
      <c r="G382" s="1"/>
      <c r="H382" s="1"/>
      <c r="I382" s="1"/>
    </row>
    <row r="383" spans="7:9" ht="12.75">
      <c r="G383" s="1"/>
      <c r="H383" s="1"/>
      <c r="I383" s="1"/>
    </row>
    <row r="384" spans="7:9" ht="12.75">
      <c r="G384" s="1"/>
      <c r="H384" s="1"/>
      <c r="I384" s="1"/>
    </row>
    <row r="385" spans="7:9" ht="12.75">
      <c r="G385" s="1"/>
      <c r="H385" s="1"/>
      <c r="I385" s="1"/>
    </row>
    <row r="386" spans="7:9" ht="12.75">
      <c r="G386" s="1"/>
      <c r="H386" s="1"/>
      <c r="I386" s="1"/>
    </row>
    <row r="387" spans="7:9" ht="12.75">
      <c r="G387" s="1"/>
      <c r="H387" s="1"/>
      <c r="I387" s="1"/>
    </row>
    <row r="388" spans="7:9" ht="12.75">
      <c r="G388" s="1"/>
      <c r="H388" s="1"/>
      <c r="I388" s="1"/>
    </row>
    <row r="389" spans="7:9" ht="12.75">
      <c r="G389" s="1"/>
      <c r="H389" s="1"/>
      <c r="I389" s="1"/>
    </row>
    <row r="390" spans="7:9" ht="12.75">
      <c r="G390" s="1"/>
      <c r="H390" s="1"/>
      <c r="I390" s="1"/>
    </row>
    <row r="391" spans="7:9" ht="12.75">
      <c r="G391" s="1"/>
      <c r="H391" s="1"/>
      <c r="I391" s="1"/>
    </row>
    <row r="392" spans="7:9" ht="12.75">
      <c r="G392" s="1"/>
      <c r="H392" s="1"/>
      <c r="I392" s="1"/>
    </row>
    <row r="393" spans="7:9" ht="12.75">
      <c r="G393" s="1"/>
      <c r="H393" s="1"/>
      <c r="I393" s="1"/>
    </row>
    <row r="394" spans="7:9" ht="12.75">
      <c r="G394" s="1"/>
      <c r="H394" s="1"/>
      <c r="I394" s="1"/>
    </row>
    <row r="395" spans="7:9" ht="12.75">
      <c r="G395" s="1"/>
      <c r="H395" s="1"/>
      <c r="I395" s="1"/>
    </row>
    <row r="396" spans="7:9" ht="12.75">
      <c r="G396" s="1"/>
      <c r="H396" s="1"/>
      <c r="I396" s="1"/>
    </row>
    <row r="397" spans="7:9" ht="12.75">
      <c r="G397" s="1"/>
      <c r="H397" s="1"/>
      <c r="I397" s="1"/>
    </row>
    <row r="398" spans="7:9" ht="12.75">
      <c r="G398" s="1"/>
      <c r="H398" s="1"/>
      <c r="I398" s="1"/>
    </row>
    <row r="399" spans="7:9" ht="12.75">
      <c r="G399" s="1"/>
      <c r="H399" s="1"/>
      <c r="I399" s="1"/>
    </row>
    <row r="400" spans="7:9" ht="12.75">
      <c r="G400" s="1"/>
      <c r="H400" s="1"/>
      <c r="I400" s="1"/>
    </row>
    <row r="401" spans="7:9" ht="12.75">
      <c r="G401" s="1"/>
      <c r="H401" s="1"/>
      <c r="I401" s="1"/>
    </row>
    <row r="402" spans="7:9" ht="12.75">
      <c r="G402" s="1"/>
      <c r="H402" s="1"/>
      <c r="I402" s="1"/>
    </row>
    <row r="403" spans="7:9" ht="12.75">
      <c r="G403" s="1"/>
      <c r="H403" s="1"/>
      <c r="I403" s="1"/>
    </row>
    <row r="404" spans="7:9" ht="12.75">
      <c r="G404" s="1"/>
      <c r="H404" s="1"/>
      <c r="I404" s="1"/>
    </row>
    <row r="405" spans="7:9" ht="12.75">
      <c r="G405" s="1"/>
      <c r="H405" s="1"/>
      <c r="I405" s="1"/>
    </row>
    <row r="406" spans="7:9" ht="12.75">
      <c r="G406" s="1"/>
      <c r="H406" s="1"/>
      <c r="I406" s="1"/>
    </row>
    <row r="407" spans="7:9" ht="12.75">
      <c r="G407" s="1"/>
      <c r="H407" s="1"/>
      <c r="I407" s="1"/>
    </row>
    <row r="408" spans="7:9" ht="12.75">
      <c r="G408" s="1"/>
      <c r="H408" s="1"/>
      <c r="I408" s="1"/>
    </row>
    <row r="409" spans="7:9" ht="12.75">
      <c r="G409" s="1"/>
      <c r="H409" s="1"/>
      <c r="I409" s="1"/>
    </row>
    <row r="410" spans="7:9" ht="12.75">
      <c r="G410" s="1"/>
      <c r="H410" s="1"/>
      <c r="I410" s="1"/>
    </row>
    <row r="411" spans="7:9" ht="12.75">
      <c r="G411" s="1"/>
      <c r="H411" s="1"/>
      <c r="I411" s="1"/>
    </row>
    <row r="412" spans="7:9" ht="12.75">
      <c r="G412" s="1"/>
      <c r="H412" s="1"/>
      <c r="I412" s="1"/>
    </row>
    <row r="413" spans="7:9" ht="12.75">
      <c r="G413" s="1"/>
      <c r="H413" s="1"/>
      <c r="I413" s="1"/>
    </row>
    <row r="414" spans="7:9" ht="12.75">
      <c r="G414" s="1"/>
      <c r="H414" s="1"/>
      <c r="I414" s="1"/>
    </row>
    <row r="415" spans="7:9" ht="12.75">
      <c r="G415" s="1"/>
      <c r="H415" s="1"/>
      <c r="I415" s="1"/>
    </row>
    <row r="416" spans="7:9" ht="12.75">
      <c r="G416" s="1"/>
      <c r="H416" s="1"/>
      <c r="I416" s="1"/>
    </row>
    <row r="417" spans="7:9" ht="12.75">
      <c r="G417" s="1"/>
      <c r="H417" s="1"/>
      <c r="I417" s="1"/>
    </row>
    <row r="418" spans="7:9" ht="12.75">
      <c r="G418" s="1"/>
      <c r="H418" s="1"/>
      <c r="I418" s="1"/>
    </row>
    <row r="419" spans="7:9" ht="12.75">
      <c r="G419" s="1"/>
      <c r="H419" s="1"/>
      <c r="I419" s="1"/>
    </row>
    <row r="420" spans="7:9" ht="12.75">
      <c r="G420" s="1"/>
      <c r="H420" s="1"/>
      <c r="I420" s="1"/>
    </row>
    <row r="421" spans="7:9" ht="12.75">
      <c r="G421" s="1"/>
      <c r="H421" s="1"/>
      <c r="I421" s="1"/>
    </row>
    <row r="422" spans="7:9" ht="12.75">
      <c r="G422" s="1"/>
      <c r="H422" s="1"/>
      <c r="I422" s="1"/>
    </row>
    <row r="423" spans="7:9" ht="12.75">
      <c r="G423" s="1"/>
      <c r="H423" s="1"/>
      <c r="I423" s="1"/>
    </row>
    <row r="424" spans="7:9" ht="12.75">
      <c r="G424" s="1"/>
      <c r="H424" s="1"/>
      <c r="I424" s="1"/>
    </row>
    <row r="425" spans="7:9" ht="12.75">
      <c r="G425" s="1"/>
      <c r="H425" s="1"/>
      <c r="I425" s="1"/>
    </row>
    <row r="426" spans="7:9" ht="12.75">
      <c r="G426" s="1"/>
      <c r="H426" s="1"/>
      <c r="I426" s="1"/>
    </row>
    <row r="427" spans="7:9" ht="12.75">
      <c r="G427" s="1"/>
      <c r="H427" s="1"/>
      <c r="I427" s="1"/>
    </row>
    <row r="428" spans="7:9" ht="12.75">
      <c r="G428" s="1"/>
      <c r="H428" s="1"/>
      <c r="I428" s="1"/>
    </row>
    <row r="429" spans="7:9" ht="12.75">
      <c r="G429" s="1"/>
      <c r="H429" s="1"/>
      <c r="I429" s="1"/>
    </row>
    <row r="430" spans="7:9" ht="12.75">
      <c r="G430" s="1"/>
      <c r="H430" s="1"/>
      <c r="I430" s="1"/>
    </row>
    <row r="431" spans="7:9" ht="12.75">
      <c r="G431" s="1"/>
      <c r="H431" s="1"/>
      <c r="I431" s="1"/>
    </row>
    <row r="432" spans="7:9" ht="12.75">
      <c r="G432" s="1"/>
      <c r="H432" s="1"/>
      <c r="I432" s="1"/>
    </row>
    <row r="433" spans="7:9" ht="12.75">
      <c r="G433" s="1"/>
      <c r="H433" s="1"/>
      <c r="I433" s="1"/>
    </row>
    <row r="434" spans="7:9" ht="12.75">
      <c r="G434" s="1"/>
      <c r="H434" s="1"/>
      <c r="I434" s="1"/>
    </row>
    <row r="435" spans="7:9" ht="12.75">
      <c r="G435" s="1"/>
      <c r="H435" s="1"/>
      <c r="I435" s="1"/>
    </row>
    <row r="436" spans="7:9" ht="12.75">
      <c r="G436" s="1"/>
      <c r="H436" s="1"/>
      <c r="I436" s="1"/>
    </row>
    <row r="437" spans="7:9" ht="12.75">
      <c r="G437" s="1"/>
      <c r="H437" s="1"/>
      <c r="I437" s="1"/>
    </row>
    <row r="438" spans="7:9" ht="12.75">
      <c r="G438" s="1"/>
      <c r="H438" s="1"/>
      <c r="I438" s="1"/>
    </row>
    <row r="439" spans="7:9" ht="12.75">
      <c r="G439" s="1"/>
      <c r="H439" s="1"/>
      <c r="I439" s="1"/>
    </row>
    <row r="440" spans="7:9" ht="12.75">
      <c r="G440" s="1"/>
      <c r="H440" s="1"/>
      <c r="I440" s="1"/>
    </row>
    <row r="441" spans="7:9" ht="12.75">
      <c r="G441" s="1"/>
      <c r="H441" s="1"/>
      <c r="I441" s="1"/>
    </row>
    <row r="442" spans="7:9" ht="12.75">
      <c r="G442" s="1"/>
      <c r="H442" s="1"/>
      <c r="I442" s="1"/>
    </row>
    <row r="443" spans="7:9" ht="12.75">
      <c r="G443" s="1"/>
      <c r="H443" s="1"/>
      <c r="I443" s="1"/>
    </row>
    <row r="444" spans="7:9" ht="12.75">
      <c r="G444" s="1"/>
      <c r="H444" s="1"/>
      <c r="I444" s="1"/>
    </row>
    <row r="445" spans="7:9" ht="12.75">
      <c r="G445" s="1"/>
      <c r="H445" s="1"/>
      <c r="I445" s="1"/>
    </row>
    <row r="446" spans="7:9" ht="12.75">
      <c r="G446" s="1"/>
      <c r="H446" s="1"/>
      <c r="I446" s="1"/>
    </row>
    <row r="447" spans="7:9" ht="12.75">
      <c r="G447" s="1"/>
      <c r="H447" s="1"/>
      <c r="I447" s="1"/>
    </row>
    <row r="448" spans="7:9" ht="12.75">
      <c r="G448" s="1"/>
      <c r="H448" s="1"/>
      <c r="I448" s="1"/>
    </row>
    <row r="449" spans="7:9" ht="12.75">
      <c r="G449" s="1"/>
      <c r="H449" s="1"/>
      <c r="I449" s="1"/>
    </row>
    <row r="450" spans="7:9" ht="12.75">
      <c r="G450" s="1"/>
      <c r="H450" s="1"/>
      <c r="I450" s="1"/>
    </row>
    <row r="451" spans="7:9" ht="12.75">
      <c r="G451" s="1"/>
      <c r="H451" s="1"/>
      <c r="I451" s="1"/>
    </row>
    <row r="452" spans="7:9" ht="12.75">
      <c r="G452" s="1"/>
      <c r="H452" s="1"/>
      <c r="I452" s="1"/>
    </row>
    <row r="453" spans="7:9" ht="12.75">
      <c r="G453" s="1"/>
      <c r="H453" s="1"/>
      <c r="I453" s="1"/>
    </row>
    <row r="454" spans="7:9" ht="12.75">
      <c r="G454" s="1"/>
      <c r="H454" s="1"/>
      <c r="I454" s="1"/>
    </row>
    <row r="455" spans="7:9" ht="12.75">
      <c r="G455" s="1"/>
      <c r="H455" s="1"/>
      <c r="I455" s="1"/>
    </row>
    <row r="456" spans="7:9" ht="12.75">
      <c r="G456" s="1"/>
      <c r="H456" s="1"/>
      <c r="I456" s="1"/>
    </row>
    <row r="457" spans="7:9" ht="12.75">
      <c r="G457" s="1"/>
      <c r="H457" s="1"/>
      <c r="I457" s="1"/>
    </row>
    <row r="458" spans="7:9" ht="12.75">
      <c r="G458" s="1"/>
      <c r="H458" s="1"/>
      <c r="I458" s="1"/>
    </row>
    <row r="459" spans="7:9" ht="12.75">
      <c r="G459" s="1"/>
      <c r="H459" s="1"/>
      <c r="I459" s="1"/>
    </row>
    <row r="460" spans="7:9" ht="12.75">
      <c r="G460" s="1"/>
      <c r="H460" s="1"/>
      <c r="I460" s="1"/>
    </row>
    <row r="461" spans="7:9" ht="12.75">
      <c r="G461" s="1"/>
      <c r="H461" s="1"/>
      <c r="I461" s="1"/>
    </row>
    <row r="462" spans="7:9" ht="12.75">
      <c r="G462" s="1"/>
      <c r="H462" s="1"/>
      <c r="I462" s="1"/>
    </row>
    <row r="463" spans="7:9" ht="12.75">
      <c r="G463" s="1"/>
      <c r="H463" s="1"/>
      <c r="I463" s="1"/>
    </row>
    <row r="464" spans="7:9" ht="12.75">
      <c r="G464" s="1"/>
      <c r="H464" s="1"/>
      <c r="I464" s="1"/>
    </row>
    <row r="465" spans="7:9" ht="12.75">
      <c r="G465" s="1"/>
      <c r="H465" s="1"/>
      <c r="I465" s="1"/>
    </row>
    <row r="466" spans="7:9" ht="12.75">
      <c r="G466" s="1"/>
      <c r="H466" s="1"/>
      <c r="I466" s="1"/>
    </row>
    <row r="467" spans="7:9" ht="12.75">
      <c r="G467" s="1"/>
      <c r="H467" s="1"/>
      <c r="I467" s="1"/>
    </row>
    <row r="468" spans="7:9" ht="12.75">
      <c r="G468" s="1"/>
      <c r="H468" s="1"/>
      <c r="I468" s="1"/>
    </row>
    <row r="469" spans="7:9" ht="12.75">
      <c r="G469" s="1"/>
      <c r="H469" s="1"/>
      <c r="I469" s="1"/>
    </row>
    <row r="470" spans="7:9" ht="12.75">
      <c r="G470" s="1"/>
      <c r="H470" s="1"/>
      <c r="I470" s="1"/>
    </row>
    <row r="471" spans="7:9" ht="12.75">
      <c r="G471" s="1"/>
      <c r="H471" s="1"/>
      <c r="I471" s="1"/>
    </row>
    <row r="472" spans="7:9" ht="12.75">
      <c r="G472" s="1"/>
      <c r="H472" s="1"/>
      <c r="I472" s="1"/>
    </row>
    <row r="473" spans="7:9" ht="12.75">
      <c r="G473" s="1"/>
      <c r="H473" s="1"/>
      <c r="I473" s="1"/>
    </row>
    <row r="474" spans="7:9" ht="12.75">
      <c r="G474" s="1"/>
      <c r="H474" s="1"/>
      <c r="I474" s="1"/>
    </row>
    <row r="475" spans="7:9" ht="12.75">
      <c r="G475" s="1"/>
      <c r="H475" s="1"/>
      <c r="I475" s="1"/>
    </row>
    <row r="476" spans="7:9" ht="12.75">
      <c r="G476" s="1"/>
      <c r="H476" s="1"/>
      <c r="I476" s="1"/>
    </row>
    <row r="477" spans="7:9" ht="12.75">
      <c r="G477" s="1"/>
      <c r="H477" s="1"/>
      <c r="I477" s="1"/>
    </row>
    <row r="478" spans="7:9" ht="12.75">
      <c r="G478" s="1"/>
      <c r="H478" s="1"/>
      <c r="I478" s="1"/>
    </row>
    <row r="479" spans="7:9" ht="12.75">
      <c r="G479" s="1"/>
      <c r="H479" s="1"/>
      <c r="I479" s="1"/>
    </row>
    <row r="480" spans="7:9" ht="12.75">
      <c r="G480" s="1"/>
      <c r="H480" s="1"/>
      <c r="I480" s="1"/>
    </row>
    <row r="481" spans="7:9" ht="12.75">
      <c r="G481" s="1"/>
      <c r="H481" s="1"/>
      <c r="I481" s="1"/>
    </row>
    <row r="482" spans="7:9" ht="12.75">
      <c r="G482" s="1"/>
      <c r="H482" s="1"/>
      <c r="I482" s="1"/>
    </row>
    <row r="483" spans="7:9" ht="12.75">
      <c r="G483" s="1"/>
      <c r="H483" s="1"/>
      <c r="I483" s="1"/>
    </row>
    <row r="484" spans="7:9" ht="12.75">
      <c r="G484" s="1"/>
      <c r="H484" s="1"/>
      <c r="I484" s="1"/>
    </row>
    <row r="485" spans="7:9" ht="12.75">
      <c r="G485" s="1"/>
      <c r="H485" s="1"/>
      <c r="I485" s="1"/>
    </row>
    <row r="486" spans="7:9" ht="12.75">
      <c r="G486" s="1"/>
      <c r="H486" s="1"/>
      <c r="I486" s="1"/>
    </row>
    <row r="487" spans="7:9" ht="12.75">
      <c r="G487" s="1"/>
      <c r="H487" s="1"/>
      <c r="I487" s="1"/>
    </row>
    <row r="488" spans="7:9" ht="12.75">
      <c r="G488" s="1"/>
      <c r="H488" s="1"/>
      <c r="I488" s="1"/>
    </row>
    <row r="489" spans="7:9" ht="12.75">
      <c r="G489" s="1"/>
      <c r="H489" s="1"/>
      <c r="I489" s="1"/>
    </row>
    <row r="490" spans="7:9" ht="12.75">
      <c r="G490" s="1"/>
      <c r="H490" s="1"/>
      <c r="I490" s="1"/>
    </row>
    <row r="491" spans="7:9" ht="12.75">
      <c r="G491" s="1"/>
      <c r="H491" s="1"/>
      <c r="I491" s="1"/>
    </row>
    <row r="492" spans="7:9" ht="12.75">
      <c r="G492" s="1"/>
      <c r="H492" s="1"/>
      <c r="I492" s="1"/>
    </row>
    <row r="493" spans="7:9" ht="12.75">
      <c r="G493" s="1"/>
      <c r="H493" s="1"/>
      <c r="I493" s="1"/>
    </row>
    <row r="494" spans="7:9" ht="12.75">
      <c r="G494" s="1"/>
      <c r="H494" s="1"/>
      <c r="I494" s="1"/>
    </row>
    <row r="495" spans="7:9" ht="12.75">
      <c r="G495" s="1"/>
      <c r="H495" s="1"/>
      <c r="I495" s="1"/>
    </row>
    <row r="496" spans="7:9" ht="12.75">
      <c r="G496" s="1"/>
      <c r="H496" s="1"/>
      <c r="I496" s="1"/>
    </row>
    <row r="497" spans="7:9" ht="12.75">
      <c r="G497" s="1"/>
      <c r="H497" s="1"/>
      <c r="I497" s="1"/>
    </row>
    <row r="498" spans="7:9" ht="12.75">
      <c r="G498" s="1"/>
      <c r="H498" s="1"/>
      <c r="I498" s="1"/>
    </row>
    <row r="499" spans="7:9" ht="12.75">
      <c r="G499" s="1"/>
      <c r="H499" s="1"/>
      <c r="I499" s="1"/>
    </row>
    <row r="500" spans="7:9" ht="12.75">
      <c r="G500" s="1"/>
      <c r="H500" s="1"/>
      <c r="I500" s="1"/>
    </row>
    <row r="501" spans="7:9" ht="12.75">
      <c r="G501" s="1"/>
      <c r="H501" s="1"/>
      <c r="I501" s="1"/>
    </row>
    <row r="502" spans="7:9" ht="12.75">
      <c r="G502" s="1"/>
      <c r="H502" s="1"/>
      <c r="I502" s="1"/>
    </row>
    <row r="503" spans="7:9" ht="12.75">
      <c r="G503" s="1"/>
      <c r="H503" s="1"/>
      <c r="I503" s="1"/>
    </row>
    <row r="504" spans="7:9" ht="12.75">
      <c r="G504" s="1"/>
      <c r="H504" s="1"/>
      <c r="I504" s="1"/>
    </row>
    <row r="505" spans="7:9" ht="12.75">
      <c r="G505" s="1"/>
      <c r="H505" s="1"/>
      <c r="I505" s="1"/>
    </row>
    <row r="506" spans="7:9" ht="12.75">
      <c r="G506" s="1"/>
      <c r="H506" s="1"/>
      <c r="I506" s="1"/>
    </row>
    <row r="507" spans="7:9" ht="12.75">
      <c r="G507" s="1"/>
      <c r="H507" s="1"/>
      <c r="I507" s="1"/>
    </row>
    <row r="508" spans="7:9" ht="12.75">
      <c r="G508" s="1"/>
      <c r="H508" s="1"/>
      <c r="I508" s="1"/>
    </row>
    <row r="509" spans="7:9" ht="12.75">
      <c r="G509" s="1"/>
      <c r="H509" s="1"/>
      <c r="I509" s="1"/>
    </row>
    <row r="510" spans="7:9" ht="12.75">
      <c r="G510" s="1"/>
      <c r="H510" s="1"/>
      <c r="I510" s="1"/>
    </row>
    <row r="511" spans="7:9" ht="12.75">
      <c r="G511" s="1"/>
      <c r="H511" s="1"/>
      <c r="I511" s="1"/>
    </row>
    <row r="512" spans="7:9" ht="12.75">
      <c r="G512" s="1"/>
      <c r="H512" s="1"/>
      <c r="I512" s="1"/>
    </row>
    <row r="513" spans="7:9" ht="12.75">
      <c r="G513" s="1"/>
      <c r="H513" s="1"/>
      <c r="I513" s="1"/>
    </row>
    <row r="514" spans="7:9" ht="12.75">
      <c r="G514" s="1"/>
      <c r="H514" s="1"/>
      <c r="I514" s="1"/>
    </row>
    <row r="515" spans="7:9" ht="12.75">
      <c r="G515" s="1"/>
      <c r="H515" s="1"/>
      <c r="I515" s="1"/>
    </row>
    <row r="516" spans="7:9" ht="12.75">
      <c r="G516" s="1"/>
      <c r="H516" s="1"/>
      <c r="I516" s="1"/>
    </row>
    <row r="517" spans="7:9" ht="12.75">
      <c r="G517" s="1"/>
      <c r="H517" s="1"/>
      <c r="I517" s="1"/>
    </row>
    <row r="518" spans="7:9" ht="12.75">
      <c r="G518" s="1"/>
      <c r="H518" s="1"/>
      <c r="I518" s="1"/>
    </row>
    <row r="519" spans="7:9" ht="12.75">
      <c r="G519" s="1"/>
      <c r="H519" s="1"/>
      <c r="I519" s="1"/>
    </row>
    <row r="520" spans="7:9" ht="12.75">
      <c r="G520" s="1"/>
      <c r="H520" s="1"/>
      <c r="I520" s="1"/>
    </row>
    <row r="521" spans="7:9" ht="12.75">
      <c r="G521" s="1"/>
      <c r="H521" s="1"/>
      <c r="I521" s="1"/>
    </row>
    <row r="522" spans="7:9" ht="12.75">
      <c r="G522" s="1"/>
      <c r="H522" s="1"/>
      <c r="I522" s="1"/>
    </row>
    <row r="523" spans="7:9" ht="12.75">
      <c r="G523" s="1"/>
      <c r="H523" s="1"/>
      <c r="I523" s="1"/>
    </row>
    <row r="524" spans="7:9" ht="12.75">
      <c r="G524" s="1"/>
      <c r="H524" s="1"/>
      <c r="I524" s="1"/>
    </row>
    <row r="525" spans="7:9" ht="12.75">
      <c r="G525" s="1"/>
      <c r="H525" s="1"/>
      <c r="I525" s="1"/>
    </row>
    <row r="526" spans="7:9" ht="12.75">
      <c r="G526" s="1"/>
      <c r="H526" s="1"/>
      <c r="I526" s="1"/>
    </row>
    <row r="527" spans="7:9" ht="12.75">
      <c r="G527" s="1"/>
      <c r="H527" s="1"/>
      <c r="I527" s="1"/>
    </row>
    <row r="528" spans="7:9" ht="12.75">
      <c r="G528" s="1"/>
      <c r="H528" s="1"/>
      <c r="I528" s="1"/>
    </row>
    <row r="529" spans="7:9" ht="12.75">
      <c r="G529" s="1"/>
      <c r="H529" s="1"/>
      <c r="I529" s="1"/>
    </row>
    <row r="530" spans="7:9" ht="12.75">
      <c r="G530" s="1"/>
      <c r="H530" s="1"/>
      <c r="I530" s="1"/>
    </row>
    <row r="531" spans="7:9" ht="12.75">
      <c r="G531" s="1"/>
      <c r="H531" s="1"/>
      <c r="I531" s="1"/>
    </row>
    <row r="532" spans="7:9" ht="12.75">
      <c r="G532" s="1"/>
      <c r="H532" s="1"/>
      <c r="I532" s="1"/>
    </row>
    <row r="533" spans="7:9" ht="12.75">
      <c r="G533" s="1"/>
      <c r="H533" s="1"/>
      <c r="I533" s="1"/>
    </row>
    <row r="534" spans="7:9" ht="12.75">
      <c r="G534" s="1"/>
      <c r="H534" s="1"/>
      <c r="I534" s="1"/>
    </row>
    <row r="535" spans="7:9" ht="12.75">
      <c r="G535" s="1"/>
      <c r="H535" s="1"/>
      <c r="I535" s="1"/>
    </row>
    <row r="536" spans="7:9" ht="12.75">
      <c r="G536" s="1"/>
      <c r="H536" s="1"/>
      <c r="I536" s="1"/>
    </row>
    <row r="537" spans="7:9" ht="12.75">
      <c r="G537" s="1"/>
      <c r="H537" s="1"/>
      <c r="I537" s="1"/>
    </row>
    <row r="538" spans="7:9" ht="12.75">
      <c r="G538" s="1"/>
      <c r="H538" s="1"/>
      <c r="I538" s="1"/>
    </row>
    <row r="539" spans="7:9" ht="12.75">
      <c r="G539" s="1"/>
      <c r="H539" s="1"/>
      <c r="I539" s="1"/>
    </row>
    <row r="540" spans="7:9" ht="12.75">
      <c r="G540" s="1"/>
      <c r="H540" s="1"/>
      <c r="I540" s="1"/>
    </row>
    <row r="541" spans="7:9" ht="12.75">
      <c r="G541" s="1"/>
      <c r="H541" s="1"/>
      <c r="I541" s="1"/>
    </row>
    <row r="542" spans="7:9" ht="12.75">
      <c r="G542" s="1"/>
      <c r="H542" s="1"/>
      <c r="I542" s="1"/>
    </row>
    <row r="543" spans="7:9" ht="12.75">
      <c r="G543" s="1"/>
      <c r="H543" s="1"/>
      <c r="I543" s="1"/>
    </row>
    <row r="544" spans="7:9" ht="12.75">
      <c r="G544" s="1"/>
      <c r="H544" s="1"/>
      <c r="I544" s="1"/>
    </row>
    <row r="545" spans="7:9" ht="12.75">
      <c r="G545" s="1"/>
      <c r="H545" s="1"/>
      <c r="I545" s="1"/>
    </row>
    <row r="546" spans="7:9" ht="12.75">
      <c r="G546" s="1"/>
      <c r="H546" s="1"/>
      <c r="I546" s="1"/>
    </row>
    <row r="547" spans="7:9" ht="12.75">
      <c r="G547" s="1"/>
      <c r="H547" s="1"/>
      <c r="I547" s="1"/>
    </row>
    <row r="548" spans="7:9" ht="12.75">
      <c r="G548" s="1"/>
      <c r="H548" s="1"/>
      <c r="I548" s="1"/>
    </row>
    <row r="549" spans="7:9" ht="12.75">
      <c r="G549" s="1"/>
      <c r="H549" s="1"/>
      <c r="I549" s="1"/>
    </row>
    <row r="550" spans="7:9" ht="12.75">
      <c r="G550" s="1"/>
      <c r="H550" s="1"/>
      <c r="I550" s="1"/>
    </row>
    <row r="551" spans="7:9" ht="12.75">
      <c r="G551" s="1"/>
      <c r="H551" s="1"/>
      <c r="I551" s="1"/>
    </row>
    <row r="552" spans="7:9" ht="12.75">
      <c r="G552" s="1"/>
      <c r="H552" s="1"/>
      <c r="I552" s="1"/>
    </row>
    <row r="553" spans="7:9" ht="12.75">
      <c r="G553" s="1"/>
      <c r="H553" s="1"/>
      <c r="I553" s="1"/>
    </row>
    <row r="554" spans="7:9" ht="12.75">
      <c r="G554" s="1"/>
      <c r="H554" s="1"/>
      <c r="I554" s="1"/>
    </row>
    <row r="555" spans="7:9" ht="12.75">
      <c r="G555" s="1"/>
      <c r="H555" s="1"/>
      <c r="I555" s="1"/>
    </row>
    <row r="556" spans="7:9" ht="12.75">
      <c r="G556" s="1"/>
      <c r="H556" s="1"/>
      <c r="I556" s="1"/>
    </row>
    <row r="557" spans="7:9" ht="12.75">
      <c r="G557" s="1"/>
      <c r="H557" s="1"/>
      <c r="I557" s="1"/>
    </row>
    <row r="558" spans="7:9" ht="12.75">
      <c r="G558" s="1"/>
      <c r="H558" s="1"/>
      <c r="I558" s="1"/>
    </row>
    <row r="559" spans="7:9" ht="12.75">
      <c r="G559" s="1"/>
      <c r="H559" s="1"/>
      <c r="I559" s="1"/>
    </row>
    <row r="560" spans="7:9" ht="12.75">
      <c r="G560" s="1"/>
      <c r="H560" s="1"/>
      <c r="I560" s="1"/>
    </row>
    <row r="561" spans="7:9" ht="12.75">
      <c r="G561" s="1"/>
      <c r="H561" s="1"/>
      <c r="I561" s="1"/>
    </row>
    <row r="562" spans="7:9" ht="12.75">
      <c r="G562" s="1"/>
      <c r="H562" s="1"/>
      <c r="I562" s="1"/>
    </row>
    <row r="563" spans="7:9" ht="12.75">
      <c r="G563" s="1"/>
      <c r="H563" s="1"/>
      <c r="I563" s="1"/>
    </row>
    <row r="564" spans="7:9" ht="12.75">
      <c r="G564" s="1"/>
      <c r="H564" s="1"/>
      <c r="I564" s="1"/>
    </row>
    <row r="565" spans="7:9" ht="12.75">
      <c r="G565" s="1"/>
      <c r="H565" s="1"/>
      <c r="I565" s="1"/>
    </row>
    <row r="566" spans="7:9" ht="12.75">
      <c r="G566" s="1"/>
      <c r="H566" s="1"/>
      <c r="I566" s="1"/>
    </row>
    <row r="567" spans="7:9" ht="12.75">
      <c r="G567" s="1"/>
      <c r="H567" s="1"/>
      <c r="I567" s="1"/>
    </row>
    <row r="568" spans="7:9" ht="12.75">
      <c r="G568" s="1"/>
      <c r="H568" s="1"/>
      <c r="I568" s="1"/>
    </row>
    <row r="569" spans="7:9" ht="12.75">
      <c r="G569" s="1"/>
      <c r="H569" s="1"/>
      <c r="I569" s="1"/>
    </row>
    <row r="570" spans="7:9" ht="12.75">
      <c r="G570" s="1"/>
      <c r="H570" s="1"/>
      <c r="I570" s="1"/>
    </row>
    <row r="571" spans="7:9" ht="12.75">
      <c r="G571" s="1"/>
      <c r="H571" s="1"/>
      <c r="I571" s="1"/>
    </row>
    <row r="572" spans="7:9" ht="12.75">
      <c r="G572" s="1"/>
      <c r="H572" s="1"/>
      <c r="I572" s="1"/>
    </row>
    <row r="573" spans="7:9" ht="12.75">
      <c r="G573" s="1"/>
      <c r="H573" s="1"/>
      <c r="I573" s="1"/>
    </row>
    <row r="574" spans="7:9" ht="12.75">
      <c r="G574" s="1"/>
      <c r="H574" s="1"/>
      <c r="I574" s="1"/>
    </row>
    <row r="575" spans="7:9" ht="12.75">
      <c r="G575" s="1"/>
      <c r="H575" s="1"/>
      <c r="I575" s="1"/>
    </row>
    <row r="576" spans="7:9" ht="12.75">
      <c r="G576" s="1"/>
      <c r="H576" s="1"/>
      <c r="I576" s="1"/>
    </row>
    <row r="577" spans="7:9" ht="12.75">
      <c r="G577" s="1"/>
      <c r="H577" s="1"/>
      <c r="I577" s="1"/>
    </row>
    <row r="578" spans="7:9" ht="12.75">
      <c r="G578" s="1"/>
      <c r="H578" s="1"/>
      <c r="I578" s="1"/>
    </row>
    <row r="579" spans="7:9" ht="12.75">
      <c r="G579" s="1"/>
      <c r="H579" s="1"/>
      <c r="I579" s="1"/>
    </row>
    <row r="580" spans="7:9" ht="12.75">
      <c r="G580" s="1"/>
      <c r="H580" s="1"/>
      <c r="I580" s="1"/>
    </row>
    <row r="581" spans="7:9" ht="12.75">
      <c r="G581" s="1"/>
      <c r="H581" s="1"/>
      <c r="I581" s="1"/>
    </row>
    <row r="582" spans="7:9" ht="12.75">
      <c r="G582" s="1"/>
      <c r="H582" s="1"/>
      <c r="I582" s="1"/>
    </row>
    <row r="583" spans="7:9" ht="12.75">
      <c r="G583" s="1"/>
      <c r="H583" s="1"/>
      <c r="I583" s="1"/>
    </row>
    <row r="584" spans="7:9" ht="12.75">
      <c r="G584" s="1"/>
      <c r="H584" s="1"/>
      <c r="I584" s="1"/>
    </row>
    <row r="585" spans="7:9" ht="12.75">
      <c r="G585" s="1"/>
      <c r="H585" s="1"/>
      <c r="I585" s="1"/>
    </row>
    <row r="586" spans="7:9" ht="12.75">
      <c r="G586" s="1"/>
      <c r="H586" s="1"/>
      <c r="I586" s="1"/>
    </row>
    <row r="587" spans="7:9" ht="12.75">
      <c r="G587" s="1"/>
      <c r="H587" s="1"/>
      <c r="I587" s="1"/>
    </row>
    <row r="588" spans="7:9" ht="12.75">
      <c r="G588" s="1"/>
      <c r="H588" s="1"/>
      <c r="I588" s="1"/>
    </row>
    <row r="589" spans="7:9" ht="12.75">
      <c r="G589" s="1"/>
      <c r="H589" s="1"/>
      <c r="I589" s="1"/>
    </row>
    <row r="590" spans="7:9" ht="12.75">
      <c r="G590" s="1"/>
      <c r="H590" s="1"/>
      <c r="I590" s="1"/>
    </row>
    <row r="591" spans="7:9" ht="12.75">
      <c r="G591" s="1"/>
      <c r="H591" s="1"/>
      <c r="I591" s="1"/>
    </row>
    <row r="592" spans="7:9" ht="12.75">
      <c r="G592" s="1"/>
      <c r="H592" s="1"/>
      <c r="I592" s="1"/>
    </row>
    <row r="593" spans="7:9" ht="12.75">
      <c r="G593" s="1"/>
      <c r="H593" s="1"/>
      <c r="I593" s="1"/>
    </row>
    <row r="594" spans="7:9" ht="12.75">
      <c r="G594" s="1"/>
      <c r="H594" s="1"/>
      <c r="I594" s="1"/>
    </row>
    <row r="595" spans="7:9" ht="12.75">
      <c r="G595" s="1"/>
      <c r="H595" s="1"/>
      <c r="I595" s="1"/>
    </row>
    <row r="596" spans="7:9" ht="12.75">
      <c r="G596" s="1"/>
      <c r="H596" s="1"/>
      <c r="I596" s="1"/>
    </row>
    <row r="597" spans="7:9" ht="12.75">
      <c r="G597" s="1"/>
      <c r="H597" s="1"/>
      <c r="I597" s="1"/>
    </row>
    <row r="598" spans="7:9" ht="12.75">
      <c r="G598" s="1"/>
      <c r="H598" s="1"/>
      <c r="I598" s="1"/>
    </row>
    <row r="599" spans="7:9" ht="12.75">
      <c r="G599" s="1"/>
      <c r="H599" s="1"/>
      <c r="I599" s="1"/>
    </row>
    <row r="600" spans="7:9" ht="12.75">
      <c r="G600" s="1"/>
      <c r="H600" s="1"/>
      <c r="I600" s="1"/>
    </row>
    <row r="601" spans="7:9" ht="12.75">
      <c r="G601" s="1"/>
      <c r="H601" s="1"/>
      <c r="I601" s="1"/>
    </row>
    <row r="602" spans="7:9" ht="12.75">
      <c r="G602" s="1"/>
      <c r="H602" s="1"/>
      <c r="I602" s="1"/>
    </row>
    <row r="603" spans="7:9" ht="12.75">
      <c r="G603" s="1"/>
      <c r="H603" s="1"/>
      <c r="I603" s="1"/>
    </row>
    <row r="604" spans="7:9" ht="12.75">
      <c r="G604" s="1"/>
      <c r="H604" s="1"/>
      <c r="I604" s="1"/>
    </row>
    <row r="605" spans="7:9" ht="12.75">
      <c r="G605" s="1"/>
      <c r="H605" s="1"/>
      <c r="I605" s="1"/>
    </row>
    <row r="606" spans="7:9" ht="12.75">
      <c r="G606" s="1"/>
      <c r="H606" s="1"/>
      <c r="I606" s="1"/>
    </row>
    <row r="607" spans="7:9" ht="12.75">
      <c r="G607" s="1"/>
      <c r="H607" s="1"/>
      <c r="I607" s="1"/>
    </row>
    <row r="608" spans="7:9" ht="12.75">
      <c r="G608" s="1"/>
      <c r="H608" s="1"/>
      <c r="I608" s="1"/>
    </row>
    <row r="609" spans="7:9" ht="12.75">
      <c r="G609" s="1"/>
      <c r="H609" s="1"/>
      <c r="I609" s="1"/>
    </row>
    <row r="610" spans="7:9" ht="12.75">
      <c r="G610" s="1"/>
      <c r="H610" s="1"/>
      <c r="I610" s="1"/>
    </row>
    <row r="611" spans="7:9" ht="12.75">
      <c r="G611" s="1"/>
      <c r="H611" s="1"/>
      <c r="I611" s="1"/>
    </row>
    <row r="612" spans="7:9" ht="12.75">
      <c r="G612" s="1"/>
      <c r="H612" s="1"/>
      <c r="I612" s="1"/>
    </row>
    <row r="613" spans="7:9" ht="12.75">
      <c r="G613" s="1"/>
      <c r="H613" s="1"/>
      <c r="I613" s="1"/>
    </row>
    <row r="614" spans="7:9" ht="12.75">
      <c r="G614" s="1"/>
      <c r="H614" s="1"/>
      <c r="I614" s="1"/>
    </row>
    <row r="615" spans="7:9" ht="12.75">
      <c r="G615" s="1"/>
      <c r="H615" s="1"/>
      <c r="I615" s="1"/>
    </row>
    <row r="616" spans="7:9" ht="12.75">
      <c r="G616" s="1"/>
      <c r="H616" s="1"/>
      <c r="I616" s="1"/>
    </row>
    <row r="617" spans="7:9" ht="12.75">
      <c r="G617" s="1"/>
      <c r="H617" s="1"/>
      <c r="I617" s="1"/>
    </row>
    <row r="618" spans="7:9" ht="12.75">
      <c r="G618" s="1"/>
      <c r="H618" s="1"/>
      <c r="I618" s="1"/>
    </row>
    <row r="619" spans="7:9" ht="12.75">
      <c r="G619" s="1"/>
      <c r="H619" s="1"/>
      <c r="I619" s="1"/>
    </row>
    <row r="620" spans="7:9" ht="12.75">
      <c r="G620" s="1"/>
      <c r="H620" s="1"/>
      <c r="I620" s="1"/>
    </row>
    <row r="621" spans="7:9" ht="12.75">
      <c r="G621" s="1"/>
      <c r="H621" s="1"/>
      <c r="I621" s="1"/>
    </row>
    <row r="622" spans="7:9" ht="12.75">
      <c r="G622" s="1"/>
      <c r="H622" s="1"/>
      <c r="I622" s="1"/>
    </row>
    <row r="623" spans="7:9" ht="12.75">
      <c r="G623" s="1"/>
      <c r="H623" s="1"/>
      <c r="I623" s="1"/>
    </row>
    <row r="624" spans="7:9" ht="12.75">
      <c r="G624" s="1"/>
      <c r="H624" s="1"/>
      <c r="I624" s="1"/>
    </row>
    <row r="625" spans="7:9" ht="12.75">
      <c r="G625" s="1"/>
      <c r="H625" s="1"/>
      <c r="I625" s="1"/>
    </row>
    <row r="626" spans="7:9" ht="12.75">
      <c r="G626" s="1"/>
      <c r="H626" s="1"/>
      <c r="I626" s="1"/>
    </row>
    <row r="627" spans="7:9" ht="12.75">
      <c r="G627" s="1"/>
      <c r="H627" s="1"/>
      <c r="I627" s="1"/>
    </row>
    <row r="628" spans="7:9" ht="12.75">
      <c r="G628" s="1"/>
      <c r="H628" s="1"/>
      <c r="I628" s="1"/>
    </row>
    <row r="629" spans="7:9" ht="12.75">
      <c r="G629" s="1"/>
      <c r="H629" s="1"/>
      <c r="I629" s="1"/>
    </row>
    <row r="630" spans="7:9" ht="12.75">
      <c r="G630" s="1"/>
      <c r="H630" s="1"/>
      <c r="I630" s="1"/>
    </row>
    <row r="631" spans="7:9" ht="12.75">
      <c r="G631" s="1"/>
      <c r="H631" s="1"/>
      <c r="I631" s="1"/>
    </row>
    <row r="632" spans="7:9" ht="12.75">
      <c r="G632" s="1"/>
      <c r="H632" s="1"/>
      <c r="I632" s="1"/>
    </row>
    <row r="633" spans="7:9" ht="12.75">
      <c r="G633" s="1"/>
      <c r="H633" s="1"/>
      <c r="I633" s="1"/>
    </row>
    <row r="634" spans="7:9" ht="12.75">
      <c r="G634" s="1"/>
      <c r="H634" s="1"/>
      <c r="I634" s="1"/>
    </row>
    <row r="635" spans="7:9" ht="12.75">
      <c r="G635" s="1"/>
      <c r="H635" s="1"/>
      <c r="I635" s="1"/>
    </row>
    <row r="636" spans="7:9" ht="12.75">
      <c r="G636" s="1"/>
      <c r="H636" s="1"/>
      <c r="I636" s="1"/>
    </row>
    <row r="637" spans="7:9" ht="12.75">
      <c r="G637" s="1"/>
      <c r="H637" s="1"/>
      <c r="I637" s="1"/>
    </row>
    <row r="638" spans="7:9" ht="12.75">
      <c r="G638" s="1"/>
      <c r="H638" s="1"/>
      <c r="I638" s="1"/>
    </row>
    <row r="639" spans="7:9" ht="12.75">
      <c r="G639" s="1"/>
      <c r="H639" s="1"/>
      <c r="I639" s="1"/>
    </row>
    <row r="640" spans="7:9" ht="12.75">
      <c r="G640" s="1"/>
      <c r="H640" s="1"/>
      <c r="I640" s="1"/>
    </row>
    <row r="641" spans="7:9" ht="12.75">
      <c r="G641" s="1"/>
      <c r="H641" s="1"/>
      <c r="I641" s="1"/>
    </row>
    <row r="642" spans="7:9" ht="12.75">
      <c r="G642" s="1"/>
      <c r="H642" s="1"/>
      <c r="I642" s="1"/>
    </row>
    <row r="643" spans="7:9" ht="12.75">
      <c r="G643" s="1"/>
      <c r="H643" s="1"/>
      <c r="I643" s="1"/>
    </row>
    <row r="644" spans="7:9" ht="12.75">
      <c r="G644" s="1"/>
      <c r="H644" s="1"/>
      <c r="I644" s="1"/>
    </row>
    <row r="645" spans="7:9" ht="12.75">
      <c r="G645" s="1"/>
      <c r="H645" s="1"/>
      <c r="I645" s="1"/>
    </row>
    <row r="646" spans="7:9" ht="12.75">
      <c r="G646" s="1"/>
      <c r="H646" s="1"/>
      <c r="I646" s="1"/>
    </row>
    <row r="647" spans="7:9" ht="12.75">
      <c r="G647" s="1"/>
      <c r="H647" s="1"/>
      <c r="I647" s="1"/>
    </row>
    <row r="648" spans="7:9" ht="12.75">
      <c r="G648" s="1"/>
      <c r="H648" s="1"/>
      <c r="I648" s="1"/>
    </row>
    <row r="649" spans="7:9" ht="12.75">
      <c r="G649" s="1"/>
      <c r="H649" s="1"/>
      <c r="I649" s="1"/>
    </row>
    <row r="650" spans="7:9" ht="12.75">
      <c r="G650" s="1"/>
      <c r="H650" s="1"/>
      <c r="I650" s="1"/>
    </row>
    <row r="651" spans="7:9" ht="12.75">
      <c r="G651" s="1"/>
      <c r="H651" s="1"/>
      <c r="I651" s="1"/>
    </row>
    <row r="652" spans="7:9" ht="12.75">
      <c r="G652" s="1"/>
      <c r="H652" s="1"/>
      <c r="I652" s="1"/>
    </row>
    <row r="653" spans="7:9" ht="12.75">
      <c r="G653" s="1"/>
      <c r="H653" s="1"/>
      <c r="I653" s="1"/>
    </row>
    <row r="654" spans="7:9" ht="12.75">
      <c r="G654" s="1"/>
      <c r="H654" s="1"/>
      <c r="I654" s="1"/>
    </row>
    <row r="655" spans="7:9" ht="12.75">
      <c r="G655" s="1"/>
      <c r="H655" s="1"/>
      <c r="I655" s="1"/>
    </row>
    <row r="656" spans="7:9" ht="12.75">
      <c r="G656" s="1"/>
      <c r="H656" s="1"/>
      <c r="I656" s="1"/>
    </row>
    <row r="657" spans="7:9" ht="12.75">
      <c r="G657" s="1"/>
      <c r="H657" s="1"/>
      <c r="I657" s="1"/>
    </row>
    <row r="658" spans="7:9" ht="12.75">
      <c r="G658" s="1"/>
      <c r="H658" s="1"/>
      <c r="I658" s="1"/>
    </row>
    <row r="659" spans="7:9" ht="12.75">
      <c r="G659" s="1"/>
      <c r="H659" s="1"/>
      <c r="I659" s="1"/>
    </row>
    <row r="660" spans="7:9" ht="12.75">
      <c r="G660" s="1"/>
      <c r="H660" s="1"/>
      <c r="I660" s="1"/>
    </row>
    <row r="661" spans="7:9" ht="12.75">
      <c r="G661" s="1"/>
      <c r="H661" s="1"/>
      <c r="I661" s="1"/>
    </row>
    <row r="662" spans="7:9" ht="12.75">
      <c r="G662" s="1"/>
      <c r="H662" s="1"/>
      <c r="I662" s="1"/>
    </row>
    <row r="663" spans="7:9" ht="12.75">
      <c r="G663" s="1"/>
      <c r="H663" s="1"/>
      <c r="I663" s="1"/>
    </row>
    <row r="664" spans="7:9" ht="12.75">
      <c r="G664" s="1"/>
      <c r="H664" s="1"/>
      <c r="I664" s="1"/>
    </row>
    <row r="665" spans="7:9" ht="12.75">
      <c r="G665" s="1"/>
      <c r="H665" s="1"/>
      <c r="I665" s="1"/>
    </row>
    <row r="666" spans="7:9" ht="12.75">
      <c r="G666" s="1"/>
      <c r="H666" s="1"/>
      <c r="I666" s="1"/>
    </row>
    <row r="667" spans="7:9" ht="12.75">
      <c r="G667" s="1"/>
      <c r="H667" s="1"/>
      <c r="I667" s="1"/>
    </row>
    <row r="668" spans="7:9" ht="12.75">
      <c r="G668" s="1"/>
      <c r="H668" s="1"/>
      <c r="I668" s="1"/>
    </row>
    <row r="669" spans="7:9" ht="12.75">
      <c r="G669" s="1"/>
      <c r="H669" s="1"/>
      <c r="I669" s="1"/>
    </row>
    <row r="670" spans="7:9" ht="12.75">
      <c r="G670" s="1"/>
      <c r="H670" s="1"/>
      <c r="I670" s="1"/>
    </row>
    <row r="671" spans="7:9" ht="12.75">
      <c r="G671" s="1"/>
      <c r="H671" s="1"/>
      <c r="I671" s="1"/>
    </row>
    <row r="672" spans="7:9" ht="12.75">
      <c r="G672" s="1"/>
      <c r="H672" s="1"/>
      <c r="I672" s="1"/>
    </row>
    <row r="673" spans="7:9" ht="12.75">
      <c r="G673" s="1"/>
      <c r="H673" s="1"/>
      <c r="I673" s="1"/>
    </row>
    <row r="674" spans="7:9" ht="12.75">
      <c r="G674" s="1"/>
      <c r="H674" s="1"/>
      <c r="I674" s="1"/>
    </row>
    <row r="675" spans="7:9" ht="12.75">
      <c r="G675" s="1"/>
      <c r="H675" s="1"/>
      <c r="I675" s="1"/>
    </row>
  </sheetData>
  <sheetProtection/>
  <mergeCells count="4">
    <mergeCell ref="A2:R2"/>
    <mergeCell ref="A4:R4"/>
    <mergeCell ref="A7:R7"/>
    <mergeCell ref="A6:R6"/>
  </mergeCells>
  <printOptions/>
  <pageMargins left="0.3937007874015748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  <ignoredErrors>
    <ignoredError sqref="E124:E1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wwalkowiak</dc:creator>
  <cp:keywords/>
  <dc:description/>
  <cp:lastModifiedBy>wwalkowiak</cp:lastModifiedBy>
  <cp:lastPrinted>2020-09-03T11:19:56Z</cp:lastPrinted>
  <dcterms:created xsi:type="dcterms:W3CDTF">2010-10-01T11:50:56Z</dcterms:created>
  <dcterms:modified xsi:type="dcterms:W3CDTF">2020-09-03T15:57:48Z</dcterms:modified>
  <cp:category/>
  <cp:version/>
  <cp:contentType/>
  <cp:contentStatus/>
</cp:coreProperties>
</file>