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710" windowHeight="11535" tabRatio="813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1'!$A$1:$I$135</definedName>
    <definedName name="_xlnm.Print_Area" localSheetId="2">'część 2'!$A$1:$I$41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<sst xmlns="http://schemas.openxmlformats.org/spreadsheetml/2006/main" count="362" uniqueCount="236">
  <si>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</si>
  <si>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</si>
  <si>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</si>
  <si>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</si>
  <si>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</si>
  <si>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</si>
  <si>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</si>
  <si>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</si>
  <si>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</si>
  <si>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</si>
  <si>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</si>
  <si>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</si>
  <si>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</si>
  <si>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</si>
  <si>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</si>
  <si>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</si>
  <si>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</si>
  <si>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</si>
  <si>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</si>
  <si>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</si>
  <si>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</si>
  <si>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</si>
  <si>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</si>
  <si>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</si>
  <si>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</si>
  <si>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</si>
  <si>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</si>
  <si>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</si>
  <si>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</si>
  <si>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</si>
  <si>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</si>
  <si>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</si>
  <si>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</si>
  <si>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</si>
  <si>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</si>
  <si>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</si>
  <si>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</si>
  <si>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</si>
  <si>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</si>
  <si>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</si>
  <si>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</si>
  <si>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</si>
  <si>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</si>
  <si>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</si>
  <si>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</si>
  <si>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</si>
  <si>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</si>
  <si>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</si>
  <si>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</si>
  <si>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</si>
  <si>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</si>
  <si>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</si>
  <si>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</si>
  <si>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</si>
  <si>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</si>
  <si>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</si>
  <si>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</si>
  <si>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</si>
  <si>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</si>
  <si>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</si>
  <si>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</si>
  <si>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</si>
  <si>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</si>
  <si>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</si>
  <si>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</si>
  <si>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</si>
  <si>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</si>
  <si>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</si>
  <si>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</si>
  <si>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</si>
  <si>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</si>
  <si>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</si>
  <si>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oferowane produkty i urządzenia będące przedmiotem dzierżawy spełniają wszystkie postawione wymagania graniczne okreslone w zalączniku nr 1a do specyfikacji dla poszczególnych części.</t>
  </si>
  <si>
    <t>j.m.</t>
  </si>
  <si>
    <t>Nazwa handlowa / Typ
Producent
dzierżawionego aparatu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</si>
  <si>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</si>
  <si>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</si>
  <si>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</si>
  <si>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</si>
  <si>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</si>
  <si>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</si>
  <si>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</si>
  <si>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Załącznik nr 1 do SWZ</t>
  </si>
  <si>
    <t>Załącznik nr 1a do SWZ</t>
  </si>
  <si>
    <t>RAZEM:</t>
  </si>
  <si>
    <t>j.m</t>
  </si>
  <si>
    <t>oznaczeń</t>
  </si>
  <si>
    <t>Lp.</t>
  </si>
  <si>
    <t>Potwierdzenie spełnienia (należy wpisać Tak lub Nie)*</t>
  </si>
  <si>
    <t>* Nie spełnianie któregokolwiek z wymagań przedstawionych w tabeli spowoduje odrzucenie oferty.</t>
  </si>
  <si>
    <t>Parametr</t>
  </si>
  <si>
    <t>Dwustronna komunikacja analizatorów z laboratoryjnym systemem informatycznym funkcjonujący w Zakładzie Diagnostyki Laboratoryjnej Szpitala Uniwersyteckiego (LSI)</t>
  </si>
  <si>
    <t>Wszelkie koszty związane z integracją pomiędzy analizatorami a LSI ponosi Wykonawca.</t>
  </si>
  <si>
    <t>Świadczenie przez Wykonawcę asysty technicznej integracji w ramach której Wykonawca zobowiązany jest do:</t>
  </si>
  <si>
    <t>Dostarczenie dokumentacji technicznej i procedur eksploatacyjnych dot. integracji.</t>
  </si>
  <si>
    <t>Możliwość konfiguracji analizatorów wraz z integracją w rozbudowanej strukturze organizacyjnej – wiele pracowni w wielu lokalizacjach.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</si>
  <si>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</si>
  <si>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</si>
  <si>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</si>
  <si>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>Czynsz dzierżawny brutto ^ za 1 miesiąc</t>
  </si>
  <si>
    <t>Czynsz dzierżawny brutto ^ pozycji</t>
  </si>
  <si>
    <t>(dostawa produktów i czynsz dzierżawny)</t>
  </si>
  <si>
    <t xml:space="preserve">                                                                                                                     </t>
  </si>
  <si>
    <t>Rok produkcji 
dzierżawionego analizatora</t>
  </si>
  <si>
    <t>Cena brutto ^ :</t>
  </si>
  <si>
    <t>Parametr wymagany</t>
  </si>
  <si>
    <t>(nie wypełniać)</t>
  </si>
  <si>
    <t>a)    usuwania błędów;</t>
  </si>
  <si>
    <t>b)    dostosowywania oprogramowania do zmieniających się przepisów prawnych;</t>
  </si>
  <si>
    <t>c)    konsultacji w zakresie dostarczonego systemu;</t>
  </si>
  <si>
    <t>d)    instalacji niezbędnych dla prawidłowego funkcjonowania systemu poprawek do zainstalowanej wersji oprogramowania;</t>
  </si>
  <si>
    <t>a)    Podział błędów na kategorie</t>
  </si>
  <si>
    <t>a.     Krytyczny – niemożliwa praca w systemie;</t>
  </si>
  <si>
    <t>b.     Pilny – utrudniający, ograniczający pracę w systemie;</t>
  </si>
  <si>
    <t>c.     Zwykły – nie mający istotnego wpływu na  bieżącą pracę;</t>
  </si>
  <si>
    <t>b)    Różne czasy reakcji i usunięcia błędu w zależności od kategorii błędu</t>
  </si>
  <si>
    <t>a.     Krytyczny – reakcja 1 h od moment zgłoszenia, usunięcie błędu do 4 h</t>
  </si>
  <si>
    <t>b.     Pilny – reakcja 12 h od moment zgłoszenia, usunięcie błędu do 48 h</t>
  </si>
  <si>
    <t>c.     Zwykły- – reakcja 72 h od moment zgłoszenia, usunięcie błędu do 14 dni</t>
  </si>
  <si>
    <t>DFP.271.12.2022.AM</t>
  </si>
  <si>
    <t>Dostawa odczynników, materiałów zużywalnych, kontrolnych wraz z dzierżawą analizatora dla Zakładu Diagnostyki Biochemicznej i Molekularnej</t>
  </si>
  <si>
    <t>Oświadczamy, że zamówienie będziemy wykonywać do czasu wyczerpania kwoty wynagrodzenia umownego, jednak nie dłużej niż przez 36 miesięcy od daty zawarcia umowy.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</si>
  <si>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</si>
  <si>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</si>
  <si>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</si>
  <si>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</si>
  <si>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</si>
  <si>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</si>
  <si>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</si>
  <si>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</si>
  <si>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</si>
  <si>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</si>
  <si>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</si>
  <si>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</si>
  <si>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</si>
  <si>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</si>
  <si>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</si>
  <si>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</si>
  <si>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</si>
  <si>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Dzierżawa analizatora biochemicznego  wraz ze stacją uzdatniania wody (oraz dodatkowym osprzętem) dla Zakładu Diagnostyki Biochemicznej i Molekularnej SU oraz z dostawą odczynników, materiałów zużywalnych i kontrolnych.</t>
  </si>
  <si>
    <t>Nazwa parametru</t>
  </si>
  <si>
    <t xml:space="preserve"> ilość oznaczeń (łącznie z kontrolami i kalibracjami ) na 36 miesięcy</t>
  </si>
  <si>
    <t>Albuminy</t>
  </si>
  <si>
    <t>Aminotransferaza alaninowa / GPT</t>
  </si>
  <si>
    <t>Aminotransferaza asparaginianowa AST/GOT</t>
  </si>
  <si>
    <t>Białko C-Reaktywne / CRP</t>
  </si>
  <si>
    <t>Białko całkowite / TP</t>
  </si>
  <si>
    <t>Białko w moczu i PMR   U/CSF</t>
  </si>
  <si>
    <t>Cholesterol LDL</t>
  </si>
  <si>
    <t>Bilirubina całkowita</t>
  </si>
  <si>
    <t>CK-MB</t>
  </si>
  <si>
    <t>Żelazo</t>
  </si>
  <si>
    <t>Chlorki / Cl</t>
  </si>
  <si>
    <t>Cholesterol</t>
  </si>
  <si>
    <t>Cholesterol HDL</t>
  </si>
  <si>
    <t>Cholinesteraza /CHE</t>
  </si>
  <si>
    <t>Dehydrogenaza mleczanowa / LDH</t>
  </si>
  <si>
    <t>Fosfataza zasadowa / ALP</t>
  </si>
  <si>
    <t>Fosforany nieorganiczne / PHOS</t>
  </si>
  <si>
    <t>Gamma-Glutamylotransferaza / GGT</t>
  </si>
  <si>
    <t>Glukoza</t>
  </si>
  <si>
    <t>Kinaza kreatynowa / CK</t>
  </si>
  <si>
    <t>Kreatynina (met. enzym.)</t>
  </si>
  <si>
    <t>Kwas moczowy / UA</t>
  </si>
  <si>
    <t>Magnez / Mg</t>
  </si>
  <si>
    <t>Mocznik / UREA</t>
  </si>
  <si>
    <t>Potas / K</t>
  </si>
  <si>
    <t>Sód / Na</t>
  </si>
  <si>
    <t>Triglicerydy / TRIG</t>
  </si>
  <si>
    <t>UIBC</t>
  </si>
  <si>
    <t>Wapń / Ca</t>
  </si>
  <si>
    <t>alfa-Amylaza / AMYL</t>
  </si>
  <si>
    <t>Dzierżawa analizatora biochemicznego  wraz ze stacją uzdatniania wody (oraz dodatkowym osprzętem) - 1 szt.</t>
  </si>
  <si>
    <t>Dzierżawa analizator biochemiczny  wraz ze stacją uzdatniania wody (oraz dodatkowym osprzętem) - 1 szt.</t>
  </si>
  <si>
    <t>Analizator biochemiczny  wraz ze stacją uzdatniania wody (oraz dodatkowym osprzętem) - 1 szt.</t>
  </si>
  <si>
    <t>Wymagania graniczne dla dzierżawionego analizatora biochemicznego</t>
  </si>
  <si>
    <t>Automatyczny analizator biochemiczny  wraz ze stacją uzdatniania wody . Analizator  – wolno stojący wraz z komputerem,  monitorem LCD  oraz drukarką, czytnikiem kodów kreskowych (wewnętrzny, zewnętrzny) do sterowania systemem stanowiące jego integralną część</t>
  </si>
  <si>
    <t>Podtrzymywanie zasilania min 30 min UPS jako wyposażenie systemu</t>
  </si>
  <si>
    <t>Możliwość pracy przez 24 godziny</t>
  </si>
  <si>
    <t>Stacja uzdatniania wody na potrzeby oferowanego analizatora – kompatybilna do oferowanego analizatora</t>
  </si>
  <si>
    <t>Możliwość pracy w trybie próbka po próbce oraz CITO</t>
  </si>
  <si>
    <t>Możliwość stałego monitorowania poziomu odczynników i materiałów zużywalnych</t>
  </si>
  <si>
    <t>Możliwość kalibracji automatycznej oraz kalibracji ręcznej</t>
  </si>
  <si>
    <t>Wbudowany system wewnętrznej kontroli jakości</t>
  </si>
  <si>
    <t>Możliwość odczytu kodów paskowych na próbkach- czytnik wewnętrzny i zewnętrzny</t>
  </si>
  <si>
    <t>Automatyczne rozcieńczanie próbki po przekroczeniu liniowości metody</t>
  </si>
  <si>
    <t>Czujnik detekcji skrzepu  i poziomu materiału w badanej próbce</t>
  </si>
  <si>
    <t>Wydajność analizatora nie mniejsza niż 340 oznaczeń na godzinę (bez ISE)</t>
  </si>
  <si>
    <t>Możliwość wykonywania badań w surowicy, osoczu, moczu, PMR.</t>
  </si>
  <si>
    <t>Minimum 32 pozycje dla odczynników w kasetach.</t>
  </si>
  <si>
    <t>Możliwość użycia dwóch kaset odczynnikowych dla tego samego testu z prekalibracją</t>
  </si>
  <si>
    <t>Maksymalne zużycie wody dejonizowanej nie większe niż 40 L/24 h .</t>
  </si>
  <si>
    <t>Możliwość automatycznego zaprogramowania mycia na początek dnia</t>
  </si>
  <si>
    <t>Podłączenie analizatora do Laboratoryjnego Systemu Informatycznego Zamawiającego.
Dwustronna komunikacja z Laboratoryjnym Systemem Informatycznym użytkowanym w Zakładzie Diagnostyki Zamawiającego ( obecnie używany jest system Centrum firmy Marcel S.A.)Koszty podłączenia do Laboratoryjnego Systemu Informatycznego ponosi Wykonawca.  Czas podłączenia  o którym mowa wynosi nie więcej niż 14 dni liczone od zgłoszenia przez Szpital gotowości do podłączenia.</t>
  </si>
  <si>
    <t>Możliwość zgłaszania awarii przez 24 godziny na dobę w ciągu 365 dni w roku- bezpośrednia linia serwisowa.</t>
  </si>
  <si>
    <t>Przyjazd serwisu po zgłoszeniu awarii  analizatora  i stacji uzdatniania wody w okresie obowiązywania umowy do 24 godzin (dotyczy dni roboczych rozumianych jako dni od poniedziałku do piątku, z wyjątkiem świąt i dni ustawowo wolnych od pracy)</t>
  </si>
  <si>
    <t>Możliwość oznakowania analizatora przez Zamawiającego w celach ewidencyjnych na czas obowiązywania umowy. Oznaczenie zostanie całkowicie usunięte przez Zamawiającego przed wydaniem analizatora wykonawcy</t>
  </si>
  <si>
    <t>Wymagania graniczne dotyczące odczynników i materiałów zużywalnych</t>
  </si>
  <si>
    <t>Dostępność testu do oznaczania kreatyniny metodą enzymatyczną</t>
  </si>
  <si>
    <t>Dostępność materiałów kontrolnych zapewniająca wykonywanie oznaczeń zgodnie ze standardami obowiązującymi w diagnostyce  laboratoryjnej</t>
  </si>
  <si>
    <t>Jednorazowe kuwetki pomiarowe.</t>
  </si>
  <si>
    <t>Pomiar jonów sodowych, potasowych i chlorkowych za pomocą elektrody jonowoselektywnej metodą pośrednią i bezpośrednią.</t>
  </si>
  <si>
    <t>Możliwość automatycznego pobierania próbki z mikronaczynka, próbówek typu Sarstedt (5 mL) oraz Vacutainer (7 i 10 mL)</t>
  </si>
  <si>
    <t>Dostępność płynów myjących zapewniająca wykonywanie oznaczeń zgodnie z opisem przedmiotu zamówienia</t>
  </si>
  <si>
    <t>Możliwości analityczne zgodnie z opisem przedmiotu zamówienia</t>
  </si>
  <si>
    <t xml:space="preserve">WYMAGANIA W ZAKRESIE ZAGADNIEŃ INFORMATYCZNYCH
 odnośnie sprzętu dla Zakładu Diagnostyki Biochemicznej i Molekularnej
</t>
  </si>
  <si>
    <t>a. Podłączenie, obsługa przyjęcia zlecenia i dystrybucji wyniku.</t>
  </si>
  <si>
    <t>b. Dostarczenie (jeżeli to konieczne) interfejsów wymiany danych oraz (jeżeli to konieczne) licencji na ich użytkowanie.</t>
  </si>
  <si>
    <t>Nazwa testu</t>
  </si>
  <si>
    <t>Ilość na 36 miesięcy</t>
  </si>
  <si>
    <t>Wielkość opakowania</t>
  </si>
  <si>
    <t>Ilość opakowań</t>
  </si>
  <si>
    <t>96 testów</t>
  </si>
  <si>
    <t>Anti-SARS-CoV-2 ELISA IgA (opłaszczone białkiem rekombinowanym (domena S1) pół ilościowe oznaczenie</t>
  </si>
  <si>
    <t>Anti-SARS-CoV-2 ELISA IgG (opłaszczone białkiem rekombinowanym (domena S1) ilościowe oznaczenie</t>
  </si>
  <si>
    <t>Anti-SARS-CoV-2 ELISA IgG (białkiem rekombinowanym (białko nukleokapsydu N)  pół ilościowe oznaczenie</t>
  </si>
  <si>
    <t>Warunki graniczne dla zestawu do oznaczania przeciwciał Anti-SARS-CoV-2 metodą ELISA</t>
  </si>
  <si>
    <t xml:space="preserve">Możliwość oznaczenia następujących parametrów: Anti-SARS-CoV-2 metodą ELISA </t>
  </si>
  <si>
    <t xml:space="preserve">Możliwość oznaczenia w/w parametrów w klasie IgG oraz IgA </t>
  </si>
  <si>
    <t>Możliwość oznaczenia przeciwciał w surowicy, osoczu EDTA, osoczu cytrynianowym</t>
  </si>
  <si>
    <t>Płytki ELISA opłaszczone białkiem rekombinowanym (domena S1) wirusa SARS-CoV-2 w klasie IgG lub IgA</t>
  </si>
  <si>
    <t>Płytki ELISA opłaszczone białkiem rekombinowanym (białko nukleokapsydu N) wirusa SARS-CoV-2 w klasie IgG</t>
  </si>
  <si>
    <t>Możliwość automatyzacji metody</t>
  </si>
  <si>
    <t>Inkubacja testu w schemacie 60min/30min/30min</t>
  </si>
  <si>
    <t>Inkubacja próbki oraz koniugatu w temperaturze 37°C w klasie IgG lub IgA</t>
  </si>
  <si>
    <t>Inkubacja próbki w temperaturze 37°C w klasie IgG dla testu z białkiem rekombinowanym (białko nukleokapsydu N)</t>
  </si>
  <si>
    <t>Odczyt przy długości fali 450nm ( referencyjna 620 – 650nm)</t>
  </si>
  <si>
    <t>* Nie spełnianie któregokolwiek z wymagań przedstawionych w tabeli spowoduje odrzucenie oferty</t>
  </si>
  <si>
    <t>*Nie spełnianie któregokolwiek z wymagań przedstawionych w tabeli spowoduje odrzucenie oferty.</t>
  </si>
  <si>
    <r>
      <t xml:space="preserve">Dostarczone analizatory muszą być podłączone do LSI bezpośrednio lub z wykorzystaniem serwera pośredniczącego </t>
    </r>
    <r>
      <rPr>
        <i/>
        <sz val="11"/>
        <color indexed="8"/>
        <rFont val="Times New Roman"/>
        <family val="1"/>
      </rPr>
      <t>middleware.</t>
    </r>
  </si>
  <si>
    <r>
      <t xml:space="preserve">W przypadku wykorzystania serwera pośredniczącego </t>
    </r>
    <r>
      <rPr>
        <i/>
        <sz val="11"/>
        <color indexed="8"/>
        <rFont val="Times New Roman"/>
        <family val="1"/>
      </rPr>
      <t>middleware</t>
    </r>
    <r>
      <rPr>
        <sz val="11"/>
        <color indexed="8"/>
        <rFont val="Times New Roman"/>
        <family val="1"/>
      </rPr>
      <t xml:space="preserve"> konieczność jego dostawy i konfiguracji (serwer fizyczny z UPS lub serwer wirtualny uruchomiony na platformie VMWare Zamawiajacego).</t>
    </r>
  </si>
  <si>
    <t>Oświadczamy, że oferowane odczynniki są dopuszczone do obrotu i używania na terenie Polski zgodnie z ustawą z dnia 20 maja 2010 roku o wyrobach medycznych (dotyczy część 1 poz. 1 - 30, część 2 poz. 1 - 3). Jednocześnie oświadczamy, że na każdorazowe wezwanie Zamawiającego przedstawimy dokumenty dopuszczające do obrotu i używania na terenie Polski. Wymóg nie dotyczy materiałów zużywalnych.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</si>
  <si>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</si>
  <si>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r>
      <t xml:space="preserve">Aparat nie starszy niż </t>
    </r>
    <r>
      <rPr>
        <b/>
        <strike/>
        <sz val="11"/>
        <color indexed="30"/>
        <rFont val="Times New Roman"/>
        <family val="1"/>
      </rPr>
      <t>2020</t>
    </r>
    <r>
      <rPr>
        <b/>
        <sz val="11"/>
        <color indexed="30"/>
        <rFont val="Times New Roman"/>
        <family val="1"/>
      </rPr>
      <t xml:space="preserve"> 2019</t>
    </r>
    <r>
      <rPr>
        <sz val="11"/>
        <color indexed="8"/>
        <rFont val="Times New Roman"/>
        <family val="1"/>
      </rPr>
      <t xml:space="preserve"> rok</t>
    </r>
  </si>
  <si>
    <r>
      <t xml:space="preserve">Wymiary aparatu umożliwiające  instalację  z wykorzystaniem  wyposażenia  Zamawiającego (stołu laboratoryjnego), czyli Szerokość  –  120cm
Głębokość – 60cm
lub też zaoferowanie stołu laboratoryjnego przystosowanego do oferowanego systemu. </t>
    </r>
    <r>
      <rPr>
        <b/>
        <sz val="11"/>
        <color indexed="30"/>
        <rFont val="Times New Roman"/>
        <family val="1"/>
      </rPr>
      <t>Zamawiający dopuszcza zaoferowanie analizatora do postawienia na stole o wymiarach szer. 135cm x gł. 66 cm</t>
    </r>
  </si>
  <si>
    <r>
      <rPr>
        <b/>
        <strike/>
        <sz val="11"/>
        <color indexed="30"/>
        <rFont val="Times New Roman"/>
        <family val="1"/>
      </rPr>
      <t>Obsługa serwisowa systemu integracji w trybie 24/7 tj. przez 24 godziny na dobę i 365 dni w roku w zakresie:</t>
    </r>
    <r>
      <rPr>
        <b/>
        <sz val="11"/>
        <color indexed="30"/>
        <rFont val="Times New Roman"/>
        <family val="1"/>
      </rPr>
      <t xml:space="preserve"> Obsługa serwisowa systemu integracji w dni robocze /poniedziałek-piątek/ w zakresie:</t>
    </r>
    <r>
      <rPr>
        <sz val="11"/>
        <color indexed="6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przyjęcia zgłoszenia, wskazania osoby prowadzącej, daty i godziny planowanego usunięcia usterki, zamknięcia zgłoszenia. Możliwość zgłaszania awarii systemu za pośrednictwem systemu HelpDesk Wykonawcy oraz telefonicznie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</si>
</sst>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trike/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11" xfId="0" applyFont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46" fillId="33" borderId="10" xfId="0" applyFont="1" applyFill="1" applyBorder="1" applyAlignment="1" applyProtection="1">
      <alignment horizontal="left" vertical="top" wrapText="1"/>
      <protection/>
    </xf>
    <xf numFmtId="44" fontId="46" fillId="0" borderId="10" xfId="73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34" borderId="0" xfId="0" applyFont="1" applyFill="1" applyBorder="1" applyAlignment="1" applyProtection="1">
      <alignment horizontal="center" vertical="center" wrapText="1"/>
      <protection locked="0"/>
    </xf>
    <xf numFmtId="0" fontId="46" fillId="34" borderId="0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horizontal="center" vertical="center" wrapText="1"/>
    </xf>
    <xf numFmtId="44" fontId="46" fillId="35" borderId="0" xfId="0" applyNumberFormat="1" applyFont="1" applyFill="1" applyBorder="1" applyAlignment="1" applyProtection="1">
      <alignment horizontal="left" vertical="top" wrapText="1"/>
      <protection locked="0"/>
    </xf>
    <xf numFmtId="0" fontId="46" fillId="35" borderId="0" xfId="0" applyFont="1" applyFill="1" applyAlignment="1" applyProtection="1">
      <alignment horizontal="left" vertical="top" wrapText="1"/>
      <protection locked="0"/>
    </xf>
    <xf numFmtId="0" fontId="45" fillId="0" borderId="13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175" fontId="45" fillId="33" borderId="14" xfId="45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3" fontId="46" fillId="0" borderId="14" xfId="0" applyNumberFormat="1" applyFont="1" applyFill="1" applyBorder="1" applyAlignment="1" applyProtection="1">
      <alignment horizontal="center" vertical="top" wrapText="1"/>
      <protection/>
    </xf>
    <xf numFmtId="49" fontId="46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6" fillId="0" borderId="10" xfId="76" applyFont="1" applyFill="1" applyBorder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right" vertical="top" wrapTex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5" fillId="33" borderId="12" xfId="0" applyFont="1" applyFill="1" applyBorder="1" applyAlignment="1" applyProtection="1">
      <alignment horizontal="left" vertical="top" wrapText="1"/>
      <protection locked="0"/>
    </xf>
    <xf numFmtId="3" fontId="4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top" wrapText="1"/>
    </xf>
    <xf numFmtId="3" fontId="4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44" fontId="46" fillId="0" borderId="0" xfId="76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16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34" borderId="10" xfId="0" applyNumberFormat="1" applyFont="1" applyFill="1" applyBorder="1" applyAlignment="1" applyProtection="1">
      <alignment horizontal="left" vertical="top" wrapText="1"/>
      <protection locked="0"/>
    </xf>
    <xf numFmtId="165" fontId="4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45" fillId="36" borderId="10" xfId="0" applyFont="1" applyFill="1" applyBorder="1" applyAlignment="1" applyProtection="1">
      <alignment horizontal="center" vertical="center" wrapText="1"/>
      <protection locked="0"/>
    </xf>
    <xf numFmtId="0" fontId="45" fillId="36" borderId="10" xfId="0" applyFont="1" applyFill="1" applyBorder="1" applyAlignment="1">
      <alignment horizontal="center" vertical="center" wrapText="1"/>
    </xf>
    <xf numFmtId="175" fontId="45" fillId="36" borderId="14" xfId="45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10" xfId="0" applyFont="1" applyBorder="1" applyAlignment="1">
      <alignment horizontal="center" vertical="center" wrapText="1"/>
    </xf>
    <xf numFmtId="0" fontId="48" fillId="0" borderId="10" xfId="46" applyNumberFormat="1" applyFont="1" applyFill="1" applyBorder="1" applyAlignment="1" applyProtection="1">
      <alignment/>
      <protection/>
    </xf>
    <xf numFmtId="3" fontId="48" fillId="0" borderId="10" xfId="46" applyNumberFormat="1" applyFont="1" applyFill="1" applyBorder="1" applyAlignment="1" applyProtection="1">
      <alignment horizontal="right" vertical="center"/>
      <protection/>
    </xf>
    <xf numFmtId="3" fontId="46" fillId="0" borderId="10" xfId="57" applyNumberFormat="1" applyFont="1" applyFill="1" applyBorder="1" applyAlignment="1">
      <alignment horizontal="center" vertical="center" wrapText="1"/>
      <protection/>
    </xf>
    <xf numFmtId="0" fontId="46" fillId="0" borderId="10" xfId="57" applyFont="1" applyFill="1" applyBorder="1" applyAlignment="1">
      <alignment horizontal="left" vertical="center" wrapText="1"/>
      <protection/>
    </xf>
    <xf numFmtId="3" fontId="46" fillId="0" borderId="12" xfId="57" applyNumberFormat="1" applyFont="1" applyFill="1" applyBorder="1" applyAlignment="1">
      <alignment horizontal="center" vertical="center" wrapText="1"/>
      <protection/>
    </xf>
    <xf numFmtId="3" fontId="46" fillId="0" borderId="0" xfId="57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top" wrapText="1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 indent="6"/>
    </xf>
    <xf numFmtId="0" fontId="46" fillId="0" borderId="18" xfId="0" applyFont="1" applyBorder="1" applyAlignment="1">
      <alignment horizontal="left" vertical="center" wrapText="1" indent="6"/>
    </xf>
    <xf numFmtId="0" fontId="46" fillId="0" borderId="0" xfId="0" applyFont="1" applyBorder="1" applyAlignment="1">
      <alignment horizontal="left" vertical="center" wrapText="1" indent="4"/>
    </xf>
    <xf numFmtId="0" fontId="46" fillId="0" borderId="17" xfId="0" applyFont="1" applyBorder="1" applyAlignment="1">
      <alignment horizontal="left" vertical="center" wrapText="1" indent="4"/>
    </xf>
    <xf numFmtId="0" fontId="46" fillId="0" borderId="0" xfId="0" applyFont="1" applyBorder="1" applyAlignment="1">
      <alignment horizontal="left" vertical="center" wrapText="1" indent="8"/>
    </xf>
    <xf numFmtId="0" fontId="46" fillId="0" borderId="17" xfId="0" applyFont="1" applyBorder="1" applyAlignment="1">
      <alignment horizontal="left" vertical="center" wrapText="1" indent="8"/>
    </xf>
    <xf numFmtId="0" fontId="47" fillId="0" borderId="17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2" xfId="0" applyFont="1" applyFill="1" applyBorder="1" applyAlignment="1" applyProtection="1">
      <alignment vertical="top" wrapText="1"/>
      <protection locked="0"/>
    </xf>
    <xf numFmtId="0" fontId="46" fillId="0" borderId="14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49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20" xfId="0" applyFont="1" applyFill="1" applyBorder="1" applyAlignment="1" applyProtection="1">
      <alignment horizontal="justify" vertical="top" wrapText="1"/>
      <protection locked="0"/>
    </xf>
    <xf numFmtId="0" fontId="47" fillId="0" borderId="20" xfId="0" applyFont="1" applyBorder="1" applyAlignment="1">
      <alignment horizontal="justify" vertical="top" wrapText="1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33" borderId="12" xfId="0" applyFont="1" applyFill="1" applyBorder="1" applyAlignment="1" applyProtection="1">
      <alignment horizontal="justify" vertical="top" wrapText="1"/>
      <protection/>
    </xf>
    <xf numFmtId="0" fontId="46" fillId="33" borderId="14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4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>
      <alignment horizontal="justify" vertical="top" wrapText="1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6" fillId="33" borderId="12" xfId="0" applyFont="1" applyFill="1" applyBorder="1" applyAlignment="1" applyProtection="1">
      <alignment horizontal="right" vertical="top" wrapText="1"/>
      <protection/>
    </xf>
    <xf numFmtId="0" fontId="46" fillId="33" borderId="14" xfId="0" applyFont="1" applyFill="1" applyBorder="1" applyAlignment="1">
      <alignment horizontal="right" vertical="top" wrapText="1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21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21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1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wrapText="1"/>
    </xf>
    <xf numFmtId="165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46" fillId="0" borderId="10" xfId="0" applyNumberFormat="1" applyFont="1" applyBorder="1" applyAlignment="1">
      <alignment wrapText="1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44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top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/>
    </xf>
    <xf numFmtId="0" fontId="45" fillId="27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27" borderId="15" xfId="0" applyFont="1" applyFill="1" applyBorder="1" applyAlignment="1">
      <alignment horizontal="center" vertical="center" wrapText="1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17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5"/>
  <sheetViews>
    <sheetView showGridLines="0" view="pageBreakPreview" zoomScale="80" zoomScaleNormal="120" zoomScaleSheetLayoutView="80" workbookViewId="0" topLeftCell="A1">
      <selection activeCell="H14" sqref="H14"/>
    </sheetView>
  </sheetViews>
  <sheetFormatPr defaultColWidth="9.00390625" defaultRowHeight="12.75"/>
  <cols>
    <col min="1" max="1" width="3.625" style="18" customWidth="1"/>
    <col min="2" max="2" width="29.125" style="18" customWidth="1"/>
    <col min="3" max="3" width="33.875" style="18" customWidth="1"/>
    <col min="4" max="4" width="56.125" style="4" customWidth="1"/>
    <col min="5" max="9" width="9.125" style="18" customWidth="1"/>
    <col min="10" max="10" width="16.625" style="18" customWidth="1"/>
    <col min="11" max="16384" width="9.125" style="18" customWidth="1"/>
  </cols>
  <sheetData>
    <row r="1" spans="3:4" ht="18" customHeight="1">
      <c r="C1" s="127" t="s">
        <v>82</v>
      </c>
      <c r="D1" s="127"/>
    </row>
    <row r="2" spans="2:4" ht="18" customHeight="1">
      <c r="B2" s="3"/>
      <c r="C2" s="3" t="s">
        <v>34</v>
      </c>
      <c r="D2" s="3"/>
    </row>
    <row r="3" ht="18" customHeight="1">
      <c r="C3" s="86"/>
    </row>
    <row r="4" spans="2:3" ht="18" customHeight="1">
      <c r="B4" s="18" t="s">
        <v>26</v>
      </c>
      <c r="C4" s="86" t="s">
        <v>119</v>
      </c>
    </row>
    <row r="5" ht="18" customHeight="1">
      <c r="C5" s="86"/>
    </row>
    <row r="6" spans="2:5" ht="34.5" customHeight="1">
      <c r="B6" s="18" t="s">
        <v>25</v>
      </c>
      <c r="C6" s="122" t="s">
        <v>120</v>
      </c>
      <c r="D6" s="122"/>
      <c r="E6" s="19"/>
    </row>
    <row r="7" ht="18" customHeight="1"/>
    <row r="8" spans="2:4" ht="15" customHeight="1">
      <c r="B8" s="5" t="s">
        <v>22</v>
      </c>
      <c r="C8" s="119"/>
      <c r="D8" s="119"/>
    </row>
    <row r="9" spans="2:4" ht="15" customHeight="1">
      <c r="B9" s="5" t="s">
        <v>27</v>
      </c>
      <c r="C9" s="120"/>
      <c r="D9" s="121"/>
    </row>
    <row r="10" spans="2:4" ht="15" customHeight="1">
      <c r="B10" s="5" t="s">
        <v>21</v>
      </c>
      <c r="C10" s="120"/>
      <c r="D10" s="121"/>
    </row>
    <row r="11" spans="2:4" ht="15" customHeight="1">
      <c r="B11" s="5" t="s">
        <v>28</v>
      </c>
      <c r="C11" s="120"/>
      <c r="D11" s="121"/>
    </row>
    <row r="12" spans="2:4" ht="15" customHeight="1">
      <c r="B12" s="5" t="s">
        <v>29</v>
      </c>
      <c r="C12" s="120"/>
      <c r="D12" s="121"/>
    </row>
    <row r="13" spans="2:4" ht="15" customHeight="1">
      <c r="B13" s="5" t="s">
        <v>30</v>
      </c>
      <c r="C13" s="120"/>
      <c r="D13" s="121"/>
    </row>
    <row r="14" spans="2:4" ht="15" customHeight="1">
      <c r="B14" s="5" t="s">
        <v>31</v>
      </c>
      <c r="C14" s="120"/>
      <c r="D14" s="121"/>
    </row>
    <row r="15" spans="2:4" ht="15" customHeight="1">
      <c r="B15" s="5" t="s">
        <v>32</v>
      </c>
      <c r="C15" s="120"/>
      <c r="D15" s="121"/>
    </row>
    <row r="16" spans="2:4" ht="15" customHeight="1">
      <c r="B16" s="5" t="s">
        <v>33</v>
      </c>
      <c r="C16" s="120"/>
      <c r="D16" s="121"/>
    </row>
    <row r="17" spans="3:4" ht="18" customHeight="1">
      <c r="C17" s="1"/>
      <c r="D17" s="6"/>
    </row>
    <row r="18" spans="1:4" ht="18" customHeight="1">
      <c r="A18" s="18" t="s">
        <v>0</v>
      </c>
      <c r="B18" s="139" t="s">
        <v>45</v>
      </c>
      <c r="C18" s="140"/>
      <c r="D18" s="141"/>
    </row>
    <row r="19" spans="2:4" ht="24.75" customHeight="1">
      <c r="B19" s="2" t="s">
        <v>12</v>
      </c>
      <c r="C19" s="7" t="s">
        <v>104</v>
      </c>
      <c r="D19" s="8"/>
    </row>
    <row r="20" spans="1:4" ht="18" customHeight="1">
      <c r="A20" s="9"/>
      <c r="B20" s="10" t="s">
        <v>17</v>
      </c>
      <c r="C20" s="11">
        <f>'część 1'!I51+'część 1'!I55</f>
        <v>0</v>
      </c>
      <c r="D20" s="26" t="s">
        <v>101</v>
      </c>
    </row>
    <row r="21" spans="1:4" ht="18" customHeight="1">
      <c r="A21" s="9"/>
      <c r="B21" s="10" t="s">
        <v>18</v>
      </c>
      <c r="C21" s="11">
        <f>'część 2'!I22</f>
        <v>0</v>
      </c>
      <c r="D21" s="26"/>
    </row>
    <row r="22" spans="1:4" ht="33" customHeight="1">
      <c r="A22" s="9"/>
      <c r="B22" s="145" t="s">
        <v>96</v>
      </c>
      <c r="C22" s="145"/>
      <c r="D22" s="145"/>
    </row>
    <row r="23" spans="1:4" ht="6.75" customHeight="1">
      <c r="A23" s="9"/>
      <c r="B23" s="9"/>
      <c r="C23" s="9"/>
      <c r="D23" s="9"/>
    </row>
    <row r="24" spans="1:4" ht="37.5" customHeight="1">
      <c r="A24" s="18" t="s">
        <v>1</v>
      </c>
      <c r="B24" s="130" t="s">
        <v>57</v>
      </c>
      <c r="C24" s="130"/>
      <c r="D24" s="130"/>
    </row>
    <row r="25" spans="2:4" ht="48" customHeight="1">
      <c r="B25" s="128" t="s">
        <v>58</v>
      </c>
      <c r="C25" s="129"/>
      <c r="D25" s="12" t="s">
        <v>59</v>
      </c>
    </row>
    <row r="26" spans="2:4" ht="58.5" customHeight="1">
      <c r="B26" s="134" t="s">
        <v>60</v>
      </c>
      <c r="C26" s="134"/>
      <c r="D26" s="134"/>
    </row>
    <row r="27" spans="1:4" ht="31.5" customHeight="1">
      <c r="A27" s="18" t="s">
        <v>2</v>
      </c>
      <c r="B27" s="122" t="s">
        <v>61</v>
      </c>
      <c r="C27" s="122"/>
      <c r="D27" s="122"/>
    </row>
    <row r="28" spans="2:4" ht="32.25" customHeight="1">
      <c r="B28" s="128" t="s">
        <v>62</v>
      </c>
      <c r="C28" s="129"/>
      <c r="D28" s="12" t="s">
        <v>63</v>
      </c>
    </row>
    <row r="29" spans="2:4" ht="40.5" customHeight="1">
      <c r="B29" s="125" t="s">
        <v>64</v>
      </c>
      <c r="C29" s="126"/>
      <c r="D29" s="126"/>
    </row>
    <row r="30" spans="1:4" ht="22.5" customHeight="1">
      <c r="A30" s="18" t="s">
        <v>3</v>
      </c>
      <c r="B30" s="122" t="s">
        <v>69</v>
      </c>
      <c r="C30" s="122"/>
      <c r="D30" s="122"/>
    </row>
    <row r="31" spans="2:4" ht="92.25" customHeight="1">
      <c r="B31" s="135" t="s">
        <v>65</v>
      </c>
      <c r="C31" s="136"/>
      <c r="D31" s="12" t="s">
        <v>71</v>
      </c>
    </row>
    <row r="32" spans="2:4" ht="27" customHeight="1">
      <c r="B32" s="125" t="s">
        <v>66</v>
      </c>
      <c r="C32" s="126"/>
      <c r="D32" s="126"/>
    </row>
    <row r="33" spans="1:4" ht="35.25" customHeight="1">
      <c r="A33" s="18" t="s">
        <v>19</v>
      </c>
      <c r="B33" s="130" t="s">
        <v>56</v>
      </c>
      <c r="C33" s="130"/>
      <c r="D33" s="130"/>
    </row>
    <row r="34" spans="1:4" ht="21.75" customHeight="1">
      <c r="A34" s="18" t="s">
        <v>24</v>
      </c>
      <c r="B34" s="123" t="s">
        <v>67</v>
      </c>
      <c r="C34" s="122"/>
      <c r="D34" s="133"/>
    </row>
    <row r="35" spans="1:4" ht="33" customHeight="1">
      <c r="A35" s="18" t="s">
        <v>4</v>
      </c>
      <c r="B35" s="124" t="s">
        <v>121</v>
      </c>
      <c r="C35" s="124"/>
      <c r="D35" s="124"/>
    </row>
    <row r="36" spans="1:4" ht="61.5" customHeight="1">
      <c r="A36" s="18" t="s">
        <v>36</v>
      </c>
      <c r="B36" s="124" t="s">
        <v>231</v>
      </c>
      <c r="C36" s="124"/>
      <c r="D36" s="124"/>
    </row>
    <row r="37" spans="1:4" ht="42" customHeight="1">
      <c r="A37" s="18" t="s">
        <v>37</v>
      </c>
      <c r="B37" s="124" t="s">
        <v>72</v>
      </c>
      <c r="C37" s="124"/>
      <c r="D37" s="124"/>
    </row>
    <row r="38" spans="1:5" ht="45" customHeight="1">
      <c r="A38" s="18" t="s">
        <v>40</v>
      </c>
      <c r="B38" s="122" t="s">
        <v>15</v>
      </c>
      <c r="C38" s="123"/>
      <c r="D38" s="123"/>
      <c r="E38" s="19"/>
    </row>
    <row r="39" spans="1:5" ht="27.75" customHeight="1">
      <c r="A39" s="18" t="s">
        <v>42</v>
      </c>
      <c r="B39" s="122" t="s">
        <v>68</v>
      </c>
      <c r="C39" s="123"/>
      <c r="D39" s="123"/>
      <c r="E39" s="19"/>
    </row>
    <row r="40" spans="1:5" ht="35.25" customHeight="1">
      <c r="A40" s="18" t="s">
        <v>43</v>
      </c>
      <c r="B40" s="122" t="s">
        <v>20</v>
      </c>
      <c r="C40" s="123"/>
      <c r="D40" s="123"/>
      <c r="E40" s="19"/>
    </row>
    <row r="41" spans="1:4" ht="18" customHeight="1">
      <c r="A41" s="13" t="s">
        <v>44</v>
      </c>
      <c r="B41" s="23" t="s">
        <v>5</v>
      </c>
      <c r="C41" s="23"/>
      <c r="D41" s="24"/>
    </row>
    <row r="42" spans="2:4" ht="18" customHeight="1">
      <c r="B42" s="19"/>
      <c r="C42" s="19"/>
      <c r="D42" s="25"/>
    </row>
    <row r="43" spans="2:4" ht="18" customHeight="1">
      <c r="B43" s="131" t="s">
        <v>13</v>
      </c>
      <c r="C43" s="144"/>
      <c r="D43" s="132"/>
    </row>
    <row r="44" spans="2:4" ht="18" customHeight="1">
      <c r="B44" s="131" t="s">
        <v>6</v>
      </c>
      <c r="C44" s="132"/>
      <c r="D44" s="20" t="s">
        <v>7</v>
      </c>
    </row>
    <row r="45" spans="2:4" ht="18" customHeight="1">
      <c r="B45" s="137"/>
      <c r="C45" s="138"/>
      <c r="D45" s="20"/>
    </row>
    <row r="46" spans="2:4" ht="18" customHeight="1">
      <c r="B46" s="137"/>
      <c r="C46" s="138"/>
      <c r="D46" s="20"/>
    </row>
    <row r="47" spans="2:4" ht="15" customHeight="1">
      <c r="B47" s="14" t="s">
        <v>8</v>
      </c>
      <c r="C47" s="14"/>
      <c r="D47" s="25"/>
    </row>
    <row r="48" spans="2:4" ht="18" customHeight="1">
      <c r="B48" s="131" t="s">
        <v>14</v>
      </c>
      <c r="C48" s="144"/>
      <c r="D48" s="132"/>
    </row>
    <row r="49" spans="2:4" ht="18" customHeight="1">
      <c r="B49" s="21" t="s">
        <v>6</v>
      </c>
      <c r="C49" s="22" t="s">
        <v>7</v>
      </c>
      <c r="D49" s="15" t="s">
        <v>9</v>
      </c>
    </row>
    <row r="50" spans="2:4" ht="18" customHeight="1">
      <c r="B50" s="16"/>
      <c r="C50" s="22"/>
      <c r="D50" s="17"/>
    </row>
    <row r="51" spans="2:4" ht="18" customHeight="1">
      <c r="B51" s="16"/>
      <c r="C51" s="22"/>
      <c r="D51" s="17"/>
    </row>
    <row r="52" spans="2:4" ht="18" customHeight="1">
      <c r="B52" s="14"/>
      <c r="C52" s="14"/>
      <c r="D52" s="25"/>
    </row>
    <row r="53" spans="2:4" ht="18" customHeight="1">
      <c r="B53" s="131" t="s">
        <v>16</v>
      </c>
      <c r="C53" s="144"/>
      <c r="D53" s="132"/>
    </row>
    <row r="54" spans="2:4" ht="18" customHeight="1">
      <c r="B54" s="143" t="s">
        <v>10</v>
      </c>
      <c r="C54" s="143"/>
      <c r="D54" s="20" t="s">
        <v>70</v>
      </c>
    </row>
    <row r="55" spans="2:4" ht="18" customHeight="1">
      <c r="B55" s="142"/>
      <c r="C55" s="142"/>
      <c r="D55" s="20"/>
    </row>
    <row r="56" ht="18" customHeight="1"/>
  </sheetData>
  <sheetProtection/>
  <mergeCells count="38">
    <mergeCell ref="B45:C45"/>
    <mergeCell ref="B37:D37"/>
    <mergeCell ref="B18:D18"/>
    <mergeCell ref="B55:C55"/>
    <mergeCell ref="B54:C54"/>
    <mergeCell ref="B53:D53"/>
    <mergeCell ref="B48:D48"/>
    <mergeCell ref="B46:C46"/>
    <mergeCell ref="B22:D22"/>
    <mergeCell ref="B43:D43"/>
    <mergeCell ref="B44:C44"/>
    <mergeCell ref="B34:D34"/>
    <mergeCell ref="B27:D27"/>
    <mergeCell ref="B30:D30"/>
    <mergeCell ref="B33:D33"/>
    <mergeCell ref="B26:D26"/>
    <mergeCell ref="B28:C28"/>
    <mergeCell ref="B29:D29"/>
    <mergeCell ref="B31:C31"/>
    <mergeCell ref="C1:D1"/>
    <mergeCell ref="C6:D6"/>
    <mergeCell ref="C9:D9"/>
    <mergeCell ref="C10:D10"/>
    <mergeCell ref="C11:D11"/>
    <mergeCell ref="B39:D39"/>
    <mergeCell ref="B35:D35"/>
    <mergeCell ref="B38:D38"/>
    <mergeCell ref="B25:C25"/>
    <mergeCell ref="B24:D24"/>
    <mergeCell ref="C8:D8"/>
    <mergeCell ref="C14:D14"/>
    <mergeCell ref="B40:D40"/>
    <mergeCell ref="B36:D36"/>
    <mergeCell ref="C15:D15"/>
    <mergeCell ref="C13:D13"/>
    <mergeCell ref="C12:D12"/>
    <mergeCell ref="B32:D32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35"/>
  <sheetViews>
    <sheetView showGridLines="0" tabSelected="1" view="pageBreakPreview" zoomScale="80" zoomScaleNormal="80" zoomScaleSheetLayoutView="80" workbookViewId="0" topLeftCell="A1">
      <selection activeCell="G13" sqref="G13"/>
    </sheetView>
  </sheetViews>
  <sheetFormatPr defaultColWidth="9.00390625" defaultRowHeight="12.75"/>
  <cols>
    <col min="1" max="1" width="5.875" style="30" customWidth="1"/>
    <col min="2" max="2" width="92.375" style="28" customWidth="1"/>
    <col min="3" max="3" width="13.75390625" style="32" customWidth="1"/>
    <col min="4" max="4" width="16.625" style="28" customWidth="1"/>
    <col min="5" max="5" width="22.875" style="28" customWidth="1"/>
    <col min="6" max="6" width="15.875" style="28" customWidth="1"/>
    <col min="7" max="7" width="19.25390625" style="28" customWidth="1"/>
    <col min="8" max="8" width="18.25390625" style="28" customWidth="1"/>
    <col min="9" max="9" width="19.875" style="28" customWidth="1"/>
    <col min="10" max="10" width="8.00390625" style="28" customWidth="1"/>
    <col min="11" max="11" width="15.875" style="28" customWidth="1"/>
    <col min="12" max="12" width="15.875" style="34" customWidth="1"/>
    <col min="13" max="13" width="15.875" style="28" customWidth="1"/>
    <col min="14" max="15" width="14.25390625" style="28" customWidth="1"/>
    <col min="16" max="16384" width="9.125" style="28" customWidth="1"/>
  </cols>
  <sheetData>
    <row r="1" spans="2:15" ht="15">
      <c r="B1" s="31" t="str">
        <f>'formularz oferty'!C4</f>
        <v>DFP.271.12.2022.AM</v>
      </c>
      <c r="I1" s="33" t="s">
        <v>83</v>
      </c>
      <c r="N1" s="33"/>
      <c r="O1" s="33"/>
    </row>
    <row r="2" spans="8:9" ht="13.5" customHeight="1">
      <c r="H2" s="165" t="s">
        <v>41</v>
      </c>
      <c r="I2" s="165"/>
    </row>
    <row r="3" spans="8:9" ht="15">
      <c r="H3" s="32"/>
      <c r="I3" s="32"/>
    </row>
    <row r="4" spans="6:9" ht="15">
      <c r="F4" s="27"/>
      <c r="G4" s="27"/>
      <c r="H4" s="35"/>
      <c r="I4" s="35"/>
    </row>
    <row r="5" spans="2:9" ht="13.5" customHeight="1">
      <c r="B5" s="36" t="s">
        <v>11</v>
      </c>
      <c r="C5" s="1">
        <v>1</v>
      </c>
      <c r="D5" s="37" t="s">
        <v>39</v>
      </c>
      <c r="E5" s="38"/>
      <c r="F5" s="166"/>
      <c r="G5" s="166"/>
      <c r="H5" s="167"/>
      <c r="I5" s="167"/>
    </row>
    <row r="6" spans="2:9" ht="15">
      <c r="B6" s="36"/>
      <c r="C6" s="35"/>
      <c r="D6" s="38"/>
      <c r="E6" s="27"/>
      <c r="F6" s="1"/>
      <c r="G6" s="27"/>
      <c r="H6" s="1"/>
      <c r="I6" s="39"/>
    </row>
    <row r="7" spans="2:9" ht="15">
      <c r="B7" s="40"/>
      <c r="C7" s="35"/>
      <c r="D7" s="38"/>
      <c r="E7" s="27"/>
      <c r="F7" s="27"/>
      <c r="G7" s="27"/>
      <c r="H7" s="27"/>
      <c r="I7" s="27"/>
    </row>
    <row r="8" spans="1:10" s="44" customFormat="1" ht="20.25" customHeight="1">
      <c r="A8" s="41" t="s">
        <v>23</v>
      </c>
      <c r="B8" s="42" t="s">
        <v>49</v>
      </c>
      <c r="C8" s="42" t="s">
        <v>38</v>
      </c>
      <c r="D8" s="43" t="s">
        <v>85</v>
      </c>
      <c r="E8" s="27"/>
      <c r="F8" s="27"/>
      <c r="G8" s="27"/>
      <c r="H8" s="27"/>
      <c r="I8" s="28"/>
      <c r="J8" s="28"/>
    </row>
    <row r="9" spans="1:10" s="44" customFormat="1" ht="41.25" customHeight="1">
      <c r="A9" s="168" t="s">
        <v>139</v>
      </c>
      <c r="B9" s="169"/>
      <c r="C9" s="171" t="s">
        <v>141</v>
      </c>
      <c r="D9" s="172"/>
      <c r="E9" s="27"/>
      <c r="F9" s="27"/>
      <c r="G9" s="27"/>
      <c r="H9" s="27"/>
      <c r="I9" s="28"/>
      <c r="J9" s="28"/>
    </row>
    <row r="10" spans="1:10" s="44" customFormat="1" ht="19.5" customHeight="1">
      <c r="A10" s="175" t="s">
        <v>140</v>
      </c>
      <c r="B10" s="158"/>
      <c r="C10" s="173"/>
      <c r="D10" s="174"/>
      <c r="E10" s="27"/>
      <c r="F10" s="27"/>
      <c r="G10" s="27"/>
      <c r="H10" s="27"/>
      <c r="I10" s="28"/>
      <c r="J10" s="28"/>
    </row>
    <row r="11" spans="1:10" s="44" customFormat="1" ht="15">
      <c r="A11" s="80" t="s">
        <v>0</v>
      </c>
      <c r="B11" s="94" t="s">
        <v>142</v>
      </c>
      <c r="C11" s="95">
        <v>5400</v>
      </c>
      <c r="D11" s="96" t="s">
        <v>86</v>
      </c>
      <c r="E11" s="27"/>
      <c r="F11" s="27"/>
      <c r="G11" s="27"/>
      <c r="H11" s="27"/>
      <c r="I11" s="28"/>
      <c r="J11" s="28"/>
    </row>
    <row r="12" spans="1:10" s="44" customFormat="1" ht="15">
      <c r="A12" s="80" t="s">
        <v>1</v>
      </c>
      <c r="B12" s="94" t="s">
        <v>143</v>
      </c>
      <c r="C12" s="95">
        <v>9000</v>
      </c>
      <c r="D12" s="96" t="s">
        <v>86</v>
      </c>
      <c r="E12" s="27"/>
      <c r="F12" s="27"/>
      <c r="G12" s="27"/>
      <c r="H12" s="27"/>
      <c r="I12" s="28"/>
      <c r="J12" s="28"/>
    </row>
    <row r="13" spans="1:10" s="44" customFormat="1" ht="15">
      <c r="A13" s="80" t="s">
        <v>2</v>
      </c>
      <c r="B13" s="94" t="s">
        <v>144</v>
      </c>
      <c r="C13" s="95">
        <v>9000</v>
      </c>
      <c r="D13" s="96" t="s">
        <v>86</v>
      </c>
      <c r="E13" s="27"/>
      <c r="F13" s="27"/>
      <c r="G13" s="27"/>
      <c r="H13" s="27"/>
      <c r="I13" s="28"/>
      <c r="J13" s="28"/>
    </row>
    <row r="14" spans="1:10" s="44" customFormat="1" ht="15">
      <c r="A14" s="80" t="s">
        <v>3</v>
      </c>
      <c r="B14" s="94" t="s">
        <v>145</v>
      </c>
      <c r="C14" s="95">
        <v>4500</v>
      </c>
      <c r="D14" s="96" t="s">
        <v>86</v>
      </c>
      <c r="E14" s="27"/>
      <c r="F14" s="27"/>
      <c r="G14" s="27"/>
      <c r="H14" s="27"/>
      <c r="I14" s="28"/>
      <c r="J14" s="28"/>
    </row>
    <row r="15" spans="1:10" s="44" customFormat="1" ht="15">
      <c r="A15" s="80" t="s">
        <v>19</v>
      </c>
      <c r="B15" s="94" t="s">
        <v>146</v>
      </c>
      <c r="C15" s="95">
        <v>5400</v>
      </c>
      <c r="D15" s="96" t="s">
        <v>86</v>
      </c>
      <c r="E15" s="27"/>
      <c r="F15" s="27"/>
      <c r="G15" s="27"/>
      <c r="H15" s="27"/>
      <c r="I15" s="28"/>
      <c r="J15" s="28"/>
    </row>
    <row r="16" spans="1:10" s="44" customFormat="1" ht="15">
      <c r="A16" s="80" t="s">
        <v>24</v>
      </c>
      <c r="B16" s="94" t="s">
        <v>147</v>
      </c>
      <c r="C16" s="95">
        <v>2700</v>
      </c>
      <c r="D16" s="96" t="s">
        <v>86</v>
      </c>
      <c r="E16" s="27"/>
      <c r="F16" s="27"/>
      <c r="G16" s="27"/>
      <c r="H16" s="27"/>
      <c r="I16" s="28"/>
      <c r="J16" s="28"/>
    </row>
    <row r="17" spans="1:10" s="44" customFormat="1" ht="15">
      <c r="A17" s="80" t="s">
        <v>4</v>
      </c>
      <c r="B17" s="94" t="s">
        <v>148</v>
      </c>
      <c r="C17" s="95">
        <v>3600</v>
      </c>
      <c r="D17" s="96" t="s">
        <v>86</v>
      </c>
      <c r="E17" s="27"/>
      <c r="F17" s="27"/>
      <c r="G17" s="27"/>
      <c r="H17" s="27"/>
      <c r="I17" s="28"/>
      <c r="J17" s="28"/>
    </row>
    <row r="18" spans="1:10" s="44" customFormat="1" ht="15">
      <c r="A18" s="80" t="s">
        <v>36</v>
      </c>
      <c r="B18" s="94" t="s">
        <v>149</v>
      </c>
      <c r="C18" s="95">
        <v>4500</v>
      </c>
      <c r="D18" s="96" t="s">
        <v>86</v>
      </c>
      <c r="E18" s="27"/>
      <c r="F18" s="27"/>
      <c r="G18" s="27"/>
      <c r="H18" s="27"/>
      <c r="I18" s="28"/>
      <c r="J18" s="28"/>
    </row>
    <row r="19" spans="1:10" s="44" customFormat="1" ht="15">
      <c r="A19" s="80" t="s">
        <v>37</v>
      </c>
      <c r="B19" s="94" t="s">
        <v>150</v>
      </c>
      <c r="C19" s="95">
        <v>1800</v>
      </c>
      <c r="D19" s="96" t="s">
        <v>86</v>
      </c>
      <c r="E19" s="27"/>
      <c r="F19" s="27"/>
      <c r="G19" s="27"/>
      <c r="H19" s="27"/>
      <c r="I19" s="28"/>
      <c r="J19" s="28"/>
    </row>
    <row r="20" spans="1:10" s="44" customFormat="1" ht="15">
      <c r="A20" s="80" t="s">
        <v>40</v>
      </c>
      <c r="B20" s="94" t="s">
        <v>151</v>
      </c>
      <c r="C20" s="95">
        <v>3600</v>
      </c>
      <c r="D20" s="96" t="s">
        <v>86</v>
      </c>
      <c r="E20" s="27"/>
      <c r="F20" s="27"/>
      <c r="G20" s="27"/>
      <c r="H20" s="27"/>
      <c r="I20" s="28"/>
      <c r="J20" s="28"/>
    </row>
    <row r="21" spans="1:10" s="44" customFormat="1" ht="15">
      <c r="A21" s="80" t="s">
        <v>42</v>
      </c>
      <c r="B21" s="94" t="s">
        <v>152</v>
      </c>
      <c r="C21" s="95">
        <v>2000</v>
      </c>
      <c r="D21" s="96" t="s">
        <v>86</v>
      </c>
      <c r="E21" s="27"/>
      <c r="F21" s="27"/>
      <c r="G21" s="27"/>
      <c r="H21" s="27"/>
      <c r="I21" s="28"/>
      <c r="J21" s="28"/>
    </row>
    <row r="22" spans="1:10" s="44" customFormat="1" ht="15">
      <c r="A22" s="80" t="s">
        <v>43</v>
      </c>
      <c r="B22" s="94" t="s">
        <v>153</v>
      </c>
      <c r="C22" s="95">
        <v>7200</v>
      </c>
      <c r="D22" s="96" t="s">
        <v>86</v>
      </c>
      <c r="E22" s="27"/>
      <c r="F22" s="27"/>
      <c r="G22" s="27"/>
      <c r="H22" s="27"/>
      <c r="I22" s="28"/>
      <c r="J22" s="28"/>
    </row>
    <row r="23" spans="1:10" s="44" customFormat="1" ht="15">
      <c r="A23" s="80" t="s">
        <v>44</v>
      </c>
      <c r="B23" s="94" t="s">
        <v>154</v>
      </c>
      <c r="C23" s="95">
        <v>6300</v>
      </c>
      <c r="D23" s="96" t="s">
        <v>86</v>
      </c>
      <c r="E23" s="27"/>
      <c r="F23" s="27"/>
      <c r="G23" s="27"/>
      <c r="H23" s="27"/>
      <c r="I23" s="28"/>
      <c r="J23" s="28"/>
    </row>
    <row r="24" spans="1:10" s="44" customFormat="1" ht="15">
      <c r="A24" s="80" t="s">
        <v>48</v>
      </c>
      <c r="B24" s="94" t="s">
        <v>155</v>
      </c>
      <c r="C24" s="95">
        <v>3600</v>
      </c>
      <c r="D24" s="96" t="s">
        <v>86</v>
      </c>
      <c r="E24" s="27"/>
      <c r="F24" s="27"/>
      <c r="G24" s="27"/>
      <c r="H24" s="27"/>
      <c r="I24" s="28"/>
      <c r="J24" s="28"/>
    </row>
    <row r="25" spans="1:10" s="44" customFormat="1" ht="15">
      <c r="A25" s="80" t="s">
        <v>122</v>
      </c>
      <c r="B25" s="94" t="s">
        <v>156</v>
      </c>
      <c r="C25" s="95">
        <v>4500</v>
      </c>
      <c r="D25" s="96" t="s">
        <v>86</v>
      </c>
      <c r="E25" s="27"/>
      <c r="F25" s="27"/>
      <c r="G25" s="27"/>
      <c r="H25" s="27"/>
      <c r="I25" s="28"/>
      <c r="J25" s="28"/>
    </row>
    <row r="26" spans="1:10" s="44" customFormat="1" ht="15">
      <c r="A26" s="80" t="s">
        <v>123</v>
      </c>
      <c r="B26" s="94" t="s">
        <v>157</v>
      </c>
      <c r="C26" s="95">
        <v>3600</v>
      </c>
      <c r="D26" s="96" t="s">
        <v>86</v>
      </c>
      <c r="E26" s="27"/>
      <c r="F26" s="27"/>
      <c r="G26" s="27"/>
      <c r="H26" s="27"/>
      <c r="I26" s="28"/>
      <c r="J26" s="28"/>
    </row>
    <row r="27" spans="1:10" s="44" customFormat="1" ht="15">
      <c r="A27" s="80" t="s">
        <v>124</v>
      </c>
      <c r="B27" s="94" t="s">
        <v>158</v>
      </c>
      <c r="C27" s="95">
        <v>4500</v>
      </c>
      <c r="D27" s="96" t="s">
        <v>86</v>
      </c>
      <c r="E27" s="27"/>
      <c r="F27" s="27"/>
      <c r="G27" s="27"/>
      <c r="H27" s="27"/>
      <c r="I27" s="28"/>
      <c r="J27" s="28"/>
    </row>
    <row r="28" spans="1:10" s="44" customFormat="1" ht="15">
      <c r="A28" s="80" t="s">
        <v>125</v>
      </c>
      <c r="B28" s="94" t="s">
        <v>159</v>
      </c>
      <c r="C28" s="95">
        <v>7200</v>
      </c>
      <c r="D28" s="96" t="s">
        <v>86</v>
      </c>
      <c r="E28" s="27"/>
      <c r="F28" s="27"/>
      <c r="G28" s="27"/>
      <c r="H28" s="27"/>
      <c r="I28" s="28"/>
      <c r="J28" s="28"/>
    </row>
    <row r="29" spans="1:10" s="44" customFormat="1" ht="15">
      <c r="A29" s="80" t="s">
        <v>126</v>
      </c>
      <c r="B29" s="94" t="s">
        <v>160</v>
      </c>
      <c r="C29" s="95">
        <v>14400</v>
      </c>
      <c r="D29" s="96" t="s">
        <v>86</v>
      </c>
      <c r="E29" s="27"/>
      <c r="F29" s="27"/>
      <c r="G29" s="27"/>
      <c r="H29" s="27"/>
      <c r="I29" s="28"/>
      <c r="J29" s="28"/>
    </row>
    <row r="30" spans="1:10" s="44" customFormat="1" ht="15">
      <c r="A30" s="80" t="s">
        <v>127</v>
      </c>
      <c r="B30" s="94" t="s">
        <v>161</v>
      </c>
      <c r="C30" s="95">
        <v>3600</v>
      </c>
      <c r="D30" s="96" t="s">
        <v>86</v>
      </c>
      <c r="E30" s="27"/>
      <c r="F30" s="27"/>
      <c r="G30" s="27"/>
      <c r="H30" s="27"/>
      <c r="I30" s="28"/>
      <c r="J30" s="28"/>
    </row>
    <row r="31" spans="1:10" s="44" customFormat="1" ht="15">
      <c r="A31" s="80" t="s">
        <v>128</v>
      </c>
      <c r="B31" s="94" t="s">
        <v>162</v>
      </c>
      <c r="C31" s="95">
        <v>4500</v>
      </c>
      <c r="D31" s="96" t="s">
        <v>86</v>
      </c>
      <c r="E31" s="27"/>
      <c r="F31" s="27"/>
      <c r="G31" s="27"/>
      <c r="H31" s="27"/>
      <c r="I31" s="28"/>
      <c r="J31" s="28"/>
    </row>
    <row r="32" spans="1:10" s="44" customFormat="1" ht="15">
      <c r="A32" s="80" t="s">
        <v>129</v>
      </c>
      <c r="B32" s="94" t="s">
        <v>163</v>
      </c>
      <c r="C32" s="95">
        <v>7200</v>
      </c>
      <c r="D32" s="96" t="s">
        <v>86</v>
      </c>
      <c r="E32" s="27"/>
      <c r="F32" s="27"/>
      <c r="G32" s="27"/>
      <c r="H32" s="27"/>
      <c r="I32" s="28"/>
      <c r="J32" s="28"/>
    </row>
    <row r="33" spans="1:10" s="44" customFormat="1" ht="15">
      <c r="A33" s="80" t="s">
        <v>130</v>
      </c>
      <c r="B33" s="94" t="s">
        <v>164</v>
      </c>
      <c r="C33" s="95">
        <v>3150</v>
      </c>
      <c r="D33" s="96" t="s">
        <v>86</v>
      </c>
      <c r="E33" s="27"/>
      <c r="F33" s="27"/>
      <c r="G33" s="27"/>
      <c r="H33" s="27"/>
      <c r="I33" s="28"/>
      <c r="J33" s="28"/>
    </row>
    <row r="34" spans="1:10" s="44" customFormat="1" ht="15">
      <c r="A34" s="80" t="s">
        <v>131</v>
      </c>
      <c r="B34" s="94" t="s">
        <v>165</v>
      </c>
      <c r="C34" s="95">
        <v>9000</v>
      </c>
      <c r="D34" s="96" t="s">
        <v>86</v>
      </c>
      <c r="E34" s="27"/>
      <c r="F34" s="27"/>
      <c r="G34" s="27"/>
      <c r="H34" s="27"/>
      <c r="I34" s="28"/>
      <c r="J34" s="28"/>
    </row>
    <row r="35" spans="1:10" s="44" customFormat="1" ht="15">
      <c r="A35" s="80" t="s">
        <v>132</v>
      </c>
      <c r="B35" s="94" t="s">
        <v>166</v>
      </c>
      <c r="C35" s="95">
        <v>2000</v>
      </c>
      <c r="D35" s="96" t="s">
        <v>86</v>
      </c>
      <c r="E35" s="27"/>
      <c r="F35" s="27"/>
      <c r="G35" s="27"/>
      <c r="H35" s="27"/>
      <c r="I35" s="28"/>
      <c r="J35" s="28"/>
    </row>
    <row r="36" spans="1:10" s="44" customFormat="1" ht="15">
      <c r="A36" s="80" t="s">
        <v>133</v>
      </c>
      <c r="B36" s="94" t="s">
        <v>167</v>
      </c>
      <c r="C36" s="95">
        <v>2000</v>
      </c>
      <c r="D36" s="96" t="s">
        <v>86</v>
      </c>
      <c r="E36" s="27"/>
      <c r="F36" s="27"/>
      <c r="G36" s="27"/>
      <c r="H36" s="27"/>
      <c r="I36" s="28"/>
      <c r="J36" s="28"/>
    </row>
    <row r="37" spans="1:10" s="44" customFormat="1" ht="15">
      <c r="A37" s="80" t="s">
        <v>134</v>
      </c>
      <c r="B37" s="94" t="s">
        <v>168</v>
      </c>
      <c r="C37" s="95">
        <v>4500</v>
      </c>
      <c r="D37" s="96" t="s">
        <v>86</v>
      </c>
      <c r="E37" s="27"/>
      <c r="F37" s="27"/>
      <c r="G37" s="27"/>
      <c r="H37" s="27"/>
      <c r="I37" s="28"/>
      <c r="J37" s="28"/>
    </row>
    <row r="38" spans="1:10" s="44" customFormat="1" ht="15">
      <c r="A38" s="80" t="s">
        <v>135</v>
      </c>
      <c r="B38" s="94" t="s">
        <v>169</v>
      </c>
      <c r="C38" s="95">
        <v>1800</v>
      </c>
      <c r="D38" s="96" t="s">
        <v>86</v>
      </c>
      <c r="E38" s="27"/>
      <c r="F38" s="27"/>
      <c r="G38" s="27"/>
      <c r="H38" s="27"/>
      <c r="I38" s="28"/>
      <c r="J38" s="28"/>
    </row>
    <row r="39" spans="1:10" s="44" customFormat="1" ht="15">
      <c r="A39" s="80" t="s">
        <v>136</v>
      </c>
      <c r="B39" s="94" t="s">
        <v>170</v>
      </c>
      <c r="C39" s="95">
        <v>5400</v>
      </c>
      <c r="D39" s="96" t="s">
        <v>86</v>
      </c>
      <c r="E39" s="27"/>
      <c r="F39" s="27"/>
      <c r="G39" s="27"/>
      <c r="H39" s="27"/>
      <c r="I39" s="28"/>
      <c r="J39" s="28"/>
    </row>
    <row r="40" spans="1:10" s="44" customFormat="1" ht="15">
      <c r="A40" s="80" t="s">
        <v>137</v>
      </c>
      <c r="B40" s="94" t="s">
        <v>171</v>
      </c>
      <c r="C40" s="95">
        <v>5400</v>
      </c>
      <c r="D40" s="96" t="s">
        <v>86</v>
      </c>
      <c r="E40" s="27"/>
      <c r="F40" s="27"/>
      <c r="G40" s="27"/>
      <c r="H40" s="27"/>
      <c r="I40" s="28"/>
      <c r="J40" s="28"/>
    </row>
    <row r="41" spans="1:10" s="44" customFormat="1" ht="30">
      <c r="A41" s="80" t="s">
        <v>138</v>
      </c>
      <c r="B41" s="97" t="s">
        <v>172</v>
      </c>
      <c r="C41" s="98">
        <v>36</v>
      </c>
      <c r="D41" s="96" t="s">
        <v>75</v>
      </c>
      <c r="E41" s="27"/>
      <c r="F41" s="27"/>
      <c r="G41" s="27"/>
      <c r="H41" s="27"/>
      <c r="I41" s="28"/>
      <c r="J41" s="28"/>
    </row>
    <row r="42" spans="1:10" s="44" customFormat="1" ht="76.5" customHeight="1">
      <c r="A42" s="45"/>
      <c r="B42" s="97" t="s">
        <v>232</v>
      </c>
      <c r="C42" s="99"/>
      <c r="D42" s="99"/>
      <c r="E42" s="27"/>
      <c r="F42" s="27"/>
      <c r="G42" s="27"/>
      <c r="H42" s="27"/>
      <c r="I42" s="28"/>
      <c r="J42" s="28"/>
    </row>
    <row r="43" spans="1:11" s="44" customFormat="1" ht="15">
      <c r="A43" s="45"/>
      <c r="B43" s="46"/>
      <c r="C43" s="47"/>
      <c r="D43" s="47"/>
      <c r="E43" s="48"/>
      <c r="F43" s="49"/>
      <c r="G43" s="49"/>
      <c r="H43" s="49"/>
      <c r="I43" s="49"/>
      <c r="J43" s="28"/>
      <c r="K43" s="28"/>
    </row>
    <row r="44" spans="1:12" ht="18.75" customHeight="1">
      <c r="A44" s="170" t="s">
        <v>47</v>
      </c>
      <c r="B44" s="170"/>
      <c r="C44" s="50"/>
      <c r="D44" s="50"/>
      <c r="E44" s="50"/>
      <c r="F44" s="51"/>
      <c r="G44" s="51"/>
      <c r="H44" s="51"/>
      <c r="I44" s="51"/>
      <c r="L44" s="28"/>
    </row>
    <row r="45" spans="1:12" ht="61.5" customHeight="1">
      <c r="A45" s="41" t="s">
        <v>23</v>
      </c>
      <c r="B45" s="42" t="s">
        <v>35</v>
      </c>
      <c r="C45" s="52" t="s">
        <v>38</v>
      </c>
      <c r="D45" s="42" t="s">
        <v>46</v>
      </c>
      <c r="E45" s="42" t="s">
        <v>50</v>
      </c>
      <c r="F45" s="42" t="s">
        <v>53</v>
      </c>
      <c r="G45" s="42" t="s">
        <v>54</v>
      </c>
      <c r="H45" s="41" t="s">
        <v>97</v>
      </c>
      <c r="I45" s="41" t="s">
        <v>98</v>
      </c>
      <c r="L45" s="28"/>
    </row>
    <row r="46" spans="1:12" ht="15">
      <c r="A46" s="53" t="s">
        <v>0</v>
      </c>
      <c r="B46" s="54" t="s">
        <v>52</v>
      </c>
      <c r="C46" s="55"/>
      <c r="D46" s="29"/>
      <c r="E46" s="56"/>
      <c r="F46" s="56"/>
      <c r="G46" s="56"/>
      <c r="H46" s="57"/>
      <c r="I46" s="58">
        <f>ROUND(ROUND(H46,2)*F46,2)</f>
        <v>0</v>
      </c>
      <c r="L46" s="28"/>
    </row>
    <row r="47" spans="1:12" ht="15">
      <c r="A47" s="53" t="s">
        <v>1</v>
      </c>
      <c r="B47" s="54"/>
      <c r="C47" s="55"/>
      <c r="D47" s="29"/>
      <c r="E47" s="56"/>
      <c r="F47" s="56"/>
      <c r="G47" s="56"/>
      <c r="H47" s="57"/>
      <c r="I47" s="58">
        <f>ROUND(ROUND(H47,2)*F47,2)</f>
        <v>0</v>
      </c>
      <c r="L47" s="28"/>
    </row>
    <row r="48" spans="1:12" ht="15">
      <c r="A48" s="53" t="s">
        <v>2</v>
      </c>
      <c r="B48" s="54"/>
      <c r="C48" s="55"/>
      <c r="D48" s="29"/>
      <c r="E48" s="56"/>
      <c r="F48" s="56"/>
      <c r="G48" s="56"/>
      <c r="H48" s="57"/>
      <c r="I48" s="58">
        <f>ROUND(ROUND(H48,2)*F48,2)</f>
        <v>0</v>
      </c>
      <c r="L48" s="28"/>
    </row>
    <row r="49" spans="1:12" ht="15">
      <c r="A49" s="53" t="s">
        <v>51</v>
      </c>
      <c r="B49" s="54"/>
      <c r="C49" s="55"/>
      <c r="D49" s="29"/>
      <c r="E49" s="56"/>
      <c r="F49" s="56"/>
      <c r="G49" s="56"/>
      <c r="H49" s="57"/>
      <c r="I49" s="58">
        <f>ROUND(ROUND(H49,2)*F49,2)</f>
        <v>0</v>
      </c>
      <c r="L49" s="28"/>
    </row>
    <row r="50" spans="1:12" ht="15">
      <c r="A50" s="53"/>
      <c r="B50" s="54"/>
      <c r="C50" s="55"/>
      <c r="D50" s="29"/>
      <c r="E50" s="56"/>
      <c r="F50" s="56"/>
      <c r="G50" s="56"/>
      <c r="H50" s="57"/>
      <c r="I50" s="58">
        <f>ROUND(ROUND(H50,2)*F50,2)</f>
        <v>0</v>
      </c>
      <c r="L50" s="28"/>
    </row>
    <row r="51" spans="1:12" ht="13.5" customHeight="1">
      <c r="A51" s="27"/>
      <c r="B51" s="27"/>
      <c r="C51" s="27"/>
      <c r="D51" s="27"/>
      <c r="E51" s="27"/>
      <c r="F51" s="27"/>
      <c r="G51" s="27"/>
      <c r="H51" s="59" t="s">
        <v>84</v>
      </c>
      <c r="I51" s="60">
        <f>SUM(I46:I50)</f>
        <v>0</v>
      </c>
      <c r="L51" s="28"/>
    </row>
    <row r="52" spans="1:12" ht="63" customHeight="1">
      <c r="A52" s="156" t="s">
        <v>55</v>
      </c>
      <c r="B52" s="156"/>
      <c r="C52" s="156"/>
      <c r="D52" s="156"/>
      <c r="E52" s="156"/>
      <c r="F52" s="156"/>
      <c r="G52" s="156"/>
      <c r="H52" s="156"/>
      <c r="I52" s="156"/>
      <c r="L52" s="28"/>
    </row>
    <row r="53" spans="1:12" ht="15">
      <c r="A53" s="61"/>
      <c r="B53" s="61"/>
      <c r="C53" s="61"/>
      <c r="D53" s="61"/>
      <c r="E53" s="61"/>
      <c r="F53" s="61"/>
      <c r="G53" s="61"/>
      <c r="H53" s="61"/>
      <c r="I53" s="61"/>
      <c r="L53" s="28"/>
    </row>
    <row r="54" spans="1:12" ht="42.75">
      <c r="A54" s="62" t="s">
        <v>23</v>
      </c>
      <c r="B54" s="89" t="s">
        <v>49</v>
      </c>
      <c r="C54" s="63" t="s">
        <v>38</v>
      </c>
      <c r="D54" s="63" t="s">
        <v>73</v>
      </c>
      <c r="E54" s="157" t="s">
        <v>74</v>
      </c>
      <c r="F54" s="158"/>
      <c r="G54" s="89" t="s">
        <v>103</v>
      </c>
      <c r="H54" s="2" t="s">
        <v>99</v>
      </c>
      <c r="I54" s="2" t="s">
        <v>100</v>
      </c>
      <c r="L54" s="28"/>
    </row>
    <row r="55" spans="1:12" ht="18" customHeight="1">
      <c r="A55" s="88" t="s">
        <v>138</v>
      </c>
      <c r="B55" s="100" t="s">
        <v>173</v>
      </c>
      <c r="C55" s="101">
        <v>36</v>
      </c>
      <c r="D55" s="102" t="s">
        <v>75</v>
      </c>
      <c r="E55" s="142"/>
      <c r="F55" s="159"/>
      <c r="G55" s="88"/>
      <c r="H55" s="88"/>
      <c r="I55" s="58">
        <f>ROUND(ROUND(H55,2)*C55,2)</f>
        <v>0</v>
      </c>
      <c r="L55" s="28"/>
    </row>
    <row r="56" spans="1:12" ht="15">
      <c r="A56" s="86"/>
      <c r="B56" s="64"/>
      <c r="C56" s="65"/>
      <c r="D56" s="66"/>
      <c r="E56" s="86"/>
      <c r="F56" s="64"/>
      <c r="G56" s="86"/>
      <c r="H56" s="86"/>
      <c r="I56" s="67"/>
      <c r="L56" s="28"/>
    </row>
    <row r="57" spans="1:12" ht="43.5" customHeight="1">
      <c r="A57" s="62" t="s">
        <v>23</v>
      </c>
      <c r="B57" s="89" t="s">
        <v>76</v>
      </c>
      <c r="C57" s="68" t="s">
        <v>77</v>
      </c>
      <c r="D57" s="63" t="s">
        <v>73</v>
      </c>
      <c r="E57" s="160" t="s">
        <v>78</v>
      </c>
      <c r="F57" s="161"/>
      <c r="G57" s="161"/>
      <c r="H57" s="68" t="s">
        <v>79</v>
      </c>
      <c r="I57" s="41" t="s">
        <v>80</v>
      </c>
      <c r="L57" s="28"/>
    </row>
    <row r="58" spans="1:12" ht="15">
      <c r="A58" s="88" t="s">
        <v>138</v>
      </c>
      <c r="B58" s="100" t="s">
        <v>174</v>
      </c>
      <c r="C58" s="101">
        <v>8300</v>
      </c>
      <c r="D58" s="103" t="s">
        <v>81</v>
      </c>
      <c r="E58" s="162">
        <v>0.69</v>
      </c>
      <c r="F58" s="163"/>
      <c r="G58" s="163"/>
      <c r="H58" s="69"/>
      <c r="I58" s="70">
        <f>(C58*E58*H58)/1000</f>
        <v>0</v>
      </c>
      <c r="L58" s="28"/>
    </row>
    <row r="59" spans="1:12" ht="15">
      <c r="A59" s="90"/>
      <c r="B59" s="90"/>
      <c r="C59" s="90"/>
      <c r="D59" s="90"/>
      <c r="E59" s="90"/>
      <c r="F59" s="87"/>
      <c r="G59" s="90"/>
      <c r="H59" s="90"/>
      <c r="I59" s="90"/>
      <c r="L59" s="28"/>
    </row>
    <row r="60" spans="1:12" ht="15">
      <c r="A60" s="164" t="s">
        <v>96</v>
      </c>
      <c r="B60" s="164"/>
      <c r="C60" s="164"/>
      <c r="D60" s="164"/>
      <c r="E60" s="164"/>
      <c r="F60" s="164"/>
      <c r="G60" s="164"/>
      <c r="H60" s="164"/>
      <c r="I60" s="164"/>
      <c r="L60" s="28"/>
    </row>
    <row r="61" spans="2:9" ht="15">
      <c r="B61" s="87" t="s">
        <v>102</v>
      </c>
      <c r="C61" s="92"/>
      <c r="D61" s="87"/>
      <c r="E61" s="71"/>
      <c r="F61" s="87"/>
      <c r="G61" s="87"/>
      <c r="H61" s="87"/>
      <c r="I61" s="87"/>
    </row>
    <row r="62" spans="1:9" ht="30" customHeight="1">
      <c r="A62" s="146" t="s">
        <v>205</v>
      </c>
      <c r="B62" s="146"/>
      <c r="C62" s="146"/>
      <c r="D62" s="146"/>
      <c r="E62" s="87"/>
      <c r="F62" s="87"/>
      <c r="G62" s="87"/>
      <c r="H62" s="87"/>
      <c r="I62" s="87"/>
    </row>
    <row r="63" spans="1:9" ht="15">
      <c r="A63" s="150" t="s">
        <v>87</v>
      </c>
      <c r="B63" s="150" t="s">
        <v>90</v>
      </c>
      <c r="C63" s="150"/>
      <c r="D63" s="150" t="s">
        <v>88</v>
      </c>
      <c r="E63" s="87"/>
      <c r="F63" s="87"/>
      <c r="G63" s="87"/>
      <c r="H63" s="87"/>
      <c r="I63" s="87"/>
    </row>
    <row r="64" spans="1:9" ht="15">
      <c r="A64" s="150"/>
      <c r="B64" s="150"/>
      <c r="C64" s="150"/>
      <c r="D64" s="150"/>
      <c r="E64" s="87"/>
      <c r="F64" s="87"/>
      <c r="G64" s="87"/>
      <c r="H64" s="87"/>
      <c r="I64" s="87"/>
    </row>
    <row r="65" spans="1:9" ht="31.5" customHeight="1">
      <c r="A65" s="150"/>
      <c r="B65" s="150"/>
      <c r="C65" s="150"/>
      <c r="D65" s="150"/>
      <c r="E65" s="87"/>
      <c r="F65" s="87"/>
      <c r="G65" s="87"/>
      <c r="H65" s="87"/>
      <c r="I65" s="87"/>
    </row>
    <row r="66" spans="1:9" ht="30">
      <c r="A66" s="176">
        <v>1</v>
      </c>
      <c r="B66" s="104" t="s">
        <v>91</v>
      </c>
      <c r="C66" s="72" t="s">
        <v>105</v>
      </c>
      <c r="D66" s="177"/>
      <c r="E66" s="87"/>
      <c r="F66" s="87"/>
      <c r="G66" s="87"/>
      <c r="H66" s="87"/>
      <c r="I66" s="87"/>
    </row>
    <row r="67" spans="1:9" ht="30">
      <c r="A67" s="176"/>
      <c r="B67" s="105" t="s">
        <v>206</v>
      </c>
      <c r="C67" s="73" t="s">
        <v>106</v>
      </c>
      <c r="D67" s="177"/>
      <c r="E67" s="87"/>
      <c r="F67" s="87"/>
      <c r="G67" s="87"/>
      <c r="H67" s="87"/>
      <c r="I67" s="87"/>
    </row>
    <row r="68" spans="1:9" ht="30">
      <c r="A68" s="176"/>
      <c r="B68" s="106" t="s">
        <v>207</v>
      </c>
      <c r="C68" s="74"/>
      <c r="D68" s="177"/>
      <c r="E68" s="87"/>
      <c r="F68" s="87"/>
      <c r="G68" s="87"/>
      <c r="H68" s="87"/>
      <c r="I68" s="87"/>
    </row>
    <row r="69" spans="1:9" ht="28.5">
      <c r="A69" s="176">
        <v>2</v>
      </c>
      <c r="B69" s="178" t="s">
        <v>92</v>
      </c>
      <c r="C69" s="72" t="s">
        <v>105</v>
      </c>
      <c r="D69" s="177"/>
      <c r="E69" s="87"/>
      <c r="F69" s="87"/>
      <c r="G69" s="87"/>
      <c r="H69" s="87"/>
      <c r="I69" s="87"/>
    </row>
    <row r="70" spans="1:9" ht="30">
      <c r="A70" s="176"/>
      <c r="B70" s="179"/>
      <c r="C70" s="75" t="s">
        <v>106</v>
      </c>
      <c r="D70" s="177"/>
      <c r="E70" s="87"/>
      <c r="F70" s="87"/>
      <c r="G70" s="87"/>
      <c r="H70" s="87"/>
      <c r="I70" s="87"/>
    </row>
    <row r="71" spans="1:9" ht="28.5">
      <c r="A71" s="176">
        <v>3</v>
      </c>
      <c r="B71" s="180" t="s">
        <v>229</v>
      </c>
      <c r="C71" s="76" t="s">
        <v>105</v>
      </c>
      <c r="D71" s="177"/>
      <c r="E71" s="87"/>
      <c r="F71" s="87"/>
      <c r="G71" s="87"/>
      <c r="H71" s="87"/>
      <c r="I71" s="87"/>
    </row>
    <row r="72" spans="1:9" ht="30">
      <c r="A72" s="176"/>
      <c r="B72" s="179"/>
      <c r="C72" s="75" t="s">
        <v>106</v>
      </c>
      <c r="D72" s="177"/>
      <c r="E72" s="87"/>
      <c r="F72" s="87"/>
      <c r="G72" s="87"/>
      <c r="H72" s="87"/>
      <c r="I72" s="87"/>
    </row>
    <row r="73" spans="1:9" ht="25.5" customHeight="1">
      <c r="A73" s="176">
        <v>4</v>
      </c>
      <c r="B73" s="180" t="s">
        <v>230</v>
      </c>
      <c r="C73" s="76" t="s">
        <v>105</v>
      </c>
      <c r="D73" s="177"/>
      <c r="E73" s="87"/>
      <c r="F73" s="87"/>
      <c r="G73" s="87"/>
      <c r="H73" s="87"/>
      <c r="I73" s="87"/>
    </row>
    <row r="74" spans="1:9" ht="30">
      <c r="A74" s="176"/>
      <c r="B74" s="179"/>
      <c r="C74" s="75" t="s">
        <v>106</v>
      </c>
      <c r="D74" s="177"/>
      <c r="E74" s="87"/>
      <c r="F74" s="87"/>
      <c r="G74" s="87"/>
      <c r="H74" s="87"/>
      <c r="I74" s="87"/>
    </row>
    <row r="75" spans="1:9" ht="30">
      <c r="A75" s="176">
        <v>5</v>
      </c>
      <c r="B75" s="104" t="s">
        <v>93</v>
      </c>
      <c r="C75" s="76" t="s">
        <v>105</v>
      </c>
      <c r="D75" s="177"/>
      <c r="E75" s="87"/>
      <c r="F75" s="87"/>
      <c r="G75" s="87"/>
      <c r="H75" s="87"/>
      <c r="I75" s="87"/>
    </row>
    <row r="76" spans="1:9" ht="30">
      <c r="A76" s="176"/>
      <c r="B76" s="107" t="s">
        <v>107</v>
      </c>
      <c r="C76" s="73" t="s">
        <v>106</v>
      </c>
      <c r="D76" s="177"/>
      <c r="E76" s="87"/>
      <c r="F76" s="87"/>
      <c r="G76" s="87"/>
      <c r="H76" s="87"/>
      <c r="I76" s="87"/>
    </row>
    <row r="77" spans="1:9" ht="15">
      <c r="A77" s="176"/>
      <c r="B77" s="107" t="s">
        <v>108</v>
      </c>
      <c r="C77" s="77"/>
      <c r="D77" s="177"/>
      <c r="E77" s="87"/>
      <c r="F77" s="87"/>
      <c r="G77" s="87"/>
      <c r="H77" s="87"/>
      <c r="I77" s="87"/>
    </row>
    <row r="78" spans="1:9" ht="15">
      <c r="A78" s="176"/>
      <c r="B78" s="107" t="s">
        <v>109</v>
      </c>
      <c r="C78" s="77"/>
      <c r="D78" s="177"/>
      <c r="E78" s="87"/>
      <c r="F78" s="87"/>
      <c r="G78" s="87"/>
      <c r="H78" s="87"/>
      <c r="I78" s="87"/>
    </row>
    <row r="79" spans="1:9" ht="30">
      <c r="A79" s="176"/>
      <c r="B79" s="108" t="s">
        <v>110</v>
      </c>
      <c r="C79" s="74"/>
      <c r="D79" s="177"/>
      <c r="E79" s="87"/>
      <c r="F79" s="87"/>
      <c r="G79" s="87"/>
      <c r="H79" s="87"/>
      <c r="I79" s="87"/>
    </row>
    <row r="80" spans="1:9" ht="73.5">
      <c r="A80" s="176">
        <v>6</v>
      </c>
      <c r="B80" s="104" t="s">
        <v>235</v>
      </c>
      <c r="C80" s="76" t="s">
        <v>105</v>
      </c>
      <c r="D80" s="177"/>
      <c r="E80" s="87"/>
      <c r="F80" s="87"/>
      <c r="G80" s="87"/>
      <c r="H80" s="87"/>
      <c r="I80" s="87"/>
    </row>
    <row r="81" spans="1:9" ht="30">
      <c r="A81" s="176"/>
      <c r="B81" s="107" t="s">
        <v>111</v>
      </c>
      <c r="C81" s="73" t="s">
        <v>106</v>
      </c>
      <c r="D81" s="177"/>
      <c r="E81" s="87"/>
      <c r="F81" s="87"/>
      <c r="G81" s="87"/>
      <c r="H81" s="87"/>
      <c r="I81" s="87"/>
    </row>
    <row r="82" spans="1:9" ht="15">
      <c r="A82" s="176"/>
      <c r="B82" s="109" t="s">
        <v>112</v>
      </c>
      <c r="C82" s="77"/>
      <c r="D82" s="177"/>
      <c r="E82" s="87"/>
      <c r="F82" s="87"/>
      <c r="G82" s="87"/>
      <c r="H82" s="87"/>
      <c r="I82" s="87"/>
    </row>
    <row r="83" spans="1:9" ht="15">
      <c r="A83" s="176"/>
      <c r="B83" s="109" t="s">
        <v>113</v>
      </c>
      <c r="C83" s="77"/>
      <c r="D83" s="177"/>
      <c r="E83" s="87"/>
      <c r="F83" s="87"/>
      <c r="G83" s="87"/>
      <c r="H83" s="87"/>
      <c r="I83" s="87"/>
    </row>
    <row r="84" spans="1:9" ht="15">
      <c r="A84" s="176"/>
      <c r="B84" s="109" t="s">
        <v>114</v>
      </c>
      <c r="C84" s="77"/>
      <c r="D84" s="177"/>
      <c r="E84" s="87"/>
      <c r="F84" s="87"/>
      <c r="G84" s="87"/>
      <c r="H84" s="87"/>
      <c r="I84" s="87"/>
    </row>
    <row r="85" spans="1:9" ht="15">
      <c r="A85" s="176"/>
      <c r="B85" s="107" t="s">
        <v>115</v>
      </c>
      <c r="C85" s="77"/>
      <c r="D85" s="177"/>
      <c r="E85" s="87"/>
      <c r="F85" s="87"/>
      <c r="G85" s="87"/>
      <c r="H85" s="87"/>
      <c r="I85" s="87"/>
    </row>
    <row r="86" spans="1:9" ht="15">
      <c r="A86" s="176"/>
      <c r="B86" s="109" t="s">
        <v>116</v>
      </c>
      <c r="C86" s="77"/>
      <c r="D86" s="177"/>
      <c r="E86" s="87"/>
      <c r="F86" s="87"/>
      <c r="G86" s="87"/>
      <c r="H86" s="87"/>
      <c r="I86" s="87"/>
    </row>
    <row r="87" spans="1:9" ht="15">
      <c r="A87" s="176"/>
      <c r="B87" s="109" t="s">
        <v>117</v>
      </c>
      <c r="C87" s="77"/>
      <c r="D87" s="177"/>
      <c r="E87" s="87"/>
      <c r="F87" s="87"/>
      <c r="G87" s="87"/>
      <c r="H87" s="87"/>
      <c r="I87" s="87"/>
    </row>
    <row r="88" spans="1:9" ht="15">
      <c r="A88" s="176"/>
      <c r="B88" s="110" t="s">
        <v>118</v>
      </c>
      <c r="C88" s="74"/>
      <c r="D88" s="177"/>
      <c r="E88" s="87"/>
      <c r="F88" s="87"/>
      <c r="G88" s="87"/>
      <c r="H88" s="87"/>
      <c r="I88" s="87"/>
    </row>
    <row r="89" spans="1:9" ht="28.5">
      <c r="A89" s="176">
        <v>7</v>
      </c>
      <c r="B89" s="180" t="s">
        <v>94</v>
      </c>
      <c r="C89" s="76" t="s">
        <v>105</v>
      </c>
      <c r="D89" s="177"/>
      <c r="E89" s="87"/>
      <c r="F89" s="87"/>
      <c r="G89" s="87"/>
      <c r="H89" s="87"/>
      <c r="I89" s="87"/>
    </row>
    <row r="90" spans="1:9" ht="30">
      <c r="A90" s="176"/>
      <c r="B90" s="179"/>
      <c r="C90" s="75" t="s">
        <v>106</v>
      </c>
      <c r="D90" s="177"/>
      <c r="E90" s="87"/>
      <c r="F90" s="87"/>
      <c r="G90" s="87"/>
      <c r="H90" s="87"/>
      <c r="I90" s="87"/>
    </row>
    <row r="91" spans="1:9" ht="28.5">
      <c r="A91" s="176">
        <v>8</v>
      </c>
      <c r="B91" s="180" t="s">
        <v>95</v>
      </c>
      <c r="C91" s="76" t="s">
        <v>105</v>
      </c>
      <c r="D91" s="177"/>
      <c r="E91" s="87"/>
      <c r="F91" s="87"/>
      <c r="G91" s="87"/>
      <c r="H91" s="87"/>
      <c r="I91" s="87"/>
    </row>
    <row r="92" spans="1:9" ht="30">
      <c r="A92" s="176"/>
      <c r="B92" s="179"/>
      <c r="C92" s="75" t="s">
        <v>106</v>
      </c>
      <c r="D92" s="177"/>
      <c r="E92" s="87"/>
      <c r="F92" s="87"/>
      <c r="G92" s="87"/>
      <c r="H92" s="87"/>
      <c r="I92" s="87"/>
    </row>
    <row r="93" spans="2:9" ht="15.75" customHeight="1">
      <c r="B93" s="111" t="s">
        <v>89</v>
      </c>
      <c r="C93" s="92"/>
      <c r="D93" s="87"/>
      <c r="E93" s="87"/>
      <c r="F93" s="87"/>
      <c r="G93" s="87"/>
      <c r="H93" s="87"/>
      <c r="I93" s="87"/>
    </row>
    <row r="94" spans="2:9" ht="15">
      <c r="B94" s="87"/>
      <c r="C94" s="92"/>
      <c r="D94" s="87"/>
      <c r="E94" s="87"/>
      <c r="F94" s="87"/>
      <c r="G94" s="87"/>
      <c r="H94" s="87"/>
      <c r="I94" s="87"/>
    </row>
    <row r="95" spans="1:9" ht="15">
      <c r="A95" s="150" t="s">
        <v>87</v>
      </c>
      <c r="B95" s="150" t="s">
        <v>197</v>
      </c>
      <c r="C95" s="152" t="s">
        <v>88</v>
      </c>
      <c r="D95" s="87"/>
      <c r="E95" s="87"/>
      <c r="F95" s="87"/>
      <c r="G95" s="87"/>
      <c r="H95" s="87"/>
      <c r="I95" s="87"/>
    </row>
    <row r="96" spans="1:9" ht="15">
      <c r="A96" s="150"/>
      <c r="B96" s="150"/>
      <c r="C96" s="153"/>
      <c r="D96" s="87"/>
      <c r="E96" s="87"/>
      <c r="F96" s="87"/>
      <c r="G96" s="87"/>
      <c r="H96" s="87"/>
      <c r="I96" s="87"/>
    </row>
    <row r="97" spans="1:9" ht="50.25" customHeight="1">
      <c r="A97" s="150"/>
      <c r="B97" s="150"/>
      <c r="C97" s="154"/>
      <c r="D97" s="87"/>
      <c r="E97" s="87"/>
      <c r="F97" s="87"/>
      <c r="G97" s="87"/>
      <c r="H97" s="87"/>
      <c r="I97" s="87"/>
    </row>
    <row r="98" spans="1:9" ht="15">
      <c r="A98" s="93" t="s">
        <v>0</v>
      </c>
      <c r="B98" s="84" t="s">
        <v>198</v>
      </c>
      <c r="C98" s="147"/>
      <c r="D98" s="87"/>
      <c r="E98" s="87"/>
      <c r="F98" s="87"/>
      <c r="G98" s="87"/>
      <c r="H98" s="87"/>
      <c r="I98" s="87"/>
    </row>
    <row r="99" spans="1:9" ht="29.25" customHeight="1">
      <c r="A99" s="112" t="s">
        <v>1</v>
      </c>
      <c r="B99" s="113" t="s">
        <v>203</v>
      </c>
      <c r="C99" s="148"/>
      <c r="D99" s="87"/>
      <c r="E99" s="87"/>
      <c r="F99" s="87"/>
      <c r="G99" s="87"/>
      <c r="H99" s="87"/>
      <c r="I99" s="87"/>
    </row>
    <row r="100" spans="1:9" ht="30">
      <c r="A100" s="93" t="s">
        <v>2</v>
      </c>
      <c r="B100" s="84" t="s">
        <v>199</v>
      </c>
      <c r="C100" s="148"/>
      <c r="D100" s="87"/>
      <c r="E100" s="87"/>
      <c r="F100" s="87"/>
      <c r="G100" s="87"/>
      <c r="H100" s="87"/>
      <c r="I100" s="87"/>
    </row>
    <row r="101" spans="1:9" ht="15">
      <c r="A101" s="93" t="s">
        <v>3</v>
      </c>
      <c r="B101" s="84" t="s">
        <v>200</v>
      </c>
      <c r="C101" s="148"/>
      <c r="D101" s="87"/>
      <c r="E101" s="87"/>
      <c r="F101" s="87"/>
      <c r="G101" s="87"/>
      <c r="H101" s="87"/>
      <c r="I101" s="87"/>
    </row>
    <row r="102" spans="1:9" ht="30">
      <c r="A102" s="93" t="s">
        <v>19</v>
      </c>
      <c r="B102" s="84" t="s">
        <v>201</v>
      </c>
      <c r="C102" s="148"/>
      <c r="D102" s="87"/>
      <c r="E102" s="87"/>
      <c r="F102" s="87"/>
      <c r="G102" s="87"/>
      <c r="H102" s="87"/>
      <c r="I102" s="87"/>
    </row>
    <row r="103" spans="1:9" ht="30">
      <c r="A103" s="93" t="s">
        <v>24</v>
      </c>
      <c r="B103" s="84" t="s">
        <v>202</v>
      </c>
      <c r="C103" s="149"/>
      <c r="D103" s="87"/>
      <c r="E103" s="87"/>
      <c r="F103" s="87"/>
      <c r="G103" s="87"/>
      <c r="H103" s="87"/>
      <c r="I103" s="87"/>
    </row>
    <row r="104" spans="1:9" ht="15">
      <c r="A104" s="181" t="s">
        <v>228</v>
      </c>
      <c r="B104" s="181"/>
      <c r="C104" s="181"/>
      <c r="D104" s="87"/>
      <c r="E104" s="87"/>
      <c r="F104" s="87"/>
      <c r="G104" s="87"/>
      <c r="H104" s="87"/>
      <c r="I104" s="87"/>
    </row>
    <row r="105" spans="1:9" ht="15">
      <c r="A105" s="78"/>
      <c r="B105" s="51"/>
      <c r="C105" s="51"/>
      <c r="D105" s="87"/>
      <c r="E105" s="87"/>
      <c r="F105" s="87"/>
      <c r="G105" s="87"/>
      <c r="H105" s="87"/>
      <c r="I105" s="87"/>
    </row>
    <row r="106" spans="1:9" ht="15">
      <c r="A106" s="150" t="s">
        <v>87</v>
      </c>
      <c r="B106" s="150" t="s">
        <v>175</v>
      </c>
      <c r="C106" s="152" t="s">
        <v>88</v>
      </c>
      <c r="D106" s="87"/>
      <c r="E106" s="87"/>
      <c r="F106" s="87"/>
      <c r="G106" s="87"/>
      <c r="H106" s="87"/>
      <c r="I106" s="87"/>
    </row>
    <row r="107" spans="1:9" ht="15">
      <c r="A107" s="150"/>
      <c r="B107" s="150"/>
      <c r="C107" s="153"/>
      <c r="D107" s="87"/>
      <c r="E107" s="87"/>
      <c r="F107" s="87"/>
      <c r="G107" s="87"/>
      <c r="H107" s="87"/>
      <c r="I107" s="87"/>
    </row>
    <row r="108" spans="1:9" ht="45" customHeight="1">
      <c r="A108" s="150"/>
      <c r="B108" s="150"/>
      <c r="C108" s="154"/>
      <c r="D108" s="87"/>
      <c r="E108" s="87"/>
      <c r="F108" s="87"/>
      <c r="G108" s="87"/>
      <c r="H108" s="87"/>
      <c r="I108" s="87"/>
    </row>
    <row r="109" spans="1:9" ht="49.5" customHeight="1">
      <c r="A109" s="147">
        <v>1</v>
      </c>
      <c r="B109" s="84" t="s">
        <v>176</v>
      </c>
      <c r="C109" s="147"/>
      <c r="D109" s="87"/>
      <c r="E109" s="87"/>
      <c r="F109" s="87"/>
      <c r="G109" s="87"/>
      <c r="H109" s="87"/>
      <c r="I109" s="87"/>
    </row>
    <row r="110" spans="1:9" ht="82.5" customHeight="1">
      <c r="A110" s="149"/>
      <c r="B110" s="84" t="s">
        <v>234</v>
      </c>
      <c r="C110" s="148"/>
      <c r="D110" s="87"/>
      <c r="E110" s="87"/>
      <c r="F110" s="87"/>
      <c r="G110" s="87"/>
      <c r="H110" s="87"/>
      <c r="I110" s="87"/>
    </row>
    <row r="111" spans="1:9" ht="15">
      <c r="A111" s="93">
        <v>2</v>
      </c>
      <c r="B111" s="84" t="s">
        <v>177</v>
      </c>
      <c r="C111" s="148"/>
      <c r="D111" s="87"/>
      <c r="E111" s="87"/>
      <c r="F111" s="87"/>
      <c r="G111" s="87"/>
      <c r="H111" s="87"/>
      <c r="I111" s="87"/>
    </row>
    <row r="112" spans="1:9" ht="15">
      <c r="A112" s="93">
        <v>3</v>
      </c>
      <c r="B112" s="84" t="s">
        <v>178</v>
      </c>
      <c r="C112" s="148"/>
      <c r="D112" s="87"/>
      <c r="E112" s="87"/>
      <c r="F112" s="87"/>
      <c r="G112" s="87"/>
      <c r="H112" s="87"/>
      <c r="I112" s="87"/>
    </row>
    <row r="113" spans="1:9" ht="18" customHeight="1">
      <c r="A113" s="93">
        <v>4</v>
      </c>
      <c r="B113" s="84" t="s">
        <v>179</v>
      </c>
      <c r="C113" s="148"/>
      <c r="D113" s="87"/>
      <c r="E113" s="87"/>
      <c r="F113" s="87"/>
      <c r="G113" s="87"/>
      <c r="H113" s="87"/>
      <c r="I113" s="87"/>
    </row>
    <row r="114" spans="1:9" ht="15">
      <c r="A114" s="93">
        <v>5</v>
      </c>
      <c r="B114" s="84" t="s">
        <v>180</v>
      </c>
      <c r="C114" s="148"/>
      <c r="D114" s="87"/>
      <c r="E114" s="87"/>
      <c r="F114" s="87"/>
      <c r="G114" s="87"/>
      <c r="H114" s="87"/>
      <c r="I114" s="87"/>
    </row>
    <row r="115" spans="1:9" ht="15">
      <c r="A115" s="93">
        <v>6</v>
      </c>
      <c r="B115" s="84" t="s">
        <v>181</v>
      </c>
      <c r="C115" s="148"/>
      <c r="D115" s="87"/>
      <c r="E115" s="87"/>
      <c r="F115" s="87"/>
      <c r="G115" s="87"/>
      <c r="H115" s="87"/>
      <c r="I115" s="87"/>
    </row>
    <row r="116" spans="1:9" ht="15">
      <c r="A116" s="93">
        <v>7</v>
      </c>
      <c r="B116" s="84" t="s">
        <v>182</v>
      </c>
      <c r="C116" s="148"/>
      <c r="D116" s="87"/>
      <c r="E116" s="87"/>
      <c r="F116" s="87"/>
      <c r="G116" s="87"/>
      <c r="H116" s="87"/>
      <c r="I116" s="87"/>
    </row>
    <row r="117" spans="1:9" ht="15">
      <c r="A117" s="93">
        <v>8</v>
      </c>
      <c r="B117" s="84" t="s">
        <v>183</v>
      </c>
      <c r="C117" s="148"/>
      <c r="D117" s="87"/>
      <c r="E117" s="87"/>
      <c r="F117" s="87"/>
      <c r="G117" s="87"/>
      <c r="H117" s="87"/>
      <c r="I117" s="87"/>
    </row>
    <row r="118" spans="1:9" ht="15">
      <c r="A118" s="93">
        <v>9</v>
      </c>
      <c r="B118" s="84" t="s">
        <v>184</v>
      </c>
      <c r="C118" s="148"/>
      <c r="D118" s="87"/>
      <c r="E118" s="87"/>
      <c r="F118" s="87"/>
      <c r="G118" s="87"/>
      <c r="H118" s="87"/>
      <c r="I118" s="87"/>
    </row>
    <row r="119" spans="1:9" ht="15">
      <c r="A119" s="93">
        <v>10</v>
      </c>
      <c r="B119" s="84" t="s">
        <v>185</v>
      </c>
      <c r="C119" s="148"/>
      <c r="D119" s="87"/>
      <c r="E119" s="87"/>
      <c r="F119" s="87"/>
      <c r="G119" s="87"/>
      <c r="H119" s="87"/>
      <c r="I119" s="87"/>
    </row>
    <row r="120" spans="1:9" ht="15">
      <c r="A120" s="93">
        <v>11</v>
      </c>
      <c r="B120" s="84" t="s">
        <v>186</v>
      </c>
      <c r="C120" s="148"/>
      <c r="D120" s="87"/>
      <c r="E120" s="87"/>
      <c r="F120" s="87"/>
      <c r="G120" s="87"/>
      <c r="H120" s="87"/>
      <c r="I120" s="87"/>
    </row>
    <row r="121" spans="1:9" ht="15">
      <c r="A121" s="93">
        <v>12</v>
      </c>
      <c r="B121" s="84" t="s">
        <v>187</v>
      </c>
      <c r="C121" s="148"/>
      <c r="D121" s="87"/>
      <c r="E121" s="87"/>
      <c r="F121" s="87"/>
      <c r="G121" s="87"/>
      <c r="H121" s="87"/>
      <c r="I121" s="87"/>
    </row>
    <row r="122" spans="1:9" ht="15">
      <c r="A122" s="112">
        <v>13</v>
      </c>
      <c r="B122" s="113" t="s">
        <v>204</v>
      </c>
      <c r="C122" s="148"/>
      <c r="D122" s="87"/>
      <c r="E122" s="87"/>
      <c r="F122" s="87"/>
      <c r="G122" s="87"/>
      <c r="H122" s="87"/>
      <c r="I122" s="87"/>
    </row>
    <row r="123" spans="1:9" ht="15">
      <c r="A123" s="93">
        <v>14</v>
      </c>
      <c r="B123" s="84" t="s">
        <v>188</v>
      </c>
      <c r="C123" s="148"/>
      <c r="D123" s="87"/>
      <c r="E123" s="87"/>
      <c r="F123" s="87"/>
      <c r="G123" s="87"/>
      <c r="H123" s="87"/>
      <c r="I123" s="87"/>
    </row>
    <row r="124" spans="1:9" ht="15">
      <c r="A124" s="93">
        <v>15</v>
      </c>
      <c r="B124" s="84" t="s">
        <v>189</v>
      </c>
      <c r="C124" s="148"/>
      <c r="D124" s="87"/>
      <c r="E124" s="87"/>
      <c r="F124" s="87"/>
      <c r="G124" s="87"/>
      <c r="H124" s="87"/>
      <c r="I124" s="87"/>
    </row>
    <row r="125" spans="1:9" ht="15">
      <c r="A125" s="93">
        <v>16</v>
      </c>
      <c r="B125" s="84" t="s">
        <v>190</v>
      </c>
      <c r="C125" s="148"/>
      <c r="D125" s="87"/>
      <c r="E125" s="87"/>
      <c r="F125" s="87"/>
      <c r="G125" s="87"/>
      <c r="H125" s="87"/>
      <c r="I125" s="87"/>
    </row>
    <row r="126" spans="1:9" ht="18.75" customHeight="1">
      <c r="A126" s="93">
        <v>17</v>
      </c>
      <c r="B126" s="84" t="s">
        <v>191</v>
      </c>
      <c r="C126" s="148"/>
      <c r="D126" s="87"/>
      <c r="E126" s="87"/>
      <c r="F126" s="87"/>
      <c r="G126" s="87"/>
      <c r="H126" s="87"/>
      <c r="I126" s="87"/>
    </row>
    <row r="127" spans="1:9" ht="15">
      <c r="A127" s="93">
        <v>18</v>
      </c>
      <c r="B127" s="84" t="s">
        <v>192</v>
      </c>
      <c r="C127" s="148"/>
      <c r="D127" s="87"/>
      <c r="E127" s="87"/>
      <c r="F127" s="87"/>
      <c r="G127" s="87"/>
      <c r="H127" s="87"/>
      <c r="I127" s="87"/>
    </row>
    <row r="128" spans="1:9" ht="75">
      <c r="A128" s="93">
        <v>19</v>
      </c>
      <c r="B128" s="84" t="s">
        <v>193</v>
      </c>
      <c r="C128" s="148"/>
      <c r="D128" s="87"/>
      <c r="E128" s="87"/>
      <c r="F128" s="87"/>
      <c r="G128" s="87"/>
      <c r="H128" s="87"/>
      <c r="I128" s="87"/>
    </row>
    <row r="129" spans="1:9" ht="30">
      <c r="A129" s="93">
        <v>20</v>
      </c>
      <c r="B129" s="84" t="s">
        <v>194</v>
      </c>
      <c r="C129" s="148"/>
      <c r="D129" s="87"/>
      <c r="E129" s="87"/>
      <c r="F129" s="87"/>
      <c r="G129" s="87"/>
      <c r="H129" s="87"/>
      <c r="I129" s="87"/>
    </row>
    <row r="130" spans="1:9" ht="45">
      <c r="A130" s="93">
        <v>21</v>
      </c>
      <c r="B130" s="84" t="s">
        <v>195</v>
      </c>
      <c r="C130" s="148"/>
      <c r="D130" s="87"/>
      <c r="E130" s="87"/>
      <c r="F130" s="87"/>
      <c r="G130" s="87"/>
      <c r="H130" s="87"/>
      <c r="I130" s="87"/>
    </row>
    <row r="131" spans="1:9" ht="45">
      <c r="A131" s="93">
        <v>22</v>
      </c>
      <c r="B131" s="84" t="s">
        <v>196</v>
      </c>
      <c r="C131" s="148"/>
      <c r="D131" s="87"/>
      <c r="E131" s="87"/>
      <c r="F131" s="87"/>
      <c r="G131" s="87"/>
      <c r="H131" s="87"/>
      <c r="I131" s="87"/>
    </row>
    <row r="132" spans="1:9" ht="15">
      <c r="A132" s="93">
        <v>23</v>
      </c>
      <c r="B132" s="84" t="s">
        <v>233</v>
      </c>
      <c r="C132" s="149"/>
      <c r="D132" s="87"/>
      <c r="E132" s="87"/>
      <c r="F132" s="87"/>
      <c r="G132" s="87"/>
      <c r="H132" s="87"/>
      <c r="I132" s="87"/>
    </row>
    <row r="133" spans="1:9" ht="18" customHeight="1">
      <c r="A133" s="155" t="s">
        <v>228</v>
      </c>
      <c r="B133" s="155"/>
      <c r="C133" s="155"/>
      <c r="D133" s="87"/>
      <c r="E133" s="87"/>
      <c r="F133" s="87"/>
      <c r="G133" s="87"/>
      <c r="H133" s="87"/>
      <c r="I133" s="87"/>
    </row>
    <row r="134" spans="2:9" ht="15">
      <c r="B134" s="87"/>
      <c r="C134" s="92"/>
      <c r="D134" s="87"/>
      <c r="E134" s="87"/>
      <c r="F134" s="87"/>
      <c r="G134" s="87"/>
      <c r="H134" s="87"/>
      <c r="I134" s="87"/>
    </row>
    <row r="135" spans="1:9" ht="15" customHeight="1">
      <c r="A135" s="151"/>
      <c r="B135" s="151"/>
      <c r="C135" s="151"/>
      <c r="D135" s="151"/>
      <c r="E135" s="87"/>
      <c r="F135" s="87"/>
      <c r="G135" s="87"/>
      <c r="H135" s="87"/>
      <c r="I135" s="87"/>
    </row>
  </sheetData>
  <sheetProtection/>
  <mergeCells count="50">
    <mergeCell ref="A104:C104"/>
    <mergeCell ref="A91:A92"/>
    <mergeCell ref="B91:B92"/>
    <mergeCell ref="D91:D92"/>
    <mergeCell ref="A75:A79"/>
    <mergeCell ref="D75:D79"/>
    <mergeCell ref="A80:A88"/>
    <mergeCell ref="D80:D88"/>
    <mergeCell ref="A89:A90"/>
    <mergeCell ref="B89:B90"/>
    <mergeCell ref="D89:D90"/>
    <mergeCell ref="A71:A72"/>
    <mergeCell ref="B71:B72"/>
    <mergeCell ref="D71:D72"/>
    <mergeCell ref="A73:A74"/>
    <mergeCell ref="B73:B74"/>
    <mergeCell ref="D73:D74"/>
    <mergeCell ref="A66:A68"/>
    <mergeCell ref="D66:D68"/>
    <mergeCell ref="A69:A70"/>
    <mergeCell ref="B69:B70"/>
    <mergeCell ref="D69:D70"/>
    <mergeCell ref="B63:C65"/>
    <mergeCell ref="H2:I2"/>
    <mergeCell ref="F5:G5"/>
    <mergeCell ref="H5:I5"/>
    <mergeCell ref="A9:B9"/>
    <mergeCell ref="A44:B44"/>
    <mergeCell ref="C9:D10"/>
    <mergeCell ref="A10:B10"/>
    <mergeCell ref="B106:B108"/>
    <mergeCell ref="A109:A110"/>
    <mergeCell ref="C109:C132"/>
    <mergeCell ref="A52:I52"/>
    <mergeCell ref="E54:F54"/>
    <mergeCell ref="E55:F55"/>
    <mergeCell ref="E57:G57"/>
    <mergeCell ref="E58:G58"/>
    <mergeCell ref="A60:I60"/>
    <mergeCell ref="A63:A65"/>
    <mergeCell ref="A62:D62"/>
    <mergeCell ref="C98:C103"/>
    <mergeCell ref="A95:A97"/>
    <mergeCell ref="B95:B97"/>
    <mergeCell ref="A135:D135"/>
    <mergeCell ref="D63:D65"/>
    <mergeCell ref="C95:C97"/>
    <mergeCell ref="C106:C108"/>
    <mergeCell ref="A133:C133"/>
    <mergeCell ref="A106:A10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  <rowBreaks count="3" manualBreakCount="3">
    <brk id="41" max="8" man="1"/>
    <brk id="66" max="8" man="1"/>
    <brk id="9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1"/>
  <sheetViews>
    <sheetView showGridLines="0" view="pageBreakPreview" zoomScale="70" zoomScaleNormal="70" zoomScaleSheetLayoutView="70" workbookViewId="0" topLeftCell="A1">
      <selection activeCell="C13" sqref="C13"/>
    </sheetView>
  </sheetViews>
  <sheetFormatPr defaultColWidth="9.00390625" defaultRowHeight="12.75"/>
  <cols>
    <col min="1" max="1" width="5.875" style="30" customWidth="1"/>
    <col min="2" max="2" width="85.625" style="28" customWidth="1"/>
    <col min="3" max="3" width="17.125" style="32" customWidth="1"/>
    <col min="4" max="4" width="21.75390625" style="28" customWidth="1"/>
    <col min="5" max="5" width="19.25390625" style="28" customWidth="1"/>
    <col min="6" max="6" width="15.875" style="28" customWidth="1"/>
    <col min="7" max="7" width="19.25390625" style="28" customWidth="1"/>
    <col min="8" max="8" width="18.25390625" style="28" customWidth="1"/>
    <col min="9" max="9" width="19.875" style="28" customWidth="1"/>
    <col min="10" max="10" width="8.00390625" style="28" customWidth="1"/>
    <col min="11" max="11" width="15.875" style="28" customWidth="1"/>
    <col min="12" max="12" width="15.875" style="34" customWidth="1"/>
    <col min="13" max="13" width="15.875" style="28" customWidth="1"/>
    <col min="14" max="15" width="14.25390625" style="28" customWidth="1"/>
    <col min="16" max="16384" width="9.125" style="28" customWidth="1"/>
  </cols>
  <sheetData>
    <row r="1" spans="2:15" ht="15">
      <c r="B1" s="31" t="str">
        <f>'formularz oferty'!C4</f>
        <v>DFP.271.12.2022.AM</v>
      </c>
      <c r="I1" s="33" t="s">
        <v>83</v>
      </c>
      <c r="N1" s="33"/>
      <c r="O1" s="33"/>
    </row>
    <row r="2" spans="8:9" ht="13.5" customHeight="1">
      <c r="H2" s="165" t="s">
        <v>41</v>
      </c>
      <c r="I2" s="165"/>
    </row>
    <row r="3" spans="8:9" ht="15">
      <c r="H3" s="32"/>
      <c r="I3" s="32"/>
    </row>
    <row r="4" spans="6:9" ht="15">
      <c r="F4" s="27"/>
      <c r="G4" s="27"/>
      <c r="H4" s="35"/>
      <c r="I4" s="35"/>
    </row>
    <row r="5" spans="2:9" ht="13.5" customHeight="1">
      <c r="B5" s="36" t="s">
        <v>11</v>
      </c>
      <c r="C5" s="1">
        <v>2</v>
      </c>
      <c r="D5" s="79" t="s">
        <v>39</v>
      </c>
      <c r="E5" s="38"/>
      <c r="F5" s="166"/>
      <c r="G5" s="166"/>
      <c r="H5" s="167"/>
      <c r="I5" s="167"/>
    </row>
    <row r="6" spans="2:9" ht="15">
      <c r="B6" s="36"/>
      <c r="C6" s="35"/>
      <c r="D6" s="38"/>
      <c r="E6" s="27"/>
      <c r="F6" s="1"/>
      <c r="G6" s="27"/>
      <c r="H6" s="1"/>
      <c r="I6" s="39"/>
    </row>
    <row r="7" spans="2:9" ht="15">
      <c r="B7" s="40"/>
      <c r="C7" s="35"/>
      <c r="D7" s="38"/>
      <c r="E7" s="27"/>
      <c r="F7" s="27"/>
      <c r="G7" s="27"/>
      <c r="H7" s="27"/>
      <c r="I7" s="27"/>
    </row>
    <row r="8" spans="1:10" s="44" customFormat="1" ht="27.75" customHeight="1">
      <c r="A8" s="41" t="s">
        <v>23</v>
      </c>
      <c r="B8" s="91" t="s">
        <v>49</v>
      </c>
      <c r="C8" s="150" t="s">
        <v>209</v>
      </c>
      <c r="D8" s="183" t="s">
        <v>210</v>
      </c>
      <c r="E8" s="184" t="s">
        <v>211</v>
      </c>
      <c r="F8" s="27"/>
      <c r="G8" s="27"/>
      <c r="H8" s="27"/>
      <c r="I8" s="28"/>
      <c r="J8" s="28"/>
    </row>
    <row r="9" spans="1:10" s="44" customFormat="1" ht="27.75" customHeight="1">
      <c r="A9" s="175" t="s">
        <v>208</v>
      </c>
      <c r="B9" s="188"/>
      <c r="C9" s="150"/>
      <c r="D9" s="183"/>
      <c r="E9" s="184"/>
      <c r="F9" s="27"/>
      <c r="G9" s="27"/>
      <c r="H9" s="27"/>
      <c r="I9" s="28"/>
      <c r="J9" s="28"/>
    </row>
    <row r="10" spans="1:10" s="44" customFormat="1" ht="30.75" customHeight="1">
      <c r="A10" s="80" t="s">
        <v>0</v>
      </c>
      <c r="B10" s="114" t="s">
        <v>213</v>
      </c>
      <c r="C10" s="101">
        <v>3360</v>
      </c>
      <c r="D10" s="115" t="s">
        <v>212</v>
      </c>
      <c r="E10" s="116">
        <v>35</v>
      </c>
      <c r="F10" s="27"/>
      <c r="G10" s="27"/>
      <c r="H10" s="27"/>
      <c r="I10" s="28"/>
      <c r="J10" s="28"/>
    </row>
    <row r="11" spans="1:10" s="44" customFormat="1" ht="33" customHeight="1">
      <c r="A11" s="80" t="s">
        <v>1</v>
      </c>
      <c r="B11" s="114" t="s">
        <v>214</v>
      </c>
      <c r="C11" s="101">
        <v>7680</v>
      </c>
      <c r="D11" s="115" t="s">
        <v>212</v>
      </c>
      <c r="E11" s="116">
        <v>80</v>
      </c>
      <c r="F11" s="27"/>
      <c r="G11" s="27"/>
      <c r="H11" s="27"/>
      <c r="I11" s="28"/>
      <c r="J11" s="28"/>
    </row>
    <row r="12" spans="1:10" s="44" customFormat="1" ht="33" customHeight="1">
      <c r="A12" s="80" t="s">
        <v>2</v>
      </c>
      <c r="B12" s="113" t="s">
        <v>215</v>
      </c>
      <c r="C12" s="101">
        <v>1920</v>
      </c>
      <c r="D12" s="115" t="s">
        <v>212</v>
      </c>
      <c r="E12" s="116">
        <v>20</v>
      </c>
      <c r="F12" s="27"/>
      <c r="G12" s="27"/>
      <c r="H12" s="27"/>
      <c r="I12" s="28"/>
      <c r="J12" s="28"/>
    </row>
    <row r="13" spans="1:11" s="44" customFormat="1" ht="78" customHeight="1">
      <c r="A13" s="45"/>
      <c r="B13" s="118" t="s">
        <v>232</v>
      </c>
      <c r="C13" s="65"/>
      <c r="D13" s="38"/>
      <c r="E13" s="48"/>
      <c r="F13" s="49"/>
      <c r="G13" s="49"/>
      <c r="H13" s="49"/>
      <c r="I13" s="49"/>
      <c r="J13" s="28"/>
      <c r="K13" s="28"/>
    </row>
    <row r="14" spans="1:11" s="44" customFormat="1" ht="15">
      <c r="A14" s="45"/>
      <c r="B14" s="46"/>
      <c r="C14" s="47"/>
      <c r="D14" s="47"/>
      <c r="E14" s="48"/>
      <c r="F14" s="49"/>
      <c r="G14" s="49"/>
      <c r="H14" s="49"/>
      <c r="I14" s="49"/>
      <c r="J14" s="28"/>
      <c r="K14" s="28"/>
    </row>
    <row r="15" spans="1:12" ht="18.75" customHeight="1">
      <c r="A15" s="170" t="s">
        <v>47</v>
      </c>
      <c r="B15" s="170"/>
      <c r="C15" s="50"/>
      <c r="D15" s="50"/>
      <c r="E15" s="50"/>
      <c r="F15" s="51"/>
      <c r="G15" s="51"/>
      <c r="H15" s="51"/>
      <c r="I15" s="51"/>
      <c r="L15" s="28"/>
    </row>
    <row r="16" spans="1:12" ht="60" customHeight="1">
      <c r="A16" s="81" t="s">
        <v>23</v>
      </c>
      <c r="B16" s="82" t="s">
        <v>35</v>
      </c>
      <c r="C16" s="83" t="s">
        <v>38</v>
      </c>
      <c r="D16" s="82" t="s">
        <v>46</v>
      </c>
      <c r="E16" s="82" t="s">
        <v>50</v>
      </c>
      <c r="F16" s="82" t="s">
        <v>53</v>
      </c>
      <c r="G16" s="82" t="s">
        <v>54</v>
      </c>
      <c r="H16" s="81" t="s">
        <v>97</v>
      </c>
      <c r="I16" s="81" t="s">
        <v>98</v>
      </c>
      <c r="L16" s="28"/>
    </row>
    <row r="17" spans="1:12" ht="15">
      <c r="A17" s="53" t="s">
        <v>0</v>
      </c>
      <c r="B17" s="54" t="s">
        <v>52</v>
      </c>
      <c r="C17" s="55"/>
      <c r="D17" s="29"/>
      <c r="E17" s="56"/>
      <c r="F17" s="56"/>
      <c r="G17" s="56"/>
      <c r="H17" s="57"/>
      <c r="I17" s="58">
        <f>ROUND(ROUND(H17,2)*F17,2)</f>
        <v>0</v>
      </c>
      <c r="L17" s="28"/>
    </row>
    <row r="18" spans="1:12" ht="15">
      <c r="A18" s="53" t="s">
        <v>1</v>
      </c>
      <c r="B18" s="54"/>
      <c r="C18" s="55"/>
      <c r="D18" s="29"/>
      <c r="E18" s="56"/>
      <c r="F18" s="56"/>
      <c r="G18" s="56"/>
      <c r="H18" s="57"/>
      <c r="I18" s="58">
        <f>ROUND(ROUND(H18,2)*F18,2)</f>
        <v>0</v>
      </c>
      <c r="L18" s="28"/>
    </row>
    <row r="19" spans="1:12" ht="15">
      <c r="A19" s="53" t="s">
        <v>2</v>
      </c>
      <c r="B19" s="54"/>
      <c r="C19" s="55"/>
      <c r="D19" s="29"/>
      <c r="E19" s="56"/>
      <c r="F19" s="56"/>
      <c r="G19" s="56"/>
      <c r="H19" s="57"/>
      <c r="I19" s="58">
        <f>ROUND(ROUND(H19,2)*F19,2)</f>
        <v>0</v>
      </c>
      <c r="L19" s="28"/>
    </row>
    <row r="20" spans="1:12" ht="15">
      <c r="A20" s="53" t="s">
        <v>51</v>
      </c>
      <c r="B20" s="54"/>
      <c r="C20" s="55"/>
      <c r="D20" s="29"/>
      <c r="E20" s="56"/>
      <c r="F20" s="56"/>
      <c r="G20" s="56"/>
      <c r="H20" s="57"/>
      <c r="I20" s="58">
        <f>ROUND(ROUND(H20,2)*F20,2)</f>
        <v>0</v>
      </c>
      <c r="L20" s="28"/>
    </row>
    <row r="21" spans="1:12" ht="15">
      <c r="A21" s="53"/>
      <c r="B21" s="54"/>
      <c r="C21" s="55"/>
      <c r="D21" s="29"/>
      <c r="E21" s="56"/>
      <c r="F21" s="56"/>
      <c r="G21" s="56"/>
      <c r="H21" s="57"/>
      <c r="I21" s="58">
        <f>ROUND(ROUND(H21,2)*F21,2)</f>
        <v>0</v>
      </c>
      <c r="L21" s="28"/>
    </row>
    <row r="22" spans="1:12" ht="13.5" customHeight="1">
      <c r="A22" s="27"/>
      <c r="B22" s="27"/>
      <c r="C22" s="27"/>
      <c r="D22" s="27"/>
      <c r="E22" s="27"/>
      <c r="F22" s="27"/>
      <c r="G22" s="27"/>
      <c r="H22" s="59" t="s">
        <v>84</v>
      </c>
      <c r="I22" s="60">
        <f>SUM(I17:I21)</f>
        <v>0</v>
      </c>
      <c r="L22" s="28"/>
    </row>
    <row r="23" spans="1:12" ht="63" customHeight="1">
      <c r="A23" s="156" t="s">
        <v>55</v>
      </c>
      <c r="B23" s="156"/>
      <c r="C23" s="156"/>
      <c r="D23" s="156"/>
      <c r="E23" s="156"/>
      <c r="F23" s="156"/>
      <c r="G23" s="156"/>
      <c r="H23" s="156"/>
      <c r="I23" s="156"/>
      <c r="L23" s="28"/>
    </row>
    <row r="24" spans="1:9" ht="15">
      <c r="A24" s="164" t="s">
        <v>96</v>
      </c>
      <c r="B24" s="164"/>
      <c r="C24" s="164"/>
      <c r="D24" s="164"/>
      <c r="E24" s="164"/>
      <c r="F24" s="164"/>
      <c r="G24" s="164"/>
      <c r="H24" s="164"/>
      <c r="I24" s="164"/>
    </row>
    <row r="25" spans="2:9" ht="15">
      <c r="B25" s="87" t="s">
        <v>102</v>
      </c>
      <c r="C25" s="92"/>
      <c r="D25" s="87"/>
      <c r="E25" s="71"/>
      <c r="F25" s="87"/>
      <c r="G25" s="87"/>
      <c r="H25" s="87"/>
      <c r="I25" s="87"/>
    </row>
    <row r="26" spans="2:9" ht="15">
      <c r="B26" s="87"/>
      <c r="C26" s="92"/>
      <c r="D26" s="87"/>
      <c r="E26" s="87"/>
      <c r="F26" s="87"/>
      <c r="G26" s="87"/>
      <c r="H26" s="87"/>
      <c r="I26" s="87"/>
    </row>
    <row r="27" spans="1:9" ht="15">
      <c r="A27" s="182" t="s">
        <v>87</v>
      </c>
      <c r="B27" s="182" t="s">
        <v>216</v>
      </c>
      <c r="C27" s="185" t="s">
        <v>88</v>
      </c>
      <c r="D27" s="87"/>
      <c r="E27" s="87"/>
      <c r="F27" s="87"/>
      <c r="G27" s="87"/>
      <c r="H27" s="87"/>
      <c r="I27" s="87"/>
    </row>
    <row r="28" spans="1:9" ht="15">
      <c r="A28" s="182"/>
      <c r="B28" s="182"/>
      <c r="C28" s="186"/>
      <c r="D28" s="87"/>
      <c r="E28" s="87"/>
      <c r="F28" s="87"/>
      <c r="G28" s="87"/>
      <c r="H28" s="87"/>
      <c r="I28" s="87"/>
    </row>
    <row r="29" spans="1:9" ht="28.5" customHeight="1">
      <c r="A29" s="182"/>
      <c r="B29" s="182"/>
      <c r="C29" s="187"/>
      <c r="D29" s="87"/>
      <c r="E29" s="87"/>
      <c r="F29" s="87"/>
      <c r="G29" s="87"/>
      <c r="H29" s="87"/>
      <c r="I29" s="87"/>
    </row>
    <row r="30" spans="1:9" ht="15">
      <c r="A30" s="84" t="s">
        <v>0</v>
      </c>
      <c r="B30" s="117" t="s">
        <v>217</v>
      </c>
      <c r="C30" s="147"/>
      <c r="D30" s="87"/>
      <c r="E30" s="87"/>
      <c r="F30" s="87"/>
      <c r="G30" s="87"/>
      <c r="H30" s="87"/>
      <c r="I30" s="87"/>
    </row>
    <row r="31" spans="1:9" ht="15">
      <c r="A31" s="84" t="s">
        <v>1</v>
      </c>
      <c r="B31" s="117" t="s">
        <v>218</v>
      </c>
      <c r="C31" s="148"/>
      <c r="D31" s="87"/>
      <c r="E31" s="87"/>
      <c r="F31" s="87"/>
      <c r="G31" s="87"/>
      <c r="H31" s="87"/>
      <c r="I31" s="87"/>
    </row>
    <row r="32" spans="1:9" ht="15">
      <c r="A32" s="84" t="s">
        <v>2</v>
      </c>
      <c r="B32" s="117" t="s">
        <v>219</v>
      </c>
      <c r="C32" s="148"/>
      <c r="D32" s="87"/>
      <c r="E32" s="87"/>
      <c r="F32" s="87"/>
      <c r="G32" s="87"/>
      <c r="H32" s="87"/>
      <c r="I32" s="87"/>
    </row>
    <row r="33" spans="1:9" ht="30">
      <c r="A33" s="84" t="s">
        <v>3</v>
      </c>
      <c r="B33" s="117" t="s">
        <v>220</v>
      </c>
      <c r="C33" s="148"/>
      <c r="D33" s="87"/>
      <c r="E33" s="87"/>
      <c r="F33" s="87"/>
      <c r="G33" s="87"/>
      <c r="H33" s="87"/>
      <c r="I33" s="87"/>
    </row>
    <row r="34" spans="1:9" ht="30">
      <c r="A34" s="84" t="s">
        <v>19</v>
      </c>
      <c r="B34" s="117" t="s">
        <v>221</v>
      </c>
      <c r="C34" s="148"/>
      <c r="D34" s="87"/>
      <c r="E34" s="87"/>
      <c r="F34" s="87"/>
      <c r="G34" s="87"/>
      <c r="H34" s="87"/>
      <c r="I34" s="87"/>
    </row>
    <row r="35" spans="1:9" ht="15">
      <c r="A35" s="84" t="s">
        <v>24</v>
      </c>
      <c r="B35" s="117" t="s">
        <v>222</v>
      </c>
      <c r="C35" s="148"/>
      <c r="D35" s="87"/>
      <c r="E35" s="87"/>
      <c r="F35" s="87"/>
      <c r="G35" s="87"/>
      <c r="H35" s="87"/>
      <c r="I35" s="87"/>
    </row>
    <row r="36" spans="1:9" ht="15">
      <c r="A36" s="84" t="s">
        <v>4</v>
      </c>
      <c r="B36" s="117" t="s">
        <v>223</v>
      </c>
      <c r="C36" s="148"/>
      <c r="D36" s="87"/>
      <c r="E36" s="87"/>
      <c r="F36" s="87"/>
      <c r="G36" s="87"/>
      <c r="H36" s="87"/>
      <c r="I36" s="87"/>
    </row>
    <row r="37" spans="1:9" ht="15">
      <c r="A37" s="84" t="s">
        <v>36</v>
      </c>
      <c r="B37" s="117" t="s">
        <v>224</v>
      </c>
      <c r="C37" s="148"/>
      <c r="D37" s="87"/>
      <c r="E37" s="87"/>
      <c r="F37" s="87"/>
      <c r="G37" s="87"/>
      <c r="H37" s="87"/>
      <c r="I37" s="87"/>
    </row>
    <row r="38" spans="1:9" ht="30">
      <c r="A38" s="84" t="s">
        <v>37</v>
      </c>
      <c r="B38" s="117" t="s">
        <v>225</v>
      </c>
      <c r="C38" s="148"/>
      <c r="D38" s="87"/>
      <c r="E38" s="87"/>
      <c r="F38" s="87"/>
      <c r="G38" s="87"/>
      <c r="H38" s="87"/>
      <c r="I38" s="87"/>
    </row>
    <row r="39" spans="1:9" ht="15">
      <c r="A39" s="84" t="s">
        <v>40</v>
      </c>
      <c r="B39" s="117" t="s">
        <v>226</v>
      </c>
      <c r="C39" s="148"/>
      <c r="D39" s="87"/>
      <c r="E39" s="87"/>
      <c r="F39" s="87"/>
      <c r="G39" s="87"/>
      <c r="H39" s="87"/>
      <c r="I39" s="87"/>
    </row>
    <row r="40" spans="1:9" ht="18.75" customHeight="1">
      <c r="A40" s="155" t="s">
        <v>227</v>
      </c>
      <c r="B40" s="155"/>
      <c r="C40" s="155"/>
      <c r="D40" s="87"/>
      <c r="E40" s="87"/>
      <c r="F40" s="87"/>
      <c r="G40" s="87"/>
      <c r="H40" s="87"/>
      <c r="I40" s="87"/>
    </row>
    <row r="41" spans="1:3" ht="15">
      <c r="A41" s="85"/>
      <c r="B41" s="51"/>
      <c r="C41" s="51"/>
    </row>
  </sheetData>
  <sheetProtection/>
  <mergeCells count="15">
    <mergeCell ref="A24:I24"/>
    <mergeCell ref="A27:A29"/>
    <mergeCell ref="B27:B29"/>
    <mergeCell ref="A40:C40"/>
    <mergeCell ref="C30:C39"/>
    <mergeCell ref="D8:D9"/>
    <mergeCell ref="E8:E9"/>
    <mergeCell ref="C27:C29"/>
    <mergeCell ref="A9:B9"/>
    <mergeCell ref="H2:I2"/>
    <mergeCell ref="A15:B15"/>
    <mergeCell ref="A23:I23"/>
    <mergeCell ref="H5:I5"/>
    <mergeCell ref="F5:G5"/>
    <mergeCell ref="C8:C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2021-02-03T13:23:25Z</cp:lastPrinted>
  <dcterms:created xsi:type="dcterms:W3CDTF">2003-05-16T10:10:29Z</dcterms:created>
  <dcterms:modified xsi:type="dcterms:W3CDTF">2022-03-21T07:09:45Z</dcterms:modified>
  <cp:category/>
  <cp:version/>
  <cp:contentType/>
  <cp:contentStatus/>
</cp:coreProperties>
</file>