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679D580-A046-408D-A4BA-B3B40FE8EFAF}" xr6:coauthVersionLast="36" xr6:coauthVersionMax="36" xr10:uidLastSave="{00000000-0000-0000-0000-000000000000}"/>
  <bookViews>
    <workbookView xWindow="0" yWindow="0" windowWidth="28800" windowHeight="10605" xr2:uid="{00000000-000D-0000-FFFF-FFFF00000000}"/>
  </bookViews>
  <sheets>
    <sheet name="Część nr 1" sheetId="3" r:id="rId1"/>
  </sheets>
  <externalReferences>
    <externalReference r:id="rId2"/>
  </externalReferences>
  <definedNames>
    <definedName name="_xlnm._FilterDatabase" localSheetId="0" hidden="1">'Część nr 1'!$U$10:$W$41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3" l="1"/>
  <c r="Q33" i="3"/>
  <c r="P33" i="3"/>
  <c r="N33" i="3"/>
  <c r="M33" i="3"/>
  <c r="L33" i="3"/>
  <c r="J33" i="3"/>
  <c r="I33" i="3"/>
  <c r="H33" i="3"/>
  <c r="O11" i="3" l="1"/>
  <c r="M19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L32" i="3" l="1"/>
  <c r="L12" i="3" l="1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11" i="3"/>
  <c r="F12" i="3"/>
  <c r="J12" i="3" s="1"/>
  <c r="F13" i="3"/>
  <c r="N13" i="3" s="1"/>
  <c r="F14" i="3"/>
  <c r="N14" i="3" s="1"/>
  <c r="F15" i="3"/>
  <c r="N15" i="3" s="1"/>
  <c r="F16" i="3"/>
  <c r="N16" i="3" s="1"/>
  <c r="F17" i="3"/>
  <c r="N17" i="3" s="1"/>
  <c r="F18" i="3"/>
  <c r="N18" i="3" s="1"/>
  <c r="F19" i="3"/>
  <c r="N19" i="3" s="1"/>
  <c r="F20" i="3"/>
  <c r="N20" i="3" s="1"/>
  <c r="F21" i="3"/>
  <c r="N21" i="3" s="1"/>
  <c r="M21" i="3" s="1"/>
  <c r="F22" i="3"/>
  <c r="N22" i="3" s="1"/>
  <c r="F23" i="3"/>
  <c r="N23" i="3" s="1"/>
  <c r="F24" i="3"/>
  <c r="N24" i="3" s="1"/>
  <c r="F25" i="3"/>
  <c r="N25" i="3" s="1"/>
  <c r="F26" i="3"/>
  <c r="N26" i="3" s="1"/>
  <c r="F27" i="3"/>
  <c r="N27" i="3" s="1"/>
  <c r="F28" i="3"/>
  <c r="N28" i="3" s="1"/>
  <c r="F29" i="3"/>
  <c r="N29" i="3" s="1"/>
  <c r="F30" i="3"/>
  <c r="N30" i="3" s="1"/>
  <c r="F31" i="3"/>
  <c r="N31" i="3" s="1"/>
  <c r="F32" i="3"/>
  <c r="N32" i="3" s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11" i="3"/>
  <c r="F11" i="3"/>
  <c r="J11" i="3" s="1"/>
  <c r="P30" i="3" l="1"/>
  <c r="P24" i="3"/>
  <c r="P18" i="3"/>
  <c r="P12" i="3"/>
  <c r="P29" i="3"/>
  <c r="P23" i="3"/>
  <c r="P17" i="3"/>
  <c r="J16" i="3"/>
  <c r="I16" i="3" s="1"/>
  <c r="M32" i="3"/>
  <c r="M20" i="3"/>
  <c r="J22" i="3"/>
  <c r="R22" i="3" s="1"/>
  <c r="P27" i="3"/>
  <c r="P21" i="3"/>
  <c r="P15" i="3"/>
  <c r="P32" i="3"/>
  <c r="P26" i="3"/>
  <c r="P20" i="3"/>
  <c r="P14" i="3"/>
  <c r="J15" i="3"/>
  <c r="I15" i="3" s="1"/>
  <c r="J14" i="3"/>
  <c r="R14" i="3" s="1"/>
  <c r="J13" i="3"/>
  <c r="I13" i="3" s="1"/>
  <c r="J28" i="3"/>
  <c r="R28" i="3" s="1"/>
  <c r="P31" i="3"/>
  <c r="P25" i="3"/>
  <c r="P19" i="3"/>
  <c r="P13" i="3"/>
  <c r="J27" i="3"/>
  <c r="I27" i="3" s="1"/>
  <c r="M31" i="3"/>
  <c r="M25" i="3"/>
  <c r="M13" i="3"/>
  <c r="J23" i="3"/>
  <c r="I23" i="3" s="1"/>
  <c r="M30" i="3"/>
  <c r="M24" i="3"/>
  <c r="M18" i="3"/>
  <c r="J30" i="3"/>
  <c r="R30" i="3" s="1"/>
  <c r="Q30" i="3" s="1"/>
  <c r="J29" i="3"/>
  <c r="I29" i="3" s="1"/>
  <c r="J21" i="3"/>
  <c r="R21" i="3" s="1"/>
  <c r="I12" i="3"/>
  <c r="J20" i="3"/>
  <c r="R20" i="3" s="1"/>
  <c r="J26" i="3"/>
  <c r="R26" i="3" s="1"/>
  <c r="J18" i="3"/>
  <c r="R18" i="3" s="1"/>
  <c r="M29" i="3"/>
  <c r="M23" i="3"/>
  <c r="M17" i="3"/>
  <c r="P28" i="3"/>
  <c r="P22" i="3"/>
  <c r="P16" i="3"/>
  <c r="J32" i="3"/>
  <c r="R32" i="3" s="1"/>
  <c r="J24" i="3"/>
  <c r="I24" i="3" s="1"/>
  <c r="M28" i="3"/>
  <c r="M16" i="3"/>
  <c r="P11" i="3"/>
  <c r="J31" i="3"/>
  <c r="I31" i="3" s="1"/>
  <c r="J25" i="3"/>
  <c r="I25" i="3" s="1"/>
  <c r="J19" i="3"/>
  <c r="R19" i="3" s="1"/>
  <c r="M27" i="3"/>
  <c r="M15" i="3"/>
  <c r="M26" i="3"/>
  <c r="M14" i="3"/>
  <c r="M22" i="3"/>
  <c r="N12" i="3"/>
  <c r="M12" i="3" s="1"/>
  <c r="J17" i="3"/>
  <c r="I11" i="3"/>
  <c r="N11" i="3"/>
  <c r="Q32" i="3" l="1"/>
  <c r="R16" i="3"/>
  <c r="Q16" i="3" s="1"/>
  <c r="Q18" i="3"/>
  <c r="R23" i="3"/>
  <c r="Q23" i="3" s="1"/>
  <c r="R27" i="3"/>
  <c r="I22" i="3"/>
  <c r="R15" i="3"/>
  <c r="Q15" i="3" s="1"/>
  <c r="R13" i="3"/>
  <c r="Q13" i="3" s="1"/>
  <c r="Q28" i="3"/>
  <c r="R31" i="3"/>
  <c r="Q31" i="3" s="1"/>
  <c r="Q21" i="3"/>
  <c r="Q14" i="3"/>
  <c r="Q27" i="3"/>
  <c r="Q26" i="3"/>
  <c r="R29" i="3"/>
  <c r="Q29" i="3" s="1"/>
  <c r="Q20" i="3"/>
  <c r="I20" i="3"/>
  <c r="I14" i="3"/>
  <c r="I32" i="3"/>
  <c r="I21" i="3"/>
  <c r="Q22" i="3"/>
  <c r="I28" i="3"/>
  <c r="I26" i="3"/>
  <c r="Q19" i="3"/>
  <c r="I30" i="3"/>
  <c r="I18" i="3"/>
  <c r="I19" i="3"/>
  <c r="M11" i="3"/>
  <c r="R12" i="3"/>
  <c r="Q12" i="3" s="1"/>
  <c r="R24" i="3"/>
  <c r="Q24" i="3" s="1"/>
  <c r="R25" i="3"/>
  <c r="Q25" i="3" s="1"/>
  <c r="I17" i="3"/>
  <c r="R17" i="3"/>
  <c r="Q17" i="3" s="1"/>
  <c r="R11" i="3"/>
  <c r="Q11" i="3" l="1"/>
</calcChain>
</file>

<file path=xl/sharedStrings.xml><?xml version="1.0" encoding="utf-8"?>
<sst xmlns="http://schemas.openxmlformats.org/spreadsheetml/2006/main" count="99" uniqueCount="70">
  <si>
    <t>Lp.</t>
  </si>
  <si>
    <t>Przedmiot zamówienia</t>
  </si>
  <si>
    <t>Jedn. miary</t>
  </si>
  <si>
    <t>zamówienie podstawowe</t>
  </si>
  <si>
    <t>zamówienie opcjonalne</t>
  </si>
  <si>
    <t>zamówienie łącznie (podstawowe + opcjonalne)</t>
  </si>
  <si>
    <t>Ilość</t>
  </si>
  <si>
    <t>Stawka VAT [%]</t>
  </si>
  <si>
    <t>Wartość netto [zł]</t>
  </si>
  <si>
    <t>Wartość brutto [zł]</t>
  </si>
  <si>
    <t>kol. 1</t>
  </si>
  <si>
    <t>kol. 2</t>
  </si>
  <si>
    <t>kol. 3</t>
  </si>
  <si>
    <t>kol. 5</t>
  </si>
  <si>
    <t>kol. 6</t>
  </si>
  <si>
    <t>kol. 7</t>
  </si>
  <si>
    <t>kol. 10</t>
  </si>
  <si>
    <t>kol. 13</t>
  </si>
  <si>
    <t>kol. 15</t>
  </si>
  <si>
    <t>szt.</t>
  </si>
  <si>
    <t>RAZEM zł *</t>
  </si>
  <si>
    <t>……………………………………………………</t>
  </si>
  <si>
    <t>....................................................................................</t>
  </si>
  <si>
    <t>miejscowość, data</t>
  </si>
  <si>
    <t>pieczęć Wykonawcy (nazwa firmy, adres)</t>
  </si>
  <si>
    <t>Formularz kalkulacji ceny ofertowej</t>
  </si>
  <si>
    <t>kol. 8</t>
  </si>
  <si>
    <t>kol. 9</t>
  </si>
  <si>
    <t>kol. 11</t>
  </si>
  <si>
    <t>kol. 12</t>
  </si>
  <si>
    <t>kol. 14</t>
  </si>
  <si>
    <t>kol. 4</t>
  </si>
  <si>
    <t>Cena jedn. netto [zł/jedn. miary]</t>
  </si>
  <si>
    <t>…………………………………………………   
(dokument należy podpisać kwalifikowanym podpisem elektronicznym lub elektronicznym podpisem zaufanym lub podpisem osobistym przez osobę lub osoby umocowane do złożenia podpisu w imieniu Wykonawcy)</t>
  </si>
  <si>
    <t>Cena jedn. brutto [zł/jedn. miary]</t>
  </si>
  <si>
    <t>Kwota podatku VAT [zł]</t>
  </si>
  <si>
    <t>kol. 16</t>
  </si>
  <si>
    <t>kol. 17</t>
  </si>
  <si>
    <t>kol. 18</t>
  </si>
  <si>
    <t>kol. 19</t>
  </si>
  <si>
    <r>
      <t>* Wartość z poz.</t>
    </r>
    <r>
      <rPr>
        <b/>
        <sz val="14"/>
        <rFont val="Arial"/>
        <family val="2"/>
        <charset val="238"/>
      </rPr>
      <t xml:space="preserve"> RAZEM</t>
    </r>
    <r>
      <rPr>
        <sz val="14"/>
        <rFont val="Arial"/>
        <family val="2"/>
        <charset val="238"/>
      </rPr>
      <t xml:space="preserve"> przenieść do formularza ofertowego (załącznik nr 1) i wpisać w odpowiednie pole</t>
    </r>
  </si>
  <si>
    <t>Załącznik nr 1B / załącznik nr 1 do umowy</t>
  </si>
  <si>
    <t>kol. 20</t>
  </si>
  <si>
    <t>Część nr 2 - Niskonapięciowe przewody sieciowe i akcesoria</t>
  </si>
  <si>
    <r>
      <rPr>
        <b/>
        <sz val="12"/>
        <rFont val="Arial"/>
        <family val="2"/>
        <charset val="238"/>
      </rPr>
      <t>Patchcord  RJ45-RJ45 kat. 6</t>
    </r>
    <r>
      <rPr>
        <sz val="12"/>
        <rFont val="Arial"/>
        <family val="2"/>
        <charset val="238"/>
      </rPr>
      <t xml:space="preserve">, 100% CU, prosty, osłony wtyków zalewane kolor niebieski, długość 2 m, </t>
    </r>
  </si>
  <si>
    <r>
      <rPr>
        <b/>
        <sz val="12"/>
        <rFont val="Arial"/>
        <family val="2"/>
        <charset val="238"/>
      </rPr>
      <t>Patchcord  RJ45-RJ45 kat. 6</t>
    </r>
    <r>
      <rPr>
        <sz val="12"/>
        <rFont val="Arial"/>
        <family val="2"/>
        <charset val="238"/>
      </rPr>
      <t xml:space="preserve">, 100% CU, prosty, osłony wtyków zalewane kolor niebieski, długość 5 m, </t>
    </r>
  </si>
  <si>
    <r>
      <rPr>
        <b/>
        <sz val="12"/>
        <rFont val="Arial"/>
        <family val="2"/>
        <charset val="238"/>
      </rPr>
      <t>Patchcord  RJ45-RJ45 kat. 6</t>
    </r>
    <r>
      <rPr>
        <sz val="12"/>
        <rFont val="Arial"/>
        <family val="2"/>
        <charset val="238"/>
      </rPr>
      <t xml:space="preserve">, 100% CU, prosty, osłony wtyków zalewane kolor żólty, długość 5 m, </t>
    </r>
  </si>
  <si>
    <r>
      <rPr>
        <b/>
        <sz val="12"/>
        <rFont val="Arial"/>
        <family val="2"/>
        <charset val="238"/>
      </rPr>
      <t>Patchcord  RJ45-RJ45 kat. 6</t>
    </r>
    <r>
      <rPr>
        <sz val="12"/>
        <rFont val="Arial"/>
        <family val="2"/>
        <charset val="238"/>
      </rPr>
      <t xml:space="preserve">, 100% CU, prosty, osłony wtyków zalewane kolor żółty, długość 0,5 m, </t>
    </r>
  </si>
  <si>
    <r>
      <rPr>
        <b/>
        <sz val="12"/>
        <rFont val="Arial"/>
        <family val="2"/>
        <charset val="238"/>
      </rPr>
      <t>Patchcord  RJ45-RJ45 kat. 6</t>
    </r>
    <r>
      <rPr>
        <sz val="12"/>
        <rFont val="Arial"/>
        <family val="2"/>
        <charset val="238"/>
      </rPr>
      <t xml:space="preserve">, 100% CU, prosty, osłony wtyków zalewane kolor żółty, długość 1 m, </t>
    </r>
  </si>
  <si>
    <t>Znak sprawy: ZP/58/2025</t>
  </si>
  <si>
    <t>Producent oferowanego przedmiotu zamówienia</t>
  </si>
  <si>
    <r>
      <rPr>
        <b/>
        <sz val="12"/>
        <rFont val="Arial"/>
        <family val="2"/>
        <charset val="238"/>
      </rPr>
      <t>Osłonka wtyku RJ45</t>
    </r>
    <r>
      <rPr>
        <sz val="12"/>
        <rFont val="Arial"/>
        <family val="2"/>
        <charset val="238"/>
      </rPr>
      <t>, kolor niebieski.</t>
    </r>
  </si>
  <si>
    <r>
      <rPr>
        <b/>
        <sz val="12"/>
        <rFont val="Arial"/>
        <family val="2"/>
        <charset val="238"/>
      </rPr>
      <t>Osłonka wtyku RJ45</t>
    </r>
    <r>
      <rPr>
        <sz val="12"/>
        <rFont val="Arial"/>
        <family val="2"/>
        <charset val="238"/>
      </rPr>
      <t>, kolor szary.</t>
    </r>
  </si>
  <si>
    <r>
      <rPr>
        <b/>
        <sz val="12"/>
        <rFont val="Arial"/>
        <family val="2"/>
        <charset val="238"/>
      </rPr>
      <t>Osłonka wtyku RJ45</t>
    </r>
    <r>
      <rPr>
        <sz val="12"/>
        <rFont val="Arial"/>
        <family val="2"/>
        <charset val="238"/>
      </rPr>
      <t>, kolor żółty.</t>
    </r>
  </si>
  <si>
    <r>
      <rPr>
        <b/>
        <sz val="12"/>
        <rFont val="Arial"/>
        <family val="2"/>
        <charset val="238"/>
      </rPr>
      <t>Patchcord  RJ45-RJ45 kat. 6</t>
    </r>
    <r>
      <rPr>
        <sz val="12"/>
        <rFont val="Arial"/>
        <family val="2"/>
        <charset val="238"/>
      </rPr>
      <t xml:space="preserve">, 100% CU, prosty, osłony wtyków zalewane kolor niebieski, długość 0,5 m, </t>
    </r>
  </si>
  <si>
    <r>
      <rPr>
        <b/>
        <sz val="12"/>
        <rFont val="Arial"/>
        <family val="2"/>
        <charset val="238"/>
      </rPr>
      <t>Patchcord  RJ45-RJ45 kat. 6</t>
    </r>
    <r>
      <rPr>
        <sz val="12"/>
        <rFont val="Arial"/>
        <family val="2"/>
        <charset val="238"/>
      </rPr>
      <t xml:space="preserve">, 100% CU, prosty, osłony wtyków zalewane kolor niebieski, długość 1 m, </t>
    </r>
  </si>
  <si>
    <r>
      <rPr>
        <b/>
        <sz val="12"/>
        <rFont val="Arial"/>
        <family val="2"/>
        <charset val="238"/>
      </rPr>
      <t>Patchcord  RJ45-RJ45 kat. 6</t>
    </r>
    <r>
      <rPr>
        <sz val="12"/>
        <rFont val="Arial"/>
        <family val="2"/>
        <charset val="238"/>
      </rPr>
      <t xml:space="preserve">, 100% CU, prosty, osłony wtyków zalewane kolor żółty, długość 2 m, </t>
    </r>
  </si>
  <si>
    <r>
      <rPr>
        <b/>
        <sz val="12"/>
        <rFont val="Arial"/>
        <family val="2"/>
        <charset val="238"/>
      </rPr>
      <t>Patchcord światłowodowy jednomodowy</t>
    </r>
    <r>
      <rPr>
        <sz val="12"/>
        <rFont val="Arial"/>
        <family val="2"/>
        <charset val="238"/>
      </rPr>
      <t xml:space="preserve">, 9/125, włókno G652D, maks. 3.0 mm, LC/UPC - LC/UPC, DUPLEX , długość 0,5 m, LSZH, </t>
    </r>
  </si>
  <si>
    <r>
      <rPr>
        <b/>
        <sz val="12"/>
        <rFont val="Arial"/>
        <family val="2"/>
        <charset val="238"/>
      </rPr>
      <t>Patchcord światłowodowy jednomodowy</t>
    </r>
    <r>
      <rPr>
        <sz val="12"/>
        <rFont val="Arial"/>
        <family val="2"/>
        <charset val="238"/>
      </rPr>
      <t xml:space="preserve">, 9/125, włókno G652D, maks. 3.0 mm, LC/UPC - LC/UPC, DUPLEX , długość 1 m, LSZH, </t>
    </r>
  </si>
  <si>
    <r>
      <rPr>
        <b/>
        <sz val="12"/>
        <rFont val="Arial"/>
        <family val="2"/>
        <charset val="238"/>
      </rPr>
      <t>Patchcord światłowodowy jednomodowy</t>
    </r>
    <r>
      <rPr>
        <sz val="12"/>
        <rFont val="Arial"/>
        <family val="2"/>
        <charset val="238"/>
      </rPr>
      <t xml:space="preserve">, 9/125, włókno G652D, maks. 3.0 mm, LC/UPC - LC/UPC, DUPLEX , długość 2 m, LSZH, </t>
    </r>
  </si>
  <si>
    <r>
      <rPr>
        <b/>
        <sz val="12"/>
        <rFont val="Arial"/>
        <family val="2"/>
        <charset val="238"/>
      </rPr>
      <t>Patchcord światłowodowy jednomodowy</t>
    </r>
    <r>
      <rPr>
        <sz val="12"/>
        <rFont val="Arial"/>
        <family val="2"/>
        <charset val="238"/>
      </rPr>
      <t xml:space="preserve">, 9/125, włókno G652D, maks. 3.0 mm, SC/UPC - LC/UPC, DUPLEX , długość 2 m, </t>
    </r>
  </si>
  <si>
    <r>
      <rPr>
        <b/>
        <sz val="12"/>
        <rFont val="Arial"/>
        <family val="2"/>
        <charset val="238"/>
      </rPr>
      <t>Patchcord światłowodowy jednomodowy</t>
    </r>
    <r>
      <rPr>
        <sz val="12"/>
        <rFont val="Arial"/>
        <family val="2"/>
        <charset val="238"/>
      </rPr>
      <t xml:space="preserve">, 9/125, włókno G652D, maks. 3.0 mm, LC/PC - LC/PC, DUPLEX , długość 2 m, LSZH, </t>
    </r>
  </si>
  <si>
    <r>
      <rPr>
        <b/>
        <sz val="12"/>
        <rFont val="Arial"/>
        <family val="2"/>
        <charset val="238"/>
      </rPr>
      <t>Skrętka kategoria 6</t>
    </r>
    <r>
      <rPr>
        <sz val="12"/>
        <rFont val="Arial"/>
        <family val="2"/>
        <charset val="238"/>
      </rPr>
      <t xml:space="preserve">. Parametry techniczne: rodzaj przewodu: skrętka ekranowana F/UTP 4x2x26 AWG kat 6, 100% CU, Ilość żył: 8, linka, karton: 305 metrów, kolor izolacji: niebieski, </t>
    </r>
  </si>
  <si>
    <r>
      <rPr>
        <b/>
        <sz val="12"/>
        <rFont val="Arial"/>
        <family val="2"/>
        <charset val="238"/>
      </rPr>
      <t>Skrętka kategoria 6</t>
    </r>
    <r>
      <rPr>
        <sz val="12"/>
        <rFont val="Arial"/>
        <family val="2"/>
        <charset val="238"/>
      </rPr>
      <t xml:space="preserve">. Parametry techniczne: rodzaj przewodu: skrętka nieekranowana U/UTP 4x2x23 AWG kat 6, 100% CU, Ilość żył: 8, drut, karton: 305 metrów, kolor izolacji: szary, </t>
    </r>
  </si>
  <si>
    <r>
      <rPr>
        <b/>
        <sz val="12"/>
        <rFont val="Arial"/>
        <family val="2"/>
        <charset val="238"/>
      </rPr>
      <t>Skrętka kategoria 6</t>
    </r>
    <r>
      <rPr>
        <sz val="12"/>
        <rFont val="Arial"/>
        <family val="2"/>
        <charset val="238"/>
      </rPr>
      <t xml:space="preserve">. Parametry techniczne: rodzaj przewodu: skrętka ekranowana F/UTP 4x2x26 AWG kat 6, 100% CU, Ilość żył: 8, linka, karton: 305 metrów, kolor izolacji: żółty, </t>
    </r>
  </si>
  <si>
    <r>
      <rPr>
        <b/>
        <sz val="12"/>
        <rFont val="Arial"/>
        <family val="2"/>
        <charset val="238"/>
      </rPr>
      <t>Wtyk nieekranowany RJ-45, kat.6</t>
    </r>
    <r>
      <rPr>
        <sz val="12"/>
        <rFont val="Arial"/>
        <family val="2"/>
        <charset val="238"/>
      </rPr>
      <t>, na przewód okrągły, drut, przelotowe (typu EZ), Typ, styki: RJ-45, 8p8c; Kategoria: 6; Materiały: poliwęglan, złocony fosforobrąz; Pokrycie styków: 3u" Au; Przeznaczenie: przewód okrągły, drut; Typ złącza: nieekranowane, przelotowe (typ EZ) opakowanie 100 szt.</t>
    </r>
  </si>
  <si>
    <r>
      <rPr>
        <b/>
        <sz val="12"/>
        <rFont val="Arial"/>
        <family val="2"/>
        <charset val="238"/>
      </rPr>
      <t>Wtyk (RJ-11) na przewód płaski, linkę</t>
    </r>
    <r>
      <rPr>
        <sz val="12"/>
        <rFont val="Arial"/>
        <family val="2"/>
        <charset val="238"/>
      </rPr>
      <t xml:space="preserve">, Typ, styki: RJ-11, 6p4c; Materiały: poliwęglan, złocony fosforobrąz; Pokrycie styków: 3u" Au; Przeznaczenie: przewód płaski, linka; Typ złącza: nieekranowane </t>
    </r>
  </si>
  <si>
    <r>
      <rPr>
        <b/>
        <sz val="12"/>
        <rFont val="Arial"/>
        <family val="2"/>
        <charset val="238"/>
      </rPr>
      <t>Zaciskarka złączy modularnych 6p, 8p (RJ-45) przelotowych typu EZ</t>
    </r>
    <r>
      <rPr>
        <sz val="12"/>
        <rFont val="Arial"/>
        <family val="2"/>
        <charset val="238"/>
      </rPr>
      <t>, Przeznaczenie: wtyki modularne telefoniczne 6p4c, 6p6c oraz komputerowe RJ45 (8p8c) typu EZ (przelotowe); Dodatkowe funkcje: obcinarka i ściągacz izolacji; Opakowanie: blister</t>
    </r>
  </si>
  <si>
    <r>
      <t>Proszę uzupełnić pola zaznaczone na</t>
    </r>
    <r>
      <rPr>
        <u/>
        <sz val="16"/>
        <rFont val="Times New Roman"/>
        <family val="1"/>
        <charset val="238"/>
      </rPr>
      <t xml:space="preserve"> biało</t>
    </r>
    <r>
      <rPr>
        <sz val="16"/>
        <rFont val="Times New Roman"/>
        <family val="1"/>
        <charset val="238"/>
      </rPr>
      <t>:</t>
    </r>
    <r>
      <rPr>
        <b/>
        <sz val="16"/>
        <rFont val="Times New Roman"/>
        <family val="1"/>
        <charset val="238"/>
      </rPr>
      <t xml:space="preserve"> kolumnę 4 </t>
    </r>
    <r>
      <rPr>
        <sz val="16"/>
        <rFont val="Times New Roman"/>
        <family val="1"/>
        <charset val="238"/>
      </rPr>
      <t xml:space="preserve">- Cena jedn. netto, </t>
    </r>
    <r>
      <rPr>
        <b/>
        <sz val="16"/>
        <rFont val="Times New Roman"/>
        <family val="1"/>
        <charset val="238"/>
      </rPr>
      <t xml:space="preserve">kolumnę </t>
    </r>
    <r>
      <rPr>
        <sz val="16"/>
        <rFont val="Times New Roman"/>
        <family val="1"/>
        <charset val="238"/>
      </rPr>
      <t xml:space="preserve">5 - stawka VAT%, </t>
    </r>
    <r>
      <rPr>
        <b/>
        <sz val="16"/>
        <rFont val="Times New Roman"/>
        <family val="1"/>
        <charset val="238"/>
      </rPr>
      <t>kolumnę 19</t>
    </r>
    <r>
      <rPr>
        <sz val="16"/>
        <rFont val="Times New Roman"/>
        <family val="1"/>
        <charset val="238"/>
      </rPr>
      <t xml:space="preserve"> - Producent oferowanego przedmiotu zamówienia , </t>
    </r>
    <r>
      <rPr>
        <b/>
        <sz val="16"/>
        <rFont val="Times New Roman"/>
        <family val="1"/>
        <charset val="238"/>
      </rPr>
      <t>kolumnę 20</t>
    </r>
    <r>
      <rPr>
        <sz val="16"/>
        <rFont val="Times New Roman"/>
        <family val="1"/>
        <charset val="238"/>
      </rPr>
      <t xml:space="preserve"> - Oznaczenie/symbol/ model</t>
    </r>
  </si>
  <si>
    <t>Oznaczenie/symbol/model oferowanego przedmiotu zamówienia  nadany przez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</si>
</sst>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indexed="8"/>
      <name val="Calibri"/>
      <family val="2"/>
      <charset val="1"/>
    </font>
    <font>
      <b/>
      <sz val="16"/>
      <color theme="1"/>
      <name val="Calibri"/>
      <family val="2"/>
      <scheme val="minor"/>
    </font>
    <font>
      <b/>
      <i/>
      <sz val="16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30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1" fillId="0" borderId="0"/>
    <xf numFmtId="0" fontId="17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Font="1"/>
    <xf numFmtId="0" fontId="14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0" xfId="0" applyFont="1" applyBorder="1" applyAlignment="1">
      <alignment vertical="center"/>
    </xf>
    <xf numFmtId="9" fontId="10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9" fontId="4" fillId="0" borderId="0" xfId="0" applyNumberFormat="1" applyFont="1" applyFill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3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25" fillId="0" borderId="0" xfId="0" applyFont="1" applyBorder="1" applyAlignment="1">
      <alignment horizontal="right" vertical="center" shrinkToFit="1"/>
    </xf>
    <xf numFmtId="164" fontId="25" fillId="2" borderId="11" xfId="0" applyNumberFormat="1" applyFont="1" applyFill="1" applyBorder="1" applyAlignment="1">
      <alignment horizontal="center" vertical="center" shrinkToFit="1"/>
    </xf>
    <xf numFmtId="0" fontId="0" fillId="0" borderId="0" xfId="0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6" fillId="0" borderId="0" xfId="0" applyFont="1" applyFill="1" applyAlignment="1">
      <alignment wrapText="1"/>
    </xf>
    <xf numFmtId="0" fontId="12" fillId="0" borderId="0" xfId="0" applyFont="1" applyFill="1"/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64" fontId="25" fillId="2" borderId="12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1" fontId="10" fillId="0" borderId="0" xfId="0" applyNumberFormat="1" applyFont="1"/>
    <xf numFmtId="0" fontId="24" fillId="0" borderId="0" xfId="0" applyFont="1" applyFill="1"/>
    <xf numFmtId="0" fontId="20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25" fillId="2" borderId="21" xfId="0" applyNumberFormat="1" applyFont="1" applyFill="1" applyBorder="1" applyAlignment="1">
      <alignment horizontal="center" vertical="center" shrinkToFi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28" fillId="0" borderId="1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6" fillId="3" borderId="20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9" fontId="9" fillId="0" borderId="10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10" fontId="6" fillId="3" borderId="20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/>
    <xf numFmtId="164" fontId="4" fillId="0" borderId="0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64" fontId="25" fillId="4" borderId="0" xfId="0" applyNumberFormat="1" applyFont="1" applyFill="1" applyBorder="1" applyAlignment="1">
      <alignment horizontal="center" vertical="center" shrinkToFit="1"/>
    </xf>
    <xf numFmtId="164" fontId="6" fillId="0" borderId="32" xfId="0" applyNumberFormat="1" applyFont="1" applyFill="1" applyBorder="1" applyAlignment="1">
      <alignment horizontal="center" vertical="center" wrapText="1"/>
    </xf>
    <xf numFmtId="1" fontId="34" fillId="3" borderId="10" xfId="0" applyNumberFormat="1" applyFont="1" applyFill="1" applyBorder="1" applyAlignment="1">
      <alignment horizontal="center" vertical="center" wrapText="1"/>
    </xf>
    <xf numFmtId="1" fontId="34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4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6" fillId="3" borderId="15" xfId="0" applyNumberFormat="1" applyFont="1" applyFill="1" applyBorder="1" applyAlignment="1">
      <alignment horizontal="center" vertical="center" wrapText="1"/>
    </xf>
    <xf numFmtId="9" fontId="6" fillId="3" borderId="24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9" fillId="0" borderId="37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 wrapText="1"/>
    </xf>
    <xf numFmtId="164" fontId="4" fillId="0" borderId="4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4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42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</cellXfs>
  <cellStyles count="6">
    <cellStyle name="Excel Built-in Normal" xfId="2" xr:uid="{00000000-0005-0000-0000-000000000000}"/>
    <cellStyle name="Normalny" xfId="0" builtinId="0"/>
    <cellStyle name="Normalny 2 2" xfId="1" xr:uid="{00000000-0005-0000-0000-000002000000}"/>
    <cellStyle name="Normalny 3" xfId="3" xr:uid="{00000000-0005-0000-0000-000003000000}"/>
    <cellStyle name="Normalny 4" xfId="5" xr:uid="{00000000-0005-0000-0000-000001000000}"/>
    <cellStyle name="Normalny 6" xfId="4" xr:uid="{00000000-0005-0000-0000-000002000000}"/>
  </cellStyles>
  <dxfs count="5">
    <dxf>
      <fill>
        <patternFill>
          <bgColor rgb="FFFFCCCC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iotrowska563\AppData\Local\Microsoft\Windows\INetCache\Content.Outlook\JNR0JLFM\1SPRZ&#280;T%20wycena%202022%20od%20Marzenki%20popraw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zę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tabSelected="1" zoomScale="70" zoomScaleNormal="70" workbookViewId="0">
      <selection activeCell="R34" sqref="R34"/>
    </sheetView>
  </sheetViews>
  <sheetFormatPr defaultRowHeight="14.25" x14ac:dyDescent="0.2"/>
  <cols>
    <col min="1" max="1" width="6" style="12" customWidth="1"/>
    <col min="2" max="2" width="73.5703125" style="12" customWidth="1"/>
    <col min="3" max="3" width="8.7109375" style="12" customWidth="1"/>
    <col min="4" max="4" width="14.42578125" style="36" customWidth="1"/>
    <col min="5" max="5" width="14.7109375" style="12" customWidth="1"/>
    <col min="6" max="6" width="13.7109375" style="13" customWidth="1"/>
    <col min="7" max="7" width="8.7109375" style="12" customWidth="1"/>
    <col min="8" max="9" width="20.7109375" style="13" customWidth="1"/>
    <col min="10" max="10" width="20.7109375" style="12" customWidth="1"/>
    <col min="11" max="11" width="8.7109375" style="12" customWidth="1"/>
    <col min="12" max="12" width="20.7109375" style="12" customWidth="1"/>
    <col min="13" max="13" width="20.7109375" style="36" customWidth="1"/>
    <col min="14" max="14" width="20.7109375" style="12" customWidth="1"/>
    <col min="15" max="15" width="8.7109375" style="12" customWidth="1"/>
    <col min="16" max="17" width="20.7109375" style="36" customWidth="1"/>
    <col min="18" max="18" width="20.7109375" style="12" customWidth="1"/>
    <col min="19" max="19" width="28" style="36" customWidth="1"/>
    <col min="20" max="20" width="28" style="12" customWidth="1"/>
    <col min="21" max="244" width="9.140625" style="1"/>
    <col min="245" max="245" width="5.7109375" style="1" bestFit="1" customWidth="1"/>
    <col min="246" max="246" width="45.28515625" style="1" customWidth="1"/>
    <col min="247" max="247" width="7.5703125" style="1" customWidth="1"/>
    <col min="248" max="248" width="11.85546875" style="1" customWidth="1"/>
    <col min="249" max="249" width="7.140625" style="1" customWidth="1"/>
    <col min="250" max="250" width="9.7109375" style="1" customWidth="1"/>
    <col min="251" max="251" width="17.42578125" style="1" customWidth="1"/>
    <col min="252" max="252" width="7.28515625" style="1" customWidth="1"/>
    <col min="253" max="253" width="28.140625" style="1" customWidth="1"/>
    <col min="254" max="254" width="7.140625" style="1" customWidth="1"/>
    <col min="255" max="255" width="25.28515625" style="1" customWidth="1"/>
    <col min="256" max="256" width="19.7109375" style="1" customWidth="1"/>
    <col min="257" max="500" width="9.140625" style="1"/>
    <col min="501" max="501" width="5.7109375" style="1" bestFit="1" customWidth="1"/>
    <col min="502" max="502" width="45.28515625" style="1" customWidth="1"/>
    <col min="503" max="503" width="7.5703125" style="1" customWidth="1"/>
    <col min="504" max="504" width="11.85546875" style="1" customWidth="1"/>
    <col min="505" max="505" width="7.140625" style="1" customWidth="1"/>
    <col min="506" max="506" width="9.7109375" style="1" customWidth="1"/>
    <col min="507" max="507" width="17.42578125" style="1" customWidth="1"/>
    <col min="508" max="508" width="7.28515625" style="1" customWidth="1"/>
    <col min="509" max="509" width="28.140625" style="1" customWidth="1"/>
    <col min="510" max="510" width="7.140625" style="1" customWidth="1"/>
    <col min="511" max="511" width="25.28515625" style="1" customWidth="1"/>
    <col min="512" max="512" width="19.7109375" style="1" customWidth="1"/>
    <col min="513" max="756" width="9.140625" style="1"/>
    <col min="757" max="757" width="5.7109375" style="1" bestFit="1" customWidth="1"/>
    <col min="758" max="758" width="45.28515625" style="1" customWidth="1"/>
    <col min="759" max="759" width="7.5703125" style="1" customWidth="1"/>
    <col min="760" max="760" width="11.85546875" style="1" customWidth="1"/>
    <col min="761" max="761" width="7.140625" style="1" customWidth="1"/>
    <col min="762" max="762" width="9.7109375" style="1" customWidth="1"/>
    <col min="763" max="763" width="17.42578125" style="1" customWidth="1"/>
    <col min="764" max="764" width="7.28515625" style="1" customWidth="1"/>
    <col min="765" max="765" width="28.140625" style="1" customWidth="1"/>
    <col min="766" max="766" width="7.140625" style="1" customWidth="1"/>
    <col min="767" max="767" width="25.28515625" style="1" customWidth="1"/>
    <col min="768" max="768" width="19.7109375" style="1" customWidth="1"/>
    <col min="769" max="1012" width="9.140625" style="1"/>
    <col min="1013" max="1013" width="5.7109375" style="1" bestFit="1" customWidth="1"/>
    <col min="1014" max="1014" width="45.28515625" style="1" customWidth="1"/>
    <col min="1015" max="1015" width="7.5703125" style="1" customWidth="1"/>
    <col min="1016" max="1016" width="11.85546875" style="1" customWidth="1"/>
    <col min="1017" max="1017" width="7.140625" style="1" customWidth="1"/>
    <col min="1018" max="1018" width="9.7109375" style="1" customWidth="1"/>
    <col min="1019" max="1019" width="17.42578125" style="1" customWidth="1"/>
    <col min="1020" max="1020" width="7.28515625" style="1" customWidth="1"/>
    <col min="1021" max="1021" width="28.140625" style="1" customWidth="1"/>
    <col min="1022" max="1022" width="7.140625" style="1" customWidth="1"/>
    <col min="1023" max="1023" width="25.28515625" style="1" customWidth="1"/>
    <col min="1024" max="1024" width="19.7109375" style="1" customWidth="1"/>
    <col min="1025" max="1268" width="9.140625" style="1"/>
    <col min="1269" max="1269" width="5.7109375" style="1" bestFit="1" customWidth="1"/>
    <col min="1270" max="1270" width="45.28515625" style="1" customWidth="1"/>
    <col min="1271" max="1271" width="7.5703125" style="1" customWidth="1"/>
    <col min="1272" max="1272" width="11.85546875" style="1" customWidth="1"/>
    <col min="1273" max="1273" width="7.140625" style="1" customWidth="1"/>
    <col min="1274" max="1274" width="9.7109375" style="1" customWidth="1"/>
    <col min="1275" max="1275" width="17.42578125" style="1" customWidth="1"/>
    <col min="1276" max="1276" width="7.28515625" style="1" customWidth="1"/>
    <col min="1277" max="1277" width="28.140625" style="1" customWidth="1"/>
    <col min="1278" max="1278" width="7.140625" style="1" customWidth="1"/>
    <col min="1279" max="1279" width="25.28515625" style="1" customWidth="1"/>
    <col min="1280" max="1280" width="19.7109375" style="1" customWidth="1"/>
    <col min="1281" max="1524" width="9.140625" style="1"/>
    <col min="1525" max="1525" width="5.7109375" style="1" bestFit="1" customWidth="1"/>
    <col min="1526" max="1526" width="45.28515625" style="1" customWidth="1"/>
    <col min="1527" max="1527" width="7.5703125" style="1" customWidth="1"/>
    <col min="1528" max="1528" width="11.85546875" style="1" customWidth="1"/>
    <col min="1529" max="1529" width="7.140625" style="1" customWidth="1"/>
    <col min="1530" max="1530" width="9.7109375" style="1" customWidth="1"/>
    <col min="1531" max="1531" width="17.42578125" style="1" customWidth="1"/>
    <col min="1532" max="1532" width="7.28515625" style="1" customWidth="1"/>
    <col min="1533" max="1533" width="28.140625" style="1" customWidth="1"/>
    <col min="1534" max="1534" width="7.140625" style="1" customWidth="1"/>
    <col min="1535" max="1535" width="25.28515625" style="1" customWidth="1"/>
    <col min="1536" max="1536" width="19.7109375" style="1" customWidth="1"/>
    <col min="1537" max="1780" width="9.140625" style="1"/>
    <col min="1781" max="1781" width="5.7109375" style="1" bestFit="1" customWidth="1"/>
    <col min="1782" max="1782" width="45.28515625" style="1" customWidth="1"/>
    <col min="1783" max="1783" width="7.5703125" style="1" customWidth="1"/>
    <col min="1784" max="1784" width="11.85546875" style="1" customWidth="1"/>
    <col min="1785" max="1785" width="7.140625" style="1" customWidth="1"/>
    <col min="1786" max="1786" width="9.7109375" style="1" customWidth="1"/>
    <col min="1787" max="1787" width="17.42578125" style="1" customWidth="1"/>
    <col min="1788" max="1788" width="7.28515625" style="1" customWidth="1"/>
    <col min="1789" max="1789" width="28.140625" style="1" customWidth="1"/>
    <col min="1790" max="1790" width="7.140625" style="1" customWidth="1"/>
    <col min="1791" max="1791" width="25.28515625" style="1" customWidth="1"/>
    <col min="1792" max="1792" width="19.7109375" style="1" customWidth="1"/>
    <col min="1793" max="2036" width="9.140625" style="1"/>
    <col min="2037" max="2037" width="5.7109375" style="1" bestFit="1" customWidth="1"/>
    <col min="2038" max="2038" width="45.28515625" style="1" customWidth="1"/>
    <col min="2039" max="2039" width="7.5703125" style="1" customWidth="1"/>
    <col min="2040" max="2040" width="11.85546875" style="1" customWidth="1"/>
    <col min="2041" max="2041" width="7.140625" style="1" customWidth="1"/>
    <col min="2042" max="2042" width="9.7109375" style="1" customWidth="1"/>
    <col min="2043" max="2043" width="17.42578125" style="1" customWidth="1"/>
    <col min="2044" max="2044" width="7.28515625" style="1" customWidth="1"/>
    <col min="2045" max="2045" width="28.140625" style="1" customWidth="1"/>
    <col min="2046" max="2046" width="7.140625" style="1" customWidth="1"/>
    <col min="2047" max="2047" width="25.28515625" style="1" customWidth="1"/>
    <col min="2048" max="2048" width="19.7109375" style="1" customWidth="1"/>
    <col min="2049" max="2292" width="9.140625" style="1"/>
    <col min="2293" max="2293" width="5.7109375" style="1" bestFit="1" customWidth="1"/>
    <col min="2294" max="2294" width="45.28515625" style="1" customWidth="1"/>
    <col min="2295" max="2295" width="7.5703125" style="1" customWidth="1"/>
    <col min="2296" max="2296" width="11.85546875" style="1" customWidth="1"/>
    <col min="2297" max="2297" width="7.140625" style="1" customWidth="1"/>
    <col min="2298" max="2298" width="9.7109375" style="1" customWidth="1"/>
    <col min="2299" max="2299" width="17.42578125" style="1" customWidth="1"/>
    <col min="2300" max="2300" width="7.28515625" style="1" customWidth="1"/>
    <col min="2301" max="2301" width="28.140625" style="1" customWidth="1"/>
    <col min="2302" max="2302" width="7.140625" style="1" customWidth="1"/>
    <col min="2303" max="2303" width="25.28515625" style="1" customWidth="1"/>
    <col min="2304" max="2304" width="19.7109375" style="1" customWidth="1"/>
    <col min="2305" max="2548" width="9.140625" style="1"/>
    <col min="2549" max="2549" width="5.7109375" style="1" bestFit="1" customWidth="1"/>
    <col min="2550" max="2550" width="45.28515625" style="1" customWidth="1"/>
    <col min="2551" max="2551" width="7.5703125" style="1" customWidth="1"/>
    <col min="2552" max="2552" width="11.85546875" style="1" customWidth="1"/>
    <col min="2553" max="2553" width="7.140625" style="1" customWidth="1"/>
    <col min="2554" max="2554" width="9.7109375" style="1" customWidth="1"/>
    <col min="2555" max="2555" width="17.42578125" style="1" customWidth="1"/>
    <col min="2556" max="2556" width="7.28515625" style="1" customWidth="1"/>
    <col min="2557" max="2557" width="28.140625" style="1" customWidth="1"/>
    <col min="2558" max="2558" width="7.140625" style="1" customWidth="1"/>
    <col min="2559" max="2559" width="25.28515625" style="1" customWidth="1"/>
    <col min="2560" max="2560" width="19.7109375" style="1" customWidth="1"/>
    <col min="2561" max="2804" width="9.140625" style="1"/>
    <col min="2805" max="2805" width="5.7109375" style="1" bestFit="1" customWidth="1"/>
    <col min="2806" max="2806" width="45.28515625" style="1" customWidth="1"/>
    <col min="2807" max="2807" width="7.5703125" style="1" customWidth="1"/>
    <col min="2808" max="2808" width="11.85546875" style="1" customWidth="1"/>
    <col min="2809" max="2809" width="7.140625" style="1" customWidth="1"/>
    <col min="2810" max="2810" width="9.7109375" style="1" customWidth="1"/>
    <col min="2811" max="2811" width="17.42578125" style="1" customWidth="1"/>
    <col min="2812" max="2812" width="7.28515625" style="1" customWidth="1"/>
    <col min="2813" max="2813" width="28.140625" style="1" customWidth="1"/>
    <col min="2814" max="2814" width="7.140625" style="1" customWidth="1"/>
    <col min="2815" max="2815" width="25.28515625" style="1" customWidth="1"/>
    <col min="2816" max="2816" width="19.7109375" style="1" customWidth="1"/>
    <col min="2817" max="3060" width="9.140625" style="1"/>
    <col min="3061" max="3061" width="5.7109375" style="1" bestFit="1" customWidth="1"/>
    <col min="3062" max="3062" width="45.28515625" style="1" customWidth="1"/>
    <col min="3063" max="3063" width="7.5703125" style="1" customWidth="1"/>
    <col min="3064" max="3064" width="11.85546875" style="1" customWidth="1"/>
    <col min="3065" max="3065" width="7.140625" style="1" customWidth="1"/>
    <col min="3066" max="3066" width="9.7109375" style="1" customWidth="1"/>
    <col min="3067" max="3067" width="17.42578125" style="1" customWidth="1"/>
    <col min="3068" max="3068" width="7.28515625" style="1" customWidth="1"/>
    <col min="3069" max="3069" width="28.140625" style="1" customWidth="1"/>
    <col min="3070" max="3070" width="7.140625" style="1" customWidth="1"/>
    <col min="3071" max="3071" width="25.28515625" style="1" customWidth="1"/>
    <col min="3072" max="3072" width="19.7109375" style="1" customWidth="1"/>
    <col min="3073" max="3316" width="9.140625" style="1"/>
    <col min="3317" max="3317" width="5.7109375" style="1" bestFit="1" customWidth="1"/>
    <col min="3318" max="3318" width="45.28515625" style="1" customWidth="1"/>
    <col min="3319" max="3319" width="7.5703125" style="1" customWidth="1"/>
    <col min="3320" max="3320" width="11.85546875" style="1" customWidth="1"/>
    <col min="3321" max="3321" width="7.140625" style="1" customWidth="1"/>
    <col min="3322" max="3322" width="9.7109375" style="1" customWidth="1"/>
    <col min="3323" max="3323" width="17.42578125" style="1" customWidth="1"/>
    <col min="3324" max="3324" width="7.28515625" style="1" customWidth="1"/>
    <col min="3325" max="3325" width="28.140625" style="1" customWidth="1"/>
    <col min="3326" max="3326" width="7.140625" style="1" customWidth="1"/>
    <col min="3327" max="3327" width="25.28515625" style="1" customWidth="1"/>
    <col min="3328" max="3328" width="19.7109375" style="1" customWidth="1"/>
    <col min="3329" max="3572" width="9.140625" style="1"/>
    <col min="3573" max="3573" width="5.7109375" style="1" bestFit="1" customWidth="1"/>
    <col min="3574" max="3574" width="45.28515625" style="1" customWidth="1"/>
    <col min="3575" max="3575" width="7.5703125" style="1" customWidth="1"/>
    <col min="3576" max="3576" width="11.85546875" style="1" customWidth="1"/>
    <col min="3577" max="3577" width="7.140625" style="1" customWidth="1"/>
    <col min="3578" max="3578" width="9.7109375" style="1" customWidth="1"/>
    <col min="3579" max="3579" width="17.42578125" style="1" customWidth="1"/>
    <col min="3580" max="3580" width="7.28515625" style="1" customWidth="1"/>
    <col min="3581" max="3581" width="28.140625" style="1" customWidth="1"/>
    <col min="3582" max="3582" width="7.140625" style="1" customWidth="1"/>
    <col min="3583" max="3583" width="25.28515625" style="1" customWidth="1"/>
    <col min="3584" max="3584" width="19.7109375" style="1" customWidth="1"/>
    <col min="3585" max="3828" width="9.140625" style="1"/>
    <col min="3829" max="3829" width="5.7109375" style="1" bestFit="1" customWidth="1"/>
    <col min="3830" max="3830" width="45.28515625" style="1" customWidth="1"/>
    <col min="3831" max="3831" width="7.5703125" style="1" customWidth="1"/>
    <col min="3832" max="3832" width="11.85546875" style="1" customWidth="1"/>
    <col min="3833" max="3833" width="7.140625" style="1" customWidth="1"/>
    <col min="3834" max="3834" width="9.7109375" style="1" customWidth="1"/>
    <col min="3835" max="3835" width="17.42578125" style="1" customWidth="1"/>
    <col min="3836" max="3836" width="7.28515625" style="1" customWidth="1"/>
    <col min="3837" max="3837" width="28.140625" style="1" customWidth="1"/>
    <col min="3838" max="3838" width="7.140625" style="1" customWidth="1"/>
    <col min="3839" max="3839" width="25.28515625" style="1" customWidth="1"/>
    <col min="3840" max="3840" width="19.7109375" style="1" customWidth="1"/>
    <col min="3841" max="4084" width="9.140625" style="1"/>
    <col min="4085" max="4085" width="5.7109375" style="1" bestFit="1" customWidth="1"/>
    <col min="4086" max="4086" width="45.28515625" style="1" customWidth="1"/>
    <col min="4087" max="4087" width="7.5703125" style="1" customWidth="1"/>
    <col min="4088" max="4088" width="11.85546875" style="1" customWidth="1"/>
    <col min="4089" max="4089" width="7.140625" style="1" customWidth="1"/>
    <col min="4090" max="4090" width="9.7109375" style="1" customWidth="1"/>
    <col min="4091" max="4091" width="17.42578125" style="1" customWidth="1"/>
    <col min="4092" max="4092" width="7.28515625" style="1" customWidth="1"/>
    <col min="4093" max="4093" width="28.140625" style="1" customWidth="1"/>
    <col min="4094" max="4094" width="7.140625" style="1" customWidth="1"/>
    <col min="4095" max="4095" width="25.28515625" style="1" customWidth="1"/>
    <col min="4096" max="4096" width="19.7109375" style="1" customWidth="1"/>
    <col min="4097" max="4340" width="9.140625" style="1"/>
    <col min="4341" max="4341" width="5.7109375" style="1" bestFit="1" customWidth="1"/>
    <col min="4342" max="4342" width="45.28515625" style="1" customWidth="1"/>
    <col min="4343" max="4343" width="7.5703125" style="1" customWidth="1"/>
    <col min="4344" max="4344" width="11.85546875" style="1" customWidth="1"/>
    <col min="4345" max="4345" width="7.140625" style="1" customWidth="1"/>
    <col min="4346" max="4346" width="9.7109375" style="1" customWidth="1"/>
    <col min="4347" max="4347" width="17.42578125" style="1" customWidth="1"/>
    <col min="4348" max="4348" width="7.28515625" style="1" customWidth="1"/>
    <col min="4349" max="4349" width="28.140625" style="1" customWidth="1"/>
    <col min="4350" max="4350" width="7.140625" style="1" customWidth="1"/>
    <col min="4351" max="4351" width="25.28515625" style="1" customWidth="1"/>
    <col min="4352" max="4352" width="19.7109375" style="1" customWidth="1"/>
    <col min="4353" max="4596" width="9.140625" style="1"/>
    <col min="4597" max="4597" width="5.7109375" style="1" bestFit="1" customWidth="1"/>
    <col min="4598" max="4598" width="45.28515625" style="1" customWidth="1"/>
    <col min="4599" max="4599" width="7.5703125" style="1" customWidth="1"/>
    <col min="4600" max="4600" width="11.85546875" style="1" customWidth="1"/>
    <col min="4601" max="4601" width="7.140625" style="1" customWidth="1"/>
    <col min="4602" max="4602" width="9.7109375" style="1" customWidth="1"/>
    <col min="4603" max="4603" width="17.42578125" style="1" customWidth="1"/>
    <col min="4604" max="4604" width="7.28515625" style="1" customWidth="1"/>
    <col min="4605" max="4605" width="28.140625" style="1" customWidth="1"/>
    <col min="4606" max="4606" width="7.140625" style="1" customWidth="1"/>
    <col min="4607" max="4607" width="25.28515625" style="1" customWidth="1"/>
    <col min="4608" max="4608" width="19.7109375" style="1" customWidth="1"/>
    <col min="4609" max="4852" width="9.140625" style="1"/>
    <col min="4853" max="4853" width="5.7109375" style="1" bestFit="1" customWidth="1"/>
    <col min="4854" max="4854" width="45.28515625" style="1" customWidth="1"/>
    <col min="4855" max="4855" width="7.5703125" style="1" customWidth="1"/>
    <col min="4856" max="4856" width="11.85546875" style="1" customWidth="1"/>
    <col min="4857" max="4857" width="7.140625" style="1" customWidth="1"/>
    <col min="4858" max="4858" width="9.7109375" style="1" customWidth="1"/>
    <col min="4859" max="4859" width="17.42578125" style="1" customWidth="1"/>
    <col min="4860" max="4860" width="7.28515625" style="1" customWidth="1"/>
    <col min="4861" max="4861" width="28.140625" style="1" customWidth="1"/>
    <col min="4862" max="4862" width="7.140625" style="1" customWidth="1"/>
    <col min="4863" max="4863" width="25.28515625" style="1" customWidth="1"/>
    <col min="4864" max="4864" width="19.7109375" style="1" customWidth="1"/>
    <col min="4865" max="5108" width="9.140625" style="1"/>
    <col min="5109" max="5109" width="5.7109375" style="1" bestFit="1" customWidth="1"/>
    <col min="5110" max="5110" width="45.28515625" style="1" customWidth="1"/>
    <col min="5111" max="5111" width="7.5703125" style="1" customWidth="1"/>
    <col min="5112" max="5112" width="11.85546875" style="1" customWidth="1"/>
    <col min="5113" max="5113" width="7.140625" style="1" customWidth="1"/>
    <col min="5114" max="5114" width="9.7109375" style="1" customWidth="1"/>
    <col min="5115" max="5115" width="17.42578125" style="1" customWidth="1"/>
    <col min="5116" max="5116" width="7.28515625" style="1" customWidth="1"/>
    <col min="5117" max="5117" width="28.140625" style="1" customWidth="1"/>
    <col min="5118" max="5118" width="7.140625" style="1" customWidth="1"/>
    <col min="5119" max="5119" width="25.28515625" style="1" customWidth="1"/>
    <col min="5120" max="5120" width="19.7109375" style="1" customWidth="1"/>
    <col min="5121" max="5364" width="9.140625" style="1"/>
    <col min="5365" max="5365" width="5.7109375" style="1" bestFit="1" customWidth="1"/>
    <col min="5366" max="5366" width="45.28515625" style="1" customWidth="1"/>
    <col min="5367" max="5367" width="7.5703125" style="1" customWidth="1"/>
    <col min="5368" max="5368" width="11.85546875" style="1" customWidth="1"/>
    <col min="5369" max="5369" width="7.140625" style="1" customWidth="1"/>
    <col min="5370" max="5370" width="9.7109375" style="1" customWidth="1"/>
    <col min="5371" max="5371" width="17.42578125" style="1" customWidth="1"/>
    <col min="5372" max="5372" width="7.28515625" style="1" customWidth="1"/>
    <col min="5373" max="5373" width="28.140625" style="1" customWidth="1"/>
    <col min="5374" max="5374" width="7.140625" style="1" customWidth="1"/>
    <col min="5375" max="5375" width="25.28515625" style="1" customWidth="1"/>
    <col min="5376" max="5376" width="19.7109375" style="1" customWidth="1"/>
    <col min="5377" max="5620" width="9.140625" style="1"/>
    <col min="5621" max="5621" width="5.7109375" style="1" bestFit="1" customWidth="1"/>
    <col min="5622" max="5622" width="45.28515625" style="1" customWidth="1"/>
    <col min="5623" max="5623" width="7.5703125" style="1" customWidth="1"/>
    <col min="5624" max="5624" width="11.85546875" style="1" customWidth="1"/>
    <col min="5625" max="5625" width="7.140625" style="1" customWidth="1"/>
    <col min="5626" max="5626" width="9.7109375" style="1" customWidth="1"/>
    <col min="5627" max="5627" width="17.42578125" style="1" customWidth="1"/>
    <col min="5628" max="5628" width="7.28515625" style="1" customWidth="1"/>
    <col min="5629" max="5629" width="28.140625" style="1" customWidth="1"/>
    <col min="5630" max="5630" width="7.140625" style="1" customWidth="1"/>
    <col min="5631" max="5631" width="25.28515625" style="1" customWidth="1"/>
    <col min="5632" max="5632" width="19.7109375" style="1" customWidth="1"/>
    <col min="5633" max="5876" width="9.140625" style="1"/>
    <col min="5877" max="5877" width="5.7109375" style="1" bestFit="1" customWidth="1"/>
    <col min="5878" max="5878" width="45.28515625" style="1" customWidth="1"/>
    <col min="5879" max="5879" width="7.5703125" style="1" customWidth="1"/>
    <col min="5880" max="5880" width="11.85546875" style="1" customWidth="1"/>
    <col min="5881" max="5881" width="7.140625" style="1" customWidth="1"/>
    <col min="5882" max="5882" width="9.7109375" style="1" customWidth="1"/>
    <col min="5883" max="5883" width="17.42578125" style="1" customWidth="1"/>
    <col min="5884" max="5884" width="7.28515625" style="1" customWidth="1"/>
    <col min="5885" max="5885" width="28.140625" style="1" customWidth="1"/>
    <col min="5886" max="5886" width="7.140625" style="1" customWidth="1"/>
    <col min="5887" max="5887" width="25.28515625" style="1" customWidth="1"/>
    <col min="5888" max="5888" width="19.7109375" style="1" customWidth="1"/>
    <col min="5889" max="6132" width="9.140625" style="1"/>
    <col min="6133" max="6133" width="5.7109375" style="1" bestFit="1" customWidth="1"/>
    <col min="6134" max="6134" width="45.28515625" style="1" customWidth="1"/>
    <col min="6135" max="6135" width="7.5703125" style="1" customWidth="1"/>
    <col min="6136" max="6136" width="11.85546875" style="1" customWidth="1"/>
    <col min="6137" max="6137" width="7.140625" style="1" customWidth="1"/>
    <col min="6138" max="6138" width="9.7109375" style="1" customWidth="1"/>
    <col min="6139" max="6139" width="17.42578125" style="1" customWidth="1"/>
    <col min="6140" max="6140" width="7.28515625" style="1" customWidth="1"/>
    <col min="6141" max="6141" width="28.140625" style="1" customWidth="1"/>
    <col min="6142" max="6142" width="7.140625" style="1" customWidth="1"/>
    <col min="6143" max="6143" width="25.28515625" style="1" customWidth="1"/>
    <col min="6144" max="6144" width="19.7109375" style="1" customWidth="1"/>
    <col min="6145" max="6388" width="9.140625" style="1"/>
    <col min="6389" max="6389" width="5.7109375" style="1" bestFit="1" customWidth="1"/>
    <col min="6390" max="6390" width="45.28515625" style="1" customWidth="1"/>
    <col min="6391" max="6391" width="7.5703125" style="1" customWidth="1"/>
    <col min="6392" max="6392" width="11.85546875" style="1" customWidth="1"/>
    <col min="6393" max="6393" width="7.140625" style="1" customWidth="1"/>
    <col min="6394" max="6394" width="9.7109375" style="1" customWidth="1"/>
    <col min="6395" max="6395" width="17.42578125" style="1" customWidth="1"/>
    <col min="6396" max="6396" width="7.28515625" style="1" customWidth="1"/>
    <col min="6397" max="6397" width="28.140625" style="1" customWidth="1"/>
    <col min="6398" max="6398" width="7.140625" style="1" customWidth="1"/>
    <col min="6399" max="6399" width="25.28515625" style="1" customWidth="1"/>
    <col min="6400" max="6400" width="19.7109375" style="1" customWidth="1"/>
    <col min="6401" max="6644" width="9.140625" style="1"/>
    <col min="6645" max="6645" width="5.7109375" style="1" bestFit="1" customWidth="1"/>
    <col min="6646" max="6646" width="45.28515625" style="1" customWidth="1"/>
    <col min="6647" max="6647" width="7.5703125" style="1" customWidth="1"/>
    <col min="6648" max="6648" width="11.85546875" style="1" customWidth="1"/>
    <col min="6649" max="6649" width="7.140625" style="1" customWidth="1"/>
    <col min="6650" max="6650" width="9.7109375" style="1" customWidth="1"/>
    <col min="6651" max="6651" width="17.42578125" style="1" customWidth="1"/>
    <col min="6652" max="6652" width="7.28515625" style="1" customWidth="1"/>
    <col min="6653" max="6653" width="28.140625" style="1" customWidth="1"/>
    <col min="6654" max="6654" width="7.140625" style="1" customWidth="1"/>
    <col min="6655" max="6655" width="25.28515625" style="1" customWidth="1"/>
    <col min="6656" max="6656" width="19.7109375" style="1" customWidth="1"/>
    <col min="6657" max="6900" width="9.140625" style="1"/>
    <col min="6901" max="6901" width="5.7109375" style="1" bestFit="1" customWidth="1"/>
    <col min="6902" max="6902" width="45.28515625" style="1" customWidth="1"/>
    <col min="6903" max="6903" width="7.5703125" style="1" customWidth="1"/>
    <col min="6904" max="6904" width="11.85546875" style="1" customWidth="1"/>
    <col min="6905" max="6905" width="7.140625" style="1" customWidth="1"/>
    <col min="6906" max="6906" width="9.7109375" style="1" customWidth="1"/>
    <col min="6907" max="6907" width="17.42578125" style="1" customWidth="1"/>
    <col min="6908" max="6908" width="7.28515625" style="1" customWidth="1"/>
    <col min="6909" max="6909" width="28.140625" style="1" customWidth="1"/>
    <col min="6910" max="6910" width="7.140625" style="1" customWidth="1"/>
    <col min="6911" max="6911" width="25.28515625" style="1" customWidth="1"/>
    <col min="6912" max="6912" width="19.7109375" style="1" customWidth="1"/>
    <col min="6913" max="7156" width="9.140625" style="1"/>
    <col min="7157" max="7157" width="5.7109375" style="1" bestFit="1" customWidth="1"/>
    <col min="7158" max="7158" width="45.28515625" style="1" customWidth="1"/>
    <col min="7159" max="7159" width="7.5703125" style="1" customWidth="1"/>
    <col min="7160" max="7160" width="11.85546875" style="1" customWidth="1"/>
    <col min="7161" max="7161" width="7.140625" style="1" customWidth="1"/>
    <col min="7162" max="7162" width="9.7109375" style="1" customWidth="1"/>
    <col min="7163" max="7163" width="17.42578125" style="1" customWidth="1"/>
    <col min="7164" max="7164" width="7.28515625" style="1" customWidth="1"/>
    <col min="7165" max="7165" width="28.140625" style="1" customWidth="1"/>
    <col min="7166" max="7166" width="7.140625" style="1" customWidth="1"/>
    <col min="7167" max="7167" width="25.28515625" style="1" customWidth="1"/>
    <col min="7168" max="7168" width="19.7109375" style="1" customWidth="1"/>
    <col min="7169" max="7412" width="9.140625" style="1"/>
    <col min="7413" max="7413" width="5.7109375" style="1" bestFit="1" customWidth="1"/>
    <col min="7414" max="7414" width="45.28515625" style="1" customWidth="1"/>
    <col min="7415" max="7415" width="7.5703125" style="1" customWidth="1"/>
    <col min="7416" max="7416" width="11.85546875" style="1" customWidth="1"/>
    <col min="7417" max="7417" width="7.140625" style="1" customWidth="1"/>
    <col min="7418" max="7418" width="9.7109375" style="1" customWidth="1"/>
    <col min="7419" max="7419" width="17.42578125" style="1" customWidth="1"/>
    <col min="7420" max="7420" width="7.28515625" style="1" customWidth="1"/>
    <col min="7421" max="7421" width="28.140625" style="1" customWidth="1"/>
    <col min="7422" max="7422" width="7.140625" style="1" customWidth="1"/>
    <col min="7423" max="7423" width="25.28515625" style="1" customWidth="1"/>
    <col min="7424" max="7424" width="19.7109375" style="1" customWidth="1"/>
    <col min="7425" max="7668" width="9.140625" style="1"/>
    <col min="7669" max="7669" width="5.7109375" style="1" bestFit="1" customWidth="1"/>
    <col min="7670" max="7670" width="45.28515625" style="1" customWidth="1"/>
    <col min="7671" max="7671" width="7.5703125" style="1" customWidth="1"/>
    <col min="7672" max="7672" width="11.85546875" style="1" customWidth="1"/>
    <col min="7673" max="7673" width="7.140625" style="1" customWidth="1"/>
    <col min="7674" max="7674" width="9.7109375" style="1" customWidth="1"/>
    <col min="7675" max="7675" width="17.42578125" style="1" customWidth="1"/>
    <col min="7676" max="7676" width="7.28515625" style="1" customWidth="1"/>
    <col min="7677" max="7677" width="28.140625" style="1" customWidth="1"/>
    <col min="7678" max="7678" width="7.140625" style="1" customWidth="1"/>
    <col min="7679" max="7679" width="25.28515625" style="1" customWidth="1"/>
    <col min="7680" max="7680" width="19.7109375" style="1" customWidth="1"/>
    <col min="7681" max="7924" width="9.140625" style="1"/>
    <col min="7925" max="7925" width="5.7109375" style="1" bestFit="1" customWidth="1"/>
    <col min="7926" max="7926" width="45.28515625" style="1" customWidth="1"/>
    <col min="7927" max="7927" width="7.5703125" style="1" customWidth="1"/>
    <col min="7928" max="7928" width="11.85546875" style="1" customWidth="1"/>
    <col min="7929" max="7929" width="7.140625" style="1" customWidth="1"/>
    <col min="7930" max="7930" width="9.7109375" style="1" customWidth="1"/>
    <col min="7931" max="7931" width="17.42578125" style="1" customWidth="1"/>
    <col min="7932" max="7932" width="7.28515625" style="1" customWidth="1"/>
    <col min="7933" max="7933" width="28.140625" style="1" customWidth="1"/>
    <col min="7934" max="7934" width="7.140625" style="1" customWidth="1"/>
    <col min="7935" max="7935" width="25.28515625" style="1" customWidth="1"/>
    <col min="7936" max="7936" width="19.7109375" style="1" customWidth="1"/>
    <col min="7937" max="8180" width="9.140625" style="1"/>
    <col min="8181" max="8181" width="5.7109375" style="1" bestFit="1" customWidth="1"/>
    <col min="8182" max="8182" width="45.28515625" style="1" customWidth="1"/>
    <col min="8183" max="8183" width="7.5703125" style="1" customWidth="1"/>
    <col min="8184" max="8184" width="11.85546875" style="1" customWidth="1"/>
    <col min="8185" max="8185" width="7.140625" style="1" customWidth="1"/>
    <col min="8186" max="8186" width="9.7109375" style="1" customWidth="1"/>
    <col min="8187" max="8187" width="17.42578125" style="1" customWidth="1"/>
    <col min="8188" max="8188" width="7.28515625" style="1" customWidth="1"/>
    <col min="8189" max="8189" width="28.140625" style="1" customWidth="1"/>
    <col min="8190" max="8190" width="7.140625" style="1" customWidth="1"/>
    <col min="8191" max="8191" width="25.28515625" style="1" customWidth="1"/>
    <col min="8192" max="8192" width="19.7109375" style="1" customWidth="1"/>
    <col min="8193" max="8436" width="9.140625" style="1"/>
    <col min="8437" max="8437" width="5.7109375" style="1" bestFit="1" customWidth="1"/>
    <col min="8438" max="8438" width="45.28515625" style="1" customWidth="1"/>
    <col min="8439" max="8439" width="7.5703125" style="1" customWidth="1"/>
    <col min="8440" max="8440" width="11.85546875" style="1" customWidth="1"/>
    <col min="8441" max="8441" width="7.140625" style="1" customWidth="1"/>
    <col min="8442" max="8442" width="9.7109375" style="1" customWidth="1"/>
    <col min="8443" max="8443" width="17.42578125" style="1" customWidth="1"/>
    <col min="8444" max="8444" width="7.28515625" style="1" customWidth="1"/>
    <col min="8445" max="8445" width="28.140625" style="1" customWidth="1"/>
    <col min="8446" max="8446" width="7.140625" style="1" customWidth="1"/>
    <col min="8447" max="8447" width="25.28515625" style="1" customWidth="1"/>
    <col min="8448" max="8448" width="19.7109375" style="1" customWidth="1"/>
    <col min="8449" max="8692" width="9.140625" style="1"/>
    <col min="8693" max="8693" width="5.7109375" style="1" bestFit="1" customWidth="1"/>
    <col min="8694" max="8694" width="45.28515625" style="1" customWidth="1"/>
    <col min="8695" max="8695" width="7.5703125" style="1" customWidth="1"/>
    <col min="8696" max="8696" width="11.85546875" style="1" customWidth="1"/>
    <col min="8697" max="8697" width="7.140625" style="1" customWidth="1"/>
    <col min="8698" max="8698" width="9.7109375" style="1" customWidth="1"/>
    <col min="8699" max="8699" width="17.42578125" style="1" customWidth="1"/>
    <col min="8700" max="8700" width="7.28515625" style="1" customWidth="1"/>
    <col min="8701" max="8701" width="28.140625" style="1" customWidth="1"/>
    <col min="8702" max="8702" width="7.140625" style="1" customWidth="1"/>
    <col min="8703" max="8703" width="25.28515625" style="1" customWidth="1"/>
    <col min="8704" max="8704" width="19.7109375" style="1" customWidth="1"/>
    <col min="8705" max="8948" width="9.140625" style="1"/>
    <col min="8949" max="8949" width="5.7109375" style="1" bestFit="1" customWidth="1"/>
    <col min="8950" max="8950" width="45.28515625" style="1" customWidth="1"/>
    <col min="8951" max="8951" width="7.5703125" style="1" customWidth="1"/>
    <col min="8952" max="8952" width="11.85546875" style="1" customWidth="1"/>
    <col min="8953" max="8953" width="7.140625" style="1" customWidth="1"/>
    <col min="8954" max="8954" width="9.7109375" style="1" customWidth="1"/>
    <col min="8955" max="8955" width="17.42578125" style="1" customWidth="1"/>
    <col min="8956" max="8956" width="7.28515625" style="1" customWidth="1"/>
    <col min="8957" max="8957" width="28.140625" style="1" customWidth="1"/>
    <col min="8958" max="8958" width="7.140625" style="1" customWidth="1"/>
    <col min="8959" max="8959" width="25.28515625" style="1" customWidth="1"/>
    <col min="8960" max="8960" width="19.7109375" style="1" customWidth="1"/>
    <col min="8961" max="9204" width="9.140625" style="1"/>
    <col min="9205" max="9205" width="5.7109375" style="1" bestFit="1" customWidth="1"/>
    <col min="9206" max="9206" width="45.28515625" style="1" customWidth="1"/>
    <col min="9207" max="9207" width="7.5703125" style="1" customWidth="1"/>
    <col min="9208" max="9208" width="11.85546875" style="1" customWidth="1"/>
    <col min="9209" max="9209" width="7.140625" style="1" customWidth="1"/>
    <col min="9210" max="9210" width="9.7109375" style="1" customWidth="1"/>
    <col min="9211" max="9211" width="17.42578125" style="1" customWidth="1"/>
    <col min="9212" max="9212" width="7.28515625" style="1" customWidth="1"/>
    <col min="9213" max="9213" width="28.140625" style="1" customWidth="1"/>
    <col min="9214" max="9214" width="7.140625" style="1" customWidth="1"/>
    <col min="9215" max="9215" width="25.28515625" style="1" customWidth="1"/>
    <col min="9216" max="9216" width="19.7109375" style="1" customWidth="1"/>
    <col min="9217" max="9460" width="9.140625" style="1"/>
    <col min="9461" max="9461" width="5.7109375" style="1" bestFit="1" customWidth="1"/>
    <col min="9462" max="9462" width="45.28515625" style="1" customWidth="1"/>
    <col min="9463" max="9463" width="7.5703125" style="1" customWidth="1"/>
    <col min="9464" max="9464" width="11.85546875" style="1" customWidth="1"/>
    <col min="9465" max="9465" width="7.140625" style="1" customWidth="1"/>
    <col min="9466" max="9466" width="9.7109375" style="1" customWidth="1"/>
    <col min="9467" max="9467" width="17.42578125" style="1" customWidth="1"/>
    <col min="9468" max="9468" width="7.28515625" style="1" customWidth="1"/>
    <col min="9469" max="9469" width="28.140625" style="1" customWidth="1"/>
    <col min="9470" max="9470" width="7.140625" style="1" customWidth="1"/>
    <col min="9471" max="9471" width="25.28515625" style="1" customWidth="1"/>
    <col min="9472" max="9472" width="19.7109375" style="1" customWidth="1"/>
    <col min="9473" max="9716" width="9.140625" style="1"/>
    <col min="9717" max="9717" width="5.7109375" style="1" bestFit="1" customWidth="1"/>
    <col min="9718" max="9718" width="45.28515625" style="1" customWidth="1"/>
    <col min="9719" max="9719" width="7.5703125" style="1" customWidth="1"/>
    <col min="9720" max="9720" width="11.85546875" style="1" customWidth="1"/>
    <col min="9721" max="9721" width="7.140625" style="1" customWidth="1"/>
    <col min="9722" max="9722" width="9.7109375" style="1" customWidth="1"/>
    <col min="9723" max="9723" width="17.42578125" style="1" customWidth="1"/>
    <col min="9724" max="9724" width="7.28515625" style="1" customWidth="1"/>
    <col min="9725" max="9725" width="28.140625" style="1" customWidth="1"/>
    <col min="9726" max="9726" width="7.140625" style="1" customWidth="1"/>
    <col min="9727" max="9727" width="25.28515625" style="1" customWidth="1"/>
    <col min="9728" max="9728" width="19.7109375" style="1" customWidth="1"/>
    <col min="9729" max="9972" width="9.140625" style="1"/>
    <col min="9973" max="9973" width="5.7109375" style="1" bestFit="1" customWidth="1"/>
    <col min="9974" max="9974" width="45.28515625" style="1" customWidth="1"/>
    <col min="9975" max="9975" width="7.5703125" style="1" customWidth="1"/>
    <col min="9976" max="9976" width="11.85546875" style="1" customWidth="1"/>
    <col min="9977" max="9977" width="7.140625" style="1" customWidth="1"/>
    <col min="9978" max="9978" width="9.7109375" style="1" customWidth="1"/>
    <col min="9979" max="9979" width="17.42578125" style="1" customWidth="1"/>
    <col min="9980" max="9980" width="7.28515625" style="1" customWidth="1"/>
    <col min="9981" max="9981" width="28.140625" style="1" customWidth="1"/>
    <col min="9982" max="9982" width="7.140625" style="1" customWidth="1"/>
    <col min="9983" max="9983" width="25.28515625" style="1" customWidth="1"/>
    <col min="9984" max="9984" width="19.7109375" style="1" customWidth="1"/>
    <col min="9985" max="10228" width="9.140625" style="1"/>
    <col min="10229" max="10229" width="5.7109375" style="1" bestFit="1" customWidth="1"/>
    <col min="10230" max="10230" width="45.28515625" style="1" customWidth="1"/>
    <col min="10231" max="10231" width="7.5703125" style="1" customWidth="1"/>
    <col min="10232" max="10232" width="11.85546875" style="1" customWidth="1"/>
    <col min="10233" max="10233" width="7.140625" style="1" customWidth="1"/>
    <col min="10234" max="10234" width="9.7109375" style="1" customWidth="1"/>
    <col min="10235" max="10235" width="17.42578125" style="1" customWidth="1"/>
    <col min="10236" max="10236" width="7.28515625" style="1" customWidth="1"/>
    <col min="10237" max="10237" width="28.140625" style="1" customWidth="1"/>
    <col min="10238" max="10238" width="7.140625" style="1" customWidth="1"/>
    <col min="10239" max="10239" width="25.28515625" style="1" customWidth="1"/>
    <col min="10240" max="10240" width="19.7109375" style="1" customWidth="1"/>
    <col min="10241" max="10484" width="9.140625" style="1"/>
    <col min="10485" max="10485" width="5.7109375" style="1" bestFit="1" customWidth="1"/>
    <col min="10486" max="10486" width="45.28515625" style="1" customWidth="1"/>
    <col min="10487" max="10487" width="7.5703125" style="1" customWidth="1"/>
    <col min="10488" max="10488" width="11.85546875" style="1" customWidth="1"/>
    <col min="10489" max="10489" width="7.140625" style="1" customWidth="1"/>
    <col min="10490" max="10490" width="9.7109375" style="1" customWidth="1"/>
    <col min="10491" max="10491" width="17.42578125" style="1" customWidth="1"/>
    <col min="10492" max="10492" width="7.28515625" style="1" customWidth="1"/>
    <col min="10493" max="10493" width="28.140625" style="1" customWidth="1"/>
    <col min="10494" max="10494" width="7.140625" style="1" customWidth="1"/>
    <col min="10495" max="10495" width="25.28515625" style="1" customWidth="1"/>
    <col min="10496" max="10496" width="19.7109375" style="1" customWidth="1"/>
    <col min="10497" max="10740" width="9.140625" style="1"/>
    <col min="10741" max="10741" width="5.7109375" style="1" bestFit="1" customWidth="1"/>
    <col min="10742" max="10742" width="45.28515625" style="1" customWidth="1"/>
    <col min="10743" max="10743" width="7.5703125" style="1" customWidth="1"/>
    <col min="10744" max="10744" width="11.85546875" style="1" customWidth="1"/>
    <col min="10745" max="10745" width="7.140625" style="1" customWidth="1"/>
    <col min="10746" max="10746" width="9.7109375" style="1" customWidth="1"/>
    <col min="10747" max="10747" width="17.42578125" style="1" customWidth="1"/>
    <col min="10748" max="10748" width="7.28515625" style="1" customWidth="1"/>
    <col min="10749" max="10749" width="28.140625" style="1" customWidth="1"/>
    <col min="10750" max="10750" width="7.140625" style="1" customWidth="1"/>
    <col min="10751" max="10751" width="25.28515625" style="1" customWidth="1"/>
    <col min="10752" max="10752" width="19.7109375" style="1" customWidth="1"/>
    <col min="10753" max="10996" width="9.140625" style="1"/>
    <col min="10997" max="10997" width="5.7109375" style="1" bestFit="1" customWidth="1"/>
    <col min="10998" max="10998" width="45.28515625" style="1" customWidth="1"/>
    <col min="10999" max="10999" width="7.5703125" style="1" customWidth="1"/>
    <col min="11000" max="11000" width="11.85546875" style="1" customWidth="1"/>
    <col min="11001" max="11001" width="7.140625" style="1" customWidth="1"/>
    <col min="11002" max="11002" width="9.7109375" style="1" customWidth="1"/>
    <col min="11003" max="11003" width="17.42578125" style="1" customWidth="1"/>
    <col min="11004" max="11004" width="7.28515625" style="1" customWidth="1"/>
    <col min="11005" max="11005" width="28.140625" style="1" customWidth="1"/>
    <col min="11006" max="11006" width="7.140625" style="1" customWidth="1"/>
    <col min="11007" max="11007" width="25.28515625" style="1" customWidth="1"/>
    <col min="11008" max="11008" width="19.7109375" style="1" customWidth="1"/>
    <col min="11009" max="11252" width="9.140625" style="1"/>
    <col min="11253" max="11253" width="5.7109375" style="1" bestFit="1" customWidth="1"/>
    <col min="11254" max="11254" width="45.28515625" style="1" customWidth="1"/>
    <col min="11255" max="11255" width="7.5703125" style="1" customWidth="1"/>
    <col min="11256" max="11256" width="11.85546875" style="1" customWidth="1"/>
    <col min="11257" max="11257" width="7.140625" style="1" customWidth="1"/>
    <col min="11258" max="11258" width="9.7109375" style="1" customWidth="1"/>
    <col min="11259" max="11259" width="17.42578125" style="1" customWidth="1"/>
    <col min="11260" max="11260" width="7.28515625" style="1" customWidth="1"/>
    <col min="11261" max="11261" width="28.140625" style="1" customWidth="1"/>
    <col min="11262" max="11262" width="7.140625" style="1" customWidth="1"/>
    <col min="11263" max="11263" width="25.28515625" style="1" customWidth="1"/>
    <col min="11264" max="11264" width="19.7109375" style="1" customWidth="1"/>
    <col min="11265" max="11508" width="9.140625" style="1"/>
    <col min="11509" max="11509" width="5.7109375" style="1" bestFit="1" customWidth="1"/>
    <col min="11510" max="11510" width="45.28515625" style="1" customWidth="1"/>
    <col min="11511" max="11511" width="7.5703125" style="1" customWidth="1"/>
    <col min="11512" max="11512" width="11.85546875" style="1" customWidth="1"/>
    <col min="11513" max="11513" width="7.140625" style="1" customWidth="1"/>
    <col min="11514" max="11514" width="9.7109375" style="1" customWidth="1"/>
    <col min="11515" max="11515" width="17.42578125" style="1" customWidth="1"/>
    <col min="11516" max="11516" width="7.28515625" style="1" customWidth="1"/>
    <col min="11517" max="11517" width="28.140625" style="1" customWidth="1"/>
    <col min="11518" max="11518" width="7.140625" style="1" customWidth="1"/>
    <col min="11519" max="11519" width="25.28515625" style="1" customWidth="1"/>
    <col min="11520" max="11520" width="19.7109375" style="1" customWidth="1"/>
    <col min="11521" max="11764" width="9.140625" style="1"/>
    <col min="11765" max="11765" width="5.7109375" style="1" bestFit="1" customWidth="1"/>
    <col min="11766" max="11766" width="45.28515625" style="1" customWidth="1"/>
    <col min="11767" max="11767" width="7.5703125" style="1" customWidth="1"/>
    <col min="11768" max="11768" width="11.85546875" style="1" customWidth="1"/>
    <col min="11769" max="11769" width="7.140625" style="1" customWidth="1"/>
    <col min="11770" max="11770" width="9.7109375" style="1" customWidth="1"/>
    <col min="11771" max="11771" width="17.42578125" style="1" customWidth="1"/>
    <col min="11772" max="11772" width="7.28515625" style="1" customWidth="1"/>
    <col min="11773" max="11773" width="28.140625" style="1" customWidth="1"/>
    <col min="11774" max="11774" width="7.140625" style="1" customWidth="1"/>
    <col min="11775" max="11775" width="25.28515625" style="1" customWidth="1"/>
    <col min="11776" max="11776" width="19.7109375" style="1" customWidth="1"/>
    <col min="11777" max="12020" width="9.140625" style="1"/>
    <col min="12021" max="12021" width="5.7109375" style="1" bestFit="1" customWidth="1"/>
    <col min="12022" max="12022" width="45.28515625" style="1" customWidth="1"/>
    <col min="12023" max="12023" width="7.5703125" style="1" customWidth="1"/>
    <col min="12024" max="12024" width="11.85546875" style="1" customWidth="1"/>
    <col min="12025" max="12025" width="7.140625" style="1" customWidth="1"/>
    <col min="12026" max="12026" width="9.7109375" style="1" customWidth="1"/>
    <col min="12027" max="12027" width="17.42578125" style="1" customWidth="1"/>
    <col min="12028" max="12028" width="7.28515625" style="1" customWidth="1"/>
    <col min="12029" max="12029" width="28.140625" style="1" customWidth="1"/>
    <col min="12030" max="12030" width="7.140625" style="1" customWidth="1"/>
    <col min="12031" max="12031" width="25.28515625" style="1" customWidth="1"/>
    <col min="12032" max="12032" width="19.7109375" style="1" customWidth="1"/>
    <col min="12033" max="12276" width="9.140625" style="1"/>
    <col min="12277" max="12277" width="5.7109375" style="1" bestFit="1" customWidth="1"/>
    <col min="12278" max="12278" width="45.28515625" style="1" customWidth="1"/>
    <col min="12279" max="12279" width="7.5703125" style="1" customWidth="1"/>
    <col min="12280" max="12280" width="11.85546875" style="1" customWidth="1"/>
    <col min="12281" max="12281" width="7.140625" style="1" customWidth="1"/>
    <col min="12282" max="12282" width="9.7109375" style="1" customWidth="1"/>
    <col min="12283" max="12283" width="17.42578125" style="1" customWidth="1"/>
    <col min="12284" max="12284" width="7.28515625" style="1" customWidth="1"/>
    <col min="12285" max="12285" width="28.140625" style="1" customWidth="1"/>
    <col min="12286" max="12286" width="7.140625" style="1" customWidth="1"/>
    <col min="12287" max="12287" width="25.28515625" style="1" customWidth="1"/>
    <col min="12288" max="12288" width="19.7109375" style="1" customWidth="1"/>
    <col min="12289" max="12532" width="9.140625" style="1"/>
    <col min="12533" max="12533" width="5.7109375" style="1" bestFit="1" customWidth="1"/>
    <col min="12534" max="12534" width="45.28515625" style="1" customWidth="1"/>
    <col min="12535" max="12535" width="7.5703125" style="1" customWidth="1"/>
    <col min="12536" max="12536" width="11.85546875" style="1" customWidth="1"/>
    <col min="12537" max="12537" width="7.140625" style="1" customWidth="1"/>
    <col min="12538" max="12538" width="9.7109375" style="1" customWidth="1"/>
    <col min="12539" max="12539" width="17.42578125" style="1" customWidth="1"/>
    <col min="12540" max="12540" width="7.28515625" style="1" customWidth="1"/>
    <col min="12541" max="12541" width="28.140625" style="1" customWidth="1"/>
    <col min="12542" max="12542" width="7.140625" style="1" customWidth="1"/>
    <col min="12543" max="12543" width="25.28515625" style="1" customWidth="1"/>
    <col min="12544" max="12544" width="19.7109375" style="1" customWidth="1"/>
    <col min="12545" max="12788" width="9.140625" style="1"/>
    <col min="12789" max="12789" width="5.7109375" style="1" bestFit="1" customWidth="1"/>
    <col min="12790" max="12790" width="45.28515625" style="1" customWidth="1"/>
    <col min="12791" max="12791" width="7.5703125" style="1" customWidth="1"/>
    <col min="12792" max="12792" width="11.85546875" style="1" customWidth="1"/>
    <col min="12793" max="12793" width="7.140625" style="1" customWidth="1"/>
    <col min="12794" max="12794" width="9.7109375" style="1" customWidth="1"/>
    <col min="12795" max="12795" width="17.42578125" style="1" customWidth="1"/>
    <col min="12796" max="12796" width="7.28515625" style="1" customWidth="1"/>
    <col min="12797" max="12797" width="28.140625" style="1" customWidth="1"/>
    <col min="12798" max="12798" width="7.140625" style="1" customWidth="1"/>
    <col min="12799" max="12799" width="25.28515625" style="1" customWidth="1"/>
    <col min="12800" max="12800" width="19.7109375" style="1" customWidth="1"/>
    <col min="12801" max="13044" width="9.140625" style="1"/>
    <col min="13045" max="13045" width="5.7109375" style="1" bestFit="1" customWidth="1"/>
    <col min="13046" max="13046" width="45.28515625" style="1" customWidth="1"/>
    <col min="13047" max="13047" width="7.5703125" style="1" customWidth="1"/>
    <col min="13048" max="13048" width="11.85546875" style="1" customWidth="1"/>
    <col min="13049" max="13049" width="7.140625" style="1" customWidth="1"/>
    <col min="13050" max="13050" width="9.7109375" style="1" customWidth="1"/>
    <col min="13051" max="13051" width="17.42578125" style="1" customWidth="1"/>
    <col min="13052" max="13052" width="7.28515625" style="1" customWidth="1"/>
    <col min="13053" max="13053" width="28.140625" style="1" customWidth="1"/>
    <col min="13054" max="13054" width="7.140625" style="1" customWidth="1"/>
    <col min="13055" max="13055" width="25.28515625" style="1" customWidth="1"/>
    <col min="13056" max="13056" width="19.7109375" style="1" customWidth="1"/>
    <col min="13057" max="13300" width="9.140625" style="1"/>
    <col min="13301" max="13301" width="5.7109375" style="1" bestFit="1" customWidth="1"/>
    <col min="13302" max="13302" width="45.28515625" style="1" customWidth="1"/>
    <col min="13303" max="13303" width="7.5703125" style="1" customWidth="1"/>
    <col min="13304" max="13304" width="11.85546875" style="1" customWidth="1"/>
    <col min="13305" max="13305" width="7.140625" style="1" customWidth="1"/>
    <col min="13306" max="13306" width="9.7109375" style="1" customWidth="1"/>
    <col min="13307" max="13307" width="17.42578125" style="1" customWidth="1"/>
    <col min="13308" max="13308" width="7.28515625" style="1" customWidth="1"/>
    <col min="13309" max="13309" width="28.140625" style="1" customWidth="1"/>
    <col min="13310" max="13310" width="7.140625" style="1" customWidth="1"/>
    <col min="13311" max="13311" width="25.28515625" style="1" customWidth="1"/>
    <col min="13312" max="13312" width="19.7109375" style="1" customWidth="1"/>
    <col min="13313" max="13556" width="9.140625" style="1"/>
    <col min="13557" max="13557" width="5.7109375" style="1" bestFit="1" customWidth="1"/>
    <col min="13558" max="13558" width="45.28515625" style="1" customWidth="1"/>
    <col min="13559" max="13559" width="7.5703125" style="1" customWidth="1"/>
    <col min="13560" max="13560" width="11.85546875" style="1" customWidth="1"/>
    <col min="13561" max="13561" width="7.140625" style="1" customWidth="1"/>
    <col min="13562" max="13562" width="9.7109375" style="1" customWidth="1"/>
    <col min="13563" max="13563" width="17.42578125" style="1" customWidth="1"/>
    <col min="13564" max="13564" width="7.28515625" style="1" customWidth="1"/>
    <col min="13565" max="13565" width="28.140625" style="1" customWidth="1"/>
    <col min="13566" max="13566" width="7.140625" style="1" customWidth="1"/>
    <col min="13567" max="13567" width="25.28515625" style="1" customWidth="1"/>
    <col min="13568" max="13568" width="19.7109375" style="1" customWidth="1"/>
    <col min="13569" max="13812" width="9.140625" style="1"/>
    <col min="13813" max="13813" width="5.7109375" style="1" bestFit="1" customWidth="1"/>
    <col min="13814" max="13814" width="45.28515625" style="1" customWidth="1"/>
    <col min="13815" max="13815" width="7.5703125" style="1" customWidth="1"/>
    <col min="13816" max="13816" width="11.85546875" style="1" customWidth="1"/>
    <col min="13817" max="13817" width="7.140625" style="1" customWidth="1"/>
    <col min="13818" max="13818" width="9.7109375" style="1" customWidth="1"/>
    <col min="13819" max="13819" width="17.42578125" style="1" customWidth="1"/>
    <col min="13820" max="13820" width="7.28515625" style="1" customWidth="1"/>
    <col min="13821" max="13821" width="28.140625" style="1" customWidth="1"/>
    <col min="13822" max="13822" width="7.140625" style="1" customWidth="1"/>
    <col min="13823" max="13823" width="25.28515625" style="1" customWidth="1"/>
    <col min="13824" max="13824" width="19.7109375" style="1" customWidth="1"/>
    <col min="13825" max="14068" width="9.140625" style="1"/>
    <col min="14069" max="14069" width="5.7109375" style="1" bestFit="1" customWidth="1"/>
    <col min="14070" max="14070" width="45.28515625" style="1" customWidth="1"/>
    <col min="14071" max="14071" width="7.5703125" style="1" customWidth="1"/>
    <col min="14072" max="14072" width="11.85546875" style="1" customWidth="1"/>
    <col min="14073" max="14073" width="7.140625" style="1" customWidth="1"/>
    <col min="14074" max="14074" width="9.7109375" style="1" customWidth="1"/>
    <col min="14075" max="14075" width="17.42578125" style="1" customWidth="1"/>
    <col min="14076" max="14076" width="7.28515625" style="1" customWidth="1"/>
    <col min="14077" max="14077" width="28.140625" style="1" customWidth="1"/>
    <col min="14078" max="14078" width="7.140625" style="1" customWidth="1"/>
    <col min="14079" max="14079" width="25.28515625" style="1" customWidth="1"/>
    <col min="14080" max="14080" width="19.7109375" style="1" customWidth="1"/>
    <col min="14081" max="14324" width="9.140625" style="1"/>
    <col min="14325" max="14325" width="5.7109375" style="1" bestFit="1" customWidth="1"/>
    <col min="14326" max="14326" width="45.28515625" style="1" customWidth="1"/>
    <col min="14327" max="14327" width="7.5703125" style="1" customWidth="1"/>
    <col min="14328" max="14328" width="11.85546875" style="1" customWidth="1"/>
    <col min="14329" max="14329" width="7.140625" style="1" customWidth="1"/>
    <col min="14330" max="14330" width="9.7109375" style="1" customWidth="1"/>
    <col min="14331" max="14331" width="17.42578125" style="1" customWidth="1"/>
    <col min="14332" max="14332" width="7.28515625" style="1" customWidth="1"/>
    <col min="14333" max="14333" width="28.140625" style="1" customWidth="1"/>
    <col min="14334" max="14334" width="7.140625" style="1" customWidth="1"/>
    <col min="14335" max="14335" width="25.28515625" style="1" customWidth="1"/>
    <col min="14336" max="14336" width="19.7109375" style="1" customWidth="1"/>
    <col min="14337" max="14580" width="9.140625" style="1"/>
    <col min="14581" max="14581" width="5.7109375" style="1" bestFit="1" customWidth="1"/>
    <col min="14582" max="14582" width="45.28515625" style="1" customWidth="1"/>
    <col min="14583" max="14583" width="7.5703125" style="1" customWidth="1"/>
    <col min="14584" max="14584" width="11.85546875" style="1" customWidth="1"/>
    <col min="14585" max="14585" width="7.140625" style="1" customWidth="1"/>
    <col min="14586" max="14586" width="9.7109375" style="1" customWidth="1"/>
    <col min="14587" max="14587" width="17.42578125" style="1" customWidth="1"/>
    <col min="14588" max="14588" width="7.28515625" style="1" customWidth="1"/>
    <col min="14589" max="14589" width="28.140625" style="1" customWidth="1"/>
    <col min="14590" max="14590" width="7.140625" style="1" customWidth="1"/>
    <col min="14591" max="14591" width="25.28515625" style="1" customWidth="1"/>
    <col min="14592" max="14592" width="19.7109375" style="1" customWidth="1"/>
    <col min="14593" max="14836" width="9.140625" style="1"/>
    <col min="14837" max="14837" width="5.7109375" style="1" bestFit="1" customWidth="1"/>
    <col min="14838" max="14838" width="45.28515625" style="1" customWidth="1"/>
    <col min="14839" max="14839" width="7.5703125" style="1" customWidth="1"/>
    <col min="14840" max="14840" width="11.85546875" style="1" customWidth="1"/>
    <col min="14841" max="14841" width="7.140625" style="1" customWidth="1"/>
    <col min="14842" max="14842" width="9.7109375" style="1" customWidth="1"/>
    <col min="14843" max="14843" width="17.42578125" style="1" customWidth="1"/>
    <col min="14844" max="14844" width="7.28515625" style="1" customWidth="1"/>
    <col min="14845" max="14845" width="28.140625" style="1" customWidth="1"/>
    <col min="14846" max="14846" width="7.140625" style="1" customWidth="1"/>
    <col min="14847" max="14847" width="25.28515625" style="1" customWidth="1"/>
    <col min="14848" max="14848" width="19.7109375" style="1" customWidth="1"/>
    <col min="14849" max="15092" width="9.140625" style="1"/>
    <col min="15093" max="15093" width="5.7109375" style="1" bestFit="1" customWidth="1"/>
    <col min="15094" max="15094" width="45.28515625" style="1" customWidth="1"/>
    <col min="15095" max="15095" width="7.5703125" style="1" customWidth="1"/>
    <col min="15096" max="15096" width="11.85546875" style="1" customWidth="1"/>
    <col min="15097" max="15097" width="7.140625" style="1" customWidth="1"/>
    <col min="15098" max="15098" width="9.7109375" style="1" customWidth="1"/>
    <col min="15099" max="15099" width="17.42578125" style="1" customWidth="1"/>
    <col min="15100" max="15100" width="7.28515625" style="1" customWidth="1"/>
    <col min="15101" max="15101" width="28.140625" style="1" customWidth="1"/>
    <col min="15102" max="15102" width="7.140625" style="1" customWidth="1"/>
    <col min="15103" max="15103" width="25.28515625" style="1" customWidth="1"/>
    <col min="15104" max="15104" width="19.7109375" style="1" customWidth="1"/>
    <col min="15105" max="15348" width="9.140625" style="1"/>
    <col min="15349" max="15349" width="5.7109375" style="1" bestFit="1" customWidth="1"/>
    <col min="15350" max="15350" width="45.28515625" style="1" customWidth="1"/>
    <col min="15351" max="15351" width="7.5703125" style="1" customWidth="1"/>
    <col min="15352" max="15352" width="11.85546875" style="1" customWidth="1"/>
    <col min="15353" max="15353" width="7.140625" style="1" customWidth="1"/>
    <col min="15354" max="15354" width="9.7109375" style="1" customWidth="1"/>
    <col min="15355" max="15355" width="17.42578125" style="1" customWidth="1"/>
    <col min="15356" max="15356" width="7.28515625" style="1" customWidth="1"/>
    <col min="15357" max="15357" width="28.140625" style="1" customWidth="1"/>
    <col min="15358" max="15358" width="7.140625" style="1" customWidth="1"/>
    <col min="15359" max="15359" width="25.28515625" style="1" customWidth="1"/>
    <col min="15360" max="15360" width="19.7109375" style="1" customWidth="1"/>
    <col min="15361" max="15604" width="9.140625" style="1"/>
    <col min="15605" max="15605" width="5.7109375" style="1" bestFit="1" customWidth="1"/>
    <col min="15606" max="15606" width="45.28515625" style="1" customWidth="1"/>
    <col min="15607" max="15607" width="7.5703125" style="1" customWidth="1"/>
    <col min="15608" max="15608" width="11.85546875" style="1" customWidth="1"/>
    <col min="15609" max="15609" width="7.140625" style="1" customWidth="1"/>
    <col min="15610" max="15610" width="9.7109375" style="1" customWidth="1"/>
    <col min="15611" max="15611" width="17.42578125" style="1" customWidth="1"/>
    <col min="15612" max="15612" width="7.28515625" style="1" customWidth="1"/>
    <col min="15613" max="15613" width="28.140625" style="1" customWidth="1"/>
    <col min="15614" max="15614" width="7.140625" style="1" customWidth="1"/>
    <col min="15615" max="15615" width="25.28515625" style="1" customWidth="1"/>
    <col min="15616" max="15616" width="19.7109375" style="1" customWidth="1"/>
    <col min="15617" max="15860" width="9.140625" style="1"/>
    <col min="15861" max="15861" width="5.7109375" style="1" bestFit="1" customWidth="1"/>
    <col min="15862" max="15862" width="45.28515625" style="1" customWidth="1"/>
    <col min="15863" max="15863" width="7.5703125" style="1" customWidth="1"/>
    <col min="15864" max="15864" width="11.85546875" style="1" customWidth="1"/>
    <col min="15865" max="15865" width="7.140625" style="1" customWidth="1"/>
    <col min="15866" max="15866" width="9.7109375" style="1" customWidth="1"/>
    <col min="15867" max="15867" width="17.42578125" style="1" customWidth="1"/>
    <col min="15868" max="15868" width="7.28515625" style="1" customWidth="1"/>
    <col min="15869" max="15869" width="28.140625" style="1" customWidth="1"/>
    <col min="15870" max="15870" width="7.140625" style="1" customWidth="1"/>
    <col min="15871" max="15871" width="25.28515625" style="1" customWidth="1"/>
    <col min="15872" max="15872" width="19.7109375" style="1" customWidth="1"/>
    <col min="15873" max="16116" width="9.140625" style="1"/>
    <col min="16117" max="16117" width="5.7109375" style="1" bestFit="1" customWidth="1"/>
    <col min="16118" max="16118" width="45.28515625" style="1" customWidth="1"/>
    <col min="16119" max="16119" width="7.5703125" style="1" customWidth="1"/>
    <col min="16120" max="16120" width="11.85546875" style="1" customWidth="1"/>
    <col min="16121" max="16121" width="7.140625" style="1" customWidth="1"/>
    <col min="16122" max="16122" width="9.7109375" style="1" customWidth="1"/>
    <col min="16123" max="16123" width="17.42578125" style="1" customWidth="1"/>
    <col min="16124" max="16124" width="7.28515625" style="1" customWidth="1"/>
    <col min="16125" max="16125" width="28.140625" style="1" customWidth="1"/>
    <col min="16126" max="16126" width="7.140625" style="1" customWidth="1"/>
    <col min="16127" max="16127" width="25.28515625" style="1" customWidth="1"/>
    <col min="16128" max="16128" width="19.7109375" style="1" customWidth="1"/>
    <col min="16129" max="16384" width="9.140625" style="1"/>
  </cols>
  <sheetData>
    <row r="1" spans="1:22" customFormat="1" ht="15" customHeight="1" thickBot="1" x14ac:dyDescent="0.3">
      <c r="A1" s="23"/>
      <c r="B1" s="45" t="s">
        <v>49</v>
      </c>
      <c r="C1" s="14"/>
      <c r="D1" s="14"/>
      <c r="E1" s="15"/>
      <c r="F1" s="16"/>
      <c r="G1" s="15"/>
      <c r="H1" s="16"/>
      <c r="I1" s="16"/>
      <c r="J1" s="93"/>
      <c r="K1" s="93"/>
      <c r="L1" s="93"/>
      <c r="M1" s="50"/>
      <c r="O1" s="94" t="s">
        <v>41</v>
      </c>
      <c r="P1" s="95"/>
      <c r="Q1" s="95"/>
      <c r="R1" s="95"/>
      <c r="S1" s="95"/>
      <c r="T1" s="96"/>
    </row>
    <row r="2" spans="1:22" customFormat="1" ht="15" customHeight="1" x14ac:dyDescent="0.25">
      <c r="A2" s="23"/>
      <c r="B2" s="23"/>
      <c r="C2" s="14"/>
      <c r="D2" s="14"/>
      <c r="I2" s="33"/>
      <c r="M2" s="33"/>
      <c r="P2" s="33"/>
      <c r="Q2" s="33"/>
      <c r="S2" s="33"/>
    </row>
    <row r="3" spans="1:22" customFormat="1" ht="15" customHeight="1" thickBot="1" x14ac:dyDescent="0.3">
      <c r="A3" s="24"/>
      <c r="B3" s="25"/>
      <c r="C3" s="17"/>
      <c r="D3" s="47"/>
      <c r="E3" s="11"/>
      <c r="F3" s="11"/>
      <c r="G3" s="11"/>
      <c r="H3" s="18"/>
      <c r="I3" s="18"/>
      <c r="J3" s="18"/>
      <c r="K3" s="97"/>
      <c r="L3" s="97"/>
      <c r="M3" s="51"/>
      <c r="N3" s="11"/>
      <c r="O3" s="98" t="s">
        <v>21</v>
      </c>
      <c r="P3" s="98"/>
      <c r="Q3" s="98"/>
      <c r="R3" s="98"/>
      <c r="S3" s="98"/>
      <c r="T3" s="98"/>
    </row>
    <row r="4" spans="1:22" customFormat="1" ht="15" customHeight="1" x14ac:dyDescent="0.25">
      <c r="A4" s="99" t="s">
        <v>22</v>
      </c>
      <c r="B4" s="100"/>
      <c r="C4" s="17"/>
      <c r="D4" s="47"/>
      <c r="E4" s="11"/>
      <c r="F4" s="11"/>
      <c r="G4" s="11"/>
      <c r="H4" s="19"/>
      <c r="I4" s="19"/>
      <c r="J4" s="19"/>
      <c r="K4" s="101"/>
      <c r="L4" s="101"/>
      <c r="M4" s="52"/>
      <c r="N4" s="11"/>
      <c r="O4" s="102" t="s">
        <v>23</v>
      </c>
      <c r="P4" s="102"/>
      <c r="Q4" s="102"/>
      <c r="R4" s="102"/>
      <c r="S4" s="102"/>
      <c r="T4" s="102"/>
    </row>
    <row r="5" spans="1:22" customFormat="1" ht="15" customHeight="1" thickBot="1" x14ac:dyDescent="0.3">
      <c r="A5" s="108" t="s">
        <v>24</v>
      </c>
      <c r="B5" s="109"/>
      <c r="C5" s="20"/>
      <c r="D5" s="46"/>
      <c r="E5" s="21"/>
      <c r="F5" s="21"/>
      <c r="G5" s="21"/>
      <c r="H5" s="21"/>
      <c r="I5" s="21"/>
      <c r="J5" s="21"/>
      <c r="K5" s="11"/>
      <c r="L5" s="11"/>
      <c r="M5" s="35"/>
      <c r="N5" s="11"/>
      <c r="O5" s="11"/>
      <c r="P5" s="35"/>
      <c r="Q5" s="35"/>
      <c r="R5" s="11"/>
      <c r="S5" s="35"/>
      <c r="T5" s="11"/>
    </row>
    <row r="6" spans="1:22" s="49" customFormat="1" ht="38.25" thickBot="1" x14ac:dyDescent="0.3">
      <c r="A6" s="110" t="s">
        <v>25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2"/>
    </row>
    <row r="7" spans="1:22" customFormat="1" ht="27" thickBot="1" x14ac:dyDescent="0.3">
      <c r="A7" s="122" t="s">
        <v>43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4"/>
      <c r="T7" s="125"/>
    </row>
    <row r="8" spans="1:22" ht="36.75" customHeight="1" x14ac:dyDescent="0.2">
      <c r="A8" s="83" t="s">
        <v>0</v>
      </c>
      <c r="B8" s="80" t="s">
        <v>1</v>
      </c>
      <c r="C8" s="80" t="s">
        <v>2</v>
      </c>
      <c r="D8" s="80" t="s">
        <v>32</v>
      </c>
      <c r="E8" s="86" t="s">
        <v>7</v>
      </c>
      <c r="F8" s="80" t="s">
        <v>34</v>
      </c>
      <c r="G8" s="103" t="s">
        <v>3</v>
      </c>
      <c r="H8" s="104"/>
      <c r="I8" s="104"/>
      <c r="J8" s="105"/>
      <c r="K8" s="126" t="s">
        <v>4</v>
      </c>
      <c r="L8" s="126"/>
      <c r="M8" s="126"/>
      <c r="N8" s="126"/>
      <c r="O8" s="80" t="s">
        <v>5</v>
      </c>
      <c r="P8" s="80"/>
      <c r="Q8" s="80"/>
      <c r="R8" s="80"/>
      <c r="S8" s="88" t="s">
        <v>50</v>
      </c>
      <c r="T8" s="81" t="s">
        <v>69</v>
      </c>
    </row>
    <row r="9" spans="1:22" s="2" customFormat="1" ht="42.75" customHeight="1" thickBot="1" x14ac:dyDescent="0.25">
      <c r="A9" s="84"/>
      <c r="B9" s="85"/>
      <c r="C9" s="85"/>
      <c r="D9" s="85"/>
      <c r="E9" s="87"/>
      <c r="F9" s="85"/>
      <c r="G9" s="60" t="s">
        <v>6</v>
      </c>
      <c r="H9" s="61" t="s">
        <v>8</v>
      </c>
      <c r="I9" s="61" t="s">
        <v>35</v>
      </c>
      <c r="J9" s="60" t="s">
        <v>9</v>
      </c>
      <c r="K9" s="60" t="s">
        <v>6</v>
      </c>
      <c r="L9" s="61" t="s">
        <v>8</v>
      </c>
      <c r="M9" s="61" t="s">
        <v>35</v>
      </c>
      <c r="N9" s="67" t="s">
        <v>9</v>
      </c>
      <c r="O9" s="60" t="s">
        <v>6</v>
      </c>
      <c r="P9" s="61" t="s">
        <v>8</v>
      </c>
      <c r="Q9" s="61" t="s">
        <v>35</v>
      </c>
      <c r="R9" s="60" t="s">
        <v>9</v>
      </c>
      <c r="S9" s="89"/>
      <c r="T9" s="82"/>
    </row>
    <row r="10" spans="1:22" ht="35.25" customHeight="1" thickBot="1" x14ac:dyDescent="0.25">
      <c r="A10" s="65" t="s">
        <v>10</v>
      </c>
      <c r="B10" s="66" t="s">
        <v>11</v>
      </c>
      <c r="C10" s="66" t="s">
        <v>12</v>
      </c>
      <c r="D10" s="66" t="s">
        <v>31</v>
      </c>
      <c r="E10" s="66" t="s">
        <v>13</v>
      </c>
      <c r="F10" s="66" t="s">
        <v>14</v>
      </c>
      <c r="G10" s="66" t="s">
        <v>15</v>
      </c>
      <c r="H10" s="66" t="s">
        <v>26</v>
      </c>
      <c r="I10" s="66" t="s">
        <v>27</v>
      </c>
      <c r="J10" s="66" t="s">
        <v>16</v>
      </c>
      <c r="K10" s="66" t="s">
        <v>28</v>
      </c>
      <c r="L10" s="66" t="s">
        <v>29</v>
      </c>
      <c r="M10" s="66" t="s">
        <v>17</v>
      </c>
      <c r="N10" s="66" t="s">
        <v>30</v>
      </c>
      <c r="O10" s="66" t="s">
        <v>18</v>
      </c>
      <c r="P10" s="66" t="s">
        <v>36</v>
      </c>
      <c r="Q10" s="66" t="s">
        <v>37</v>
      </c>
      <c r="R10" s="66" t="s">
        <v>38</v>
      </c>
      <c r="S10" s="73" t="s">
        <v>39</v>
      </c>
      <c r="T10" s="69" t="s">
        <v>42</v>
      </c>
    </row>
    <row r="11" spans="1:22" s="3" customFormat="1" ht="63" customHeight="1" x14ac:dyDescent="0.25">
      <c r="A11" s="62">
        <v>1</v>
      </c>
      <c r="B11" s="78" t="s">
        <v>51</v>
      </c>
      <c r="C11" s="53" t="s">
        <v>19</v>
      </c>
      <c r="D11" s="59"/>
      <c r="E11" s="63"/>
      <c r="F11" s="64">
        <f>ROUND(D11*(1+E11),2)</f>
        <v>0</v>
      </c>
      <c r="G11" s="77">
        <v>800</v>
      </c>
      <c r="H11" s="56">
        <f>ROUND(D11*G11,2)</f>
        <v>0</v>
      </c>
      <c r="I11" s="56">
        <f>J11-H11</f>
        <v>0</v>
      </c>
      <c r="J11" s="56">
        <f>ROUND(F11*G11,2)</f>
        <v>0</v>
      </c>
      <c r="K11" s="77">
        <v>800</v>
      </c>
      <c r="L11" s="56">
        <f>ROUND(D11*K11,2)</f>
        <v>0</v>
      </c>
      <c r="M11" s="56">
        <f>N11-L11</f>
        <v>0</v>
      </c>
      <c r="N11" s="56">
        <f>ROUND(F11*K11,2)</f>
        <v>0</v>
      </c>
      <c r="O11" s="76">
        <f>SUM(G11+K11)</f>
        <v>1600</v>
      </c>
      <c r="P11" s="56">
        <f>H11+L11</f>
        <v>0</v>
      </c>
      <c r="Q11" s="56">
        <f>R11-P11</f>
        <v>0</v>
      </c>
      <c r="R11" s="56">
        <f>J11+N11</f>
        <v>0</v>
      </c>
      <c r="S11" s="75"/>
      <c r="T11" s="68"/>
      <c r="V11" s="48"/>
    </row>
    <row r="12" spans="1:22" s="3" customFormat="1" ht="45.75" customHeight="1" x14ac:dyDescent="0.25">
      <c r="A12" s="40">
        <v>2</v>
      </c>
      <c r="B12" s="78" t="s">
        <v>52</v>
      </c>
      <c r="C12" s="54" t="s">
        <v>19</v>
      </c>
      <c r="D12" s="59"/>
      <c r="E12" s="63"/>
      <c r="F12" s="58">
        <f>ROUND(D12*(1+E12),2)</f>
        <v>0</v>
      </c>
      <c r="G12" s="77">
        <v>800</v>
      </c>
      <c r="H12" s="39">
        <f>ROUND(D12*G12,2)</f>
        <v>0</v>
      </c>
      <c r="I12" s="56">
        <f t="shared" ref="I12:I32" si="0">J12-H12</f>
        <v>0</v>
      </c>
      <c r="J12" s="39">
        <f t="shared" ref="J12:J32" si="1">ROUND(F12*G12,2)</f>
        <v>0</v>
      </c>
      <c r="K12" s="77">
        <v>800</v>
      </c>
      <c r="L12" s="39">
        <f>ROUND(D12*K12,2)</f>
        <v>0</v>
      </c>
      <c r="M12" s="56">
        <f t="shared" ref="M12:M32" si="2">N12-L12</f>
        <v>0</v>
      </c>
      <c r="N12" s="56">
        <f t="shared" ref="N12:N32" si="3">ROUND(F12*K12,2)</f>
        <v>0</v>
      </c>
      <c r="O12" s="76">
        <f t="shared" ref="O12:O32" si="4">SUM(G12+K12)</f>
        <v>1600</v>
      </c>
      <c r="P12" s="56">
        <f t="shared" ref="P12:P32" si="5">H12+L12</f>
        <v>0</v>
      </c>
      <c r="Q12" s="56">
        <f t="shared" ref="Q12:Q32" si="6">R12-P12</f>
        <v>0</v>
      </c>
      <c r="R12" s="56">
        <f t="shared" ref="R12:R32" si="7">J12+N12</f>
        <v>0</v>
      </c>
      <c r="S12" s="75"/>
      <c r="T12" s="44"/>
      <c r="V12" s="48"/>
    </row>
    <row r="13" spans="1:22" s="3" customFormat="1" ht="45" customHeight="1" x14ac:dyDescent="0.25">
      <c r="A13" s="40">
        <v>3</v>
      </c>
      <c r="B13" s="78" t="s">
        <v>53</v>
      </c>
      <c r="C13" s="54" t="s">
        <v>19</v>
      </c>
      <c r="D13" s="59"/>
      <c r="E13" s="63"/>
      <c r="F13" s="58">
        <f t="shared" ref="F13:F32" si="8">ROUND(D13*(1+E13),2)</f>
        <v>0</v>
      </c>
      <c r="G13" s="77">
        <v>800</v>
      </c>
      <c r="H13" s="39">
        <f t="shared" ref="H13:H32" si="9">ROUND(D13*G13,2)</f>
        <v>0</v>
      </c>
      <c r="I13" s="56">
        <f t="shared" si="0"/>
        <v>0</v>
      </c>
      <c r="J13" s="39">
        <f t="shared" si="1"/>
        <v>0</v>
      </c>
      <c r="K13" s="77">
        <v>800</v>
      </c>
      <c r="L13" s="39">
        <f t="shared" ref="L13:L31" si="10">ROUND(D13*K13,2)</f>
        <v>0</v>
      </c>
      <c r="M13" s="56">
        <f t="shared" si="2"/>
        <v>0</v>
      </c>
      <c r="N13" s="56">
        <f t="shared" si="3"/>
        <v>0</v>
      </c>
      <c r="O13" s="76">
        <f t="shared" si="4"/>
        <v>1600</v>
      </c>
      <c r="P13" s="56">
        <f t="shared" si="5"/>
        <v>0</v>
      </c>
      <c r="Q13" s="56">
        <f t="shared" si="6"/>
        <v>0</v>
      </c>
      <c r="R13" s="56">
        <f t="shared" si="7"/>
        <v>0</v>
      </c>
      <c r="S13" s="75"/>
      <c r="T13" s="44"/>
      <c r="V13" s="48"/>
    </row>
    <row r="14" spans="1:22" s="3" customFormat="1" ht="42" customHeight="1" x14ac:dyDescent="0.25">
      <c r="A14" s="40">
        <v>4</v>
      </c>
      <c r="B14" s="78" t="s">
        <v>54</v>
      </c>
      <c r="C14" s="54" t="s">
        <v>19</v>
      </c>
      <c r="D14" s="59"/>
      <c r="E14" s="63"/>
      <c r="F14" s="58">
        <f t="shared" si="8"/>
        <v>0</v>
      </c>
      <c r="G14" s="77">
        <v>150</v>
      </c>
      <c r="H14" s="39">
        <f t="shared" si="9"/>
        <v>0</v>
      </c>
      <c r="I14" s="56">
        <f t="shared" si="0"/>
        <v>0</v>
      </c>
      <c r="J14" s="39">
        <f t="shared" si="1"/>
        <v>0</v>
      </c>
      <c r="K14" s="77">
        <v>150</v>
      </c>
      <c r="L14" s="39">
        <f t="shared" si="10"/>
        <v>0</v>
      </c>
      <c r="M14" s="56">
        <f t="shared" si="2"/>
        <v>0</v>
      </c>
      <c r="N14" s="56">
        <f t="shared" si="3"/>
        <v>0</v>
      </c>
      <c r="O14" s="76">
        <f t="shared" si="4"/>
        <v>300</v>
      </c>
      <c r="P14" s="56">
        <f t="shared" si="5"/>
        <v>0</v>
      </c>
      <c r="Q14" s="56">
        <f t="shared" si="6"/>
        <v>0</v>
      </c>
      <c r="R14" s="56">
        <f t="shared" si="7"/>
        <v>0</v>
      </c>
      <c r="S14" s="75"/>
      <c r="T14" s="44"/>
      <c r="V14" s="48"/>
    </row>
    <row r="15" spans="1:22" s="3" customFormat="1" ht="44.25" customHeight="1" x14ac:dyDescent="0.25">
      <c r="A15" s="40">
        <v>5</v>
      </c>
      <c r="B15" s="78" t="s">
        <v>55</v>
      </c>
      <c r="C15" s="54" t="s">
        <v>19</v>
      </c>
      <c r="D15" s="59"/>
      <c r="E15" s="63"/>
      <c r="F15" s="58">
        <f t="shared" si="8"/>
        <v>0</v>
      </c>
      <c r="G15" s="77">
        <v>150</v>
      </c>
      <c r="H15" s="39">
        <f t="shared" si="9"/>
        <v>0</v>
      </c>
      <c r="I15" s="56">
        <f t="shared" si="0"/>
        <v>0</v>
      </c>
      <c r="J15" s="39">
        <f t="shared" si="1"/>
        <v>0</v>
      </c>
      <c r="K15" s="77">
        <v>150</v>
      </c>
      <c r="L15" s="39">
        <f t="shared" si="10"/>
        <v>0</v>
      </c>
      <c r="M15" s="56">
        <f t="shared" si="2"/>
        <v>0</v>
      </c>
      <c r="N15" s="56">
        <f t="shared" si="3"/>
        <v>0</v>
      </c>
      <c r="O15" s="76">
        <f t="shared" si="4"/>
        <v>300</v>
      </c>
      <c r="P15" s="56">
        <f t="shared" si="5"/>
        <v>0</v>
      </c>
      <c r="Q15" s="56">
        <f t="shared" si="6"/>
        <v>0</v>
      </c>
      <c r="R15" s="56">
        <f t="shared" si="7"/>
        <v>0</v>
      </c>
      <c r="S15" s="75"/>
      <c r="T15" s="44"/>
      <c r="V15" s="48"/>
    </row>
    <row r="16" spans="1:22" s="3" customFormat="1" ht="46.5" customHeight="1" x14ac:dyDescent="0.25">
      <c r="A16" s="40">
        <v>6</v>
      </c>
      <c r="B16" s="78" t="s">
        <v>44</v>
      </c>
      <c r="C16" s="54" t="s">
        <v>19</v>
      </c>
      <c r="D16" s="59"/>
      <c r="E16" s="63"/>
      <c r="F16" s="58">
        <f t="shared" si="8"/>
        <v>0</v>
      </c>
      <c r="G16" s="77">
        <v>150</v>
      </c>
      <c r="H16" s="39">
        <f t="shared" si="9"/>
        <v>0</v>
      </c>
      <c r="I16" s="56">
        <f t="shared" si="0"/>
        <v>0</v>
      </c>
      <c r="J16" s="39">
        <f t="shared" si="1"/>
        <v>0</v>
      </c>
      <c r="K16" s="77">
        <v>150</v>
      </c>
      <c r="L16" s="39">
        <f t="shared" si="10"/>
        <v>0</v>
      </c>
      <c r="M16" s="56">
        <f t="shared" si="2"/>
        <v>0</v>
      </c>
      <c r="N16" s="56">
        <f t="shared" si="3"/>
        <v>0</v>
      </c>
      <c r="O16" s="76">
        <f t="shared" si="4"/>
        <v>300</v>
      </c>
      <c r="P16" s="56">
        <f t="shared" si="5"/>
        <v>0</v>
      </c>
      <c r="Q16" s="56">
        <f t="shared" si="6"/>
        <v>0</v>
      </c>
      <c r="R16" s="56">
        <f t="shared" si="7"/>
        <v>0</v>
      </c>
      <c r="S16" s="75"/>
      <c r="T16" s="44"/>
      <c r="V16" s="48"/>
    </row>
    <row r="17" spans="1:22" s="3" customFormat="1" ht="51" customHeight="1" x14ac:dyDescent="0.25">
      <c r="A17" s="40">
        <v>7</v>
      </c>
      <c r="B17" s="78" t="s">
        <v>45</v>
      </c>
      <c r="C17" s="54" t="s">
        <v>19</v>
      </c>
      <c r="D17" s="59"/>
      <c r="E17" s="63"/>
      <c r="F17" s="58">
        <f t="shared" si="8"/>
        <v>0</v>
      </c>
      <c r="G17" s="77">
        <v>150</v>
      </c>
      <c r="H17" s="39">
        <f t="shared" si="9"/>
        <v>0</v>
      </c>
      <c r="I17" s="56">
        <f t="shared" si="0"/>
        <v>0</v>
      </c>
      <c r="J17" s="39">
        <f t="shared" si="1"/>
        <v>0</v>
      </c>
      <c r="K17" s="77">
        <v>150</v>
      </c>
      <c r="L17" s="39">
        <f t="shared" si="10"/>
        <v>0</v>
      </c>
      <c r="M17" s="56">
        <f t="shared" si="2"/>
        <v>0</v>
      </c>
      <c r="N17" s="56">
        <f t="shared" si="3"/>
        <v>0</v>
      </c>
      <c r="O17" s="76">
        <f t="shared" si="4"/>
        <v>300</v>
      </c>
      <c r="P17" s="56">
        <f t="shared" si="5"/>
        <v>0</v>
      </c>
      <c r="Q17" s="56">
        <f t="shared" si="6"/>
        <v>0</v>
      </c>
      <c r="R17" s="56">
        <f t="shared" si="7"/>
        <v>0</v>
      </c>
      <c r="S17" s="75"/>
      <c r="T17" s="42"/>
      <c r="V17" s="48"/>
    </row>
    <row r="18" spans="1:22" s="3" customFormat="1" ht="48" customHeight="1" x14ac:dyDescent="0.25">
      <c r="A18" s="40">
        <v>8</v>
      </c>
      <c r="B18" s="78" t="s">
        <v>46</v>
      </c>
      <c r="C18" s="54" t="s">
        <v>19</v>
      </c>
      <c r="D18" s="59"/>
      <c r="E18" s="63"/>
      <c r="F18" s="58">
        <f t="shared" si="8"/>
        <v>0</v>
      </c>
      <c r="G18" s="77">
        <v>50</v>
      </c>
      <c r="H18" s="39">
        <f t="shared" si="9"/>
        <v>0</v>
      </c>
      <c r="I18" s="56">
        <f t="shared" si="0"/>
        <v>0</v>
      </c>
      <c r="J18" s="39">
        <f t="shared" si="1"/>
        <v>0</v>
      </c>
      <c r="K18" s="77">
        <v>50</v>
      </c>
      <c r="L18" s="39">
        <f t="shared" si="10"/>
        <v>0</v>
      </c>
      <c r="M18" s="56">
        <f t="shared" si="2"/>
        <v>0</v>
      </c>
      <c r="N18" s="56">
        <f t="shared" si="3"/>
        <v>0</v>
      </c>
      <c r="O18" s="76">
        <f t="shared" si="4"/>
        <v>100</v>
      </c>
      <c r="P18" s="56">
        <f t="shared" si="5"/>
        <v>0</v>
      </c>
      <c r="Q18" s="56">
        <f t="shared" si="6"/>
        <v>0</v>
      </c>
      <c r="R18" s="56">
        <f t="shared" si="7"/>
        <v>0</v>
      </c>
      <c r="S18" s="75"/>
      <c r="T18" s="41"/>
      <c r="V18" s="48"/>
    </row>
    <row r="19" spans="1:22" s="3" customFormat="1" ht="47.25" customHeight="1" x14ac:dyDescent="0.25">
      <c r="A19" s="40">
        <v>9</v>
      </c>
      <c r="B19" s="78" t="s">
        <v>47</v>
      </c>
      <c r="C19" s="55" t="s">
        <v>19</v>
      </c>
      <c r="D19" s="59"/>
      <c r="E19" s="63"/>
      <c r="F19" s="58">
        <f t="shared" si="8"/>
        <v>0</v>
      </c>
      <c r="G19" s="77">
        <v>50</v>
      </c>
      <c r="H19" s="39">
        <f t="shared" si="9"/>
        <v>0</v>
      </c>
      <c r="I19" s="56">
        <f t="shared" si="0"/>
        <v>0</v>
      </c>
      <c r="J19" s="39">
        <f t="shared" si="1"/>
        <v>0</v>
      </c>
      <c r="K19" s="77">
        <v>50</v>
      </c>
      <c r="L19" s="39">
        <f t="shared" si="10"/>
        <v>0</v>
      </c>
      <c r="M19" s="56">
        <f>N19-L19</f>
        <v>0</v>
      </c>
      <c r="N19" s="56">
        <f t="shared" si="3"/>
        <v>0</v>
      </c>
      <c r="O19" s="76">
        <f t="shared" si="4"/>
        <v>100</v>
      </c>
      <c r="P19" s="56">
        <f t="shared" si="5"/>
        <v>0</v>
      </c>
      <c r="Q19" s="56">
        <f t="shared" si="6"/>
        <v>0</v>
      </c>
      <c r="R19" s="56">
        <f t="shared" si="7"/>
        <v>0</v>
      </c>
      <c r="S19" s="75"/>
      <c r="T19" s="41"/>
      <c r="V19" s="48"/>
    </row>
    <row r="20" spans="1:22" s="3" customFormat="1" ht="39.75" customHeight="1" x14ac:dyDescent="0.25">
      <c r="A20" s="40">
        <v>10</v>
      </c>
      <c r="B20" s="78" t="s">
        <v>48</v>
      </c>
      <c r="C20" s="54" t="s">
        <v>19</v>
      </c>
      <c r="D20" s="59"/>
      <c r="E20" s="63"/>
      <c r="F20" s="58">
        <f t="shared" si="8"/>
        <v>0</v>
      </c>
      <c r="G20" s="77">
        <v>50</v>
      </c>
      <c r="H20" s="39">
        <f t="shared" si="9"/>
        <v>0</v>
      </c>
      <c r="I20" s="56">
        <f t="shared" si="0"/>
        <v>0</v>
      </c>
      <c r="J20" s="39">
        <f t="shared" si="1"/>
        <v>0</v>
      </c>
      <c r="K20" s="77">
        <v>50</v>
      </c>
      <c r="L20" s="39">
        <f t="shared" si="10"/>
        <v>0</v>
      </c>
      <c r="M20" s="56">
        <f t="shared" si="2"/>
        <v>0</v>
      </c>
      <c r="N20" s="56">
        <f t="shared" si="3"/>
        <v>0</v>
      </c>
      <c r="O20" s="76">
        <f t="shared" si="4"/>
        <v>100</v>
      </c>
      <c r="P20" s="56">
        <f t="shared" si="5"/>
        <v>0</v>
      </c>
      <c r="Q20" s="56">
        <f t="shared" si="6"/>
        <v>0</v>
      </c>
      <c r="R20" s="56">
        <f t="shared" si="7"/>
        <v>0</v>
      </c>
      <c r="S20" s="75"/>
      <c r="T20" s="41"/>
      <c r="V20" s="48"/>
    </row>
    <row r="21" spans="1:22" s="3" customFormat="1" ht="46.5" customHeight="1" x14ac:dyDescent="0.25">
      <c r="A21" s="40">
        <v>11</v>
      </c>
      <c r="B21" s="78" t="s">
        <v>56</v>
      </c>
      <c r="C21" s="54" t="s">
        <v>19</v>
      </c>
      <c r="D21" s="59"/>
      <c r="E21" s="63"/>
      <c r="F21" s="58">
        <f t="shared" si="8"/>
        <v>0</v>
      </c>
      <c r="G21" s="77">
        <v>50</v>
      </c>
      <c r="H21" s="39">
        <f t="shared" si="9"/>
        <v>0</v>
      </c>
      <c r="I21" s="56">
        <f t="shared" si="0"/>
        <v>0</v>
      </c>
      <c r="J21" s="39">
        <f t="shared" si="1"/>
        <v>0</v>
      </c>
      <c r="K21" s="77">
        <v>50</v>
      </c>
      <c r="L21" s="39">
        <f t="shared" si="10"/>
        <v>0</v>
      </c>
      <c r="M21" s="56">
        <f t="shared" si="2"/>
        <v>0</v>
      </c>
      <c r="N21" s="56">
        <f t="shared" si="3"/>
        <v>0</v>
      </c>
      <c r="O21" s="76">
        <f t="shared" si="4"/>
        <v>100</v>
      </c>
      <c r="P21" s="56">
        <f t="shared" si="5"/>
        <v>0</v>
      </c>
      <c r="Q21" s="56">
        <f t="shared" si="6"/>
        <v>0</v>
      </c>
      <c r="R21" s="56">
        <f t="shared" si="7"/>
        <v>0</v>
      </c>
      <c r="S21" s="75"/>
      <c r="T21" s="41"/>
      <c r="V21" s="48"/>
    </row>
    <row r="22" spans="1:22" s="3" customFormat="1" ht="49.5" customHeight="1" x14ac:dyDescent="0.25">
      <c r="A22" s="40">
        <v>12</v>
      </c>
      <c r="B22" s="78" t="s">
        <v>57</v>
      </c>
      <c r="C22" s="55" t="s">
        <v>19</v>
      </c>
      <c r="D22" s="59"/>
      <c r="E22" s="63"/>
      <c r="F22" s="58">
        <f t="shared" si="8"/>
        <v>0</v>
      </c>
      <c r="G22" s="77">
        <v>20</v>
      </c>
      <c r="H22" s="39">
        <f t="shared" si="9"/>
        <v>0</v>
      </c>
      <c r="I22" s="56">
        <f t="shared" si="0"/>
        <v>0</v>
      </c>
      <c r="J22" s="39">
        <f t="shared" si="1"/>
        <v>0</v>
      </c>
      <c r="K22" s="77">
        <v>20</v>
      </c>
      <c r="L22" s="39">
        <f t="shared" si="10"/>
        <v>0</v>
      </c>
      <c r="M22" s="56">
        <f t="shared" si="2"/>
        <v>0</v>
      </c>
      <c r="N22" s="56">
        <f t="shared" si="3"/>
        <v>0</v>
      </c>
      <c r="O22" s="76">
        <f t="shared" si="4"/>
        <v>40</v>
      </c>
      <c r="P22" s="56">
        <f t="shared" si="5"/>
        <v>0</v>
      </c>
      <c r="Q22" s="56">
        <f t="shared" si="6"/>
        <v>0</v>
      </c>
      <c r="R22" s="56">
        <f t="shared" si="7"/>
        <v>0</v>
      </c>
      <c r="S22" s="75"/>
      <c r="T22" s="41"/>
      <c r="V22" s="48"/>
    </row>
    <row r="23" spans="1:22" s="3" customFormat="1" ht="52.5" customHeight="1" x14ac:dyDescent="0.25">
      <c r="A23" s="40">
        <v>13</v>
      </c>
      <c r="B23" s="78" t="s">
        <v>58</v>
      </c>
      <c r="C23" s="55" t="s">
        <v>19</v>
      </c>
      <c r="D23" s="59"/>
      <c r="E23" s="63"/>
      <c r="F23" s="58">
        <f t="shared" si="8"/>
        <v>0</v>
      </c>
      <c r="G23" s="77">
        <v>20</v>
      </c>
      <c r="H23" s="39">
        <f t="shared" si="9"/>
        <v>0</v>
      </c>
      <c r="I23" s="56">
        <f t="shared" si="0"/>
        <v>0</v>
      </c>
      <c r="J23" s="39">
        <f t="shared" si="1"/>
        <v>0</v>
      </c>
      <c r="K23" s="77">
        <v>20</v>
      </c>
      <c r="L23" s="39">
        <f t="shared" si="10"/>
        <v>0</v>
      </c>
      <c r="M23" s="56">
        <f t="shared" si="2"/>
        <v>0</v>
      </c>
      <c r="N23" s="56">
        <f t="shared" si="3"/>
        <v>0</v>
      </c>
      <c r="O23" s="76">
        <f t="shared" si="4"/>
        <v>40</v>
      </c>
      <c r="P23" s="56">
        <f t="shared" si="5"/>
        <v>0</v>
      </c>
      <c r="Q23" s="56">
        <f t="shared" si="6"/>
        <v>0</v>
      </c>
      <c r="R23" s="56">
        <f t="shared" si="7"/>
        <v>0</v>
      </c>
      <c r="S23" s="75"/>
      <c r="T23" s="41"/>
      <c r="V23" s="48"/>
    </row>
    <row r="24" spans="1:22" s="3" customFormat="1" ht="45.75" customHeight="1" x14ac:dyDescent="0.25">
      <c r="A24" s="40">
        <v>14</v>
      </c>
      <c r="B24" s="78" t="s">
        <v>59</v>
      </c>
      <c r="C24" s="54" t="s">
        <v>19</v>
      </c>
      <c r="D24" s="59"/>
      <c r="E24" s="63"/>
      <c r="F24" s="58">
        <f t="shared" si="8"/>
        <v>0</v>
      </c>
      <c r="G24" s="77">
        <v>20</v>
      </c>
      <c r="H24" s="39">
        <f t="shared" si="9"/>
        <v>0</v>
      </c>
      <c r="I24" s="56">
        <f t="shared" si="0"/>
        <v>0</v>
      </c>
      <c r="J24" s="39">
        <f t="shared" si="1"/>
        <v>0</v>
      </c>
      <c r="K24" s="77">
        <v>20</v>
      </c>
      <c r="L24" s="39">
        <f t="shared" si="10"/>
        <v>0</v>
      </c>
      <c r="M24" s="56">
        <f t="shared" si="2"/>
        <v>0</v>
      </c>
      <c r="N24" s="56">
        <f t="shared" si="3"/>
        <v>0</v>
      </c>
      <c r="O24" s="76">
        <f t="shared" si="4"/>
        <v>40</v>
      </c>
      <c r="P24" s="56">
        <f t="shared" si="5"/>
        <v>0</v>
      </c>
      <c r="Q24" s="56">
        <f t="shared" si="6"/>
        <v>0</v>
      </c>
      <c r="R24" s="56">
        <f t="shared" si="7"/>
        <v>0</v>
      </c>
      <c r="S24" s="75"/>
      <c r="T24" s="41"/>
      <c r="V24" s="48"/>
    </row>
    <row r="25" spans="1:22" s="3" customFormat="1" ht="42" customHeight="1" x14ac:dyDescent="0.25">
      <c r="A25" s="40">
        <v>15</v>
      </c>
      <c r="B25" s="78" t="s">
        <v>60</v>
      </c>
      <c r="C25" s="54" t="s">
        <v>19</v>
      </c>
      <c r="D25" s="59"/>
      <c r="E25" s="63"/>
      <c r="F25" s="58">
        <f t="shared" si="8"/>
        <v>0</v>
      </c>
      <c r="G25" s="77">
        <v>20</v>
      </c>
      <c r="H25" s="39">
        <f t="shared" si="9"/>
        <v>0</v>
      </c>
      <c r="I25" s="56">
        <f t="shared" si="0"/>
        <v>0</v>
      </c>
      <c r="J25" s="39">
        <f t="shared" si="1"/>
        <v>0</v>
      </c>
      <c r="K25" s="77">
        <v>20</v>
      </c>
      <c r="L25" s="39">
        <f t="shared" si="10"/>
        <v>0</v>
      </c>
      <c r="M25" s="56">
        <f t="shared" si="2"/>
        <v>0</v>
      </c>
      <c r="N25" s="56">
        <f t="shared" si="3"/>
        <v>0</v>
      </c>
      <c r="O25" s="76">
        <f t="shared" si="4"/>
        <v>40</v>
      </c>
      <c r="P25" s="56">
        <f t="shared" si="5"/>
        <v>0</v>
      </c>
      <c r="Q25" s="56">
        <f t="shared" si="6"/>
        <v>0</v>
      </c>
      <c r="R25" s="56">
        <f t="shared" si="7"/>
        <v>0</v>
      </c>
      <c r="S25" s="75"/>
      <c r="T25" s="41"/>
      <c r="V25" s="48"/>
    </row>
    <row r="26" spans="1:22" s="3" customFormat="1" ht="50.25" customHeight="1" x14ac:dyDescent="0.25">
      <c r="A26" s="40">
        <v>16</v>
      </c>
      <c r="B26" s="78" t="s">
        <v>61</v>
      </c>
      <c r="C26" s="54" t="s">
        <v>19</v>
      </c>
      <c r="D26" s="59"/>
      <c r="E26" s="63"/>
      <c r="F26" s="58">
        <f t="shared" si="8"/>
        <v>0</v>
      </c>
      <c r="G26" s="77">
        <v>40</v>
      </c>
      <c r="H26" s="39">
        <f t="shared" si="9"/>
        <v>0</v>
      </c>
      <c r="I26" s="56">
        <f t="shared" si="0"/>
        <v>0</v>
      </c>
      <c r="J26" s="39">
        <f t="shared" si="1"/>
        <v>0</v>
      </c>
      <c r="K26" s="77">
        <v>40</v>
      </c>
      <c r="L26" s="39">
        <f t="shared" si="10"/>
        <v>0</v>
      </c>
      <c r="M26" s="56">
        <f t="shared" si="2"/>
        <v>0</v>
      </c>
      <c r="N26" s="56">
        <f t="shared" si="3"/>
        <v>0</v>
      </c>
      <c r="O26" s="76">
        <f t="shared" si="4"/>
        <v>80</v>
      </c>
      <c r="P26" s="56">
        <f t="shared" si="5"/>
        <v>0</v>
      </c>
      <c r="Q26" s="56">
        <f t="shared" si="6"/>
        <v>0</v>
      </c>
      <c r="R26" s="56">
        <f t="shared" si="7"/>
        <v>0</v>
      </c>
      <c r="S26" s="75"/>
      <c r="T26" s="41"/>
      <c r="V26" s="48"/>
    </row>
    <row r="27" spans="1:22" s="3" customFormat="1" ht="63.75" customHeight="1" x14ac:dyDescent="0.25">
      <c r="A27" s="40">
        <v>17</v>
      </c>
      <c r="B27" s="78" t="s">
        <v>62</v>
      </c>
      <c r="C27" s="54" t="s">
        <v>19</v>
      </c>
      <c r="D27" s="59"/>
      <c r="E27" s="63"/>
      <c r="F27" s="58">
        <f t="shared" si="8"/>
        <v>0</v>
      </c>
      <c r="G27" s="77">
        <v>20</v>
      </c>
      <c r="H27" s="39">
        <f t="shared" si="9"/>
        <v>0</v>
      </c>
      <c r="I27" s="56">
        <f t="shared" si="0"/>
        <v>0</v>
      </c>
      <c r="J27" s="39">
        <f t="shared" si="1"/>
        <v>0</v>
      </c>
      <c r="K27" s="77">
        <v>20</v>
      </c>
      <c r="L27" s="39">
        <f t="shared" si="10"/>
        <v>0</v>
      </c>
      <c r="M27" s="56">
        <f t="shared" si="2"/>
        <v>0</v>
      </c>
      <c r="N27" s="56">
        <f t="shared" si="3"/>
        <v>0</v>
      </c>
      <c r="O27" s="76">
        <f t="shared" si="4"/>
        <v>40</v>
      </c>
      <c r="P27" s="56">
        <f t="shared" si="5"/>
        <v>0</v>
      </c>
      <c r="Q27" s="56">
        <f t="shared" si="6"/>
        <v>0</v>
      </c>
      <c r="R27" s="56">
        <f t="shared" si="7"/>
        <v>0</v>
      </c>
      <c r="S27" s="75"/>
      <c r="T27" s="41"/>
      <c r="V27" s="48"/>
    </row>
    <row r="28" spans="1:22" s="3" customFormat="1" ht="61.5" customHeight="1" x14ac:dyDescent="0.25">
      <c r="A28" s="40">
        <v>18</v>
      </c>
      <c r="B28" s="79" t="s">
        <v>63</v>
      </c>
      <c r="C28" s="54" t="s">
        <v>19</v>
      </c>
      <c r="D28" s="59"/>
      <c r="E28" s="63"/>
      <c r="F28" s="58">
        <f t="shared" si="8"/>
        <v>0</v>
      </c>
      <c r="G28" s="77">
        <v>20</v>
      </c>
      <c r="H28" s="39">
        <f t="shared" si="9"/>
        <v>0</v>
      </c>
      <c r="I28" s="56">
        <f t="shared" si="0"/>
        <v>0</v>
      </c>
      <c r="J28" s="39">
        <f t="shared" si="1"/>
        <v>0</v>
      </c>
      <c r="K28" s="77">
        <v>20</v>
      </c>
      <c r="L28" s="39">
        <f t="shared" si="10"/>
        <v>0</v>
      </c>
      <c r="M28" s="56">
        <f t="shared" si="2"/>
        <v>0</v>
      </c>
      <c r="N28" s="56">
        <f t="shared" si="3"/>
        <v>0</v>
      </c>
      <c r="O28" s="76">
        <f t="shared" si="4"/>
        <v>40</v>
      </c>
      <c r="P28" s="56">
        <f t="shared" si="5"/>
        <v>0</v>
      </c>
      <c r="Q28" s="56">
        <f t="shared" si="6"/>
        <v>0</v>
      </c>
      <c r="R28" s="56">
        <f t="shared" si="7"/>
        <v>0</v>
      </c>
      <c r="S28" s="75"/>
      <c r="T28" s="41"/>
      <c r="V28" s="48"/>
    </row>
    <row r="29" spans="1:22" s="3" customFormat="1" ht="66.75" customHeight="1" x14ac:dyDescent="0.25">
      <c r="A29" s="40">
        <v>19</v>
      </c>
      <c r="B29" s="79" t="s">
        <v>64</v>
      </c>
      <c r="C29" s="54" t="s">
        <v>19</v>
      </c>
      <c r="D29" s="59"/>
      <c r="E29" s="63"/>
      <c r="F29" s="58">
        <f t="shared" si="8"/>
        <v>0</v>
      </c>
      <c r="G29" s="77">
        <v>20</v>
      </c>
      <c r="H29" s="39">
        <f t="shared" si="9"/>
        <v>0</v>
      </c>
      <c r="I29" s="56">
        <f t="shared" si="0"/>
        <v>0</v>
      </c>
      <c r="J29" s="39">
        <f t="shared" si="1"/>
        <v>0</v>
      </c>
      <c r="K29" s="77">
        <v>20</v>
      </c>
      <c r="L29" s="39">
        <f t="shared" si="10"/>
        <v>0</v>
      </c>
      <c r="M29" s="56">
        <f t="shared" si="2"/>
        <v>0</v>
      </c>
      <c r="N29" s="56">
        <f t="shared" si="3"/>
        <v>0</v>
      </c>
      <c r="O29" s="76">
        <f t="shared" si="4"/>
        <v>40</v>
      </c>
      <c r="P29" s="56">
        <f t="shared" si="5"/>
        <v>0</v>
      </c>
      <c r="Q29" s="56">
        <f t="shared" si="6"/>
        <v>0</v>
      </c>
      <c r="R29" s="56">
        <f t="shared" si="7"/>
        <v>0</v>
      </c>
      <c r="S29" s="75"/>
      <c r="T29" s="41"/>
      <c r="V29" s="48"/>
    </row>
    <row r="30" spans="1:22" s="3" customFormat="1" ht="105.75" customHeight="1" x14ac:dyDescent="0.25">
      <c r="A30" s="40">
        <v>20</v>
      </c>
      <c r="B30" s="79" t="s">
        <v>65</v>
      </c>
      <c r="C30" s="54" t="s">
        <v>19</v>
      </c>
      <c r="D30" s="59"/>
      <c r="E30" s="63"/>
      <c r="F30" s="58">
        <f t="shared" si="8"/>
        <v>0</v>
      </c>
      <c r="G30" s="77">
        <v>50</v>
      </c>
      <c r="H30" s="39">
        <f t="shared" si="9"/>
        <v>0</v>
      </c>
      <c r="I30" s="56">
        <f t="shared" si="0"/>
        <v>0</v>
      </c>
      <c r="J30" s="39">
        <f t="shared" si="1"/>
        <v>0</v>
      </c>
      <c r="K30" s="77">
        <v>50</v>
      </c>
      <c r="L30" s="39">
        <f t="shared" si="10"/>
        <v>0</v>
      </c>
      <c r="M30" s="56">
        <f t="shared" si="2"/>
        <v>0</v>
      </c>
      <c r="N30" s="56">
        <f t="shared" si="3"/>
        <v>0</v>
      </c>
      <c r="O30" s="76">
        <f t="shared" si="4"/>
        <v>100</v>
      </c>
      <c r="P30" s="56">
        <f t="shared" si="5"/>
        <v>0</v>
      </c>
      <c r="Q30" s="56">
        <f t="shared" si="6"/>
        <v>0</v>
      </c>
      <c r="R30" s="56">
        <f t="shared" si="7"/>
        <v>0</v>
      </c>
      <c r="S30" s="75"/>
      <c r="T30" s="41"/>
      <c r="V30" s="48"/>
    </row>
    <row r="31" spans="1:22" s="3" customFormat="1" ht="77.25" customHeight="1" x14ac:dyDescent="0.25">
      <c r="A31" s="40">
        <v>21</v>
      </c>
      <c r="B31" s="79" t="s">
        <v>66</v>
      </c>
      <c r="C31" s="54" t="s">
        <v>19</v>
      </c>
      <c r="D31" s="59"/>
      <c r="E31" s="63"/>
      <c r="F31" s="58">
        <f t="shared" si="8"/>
        <v>0</v>
      </c>
      <c r="G31" s="77">
        <v>500</v>
      </c>
      <c r="H31" s="39">
        <f t="shared" si="9"/>
        <v>0</v>
      </c>
      <c r="I31" s="56">
        <f t="shared" si="0"/>
        <v>0</v>
      </c>
      <c r="J31" s="39">
        <f t="shared" si="1"/>
        <v>0</v>
      </c>
      <c r="K31" s="77">
        <v>500</v>
      </c>
      <c r="L31" s="39">
        <f t="shared" si="10"/>
        <v>0</v>
      </c>
      <c r="M31" s="56">
        <f t="shared" si="2"/>
        <v>0</v>
      </c>
      <c r="N31" s="56">
        <f t="shared" si="3"/>
        <v>0</v>
      </c>
      <c r="O31" s="76">
        <f t="shared" si="4"/>
        <v>1000</v>
      </c>
      <c r="P31" s="56">
        <f t="shared" si="5"/>
        <v>0</v>
      </c>
      <c r="Q31" s="56">
        <f t="shared" si="6"/>
        <v>0</v>
      </c>
      <c r="R31" s="56">
        <f t="shared" si="7"/>
        <v>0</v>
      </c>
      <c r="S31" s="75"/>
      <c r="T31" s="41"/>
      <c r="V31" s="48"/>
    </row>
    <row r="32" spans="1:22" s="3" customFormat="1" ht="85.5" customHeight="1" x14ac:dyDescent="0.25">
      <c r="A32" s="40">
        <v>22</v>
      </c>
      <c r="B32" s="79" t="s">
        <v>67</v>
      </c>
      <c r="C32" s="54" t="s">
        <v>19</v>
      </c>
      <c r="D32" s="59"/>
      <c r="E32" s="63"/>
      <c r="F32" s="58">
        <f t="shared" si="8"/>
        <v>0</v>
      </c>
      <c r="G32" s="77">
        <v>30</v>
      </c>
      <c r="H32" s="39">
        <f t="shared" si="9"/>
        <v>0</v>
      </c>
      <c r="I32" s="56">
        <f t="shared" si="0"/>
        <v>0</v>
      </c>
      <c r="J32" s="39">
        <f t="shared" si="1"/>
        <v>0</v>
      </c>
      <c r="K32" s="77">
        <v>30</v>
      </c>
      <c r="L32" s="39">
        <f>ROUND(D32*K32,2)</f>
        <v>0</v>
      </c>
      <c r="M32" s="56">
        <f t="shared" si="2"/>
        <v>0</v>
      </c>
      <c r="N32" s="56">
        <f t="shared" si="3"/>
        <v>0</v>
      </c>
      <c r="O32" s="76">
        <f t="shared" si="4"/>
        <v>60</v>
      </c>
      <c r="P32" s="56">
        <f t="shared" si="5"/>
        <v>0</v>
      </c>
      <c r="Q32" s="56">
        <f t="shared" si="6"/>
        <v>0</v>
      </c>
      <c r="R32" s="56">
        <f t="shared" si="7"/>
        <v>0</v>
      </c>
      <c r="S32" s="75"/>
      <c r="T32" s="41"/>
      <c r="V32" s="48"/>
    </row>
    <row r="33" spans="1:22" s="3" customFormat="1" ht="92.25" customHeight="1" thickBot="1" x14ac:dyDescent="0.3">
      <c r="A33" s="9"/>
      <c r="B33" s="9"/>
      <c r="C33" s="9"/>
      <c r="D33" s="9"/>
      <c r="E33" s="9"/>
      <c r="F33" s="106" t="s">
        <v>20</v>
      </c>
      <c r="G33" s="107"/>
      <c r="H33" s="32">
        <f>SUM(H11:H32)</f>
        <v>0</v>
      </c>
      <c r="I33" s="57">
        <f>SUM(I11:I32)</f>
        <v>0</v>
      </c>
      <c r="J33" s="43">
        <f>SUM(J11:J32)</f>
        <v>0</v>
      </c>
      <c r="K33" s="31"/>
      <c r="L33" s="32">
        <f>SUM(L11:L32)</f>
        <v>0</v>
      </c>
      <c r="M33" s="57">
        <f>SUM(M11:M32)</f>
        <v>0</v>
      </c>
      <c r="N33" s="43">
        <f>SUM(N11:N32)</f>
        <v>0</v>
      </c>
      <c r="O33" s="31"/>
      <c r="P33" s="32">
        <f>SUM(P11:P32)</f>
        <v>0</v>
      </c>
      <c r="Q33" s="57">
        <f>SUM(Q11:Q32)</f>
        <v>0</v>
      </c>
      <c r="R33" s="43">
        <f>SUM(R11:R32)</f>
        <v>0</v>
      </c>
      <c r="S33" s="74"/>
      <c r="T33" s="4"/>
      <c r="V33" s="48"/>
    </row>
    <row r="34" spans="1:22" s="3" customFormat="1" ht="63" customHeight="1" thickBot="1" x14ac:dyDescent="0.3">
      <c r="A34" s="8"/>
      <c r="B34" s="8"/>
      <c r="C34" s="8"/>
      <c r="D34" s="34"/>
      <c r="E34" s="8"/>
      <c r="F34" s="10"/>
      <c r="G34" s="8"/>
      <c r="H34" s="10"/>
      <c r="I34" s="10"/>
      <c r="J34" s="8"/>
      <c r="K34" s="8"/>
      <c r="L34" s="8"/>
      <c r="M34" s="34"/>
      <c r="N34" s="8"/>
      <c r="O34" s="8"/>
      <c r="P34" s="34"/>
      <c r="Q34" s="34"/>
      <c r="R34" s="8"/>
      <c r="S34" s="34"/>
      <c r="T34" s="8"/>
      <c r="V34" s="48"/>
    </row>
    <row r="35" spans="1:22" s="3" customFormat="1" ht="31.5" customHeight="1" thickBot="1" x14ac:dyDescent="0.3">
      <c r="A35" s="8"/>
      <c r="B35" s="127" t="s">
        <v>40</v>
      </c>
      <c r="C35" s="128"/>
      <c r="D35" s="128"/>
      <c r="E35" s="128"/>
      <c r="F35" s="128"/>
      <c r="G35" s="128"/>
      <c r="H35" s="129"/>
      <c r="I35" s="10"/>
      <c r="J35" s="8"/>
      <c r="K35" s="8"/>
      <c r="L35" s="8"/>
      <c r="M35" s="34"/>
      <c r="N35" s="8"/>
      <c r="O35" s="8"/>
      <c r="P35" s="34"/>
      <c r="Q35" s="34"/>
      <c r="R35" s="8"/>
      <c r="S35" s="34"/>
      <c r="T35" s="8"/>
      <c r="V35" s="48"/>
    </row>
    <row r="36" spans="1:22" s="3" customFormat="1" ht="46.5" customHeight="1" thickBot="1" x14ac:dyDescent="0.4">
      <c r="A36" s="27"/>
      <c r="B36" s="26"/>
      <c r="C36" s="70"/>
      <c r="D36" s="70"/>
      <c r="E36" s="70"/>
      <c r="F36" s="70"/>
      <c r="G36" s="70"/>
      <c r="H36" s="70"/>
      <c r="I36" s="70"/>
      <c r="J36" s="71"/>
      <c r="K36" s="71"/>
      <c r="L36" s="71"/>
      <c r="M36" s="71"/>
      <c r="N36" s="28"/>
      <c r="O36" s="28"/>
      <c r="P36" s="38"/>
      <c r="Q36" s="38"/>
      <c r="R36" s="28"/>
      <c r="S36" s="38"/>
      <c r="T36" s="28"/>
      <c r="V36" s="48"/>
    </row>
    <row r="37" spans="1:22" s="3" customFormat="1" ht="46.5" customHeight="1" x14ac:dyDescent="0.3">
      <c r="A37" s="29"/>
      <c r="B37" s="90" t="s">
        <v>68</v>
      </c>
      <c r="C37" s="70"/>
      <c r="D37" s="70"/>
      <c r="E37" s="70"/>
      <c r="F37" s="70"/>
      <c r="G37" s="70"/>
      <c r="H37" s="70"/>
      <c r="I37" s="70"/>
      <c r="J37" s="71"/>
      <c r="K37" s="71"/>
      <c r="L37" s="71"/>
      <c r="M37" s="71"/>
      <c r="N37" s="113" t="s">
        <v>33</v>
      </c>
      <c r="O37" s="114"/>
      <c r="P37" s="114"/>
      <c r="Q37" s="114"/>
      <c r="R37" s="115"/>
      <c r="S37" s="72"/>
      <c r="T37" s="29"/>
      <c r="V37" s="48"/>
    </row>
    <row r="38" spans="1:22" s="3" customFormat="1" ht="47.25" customHeight="1" x14ac:dyDescent="0.3">
      <c r="A38" s="29"/>
      <c r="B38" s="91"/>
      <c r="C38" s="70"/>
      <c r="D38" s="70"/>
      <c r="E38" s="70"/>
      <c r="F38" s="70"/>
      <c r="G38" s="70"/>
      <c r="H38" s="70"/>
      <c r="I38" s="70"/>
      <c r="J38" s="71"/>
      <c r="K38" s="71"/>
      <c r="L38" s="71"/>
      <c r="M38" s="71"/>
      <c r="N38" s="116"/>
      <c r="O38" s="117"/>
      <c r="P38" s="117"/>
      <c r="Q38" s="117"/>
      <c r="R38" s="118"/>
      <c r="S38" s="72"/>
      <c r="T38" s="29"/>
      <c r="V38" s="48"/>
    </row>
    <row r="39" spans="1:22" s="3" customFormat="1" ht="74.25" customHeight="1" x14ac:dyDescent="0.3">
      <c r="A39" s="11"/>
      <c r="B39" s="91"/>
      <c r="C39" s="70"/>
      <c r="D39" s="70"/>
      <c r="E39" s="70"/>
      <c r="F39" s="70"/>
      <c r="G39" s="70"/>
      <c r="H39" s="70"/>
      <c r="I39" s="70"/>
      <c r="J39" s="71"/>
      <c r="K39" s="71"/>
      <c r="L39" s="71"/>
      <c r="M39" s="71"/>
      <c r="N39" s="116"/>
      <c r="O39" s="117"/>
      <c r="P39" s="117"/>
      <c r="Q39" s="117"/>
      <c r="R39" s="118"/>
      <c r="S39" s="72"/>
      <c r="T39" s="11"/>
      <c r="V39" s="48"/>
    </row>
    <row r="40" spans="1:22" s="3" customFormat="1" ht="46.5" customHeight="1" thickBot="1" x14ac:dyDescent="0.35">
      <c r="A40" s="11"/>
      <c r="B40" s="92"/>
      <c r="C40" s="70"/>
      <c r="D40" s="70"/>
      <c r="E40" s="70"/>
      <c r="F40" s="70"/>
      <c r="G40" s="70"/>
      <c r="H40" s="70"/>
      <c r="I40" s="70"/>
      <c r="J40" s="71"/>
      <c r="K40" s="71"/>
      <c r="L40" s="71"/>
      <c r="M40" s="71"/>
      <c r="N40" s="119"/>
      <c r="O40" s="120"/>
      <c r="P40" s="120"/>
      <c r="Q40" s="120"/>
      <c r="R40" s="121"/>
      <c r="S40" s="72"/>
      <c r="T40" s="11"/>
      <c r="V40" s="48"/>
    </row>
    <row r="41" spans="1:22" s="3" customFormat="1" ht="39.950000000000003" customHeight="1" x14ac:dyDescent="0.3">
      <c r="A41" s="11"/>
      <c r="B41" s="7"/>
      <c r="C41" s="30"/>
      <c r="D41" s="30"/>
      <c r="E41" s="11"/>
      <c r="F41" s="11"/>
      <c r="G41" s="11"/>
      <c r="H41" s="11"/>
      <c r="I41" s="35"/>
      <c r="J41" s="11"/>
      <c r="K41" s="11"/>
      <c r="L41" s="11"/>
      <c r="M41" s="35"/>
      <c r="N41" s="11"/>
      <c r="O41" s="11"/>
      <c r="P41" s="35"/>
      <c r="Q41" s="35"/>
      <c r="R41" s="11"/>
      <c r="S41" s="35"/>
      <c r="T41" s="11"/>
    </row>
    <row r="42" spans="1:22" s="3" customFormat="1" ht="18" x14ac:dyDescent="0.25">
      <c r="A42" s="11"/>
      <c r="B42" s="35"/>
      <c r="C42" s="35"/>
      <c r="D42" s="35"/>
      <c r="E42" s="11"/>
      <c r="F42" s="11"/>
      <c r="G42" s="11"/>
      <c r="H42" s="11"/>
      <c r="I42" s="35"/>
      <c r="J42" s="11"/>
      <c r="K42" s="11"/>
      <c r="L42" s="11"/>
      <c r="M42" s="35"/>
      <c r="N42" s="22"/>
      <c r="O42" s="22"/>
      <c r="P42" s="37"/>
      <c r="Q42" s="37"/>
      <c r="R42" s="22"/>
      <c r="S42" s="37"/>
      <c r="T42" s="22"/>
    </row>
    <row r="43" spans="1:22" s="3" customFormat="1" ht="18" x14ac:dyDescent="0.25">
      <c r="A43" s="11"/>
      <c r="B43" s="11"/>
      <c r="C43" s="11"/>
      <c r="D43" s="35"/>
      <c r="E43" s="11"/>
      <c r="F43" s="11"/>
      <c r="G43" s="11"/>
      <c r="H43" s="11"/>
      <c r="I43" s="35"/>
      <c r="J43" s="11"/>
      <c r="K43" s="11"/>
      <c r="L43" s="11"/>
      <c r="M43" s="35"/>
      <c r="N43" s="22"/>
      <c r="O43" s="22"/>
      <c r="P43" s="37"/>
      <c r="Q43" s="37"/>
      <c r="R43" s="22"/>
      <c r="S43" s="37"/>
      <c r="T43" s="22"/>
    </row>
    <row r="44" spans="1:22" s="5" customFormat="1" ht="21" x14ac:dyDescent="0.35">
      <c r="A44" s="11"/>
      <c r="B44" s="11"/>
      <c r="C44" s="11"/>
      <c r="D44" s="35"/>
      <c r="E44" s="11"/>
      <c r="F44" s="11"/>
      <c r="G44" s="11"/>
      <c r="H44" s="11"/>
      <c r="I44" s="35"/>
      <c r="J44" s="11"/>
      <c r="K44" s="11"/>
      <c r="L44" s="11"/>
      <c r="M44" s="35"/>
      <c r="N44" s="22"/>
      <c r="O44" s="22"/>
      <c r="P44" s="37"/>
      <c r="Q44" s="37"/>
      <c r="R44" s="22"/>
      <c r="S44" s="37"/>
      <c r="T44" s="22"/>
    </row>
    <row r="45" spans="1:22" s="5" customFormat="1" ht="21" customHeight="1" x14ac:dyDescent="0.35">
      <c r="A45" s="11"/>
      <c r="B45" s="11"/>
      <c r="C45" s="11"/>
      <c r="D45" s="35"/>
      <c r="E45" s="11"/>
      <c r="F45" s="11"/>
      <c r="G45" s="11"/>
      <c r="H45" s="11"/>
      <c r="I45" s="35"/>
      <c r="J45" s="11"/>
      <c r="K45" s="11"/>
      <c r="L45" s="11"/>
      <c r="M45" s="35"/>
      <c r="N45" s="22"/>
      <c r="O45" s="22"/>
      <c r="P45" s="37"/>
      <c r="Q45" s="37"/>
      <c r="R45" s="22"/>
      <c r="S45" s="37"/>
      <c r="T45" s="22"/>
    </row>
    <row r="46" spans="1:22" s="6" customFormat="1" ht="15" customHeight="1" x14ac:dyDescent="0.25">
      <c r="A46" s="11"/>
      <c r="B46" s="11"/>
      <c r="C46" s="11"/>
      <c r="D46" s="35"/>
      <c r="E46" s="11"/>
      <c r="F46" s="11"/>
      <c r="G46" s="11"/>
      <c r="H46" s="11"/>
      <c r="I46" s="35"/>
      <c r="J46" s="11"/>
      <c r="K46" s="11"/>
      <c r="L46" s="11"/>
      <c r="M46" s="35"/>
      <c r="N46" s="22"/>
      <c r="O46" s="22"/>
      <c r="P46" s="37"/>
      <c r="Q46" s="37"/>
      <c r="R46" s="22"/>
      <c r="S46" s="37"/>
      <c r="T46" s="22"/>
    </row>
    <row r="47" spans="1:22" customFormat="1" ht="18.75" customHeight="1" x14ac:dyDescent="0.25">
      <c r="A47" s="11"/>
      <c r="B47" s="11"/>
      <c r="C47" s="11"/>
      <c r="D47" s="35"/>
      <c r="E47" s="11"/>
      <c r="F47" s="11"/>
      <c r="G47" s="11"/>
      <c r="H47" s="11"/>
      <c r="I47" s="35"/>
      <c r="J47" s="11"/>
      <c r="K47" s="11"/>
      <c r="L47" s="11"/>
      <c r="M47" s="35"/>
      <c r="N47" s="22"/>
      <c r="O47" s="22"/>
      <c r="P47" s="37"/>
      <c r="Q47" s="37"/>
      <c r="R47" s="22"/>
      <c r="S47" s="37"/>
      <c r="T47" s="22"/>
    </row>
    <row r="48" spans="1:22" customFormat="1" ht="65.25" customHeight="1" x14ac:dyDescent="0.25">
      <c r="A48" s="11"/>
      <c r="B48" s="11"/>
      <c r="C48" s="11"/>
      <c r="D48" s="35"/>
      <c r="E48" s="11"/>
      <c r="F48" s="11"/>
      <c r="G48" s="11"/>
      <c r="H48" s="11"/>
      <c r="I48" s="35"/>
      <c r="J48" s="11"/>
      <c r="K48" s="11"/>
      <c r="L48" s="11"/>
      <c r="M48" s="35"/>
      <c r="N48" s="11"/>
      <c r="O48" s="11"/>
      <c r="P48" s="35"/>
      <c r="Q48" s="35"/>
      <c r="R48" s="11"/>
      <c r="S48" s="35"/>
      <c r="T48" s="11"/>
    </row>
    <row r="49" spans="1:20" customFormat="1" ht="15.75" customHeight="1" x14ac:dyDescent="0.25">
      <c r="A49" s="12"/>
      <c r="B49" s="12"/>
      <c r="C49" s="12"/>
      <c r="D49" s="36"/>
      <c r="E49" s="12"/>
      <c r="F49" s="13"/>
      <c r="G49" s="12"/>
      <c r="H49" s="13"/>
      <c r="I49" s="13"/>
      <c r="J49" s="12"/>
      <c r="K49" s="12"/>
      <c r="L49" s="12"/>
      <c r="M49" s="36"/>
      <c r="N49" s="12"/>
      <c r="O49" s="12"/>
      <c r="P49" s="36"/>
      <c r="Q49" s="36"/>
      <c r="R49" s="12"/>
      <c r="S49" s="36"/>
      <c r="T49" s="12"/>
    </row>
    <row r="50" spans="1:20" customFormat="1" ht="15" customHeight="1" x14ac:dyDescent="0.25">
      <c r="A50" s="12"/>
      <c r="B50" s="12"/>
      <c r="C50" s="12"/>
      <c r="D50" s="36"/>
      <c r="E50" s="12"/>
      <c r="F50" s="13"/>
      <c r="G50" s="12"/>
      <c r="H50" s="13"/>
      <c r="I50" s="13"/>
      <c r="J50" s="12"/>
      <c r="K50" s="12"/>
      <c r="L50" s="12"/>
      <c r="M50" s="36"/>
      <c r="N50" s="12"/>
      <c r="O50" s="12"/>
      <c r="P50" s="36"/>
      <c r="Q50" s="36"/>
      <c r="R50" s="12"/>
      <c r="S50" s="36"/>
      <c r="T50" s="12"/>
    </row>
    <row r="51" spans="1:20" customFormat="1" ht="15" customHeight="1" x14ac:dyDescent="0.25">
      <c r="A51" s="12"/>
      <c r="B51" s="12"/>
      <c r="C51" s="12"/>
      <c r="D51" s="36"/>
      <c r="E51" s="12"/>
      <c r="F51" s="13"/>
      <c r="G51" s="12"/>
      <c r="H51" s="13"/>
      <c r="I51" s="13"/>
      <c r="J51" s="12"/>
      <c r="K51" s="12"/>
      <c r="L51" s="12"/>
      <c r="M51" s="36"/>
      <c r="N51" s="12"/>
      <c r="O51" s="12"/>
      <c r="P51" s="36"/>
      <c r="Q51" s="36"/>
      <c r="R51" s="12"/>
      <c r="S51" s="36"/>
      <c r="T51" s="12"/>
    </row>
    <row r="52" spans="1:20" customFormat="1" ht="15" customHeight="1" x14ac:dyDescent="0.25">
      <c r="A52" s="12"/>
      <c r="B52" s="12"/>
      <c r="C52" s="12"/>
      <c r="D52" s="36"/>
      <c r="E52" s="12"/>
      <c r="F52" s="13"/>
      <c r="G52" s="12"/>
      <c r="H52" s="13"/>
      <c r="I52" s="13"/>
      <c r="J52" s="12"/>
      <c r="K52" s="12"/>
      <c r="L52" s="12"/>
      <c r="M52" s="36"/>
      <c r="N52" s="12"/>
      <c r="O52" s="12"/>
      <c r="P52" s="36"/>
      <c r="Q52" s="36"/>
      <c r="R52" s="12"/>
      <c r="S52" s="36"/>
      <c r="T52" s="12"/>
    </row>
    <row r="53" spans="1:20" customFormat="1" ht="15" customHeight="1" x14ac:dyDescent="0.25">
      <c r="A53" s="12"/>
      <c r="B53" s="12"/>
      <c r="C53" s="12"/>
      <c r="D53" s="36"/>
      <c r="E53" s="12"/>
      <c r="F53" s="13"/>
      <c r="G53" s="12"/>
      <c r="H53" s="13"/>
      <c r="I53" s="13"/>
      <c r="J53" s="12"/>
      <c r="K53" s="12"/>
      <c r="L53" s="12"/>
      <c r="M53" s="36"/>
      <c r="N53" s="12"/>
      <c r="O53" s="12"/>
      <c r="P53" s="36"/>
      <c r="Q53" s="36"/>
      <c r="R53" s="12"/>
      <c r="S53" s="36"/>
      <c r="T53" s="12"/>
    </row>
    <row r="54" spans="1:20" customFormat="1" ht="15" customHeight="1" x14ac:dyDescent="0.25">
      <c r="A54" s="12"/>
      <c r="B54" s="12"/>
      <c r="C54" s="12"/>
      <c r="D54" s="36"/>
      <c r="E54" s="12"/>
      <c r="F54" s="13"/>
      <c r="G54" s="12"/>
      <c r="H54" s="13"/>
      <c r="I54" s="13"/>
      <c r="J54" s="12"/>
      <c r="K54" s="12"/>
      <c r="L54" s="12"/>
      <c r="M54" s="36"/>
      <c r="N54" s="12"/>
      <c r="O54" s="12"/>
      <c r="P54" s="36"/>
      <c r="Q54" s="36"/>
      <c r="R54" s="12"/>
      <c r="S54" s="36"/>
      <c r="T54" s="12"/>
    </row>
    <row r="55" spans="1:20" customFormat="1" ht="15" customHeight="1" x14ac:dyDescent="0.25">
      <c r="A55" s="12"/>
      <c r="B55" s="12"/>
      <c r="C55" s="12"/>
      <c r="D55" s="36"/>
      <c r="E55" s="12"/>
      <c r="F55" s="13"/>
      <c r="G55" s="12"/>
      <c r="H55" s="13"/>
      <c r="I55" s="13"/>
      <c r="J55" s="12"/>
      <c r="K55" s="12"/>
      <c r="L55" s="12"/>
      <c r="M55" s="36"/>
      <c r="N55" s="12"/>
      <c r="O55" s="12"/>
      <c r="P55" s="36"/>
      <c r="Q55" s="36"/>
      <c r="R55" s="12"/>
      <c r="S55" s="36"/>
      <c r="T55" s="12"/>
    </row>
    <row r="56" spans="1:20" customFormat="1" ht="15" customHeight="1" x14ac:dyDescent="0.25">
      <c r="A56" s="12"/>
      <c r="B56" s="12"/>
      <c r="C56" s="12"/>
      <c r="D56" s="36"/>
      <c r="E56" s="12"/>
      <c r="F56" s="13"/>
      <c r="G56" s="12"/>
      <c r="H56" s="13"/>
      <c r="I56" s="13"/>
      <c r="J56" s="12"/>
      <c r="K56" s="12"/>
      <c r="L56" s="12"/>
      <c r="M56" s="36"/>
      <c r="N56" s="12"/>
      <c r="O56" s="12"/>
      <c r="P56" s="36"/>
      <c r="Q56" s="36"/>
      <c r="R56" s="12"/>
      <c r="S56" s="36"/>
      <c r="T56" s="12"/>
    </row>
  </sheetData>
  <mergeCells count="25">
    <mergeCell ref="B37:B40"/>
    <mergeCell ref="J1:L1"/>
    <mergeCell ref="O1:T1"/>
    <mergeCell ref="K3:L3"/>
    <mergeCell ref="O3:T3"/>
    <mergeCell ref="A4:B4"/>
    <mergeCell ref="K4:L4"/>
    <mergeCell ref="O4:T4"/>
    <mergeCell ref="G8:J8"/>
    <mergeCell ref="F33:G33"/>
    <mergeCell ref="A5:B5"/>
    <mergeCell ref="A6:T6"/>
    <mergeCell ref="N37:R40"/>
    <mergeCell ref="A7:T7"/>
    <mergeCell ref="K8:N8"/>
    <mergeCell ref="B35:H35"/>
    <mergeCell ref="O8:R8"/>
    <mergeCell ref="T8:T9"/>
    <mergeCell ref="A8:A9"/>
    <mergeCell ref="B8:B9"/>
    <mergeCell ref="C8:C9"/>
    <mergeCell ref="E8:E9"/>
    <mergeCell ref="F8:F9"/>
    <mergeCell ref="D8:D9"/>
    <mergeCell ref="S8:S9"/>
  </mergeCells>
  <conditionalFormatting sqref="G21">
    <cfRule type="cellIs" dxfId="4" priority="3" operator="equal">
      <formula>0</formula>
    </cfRule>
    <cfRule type="cellIs" dxfId="3" priority="4" operator="equal">
      <formula>0</formula>
    </cfRule>
  </conditionalFormatting>
  <conditionalFormatting sqref="K21">
    <cfRule type="cellIs" dxfId="2" priority="1" operator="equal">
      <formula>0</formula>
    </cfRule>
    <cfRule type="cellIs" dxfId="1" priority="2" operator="equal">
      <formula>0</formula>
    </cfRule>
  </conditionalFormatting>
  <dataValidations count="1">
    <dataValidation type="whole" allowBlank="1" showInputMessage="1" showErrorMessage="1" error="Wpisz pełną liczbę większą od 0 pozostałe komórki zostaw puste" prompt="Wpisz pełną liczbę większą od 0 pozostałe komórki zostaw puste" sqref="G21 K21" xr:uid="{50F747F9-114C-4B62-8088-423EC336F6A9}">
      <formula1>0</formula1>
      <formula2>1000</formula2>
    </dataValidation>
  </dataValidations>
  <pageMargins left="0.7" right="0.7" top="0.75" bottom="0.75" header="0.3" footer="0.3"/>
  <pageSetup paperSize="9" scale="3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E9A9329D-5536-41D5-8F59-50B879F168C6}">
            <xm:f>'C:\Users\dpiotrowska563\AppData\Local\Microsoft\Windows\INetCache\Content.Outlook\JNR0JLFM\[1SPRZĘT wycena 2022 od Marzenki poprawione.xlsx]sprzęt'!#REF!&lt;&gt;('C:\Users\dpiotrowska563\AppData\Local\Microsoft\Windows\INetCache\Content.Outlook\JNR0JLFM\[1SPRZĘT wycena 2022 od Marzenki poprawione.xlsx]sprzęt'!#REF!+'C:\Users\dpiotrowska563\AppData\Local\Microsoft\Windows\INetCache\Content.Outlook\JNR0JLFM\[1SPRZĘT wycena 2022 od Marzenki poprawione.xlsx]sprzęt'!#REF!)</xm:f>
            <x14:dxf>
              <fill>
                <patternFill>
                  <bgColor rgb="FFFFCCCC"/>
                </patternFill>
              </fill>
            </x14:dxf>
          </x14:cfRule>
          <xm:sqref>M11:M32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62A76FB8-3BAD-4C71-9891-3D138FF6CF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2025-06-05T08:50:21Z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e5fc5236-27f8-4630-9412-158b51008964</vt:lpwstr>
  </property>
  <property fmtid="{D5CDD505-2E9C-101B-9397-08002B2CF9AE}" pid="3" name="bjSaver">
    <vt:lpwstr>ZZY1tklCgn5UG5GfpRVnaV2xVWv8RTkN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ortionMark">
    <vt:lpwstr>[JAW]</vt:lpwstr>
  </property>
  <property fmtid="{D5CDD505-2E9C-101B-9397-08002B2CF9AE}" pid="8" name="bjClsUserRVM">
    <vt:lpwstr>[]</vt:lpwstr>
  </property>
</Properties>
</file>