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6" tabRatio="500" activeTab="3"/>
  </bookViews>
  <sheets>
    <sheet name="Zadanie 1" sheetId="1" r:id="rId1"/>
    <sheet name="Zadanie 2" sheetId="2" r:id="rId2"/>
    <sheet name="Zadanie 3" sheetId="3" r:id="rId3"/>
    <sheet name="Zadanie 4 " sheetId="4" r:id="rId4"/>
  </sheets>
  <definedNames>
    <definedName name="Excel_BuiltIn_Print_Area" localSheetId="0">'Zadanie 1'!$A$1:$J$20</definedName>
    <definedName name="_xlnm.Print_Area" localSheetId="0">'Zadanie 1'!$A$1:$J$20</definedName>
  </definedNames>
  <calcPr calcId="125725" iterateDelta="1E-4"/>
</workbook>
</file>

<file path=xl/calcChain.xml><?xml version="1.0" encoding="utf-8"?>
<calcChain xmlns="http://schemas.openxmlformats.org/spreadsheetml/2006/main">
  <c r="I10" i="2"/>
  <c r="J10"/>
  <c r="I11"/>
  <c r="J11"/>
  <c r="I12"/>
  <c r="J12"/>
  <c r="I18"/>
  <c r="J18"/>
  <c r="I19"/>
  <c r="J19"/>
  <c r="I20"/>
  <c r="J20"/>
  <c r="I26"/>
  <c r="J26"/>
  <c r="I27"/>
  <c r="J27"/>
  <c r="I28"/>
  <c r="J28"/>
  <c r="I34"/>
  <c r="J34"/>
  <c r="I7"/>
  <c r="G8"/>
  <c r="I8"/>
  <c r="G9"/>
  <c r="I9"/>
  <c r="J9"/>
  <c r="G10"/>
  <c r="G11"/>
  <c r="G12"/>
  <c r="G13"/>
  <c r="G14"/>
  <c r="I14"/>
  <c r="J14"/>
  <c r="G15"/>
  <c r="I15"/>
  <c r="J15"/>
  <c r="G16"/>
  <c r="I16"/>
  <c r="J16"/>
  <c r="G17"/>
  <c r="I17"/>
  <c r="J17"/>
  <c r="G18"/>
  <c r="G19"/>
  <c r="G20"/>
  <c r="G21"/>
  <c r="G22"/>
  <c r="I22"/>
  <c r="J22"/>
  <c r="G23"/>
  <c r="I23"/>
  <c r="J23"/>
  <c r="G24"/>
  <c r="I24"/>
  <c r="J24"/>
  <c r="G25"/>
  <c r="I25"/>
  <c r="J25"/>
  <c r="G26"/>
  <c r="G27"/>
  <c r="G28"/>
  <c r="G29"/>
  <c r="G30"/>
  <c r="I30"/>
  <c r="J30"/>
  <c r="G31"/>
  <c r="I31"/>
  <c r="J31"/>
  <c r="G32"/>
  <c r="I32"/>
  <c r="J32"/>
  <c r="G33"/>
  <c r="I33"/>
  <c r="J33"/>
  <c r="G34"/>
  <c r="G7"/>
  <c r="I9" i="3"/>
  <c r="J9"/>
  <c r="G8"/>
  <c r="I8"/>
  <c r="J8"/>
  <c r="G9"/>
  <c r="G10"/>
  <c r="I10"/>
  <c r="J10"/>
  <c r="G11"/>
  <c r="G12"/>
  <c r="I12"/>
  <c r="G7"/>
  <c r="G8" i="1"/>
  <c r="I8"/>
  <c r="G9"/>
  <c r="G10"/>
  <c r="G11"/>
  <c r="I11"/>
  <c r="J11"/>
  <c r="G12"/>
  <c r="G13"/>
  <c r="J13"/>
  <c r="G14"/>
  <c r="G15"/>
  <c r="J15"/>
  <c r="G16"/>
  <c r="G17"/>
  <c r="G18"/>
  <c r="G19"/>
  <c r="I13"/>
  <c r="G7"/>
  <c r="J7"/>
  <c r="I14"/>
  <c r="J14"/>
  <c r="I15"/>
  <c r="I19"/>
  <c r="J19"/>
  <c r="I7"/>
  <c r="G7" i="4"/>
  <c r="G19"/>
  <c r="G8"/>
  <c r="I8"/>
  <c r="J8"/>
  <c r="G9"/>
  <c r="I9"/>
  <c r="G10"/>
  <c r="J10"/>
  <c r="G11"/>
  <c r="G12"/>
  <c r="G13"/>
  <c r="I13"/>
  <c r="J13"/>
  <c r="G14"/>
  <c r="I14"/>
  <c r="J14"/>
  <c r="G15"/>
  <c r="J15"/>
  <c r="G16"/>
  <c r="I16"/>
  <c r="J16"/>
  <c r="G17"/>
  <c r="J17"/>
  <c r="G18"/>
  <c r="I15"/>
  <c r="I17"/>
  <c r="J12"/>
  <c r="I12"/>
  <c r="I10"/>
  <c r="G13" i="3"/>
  <c r="I11"/>
  <c r="J11"/>
  <c r="I17" i="1"/>
  <c r="J17"/>
  <c r="I9"/>
  <c r="J9"/>
  <c r="I10"/>
  <c r="J10"/>
  <c r="J11" i="4"/>
  <c r="J18"/>
  <c r="J9"/>
  <c r="I18"/>
  <c r="I11"/>
  <c r="I7"/>
  <c r="I7" i="3"/>
  <c r="I13"/>
  <c r="J12"/>
  <c r="J21" i="2"/>
  <c r="G35"/>
  <c r="I21"/>
  <c r="J7"/>
  <c r="J8"/>
  <c r="I29"/>
  <c r="J29"/>
  <c r="I13"/>
  <c r="I35"/>
  <c r="J18" i="1"/>
  <c r="I18"/>
  <c r="I16"/>
  <c r="J16"/>
  <c r="I12"/>
  <c r="I20"/>
  <c r="G20"/>
  <c r="J8"/>
  <c r="I19" i="4"/>
  <c r="J19"/>
  <c r="J7"/>
  <c r="J7" i="3"/>
  <c r="J13"/>
  <c r="J35" i="2"/>
  <c r="J13"/>
  <c r="J20" i="1"/>
  <c r="J12"/>
</calcChain>
</file>

<file path=xl/sharedStrings.xml><?xml version="1.0" encoding="utf-8"?>
<sst xmlns="http://schemas.openxmlformats.org/spreadsheetml/2006/main" count="273" uniqueCount="112">
  <si>
    <t>Zadanie 1 - Narzędzia do zabiegów na drogach żółciowych I</t>
  </si>
  <si>
    <t>Lp.</t>
  </si>
  <si>
    <t>Nr. kat.</t>
  </si>
  <si>
    <t>Przedmiot zamówienia</t>
  </si>
  <si>
    <t>j.m.</t>
  </si>
  <si>
    <t>Ilość</t>
  </si>
  <si>
    <t>Cena netto</t>
  </si>
  <si>
    <t>Wartość netto</t>
  </si>
  <si>
    <t>VAT</t>
  </si>
  <si>
    <t>Wartość VAT</t>
  </si>
  <si>
    <t>Wartość brutto</t>
  </si>
  <si>
    <t>1.</t>
  </si>
  <si>
    <t>2.</t>
  </si>
  <si>
    <t>3.</t>
  </si>
  <si>
    <t>4.</t>
  </si>
  <si>
    <t>5.</t>
  </si>
  <si>
    <t>7.</t>
  </si>
  <si>
    <t>szt.</t>
  </si>
  <si>
    <t>Trójkanałowy papilotom jednorazowego użytku; posiada 3 oddzielne kanały: na prowadnicę, cięciwę i do iniekcji środka kontrastującego; część cięciwy pokryta izolacyjną warstwą ochronną zapobiegającą poparzeniom termicznym tkanki niebędącej celem papilotomii; posiada zintegrowany uchwyt; końcówka dystalna posiada dwukolorowy system znaczników ułatwiających ustawienie noża i ocenę odległości w obrazie endoskopowym; końcówka dystalna narzędzia posiada znacznik widoczny w obrazie fluoroskopowym; posiada zaczep C umożliwiający mocowanie do rękojeści endoskopu; kompatybilny z V-Systemem - posiada znacznik V; długość narzędzia 1700mm; długość noska 7mm; długość cięciwy 20mm; średnica końcówki narzędzia 1,3mm (4,0 Fr); maksymalna średnica części wprowadzanej do endoskopu 2,5mm; kompatybilny z minimalnym kanałem roboczym endoskopu 2,8mm; maksymalna średnica współpracującej prowadnicy 0,025'' (0,64mm); dostarczany z umieszczonym w części dystalnej narzędzia zagiętym mandrynem zapewniającym stabilność; dostarczany w sterylnym pakiecie, gotowy do użytku.</t>
  </si>
  <si>
    <t>6.</t>
  </si>
  <si>
    <t>8.</t>
  </si>
  <si>
    <t>9.</t>
  </si>
  <si>
    <t>10.</t>
  </si>
  <si>
    <t>11.</t>
  </si>
  <si>
    <t>Proteza do dróg żółciowych - samorozprężalna, pokrywana silikonem, w silikonowej powłoce znajdują się otwory umożliwiające odpływ żółci, wykonana z nitinolu. Posiada kołnierze zapobiegające migracji i 1 lasso do usuwania, wykonane z polipropylenu. Lasso posiada złoty znacznik radiologiczny. Długość całkowita protezy 40, 50, 60, 80 i 100mm; średnica 10mm. Aplikator o długości 180cm i średnicy 8 Fr (2,66mm). Proteza kompatybilna z prowadnicą 0,035 cala; posiada 9 złotych znaczników: po 3 na kołnierzach, 3 w części środkowej; posiada podwójny system kontroli punktu, po przekroczeniu którego nie można wycofać protezy do aplikatora: znacznik radiologiczny i graficzny na aplikatorze.</t>
  </si>
  <si>
    <t>12.</t>
  </si>
  <si>
    <t>13.</t>
  </si>
  <si>
    <t>Jednorazowa proteza samorozprężalna wykonana z nitinolu; częściowo pokrywana silikonem; długość robocza 54mm, długość całkowita 90mm, średnica 20mm; średnica kołnierzy 26mm; 16 złotych znaczników radiologicznych, po 4 na kołnierzach i po 4 na granicy części pokrywanej silikonem; 1 lasso; aplikator o długości 230cm i średnicy 3,4mm/10,2Fr, wyposażony w mechanizm zabezpieczający przed przypadkowym uwolnieniem stentu, posiadający oznaczenie, do którego możliwe jest wycofanie protezy w celu repozycjonowania oraz punkt oznaczający całkowite uwolnienienie stentu z aplikatora.</t>
  </si>
  <si>
    <t>14.</t>
  </si>
  <si>
    <t>Razem</t>
  </si>
  <si>
    <t xml:space="preserve">Kleszcze chwytające jednorazowego użytku, w powleczeniu PE. Typ łopatek ząb szczura o rozwarciu 15mm. Wersja obrotowa: ząb szczura o rozwarciu 8,3mm.  Długość robocza 2300mm, średnica narzędzia 2,3mm. Pakowane pojedynczo, w zestawie 4 etykiety samoprzylepne do dokumentacji z nr katalogowym, nr LOT, datą ważności oraz danymi producenta. </t>
  </si>
  <si>
    <t xml:space="preserve">Igła do ostrzykiwań jednorazowego użytku, w zielonej dobrze widocznej osłonce PTFE, o grubości igły 0,6 mm  i głębokości nakłucia 4 mm lub 6 mm. Kąt ścięcia ostrza igły  23,5°. Średnica nrzędzia 2,4mm; igła kompatybilna z kanałem roboczym 2,8mm. Długość narzędzia 2300mm. Pancerz igły zakończony metalowym, zewnętrznym pierścieniem w miejscu jej wyjścia stabilizujący pracę igły i eliminujący możliwość jej wyginania. Zablokowanie igły słyszalne wyraźnym kliknięciem. Możliwość wysunięcia i schowania igły bez względu na stopień zagięcia endoskpou. Rękojeść igły z czterema plastikowymi wypustkami dla precezyjnego uchwytu. Ostrze igły szlifowane pod pdwójnym kątem dla zwiększenia ostrości narzędzia. </t>
  </si>
  <si>
    <t>Sfinkterotom trójkanałowy jednorazowego użytku, z mechanizmem płynnego obrotu o 360°. Cięciwa monofilament o długości 20mm lub 25mm, średnica nrzędzia 2,0mm z końcówką dystalną zwężaną do 1,75mm, nosek o długości 5mm. Długość narzędzia 1800mm. Kompatybilny z prowadnikiem 0,035". Posiada znaczniki widoczne w obrazie RTG. Pakowany pojedynczo w sterylne pakiety.</t>
  </si>
  <si>
    <t>Prowadnik jednorazowego użytku do zabiegów endoskopowych, o średnicy 0,035" (prosty średnio sztywny lub sztywny) lub 0,025" (prosty, średnio sztywny) - do wyboru Zamawiającego. Pokryty dwukolorowym, kontrastowym znacznikiem znakomicie widocznym w obrazie RTG. Prowadnik o rdzeniu nitinolowym, pokryty powłoką hydrofilną o długości 50mm na zwężanym odcinku dystalnym. Izolowany elektrycznie. Całkowita długość narzędzia 4500mm. Pakowany pojedynczo, w pancerzu transportowym.</t>
  </si>
  <si>
    <t xml:space="preserve">Kosz dwukanałowy do ekstrakcji kamieni, czteroramienny,  jednorazowego użytku, o nitinolowym rdzeniu w rozmiarze 20mm x 40mm i 30mm x 60mm oraz o stalowym rdzeniu w rozmiarze  25mm x 50mm. Kosz w osłonce wykonanej z PE, chroniącej przed uszkodzeniami narzedzia w transporcie. Narzędzie kompatybilne z prowadnikiem 0,035" oraz awaryjnym litotryptorem. Możliwość podania kontrastu. Długość robocza narzędzia 1950mm. Średnica narzędzia 3,2 mm. Pakowany pojedynczo, sterylnie. </t>
  </si>
  <si>
    <t>Jednorazowy sfinkterotom trójkanałowy, średnica cewnika 2,55 mm, dystalna część cewnika 2,1 mm, cięciwa 20 mm, nosek 3 mm, na prowadnik 0,035”, dł. robocza 200 mm, możliwość odchylenia cięciwy o 30 stopni w lewo i w prawo.</t>
  </si>
  <si>
    <t>Jednorazowy prowadnik nitinolowy, dł. 450 cm, typu zebra, czarna końcówka silnie hydrofilna o dł. 50 mm, średnica 0,035 cala i 0,025 cala.</t>
  </si>
  <si>
    <t>Jednorazowy koszyk do ekstrakcji, czterodutowy, z portem do wstrzykiwania kontrastu, śr. 2,35 mm, dł. 200 cm, rozmiar kosza 20x40 mm i 25x50 mm.</t>
  </si>
  <si>
    <t>Jednorazowy koszyk do litotrypsji, kompatybilny z litotryptorem charakteryzującym się przesuwaniem drutu wzdłuż rączki - nie poprzez nawijanie, czterodrutowy, z portem do wstrzykiwania kontrastu, śr. 2,6 mm, dł. 400 cm, rozmiar 30 x 60 mm.</t>
  </si>
  <si>
    <t>Jednorazowa szczotka cytologiczna do dróg żółciowych, dwukanałowa, na prowadnik 0.035 cala, śr. 2,7 mm, dł. robocza 180 cm.</t>
  </si>
  <si>
    <t>Jednorazowe poszerzadło mechaniczne do dróg żółciowych, długość 180 cm, średnice 4-6, 5-7, 5-8, 5-9, 5-10, 7-10, 7-12 Fr, temperowane, marker RTG w części dystalnej przed zwężeniem, współpracujące z prowadnikiem 0,035", łącznik typu Y z portem LUER oraz uszczelką umożliwiającą podawanie kontrastu bez usuwania prowadnika.</t>
  </si>
  <si>
    <t>Proteza samorozprężalna (stent) do dróg żółciowych w wersji pokrytej silikonem, wersja prosta eko, aplikator o dł. 185 cm i śr. Fr. 9,0. Możliwość pracy z prowadnikiem 0,035 cala. Średnica stentu po rozprężeniu 10 mm. Dł. protezy 60 mm i 80 mm.</t>
  </si>
  <si>
    <t>Proteza samorozprężalna (stent) do dróg żółciowych w wersji niepokrytej, wersja prosta eko, aplikator o dł. 185 cm i śr. Fr. 9,0. Możliwość pracy z prowadnikiem 0,035 cala. Średnica stentu po rozprężeniu 10 mm. Dł. protezy 40 mm.</t>
  </si>
  <si>
    <t>Stent przełykowy, biodegradowalny (wykonany z polidioksanonu), system wprowadzający o śr. 18F/28F i dł. 75 cm, na prowadnik 0,035 cala, dostępne średnice (korpus/kielich): 18/23 mm, 20/25 mm, 23/28 mm, 25/31 mm, dostępne długości dla każdej średnicy: 60, 80, 100 mm, dla średnicy 25/31 dodatkowo długość 135 mm.</t>
  </si>
  <si>
    <t>Zestaw do litotrypsji składający się z: 
- 1 x rączka (Typ3) z mechanizmem przesuwania drutu wzdłuż raczki, tym samym eliminującym skręcanie się drutu, możliwość sterylizacji w autoklawie, 
- 3 x spirala ze stali nierdzewenej, jednorazowa, o długości 195 cm i średnicy 2,6 mm (możliwość użycia w kanale duodenoskopu o śr. 2,8 mm),
- 1 x spirala ze stali nierdzewnej, jednorazowa, do litotrypsji awaryjnej, dł. 100 cm, śr. 4,0 mm,
- 1 x kosz czterożyłowy, jednorazowy, śr. 2,6 mm, rozmiar 25 x 50 mm,
- 1 x kosz czterożyłowy, jednorazowy, śr. 2,6 mm, rozmiar 30 x 60 mm,
- 1 x kosz czterożyłowy, jednorazowy, śr. 2,6 mm, rozmiar 35 x 70 mm,
w zestawie również walizka na ww. elementy.</t>
  </si>
  <si>
    <t>Prowadnica jednorazowego użytku, średnica 0,025" i 0,035'' długość robocza 2700 i 4500mm, giętka prosta lub zagięta końcówka pokryta powłoką hydrofilną o długości 70mm widoczna w promieniach RTG; posiada znaczniki na różnych długościach końcówki dystalnej: 50mm-70mm zielony znacznik, 80mm-90mm znacznik spiralny, 90mm-400mm znacznik X; specjalny rdzeń wykonany z nitynolu pozwala przenieść moment obrotowy od końca proksymalnego prowadnicy do jej końca dystalnego w stosunku 1:1; fluorowa powłoka zmniejsza tarcie przy przechodzeniu przez przewody żółciowe; 1 sztuka w opakowaniu.</t>
  </si>
  <si>
    <t>Cewnik z ruchomą końcówką do dróg żółciowych i trzustkowych (jednorazowego użytku). Średnica końcówki: 4,5 Fr, do prowadnicy 0,035”- 1 szt. Długość narzędzia 195 cm, minimalna średnica kanału roboczego: 3,2 mm.</t>
  </si>
  <si>
    <t>Jednorazowy cewnik do kontrastowania dróg żółciowych i trzustkowych; końcówka dalsza narzędzia długa zwężana; średnica końcówki 3,5Fr; końcówka narzędzia widoczna w promieniach RTG; minimalna średnica kanału roboczego 2,2mm; maksymalna średnica prowadnicy 0,025''; długość narzędzia 1950mm; narzędzie dostarczane w sterylnym pakiecie, gotowe do użycie; 1 sztuka w opakowaniu.</t>
  </si>
  <si>
    <t>Jednorazowy cewnik do kontrastowania dróg żółciowych i trzustkowych; końcówka dalsza narzędzia zakończona kulką; średnica końcówki 6Fr; końcówka narzędzia widoczna w promieniach RTG; minimalna średnica kanału roboczego 2,8mm; długość narzędzia 1950mm; narzędzie dostarczane w sterylnym pakiecie, gotowe do użycie; 1 sztuka w opakowaniu</t>
  </si>
  <si>
    <t>Jednorazowy zestaw do wprowadzania protez 7; 8,5 i 10Fr, długość narzędzia 1900mm, posiada pokrętło umożliwiające zablokowanie odległości między cewnikiem prowadzącym a końcówką dystalną protezy; maksymalna średnica prowadnicy 0,035''; 1 sztuka w opakowaniu.</t>
  </si>
  <si>
    <t>Prosta proteza plastikowa do dróg żółciowych, prosta, średnica 7; 8,5; 10Fr, długość (do wyboru) 50, 70, 90, 120, 150, 180 mm.</t>
  </si>
  <si>
    <t>Jednorazowy balon trójkanałowy do usuwania złogów z dróg żółciowych; balon można napompować do 3 średnic: 8,5mm, 11,5mm, 15,0mm oraz 15,0mm, 18mm, 20mm; narzędzie ma możliwość podania kontrastu powyżej lub poniżej balonu; na końcu dystalnym i proksymalnym balonu znajduje się po 1 znaczniku widocznym w promieniach RTG; narzędzie posiada zwężaną końcówkę ułatwiającą przejście przez zwężenia;  kompatybilna prowadnica 0,035'' lub mniejsza; narzędzie wprowadzane jest po prowadnicy na całej jego długości (over-the-wire); w zestawie 3 odpowiednio skalibrowane strzykawki do napełniania balonu do wybranej średnicy.</t>
  </si>
  <si>
    <t>Jednorazowy mechaniczny litotryptor awaryjny, zestaw do mechanicznego kruszenia złogów i usuwania uwięźniętych koszyków w drogach żółciowych; przeznaczony do koszyków: BML-V242QR-30;BML-V232QR-30, BML-V232QR-26, BML-V442QR-30, BML-V437QR-30; całkowita długość narzędzia 885mm; w zestawie z metalową zwojową osłoną.</t>
  </si>
  <si>
    <t xml:space="preserve">Sfinkterotom trójkanałowy z igłą, jednorazowego użytku. Średnica narzędzia 2,0mm, końcówka dystalna o średnicy 1,6 mm,  igła o długości 5mm. Długość narzędzia 1800 mm. Kompatybilny z prowadnikiem 0,035". Posiada znaczniki widoczne w obrazie RTG. Pakowany pojedynczo w sterylne pakiety. </t>
  </si>
  <si>
    <t>Prowadnica jednorazowego użytku do zabiegów ECPW, dwukolorowa, przez co identyfikująca ruch, dł. 260 i 480 cm, 5 cm koniec cieniodajna, pokryta hydrofilnie, dostępna w rozmiarach 0,021’’, 0,025’’ i 0,035’’, końcówka prosta i zagięta w wersji  0,035" dł. 480 cm. Sterylny, jednorazowego użytku.</t>
  </si>
  <si>
    <t>Prowadnik do zabiegów ERCP do trudnych kaniulacji przewodów żółciowych i trzustkowych z hydrofilnie powleczonym zakończeniem na długości 5,8 cm., atraumatyczna, elastyczna, platynowa spiralna końcówka długości 4cm, dająca cień w promieniach RTG prosta lub zagięta. Prowadnica ze wzmocnionym nitinolowym rdzeniem ułatwiającym wprowadzanie oraz z systemem zapewniającym endoskopową wizualizację ruchu i głębokości wprowadzenia. Długość 260 lub 450 cm, średnica 0,025” lub 0,035”. Do użytku jednorazowego.</t>
  </si>
  <si>
    <t xml:space="preserve">Cewnik dwukanałowy umożliwiający podanie kontrastu do dróg żółciowych i trzustkowych, przy jednoczesnym utrzymaniu prowadnika w osobnym kanale. Posiada 3 znaczniki na dystalnym końcu oraz cieniodajne opaski stosowane w celu określenia głębokości kaniulacji. Rozmiary: długość cewnika 200 cm, długość mandrynu 100 cm, średnica cewnika 6 Fr. Końcówka zaokgrąglona. Akceptuje prowadnik 0.035". Sterylny, jednorazowego użytku. </t>
  </si>
  <si>
    <t>Zagięty sfinkterotom zakończony długim stożkiem, do kaniulacji dróg żółciowych i trzustkowych, do wykonania sfinkterotomii. Średnica cewnika 5.1 - 4 Fr. Długość cewnika: 180 cm. Średnica prowadnika 0,021". Długość cięciwy tnącej: 15, 20, 25 i 30 mm. Typ cięciwy tnącej pleciona lub monofilamentowa. Do wyboru przez zamawiającego. Sterylny, jednorazowego użytku.</t>
  </si>
  <si>
    <t xml:space="preserve">Sfinkterotom do endoskopowej kaniulacji przewodów żółciowych i trzustkowych i do sfinkterotomii. Rozdzieralny kanał dla prowadnika uszczelniający się po rozerwaniu umożliwiając dalsze przepłukiwanie i podawanie kontrastu. Zagięta cieniodajna końcówka zapewnia optymalne ułożenie do cięcia. Znacznik na końcu cewnika ułatwia wprowadzenie sfinkterotomu na odpowiednią głębokość. Zaokrąglona końcówka DomeTip zaprojektowanan z myślą o łatwej kaniulacji. Przeładowany prowadnikiem 0,035” o długości 480 lub 260 cm, dł. cewnika 175 cm. Sterylny, jednorazowego użytku. </t>
  </si>
  <si>
    <t>Igłowy sfinkterotom trójkanałowy, stosowany do uzyskania dostępu do przewodu żółciowego, posiadający temperowany koniec dystalny 7.5-6 Fr. Wysunięcie igły 4 +/- 2 mm, osobne kanały dla prowadnika 0.035" i do podawania kontrastu, długość cewnika 177 cm. Sterylny, jednorazowego użytku.</t>
  </si>
  <si>
    <t>Jednostopniowy balon dwukanałowy do ektrakcji złogów. Możliwość podawania kontrastu powyżej balonu. Posiada cieniujące znaczniki wskazujące proksymalną i dystalną krawędź balonu. Rozmiary: długość cewnika 200 cm, średnica cewnika 6.8-5 Fr, średnica balonu 8.5, 12 lub 15 mm. Akceptuje prowadnik 0.035". Sterylny, jednorazowego użytku.</t>
  </si>
  <si>
    <t>Trójstopniowy balon trójkanałowy do ekstrakcji złogów. Możliwość podawania kontrastu powyżej lub poniżej balonu. Posiada cieniodajne znaczniki wskazujące proksymalną i dystalną krawędź balonu. Rozmiar: długość cewnika 200 cm, średnica cewnika 7-5 Fr, średnice napełnianego balonu do 8.5, 12 lub 15 mm za pomocą jednej strzykawki. Akceptuje prowadnik 0.035". Posiada dodatkowy port dla prowadnicy w odległości ok. 6 cm od dystalnego końca cewnika. Sterylny, jednorazowego użytku.</t>
  </si>
  <si>
    <t>Trójkanałowy balon do ekstarkcji złogów, średnica cewnika 6.6 Fr, dł. 200 cm, czterostopniowa średnice balonu : 8.5-10-12-15 lub 12-15-18-20 mm, oznaczenia na strzykawce wskazują średnicę napełnienia balonu. Możliwość podania kontrastu poniżej lub powyżej balonu. Cieniujące znaczniki wskazują proksymalną i dystalną krawędź balonu i wzmacniają jego wizualizację fluoroskopową. System Mark V® zapewnia widoczność endoskopową na 5, 10 i 15 cm od dystalnego końca cewnika oznaczającą głębokość kaniulacji. Opcjonalnie – port dla prowadnicy w odległości ok. 6 cm od dystalnego końca cewnika.  Na prowadnik 0,035". Sterylny, jednorazowego użytku.</t>
  </si>
  <si>
    <t xml:space="preserve">Poszerzadło do dróg żółciowych sztywne, dostępne w rozmiarach 8.4 i 9,6 Fr, dł. 195 cm, cewnik 7 Fr koniec temperowany do 5 Fr na dł. 5 cm, do prowadnicy 0,035’’. Sterylny, jednorazowego użytku. </t>
  </si>
  <si>
    <t>Poszerzadło do dróg żółciowych, stosowane do poszerzania zwężonych dróg żółciowcyh i trzustkowych, wyposażone w cieniodajną opaskę widoczną we fluoroskopii. Rozmiary: średnica temperowanego cewnika 6-4, 6.9-4, 8.4-5, 9-6, 9.6-6 i 11.4-7 Fr o długości 195 cm; długość zwężonej końcówki 4 cm. Akceptuje prowadnik 0.035". Sterylny, jednorazowego użytku.</t>
  </si>
  <si>
    <t>Proteza plastikowa stosowana do drenażu dróg zablokowanych przewodów żółciowych. Produkt zawiera: cieniodajną protezę wykonaną z EVA (kopolimer etylenu i octanu winylu) oraz osłonkę ułatwiającą wprowadzenie protezy do kanału roboczego endoskopu. Rozmiary: średnica 7, 8.5, 10 i 11.5 Fr, długość 5, 7, 9, 12 i 15 cm. Współpracuje z zestawami wprowadzającymi. Produkt jałowy, jednorazowego użytku</t>
  </si>
  <si>
    <t>Proteza plastikowa do drenażu dróg trzustkowych z otworami drenującymi ułożonymi spiralnie na całej długości i dwoma języczkami minimalizującymi przemieszczanie. Rozmiary: średnica 5 Fr o długości 3, 5 i 7 cm oraz 7 Fr o dugości 3 cm. Proteza wykonana z PE lub EVA. Produkt jałowy, jednorazowego użytku.</t>
  </si>
  <si>
    <t>Proteza plastikowa do drenażu dróg żółciowych typu „podwójny pigtail” do zablokowanych dróg żółciowych. Produkt zawiera protezę wykonaną z polietylenu oraz osłonkę prostującą, ułatwiającą wprowadzenie protezy do kanału roboczego endoskopu. Temperowana końcówka (6 Fr – 10 Fr) ułatwia gładką kaniulację. Rozmiary: średnica 5, 7, 8 i 10 Fr, dł. od 3 do 15 cm. Produkt jałowy, przeznaczony do jednorazowego użytku.</t>
  </si>
  <si>
    <t>Stent trzustkowy z otworami drenującymi na całej długości, temperowany koniec dla rozmiaru 7 Fr. Średnica 5 i 7 Fr, długość 3, 5, 7, 9, 10, 12 i 15 cm. Język uniemożliwiający migrację. Pojedynczy pigtail.</t>
  </si>
  <si>
    <t xml:space="preserve">Zestaw do protezowania dróg żółciowych jednostopniowy, średnica cewnika prowadzącego 5 i 6Fr na nim cewniki popychające w zależności od rozmiaru 8.5, 10 i 11 Fr,  w dystalnym końcu cztery cieniodajne opaski ułożone co 5 cm na odcinku 20 cm umożliwiające ocenę odległości, długość 205cm, akceptujący prowadnik 0,035. Sterylny, jednorazowego użytku. </t>
  </si>
  <si>
    <t xml:space="preserve">Ciśnieniowe balony do poszerzeń zwężeń przełyku dł. 8 cm. Balony rozprężające się płynnie w trzech średnicach 8-9-10 mm, 10-11-12 mm,
12-13,5-15 mm, 15-16,5-18mm, 18-19-20. Regulowany strzykawką ciśnieniową, balony wypełniane są na obu końcach dzięki czemu nie ma efektu wypychania ze zwężenia. Dwa widoczne w promieniach RTG znaczniki na balonie ułatwiają jego doskonałe umiejscowienie. Balon zakończony giętkim nitinolowym rdzeniem izolowanym silikonem. Cewnik 7 Fr dł. 180 cm. Minimalna średnica kanału roboczego: 2.8 mm. Sterylny, jednorazowego użytku. </t>
  </si>
  <si>
    <t xml:space="preserve">Poszerzadło balonowe z prowadnicą dł. 300 cm do endoskopowego poszerzania zwężeń przełyku, odźwiernika, dwunastnicy i okrężnicy. Średnica cewnika 8 Fr dł. 240 cm. Odporny na załamania nitinolowy cewnik zapewnia bardzo dobrą manewrowalność. Balony rozprężające się płynnie w trzech średnicach 8-9-10 mm, 10-11-12 mm, 12-13,5-15 mm, 15-16,5-18mm, 18-19-20.  Dwa widoczne w promieniach RTG znaczniki na balonie ułatwiają jego doskonałe umiejscowienie. Minimalna średnica kanału roboczego: 2.8 mm. Sterylny, jednorazowego użytku. </t>
  </si>
  <si>
    <t>Metalowa prowadnica jednorazowego użytku typu Amplatz, powlekana teflonem. Temperowany rdzeń na dł. 7 cm. Dł. 260 i 300 cm. Do protez przełykowych.</t>
  </si>
  <si>
    <t xml:space="preserve">Stent samorozprężalny nitinolowy do "zmain łagodnych" w przełyku, pokryty silikonem z dwóch stron, mechaniczna rękojeść umożliwiająca pracę w dwie strony, możliwość rozwijania i chowania stentu do koszulki 80%, repozycjonowanie w czasie jak i po rozłożeniu protezy jedną ręką. Pętla typu lasso umożliwia repozycjonowanie stentu po umieszczeniu, usunięcie w określonym czasie.  Wymagane rozmiary stentu całkowicie powleczonego 8, 10 i 12 cm średnica 18 lub 20 mm, cewnik wprowadzający 8 mm. Rezonans magnetyczny 3 T lub mniej. Sterylny, jednorazowego użytku. </t>
  </si>
  <si>
    <t xml:space="preserve">Stent samorozprężalny nitinolowy do przełyku, pokryty silikonem z dwóch stron, mechaniczna rękojeść umożliwiająca pracę w dwie strony, możliwość rozwijania i chowania stentu do koszulki 80%, repozycjonowanie w czasie jak i po rozłożeniu protezy jedną ręką. Pętla typu lasso umożliwia repozycjonowanie stentu natychmiast po umieszczeniu. Wymagane rozmiary stentu z odkrytymi kołnieżami średnica 20 mm dł. 8, 10, 12.5 i 15 cm, cewnik wprowadzający 8 mm. Rezonans magnetyczny 3 T lub mniej. Sterylny, jednorazowego użytku. </t>
  </si>
  <si>
    <t xml:space="preserve">Samorozprężalny stent metalowy do dróg żółciowych wykonany z cienkiego, plecionego drutu nitinolowego z platynowym rdzeniem zamontowany na zestawie wprowadzającym 8,5 Fr w wersji niepokrywanej, pokrywanej i częściowo pokrywanej, współpracujący z prowadnicą 0,035’’. Kołnierz na obu końcach stentu zapobiegający przemieszczaniu się stentu. Średnica stentu niepokrywanego 8, 10 mm i dł. 4, 6, 8, 10 cm. Średnica stentu pokrywanego 8, 10 mm i dł. 6, 8 cm (dla średnicy 8 mm) i 4, 6, 8 cm (dla średnicy 10 mm). Średnica stentu częściowo pokrywanego 8, 10 mm i dł. 6, 8 cm (dla średnicy 8 mm) i 4, 6, 8 cm (dla średnicy 10 mm). Uchwyt pistoletowy do podawania umożliwia rozprężenie lub odzyskanie stentu. W wersji pokrywanej i częściowo pokrywanej na końcu stentu pętla uchwytowa służąca do zmiany położenia/usunięcia stentu w przypadku nieprawidłowego umieszczania. Możliwość otwierania i zamykania stentu na zestawie do 80%. Cieniodajne znaczniki na cewniku zewnętrznym i uchwycie do podawania pozwalają na kontrolę stopnia uwolnienia stentu i pozwalają uchwycić próg rozprężenia. Przeznaczony do jednorazowego użytku. Rezonans magnetyczny 3 T lub mniej. Sterylny, jednorazowego użytku. </t>
  </si>
  <si>
    <t xml:space="preserve">Stent samorozprężalny nitinolowy do dróg żółciowych, wykrawany laserowo z walca, nie ulega skracaniu w trakcie uwalniania, posiadający po obu stronach cztery złote markery. Średnica zestawu wprowadzającego 6 Fr, długość zestawu 200 cm na prowadnicę 0,035.  Możliwość wprowadzenia do kanału roboczego dwóch protez jednocześnie. Rozmiary:  średnica 6, 8 i 10 mm, długość 4, 6 i 8cm. Port do podania kontrastu. Rezonans magnetyczny 1.5 lub 3 T. Sterylny, jednorazowego użytku. </t>
  </si>
  <si>
    <t xml:space="preserve">Stent samorozprężalny nitinolowy do dróg żółciowych, wykrawany laserowo z walca, nie ulega skracaniu w trakcie uwalniania, posiadający po obu stronach cztery złote markery. Średnica zestawu wprowadzającego 6 Fr, długość zestawu 200 cm na prowadnicę 0,035.  Możliwość wprowadzenia do kanału roboczego dwóch protez jednocześnie. Rozmiary:  średnica 6, 8 i 10 mm, długość 10 i 12 cm. Port do podania kontrastu. Rezonans magnetyczny 1.5 lub 3 T. Sterylny, jednorazowego użytku. </t>
  </si>
  <si>
    <t xml:space="preserve">Dwukanałowe szczoteczki cytologiczne do dróg żółciowych. Stosowane do pobierania komórek z dróg żółciowych. Cewnik średnica 6.6 i 8 Fr, dł. 185 i 200 cm. Podwójne światło umożliwia wprowadzenie prowadnika podczas pobierania komórek i ułatwia wymianę prowadnika 0,021 i 0,035. Średnica włosia szczoteczki 3mm, dł. 2.5 cm. Sterylna, jednorazowego użytku.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</si>
  <si>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</si>
  <si>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</si>
  <si>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</si>
  <si>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</si>
  <si>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</si>
  <si>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</si>
  <si>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</si>
  <si>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</si>
  <si>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</si>
  <si>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</si>
  <si>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</si>
  <si>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</si>
  <si>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</si>
  <si>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</si>
  <si>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Zadanie 3 - Narzędzia do zabiegów na drogach żółciowych III</t>
  </si>
  <si>
    <t>Zadanie 4 - Narzędzia do zabiegów na drogach żółciowych IV</t>
  </si>
  <si>
    <t>Załącznik nr 2.1 do SWZ</t>
  </si>
  <si>
    <t>Załącznik nr 2.2 do SWZ</t>
  </si>
  <si>
    <t>5 x 6 = 7.</t>
  </si>
  <si>
    <t>7 x 8 = 9.</t>
  </si>
  <si>
    <t>7 + 9 = 10</t>
  </si>
  <si>
    <t>Załącznik nr 2.3 do SWZ</t>
  </si>
  <si>
    <t>Proteza samorozprężalna (stent) do dróg żółciowych w wersji pokrytej silikonem, możliwość wielokrotnego chowania do osłonki i wysuwania częściowo rozprężonego stentu. Dobrze widoczne znaczniki, aplikator o dł. 175 cm i śr. Fr. 9,0. Osłonka aplikatora zbrojona wewnętrznie co powoduje, że cewnik jest całkowicie odporny namzałamania. Możliwość pracy z prowadnikiem 0,035 cala. Średnica stentu po rozprężeniu 10 mm. Dł. protezy 60 mm i 80 mm.</t>
  </si>
  <si>
    <t>Załącznik nr 2.4 do SWZ</t>
  </si>
  <si>
    <t>Zadanie 2 - Narzędzia do zabiegów na drogach żółciowych II</t>
  </si>
  <si>
    <t xml:space="preserve">FORMULARZ CENOWY </t>
  </si>
  <si>
    <r>
      <t xml:space="preserve">FORMULARZ CENOWY </t>
    </r>
    <r>
      <rPr>
        <b/>
        <sz val="12"/>
        <color rgb="FFC00000"/>
        <rFont val="Arial"/>
        <family val="2"/>
        <charset val="238"/>
      </rPr>
      <t>ZMIANA 1</t>
    </r>
  </si>
  <si>
    <r>
      <t xml:space="preserve">Jednorazowy chwytak do usuwania protez, bransze zakończone zębem szczura, dł. 180-230 cm, śr. 2,3 mm.                                                                                                                                                         </t>
    </r>
    <r>
      <rPr>
        <sz val="10"/>
        <color rgb="FFC00000"/>
        <rFont val="Arial"/>
        <family val="2"/>
        <charset val="238"/>
      </rPr>
      <t>Zamawiający dopuszcza dodatkowo chwytak o śr. 1,8 mm.</t>
    </r>
  </si>
  <si>
    <r>
      <t xml:space="preserve">Proteza samorozprężalna proteza do dróg żółciowych - samorozprężalna, pokrywana silikonem wykonana z nitinolu. Posiada listki zapobiegające migracji. Długość protezy 40, 60, 80, 100 i 120mm, średnica 10mm; średnica kołnierza proksymalnego 13,5mm, średnica kołnierza dystalnego 10mm; posiada 14 złotych znaczników: po 4 na kołnierzach, 4 w części środkowe i 2 na listkachj; również do zastosowań łagodnych. Posiada podwójny system kontroli punktu, po przekroczeniu którego nie można wycofać protezy do aplikatora: znacznik radiologiczny i graficzny na aplikatorze. Aplikator o długości 180cm i średnicy 3,16mm/ 9,5 Fr  Proteza kompatybilna z prowadnicą 0,035 cala.                                                                           </t>
    </r>
    <r>
      <rPr>
        <sz val="10"/>
        <color rgb="FFC00000"/>
        <rFont val="Arial"/>
        <family val="2"/>
        <charset val="238"/>
      </rPr>
      <t>Zamawiający dopuszcza protezy o średnicy aplikatora 2,83mm/8,5Fr zamiast wymaganych 3,16mm/9,5Fr z zachowaniem pozostałych parametrów zgodnie z swz.</t>
    </r>
  </si>
  <si>
    <r>
      <t xml:space="preserve">Jednorazowa, samorozprężalna, proteza do dróg żółciowych; pokrywana silikonem, wykonana z nitynolu; wprowadzana przez endoskop; posiada listki zapobiegające migracji na obydwu końcach; długość całkowita 40, 60, 80 i 100mm (do wyboru) ; średnica 10mm; ; posiada 16 złotych znaczników radiologicznych: po 4 na końcach i 4 w części środkowe oraz po dwa na listkach antymigracyjnych na każdym z końców; aplikator o długości 180cm i średnicy 2,8mm (8,5 Fr); posiada podwójny system kontroli punktu, po przekroczeniu którego nie można wycofać protezy do aplikatora: znacznik radiologiczny i graficzny na aplikatorze.                              </t>
    </r>
    <r>
      <rPr>
        <sz val="10"/>
        <color rgb="FFC00000"/>
        <rFont val="Arial"/>
        <family val="2"/>
        <charset val="238"/>
      </rPr>
      <t>Zamawiający dopuszcza protezy o średnicy aplikatora 2,83mm/8,5Fr zamiast wymaganych 2,8mm/8,5Fr z zachowaniem pozostałych parametrów zgodnie z swz.</t>
    </r>
  </si>
  <si>
    <r>
      <t xml:space="preserve">Sfinkterotom trójkanałowy, oddzielne kanały do podawania kontrastu i do prowadnicy 0,035", zakrzywiony. Cewnik 7 FR temperowany do 5 Fr dł.175 cm , cięciwa pleciona lub monofilament 20, 25 lub 30 mm, długość narzędzia minimalny kanał roboczy 2,8 mm. System Mark V® z cienodajnymi opaskami na 5, 10 i 15 cm od dystalnego końca cewnika stosowany w celu określenia głębokości kaniulacji. Sterylny, jednorazowego użytku.                                                            </t>
    </r>
    <r>
      <rPr>
        <sz val="10"/>
        <color rgb="FFC00000"/>
        <rFont val="Arial"/>
        <family val="2"/>
        <charset val="238"/>
      </rPr>
      <t>Zamawiający dopuszcza w miejsce pierwotnych parametrów, sfinkterotomy trójkanałowe z cewnikiem o średnicy 7.5Fr z zachowaniem pozostałych parametrów zgodnie z swz.</t>
    </r>
  </si>
  <si>
    <r>
      <t xml:space="preserve">Stent trzustkowy z otworami ułożonymi spiralnie drenującymi na całej długości, cztery języki uniemożliwiające migrację, temperowany koniec. Rozmiar 3, 5, 7, 8.5  i 10 Fr, długość od 3cm do 15cm. Wykonany z polietylenu, sterylny.                                                                                  </t>
    </r>
    <r>
      <rPr>
        <sz val="10"/>
        <color rgb="FFC00000"/>
        <rFont val="Arial"/>
        <family val="2"/>
        <charset val="238"/>
      </rPr>
      <t>Zamawiający dopuszcza w miejsce pierwotnych parametrów, stenty trzustkowe z temperowanym końcem dla protez w rozmiarze 7, 8.5 i 10Fr z zachowaniem pozostałych parametrów zgodnie z swz.</t>
    </r>
  </si>
  <si>
    <r>
      <t xml:space="preserve">Cewnik popychający stosowany do endoskopowego wprowadzania stentów w celu drenażu zablokowanych dróg żółciowych. Średnica cewnika popychającego 3 Fr na prowadnik 0,018, 5, 6, 7, 8.5, 10 i 11.5 Fr, dł. 170 cm na prowadnik 0,035. Sterylny, jednorazowego użytku.              </t>
    </r>
    <r>
      <rPr>
        <sz val="10"/>
        <color rgb="FFC00000"/>
        <rFont val="Arial"/>
        <family val="2"/>
        <charset val="238"/>
      </rPr>
      <t>Zamawiający dopuszcza w miejsce pierwotnych parametrów, cewniki popychające ze średnicą cewnika popychającego 3Fr na prowadnik 0.018 oraz 5, 6, 7, 8.5, 10, 11Fr na prowadnik 0.035.</t>
    </r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</si>
</sst>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4"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58"/>
      <name val="Arial"/>
      <family val="2"/>
      <charset val="238"/>
    </font>
    <font>
      <sz val="10"/>
      <color indexed="5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58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rgb="FFFFFFCC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ill="0" applyBorder="0" applyAlignment="0" applyProtection="0"/>
    <xf numFmtId="0" fontId="2" fillId="0" borderId="0"/>
  </cellStyleXfs>
  <cellXfs count="7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Fill="1"/>
    <xf numFmtId="0" fontId="6" fillId="2" borderId="1" xfId="0" applyFont="1" applyFill="1" applyBorder="1" applyAlignment="1">
      <alignment horizontal="left" vertical="center"/>
    </xf>
    <xf numFmtId="0" fontId="3" fillId="2" borderId="0" xfId="0" applyFont="1" applyFill="1" applyBorder="1"/>
    <xf numFmtId="0" fontId="3" fillId="2" borderId="0" xfId="0" applyFont="1" applyFill="1" applyBorder="1" applyProtection="1">
      <protection locked="0"/>
    </xf>
    <xf numFmtId="0" fontId="4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2" fontId="3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9" fontId="3" fillId="2" borderId="1" xfId="0" applyNumberFormat="1" applyFont="1" applyFill="1" applyBorder="1" applyAlignment="1">
      <alignment horizontal="right"/>
    </xf>
    <xf numFmtId="0" fontId="8" fillId="0" borderId="0" xfId="0" applyFont="1"/>
    <xf numFmtId="0" fontId="6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center"/>
    </xf>
    <xf numFmtId="2" fontId="4" fillId="5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2" fontId="8" fillId="6" borderId="2" xfId="0" applyNumberFormat="1" applyFont="1" applyFill="1" applyBorder="1" applyAlignment="1">
      <alignment horizontal="center" vertical="center"/>
    </xf>
    <xf numFmtId="0" fontId="8" fillId="6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right"/>
    </xf>
    <xf numFmtId="9" fontId="3" fillId="2" borderId="2" xfId="0" applyNumberFormat="1" applyFont="1" applyFill="1" applyBorder="1" applyAlignment="1">
      <alignment horizontal="right"/>
    </xf>
    <xf numFmtId="0" fontId="6" fillId="2" borderId="2" xfId="0" applyFont="1" applyFill="1" applyBorder="1"/>
    <xf numFmtId="0" fontId="6" fillId="7" borderId="2" xfId="0" applyFont="1" applyFill="1" applyBorder="1"/>
    <xf numFmtId="0" fontId="4" fillId="7" borderId="2" xfId="0" applyFont="1" applyFill="1" applyBorder="1" applyAlignment="1">
      <alignment horizontal="center"/>
    </xf>
    <xf numFmtId="4" fontId="3" fillId="7" borderId="2" xfId="0" applyNumberFormat="1" applyFont="1" applyFill="1" applyBorder="1" applyAlignment="1">
      <alignment horizontal="right"/>
    </xf>
    <xf numFmtId="9" fontId="3" fillId="7" borderId="2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" fontId="4" fillId="5" borderId="4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6" fillId="7" borderId="2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vertical="top" wrapText="1"/>
    </xf>
    <xf numFmtId="0" fontId="8" fillId="8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right"/>
    </xf>
    <xf numFmtId="43" fontId="4" fillId="9" borderId="2" xfId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43" fontId="4" fillId="9" borderId="6" xfId="1" applyFont="1" applyFill="1" applyBorder="1" applyAlignment="1">
      <alignment horizontal="center" vertical="center" wrapText="1"/>
    </xf>
    <xf numFmtId="43" fontId="4" fillId="9" borderId="7" xfId="1" applyFont="1" applyFill="1" applyBorder="1" applyAlignment="1">
      <alignment horizontal="center" vertical="center" wrapText="1"/>
    </xf>
    <xf numFmtId="43" fontId="4" fillId="9" borderId="8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</cellXfs>
  <cellStyles count="3">
    <cellStyle name="Dziesiętny" xfId="1" builtinId="3"/>
    <cellStyle name="Normalny" xfId="0" builtinId="0"/>
    <cellStyle name="Normalny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A9A9A"/>
      <rgbColor rgb="00003366"/>
      <rgbColor rgb="00339966"/>
      <rgbColor rgb="0010101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266700</xdr:colOff>
      <xdr:row>5</xdr:row>
      <xdr:rowOff>22860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482840" y="1089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266700</xdr:colOff>
      <xdr:row>5</xdr:row>
      <xdr:rowOff>22860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178040" y="1089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266700</xdr:colOff>
      <xdr:row>5</xdr:row>
      <xdr:rowOff>22860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330440" y="1089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266700</xdr:colOff>
      <xdr:row>5</xdr:row>
      <xdr:rowOff>22860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78764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6</xdr:row>
      <xdr:rowOff>22860</xdr:rowOff>
    </xdr:from>
    <xdr:ext cx="184731" cy="264560"/>
    <xdr:sp macro="" textlink="">
      <xdr:nvSpPr>
        <xdr:cNvPr id="3" name="pole tekstowe 2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7</xdr:row>
      <xdr:rowOff>22860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8</xdr:row>
      <xdr:rowOff>22860</xdr:rowOff>
    </xdr:from>
    <xdr:ext cx="184731" cy="264560"/>
    <xdr:sp macro="" textlink="">
      <xdr:nvSpPr>
        <xdr:cNvPr id="5" name="pole tekstowe 4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8</xdr:row>
      <xdr:rowOff>22860</xdr:rowOff>
    </xdr:from>
    <xdr:ext cx="184731" cy="264560"/>
    <xdr:sp macro="" textlink="">
      <xdr:nvSpPr>
        <xdr:cNvPr id="6" name="pole tekstowe 5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9</xdr:row>
      <xdr:rowOff>22860</xdr:rowOff>
    </xdr:from>
    <xdr:ext cx="184731" cy="264560"/>
    <xdr:sp macro="" textlink="">
      <xdr:nvSpPr>
        <xdr:cNvPr id="7" name="pole tekstowe 6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9</xdr:row>
      <xdr:rowOff>22860</xdr:rowOff>
    </xdr:from>
    <xdr:ext cx="184731" cy="264560"/>
    <xdr:sp macro="" textlink="">
      <xdr:nvSpPr>
        <xdr:cNvPr id="8" name="pole tekstowe 7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10</xdr:row>
      <xdr:rowOff>22860</xdr:rowOff>
    </xdr:from>
    <xdr:ext cx="184731" cy="264560"/>
    <xdr:sp macro="" textlink="">
      <xdr:nvSpPr>
        <xdr:cNvPr id="9" name="pole tekstowe 8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10</xdr:row>
      <xdr:rowOff>22860</xdr:rowOff>
    </xdr:from>
    <xdr:ext cx="184731" cy="264560"/>
    <xdr:sp macro="" textlink="">
      <xdr:nvSpPr>
        <xdr:cNvPr id="10" name="pole tekstowe 9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11</xdr:row>
      <xdr:rowOff>22860</xdr:rowOff>
    </xdr:from>
    <xdr:ext cx="184731" cy="264560"/>
    <xdr:sp macro="" textlink="">
      <xdr:nvSpPr>
        <xdr:cNvPr id="11" name="pole tekstowe 10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11</xdr:row>
      <xdr:rowOff>22860</xdr:rowOff>
    </xdr:from>
    <xdr:ext cx="184731" cy="264560"/>
    <xdr:sp macro="" textlink="">
      <xdr:nvSpPr>
        <xdr:cNvPr id="12" name="pole tekstowe 11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12</xdr:row>
      <xdr:rowOff>22860</xdr:rowOff>
    </xdr:from>
    <xdr:ext cx="184731" cy="264560"/>
    <xdr:sp macro="" textlink="">
      <xdr:nvSpPr>
        <xdr:cNvPr id="13" name="pole tekstowe 12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12</xdr:row>
      <xdr:rowOff>22860</xdr:rowOff>
    </xdr:from>
    <xdr:ext cx="184731" cy="264560"/>
    <xdr:sp macro="" textlink="">
      <xdr:nvSpPr>
        <xdr:cNvPr id="14" name="pole tekstowe 13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13</xdr:row>
      <xdr:rowOff>22860</xdr:rowOff>
    </xdr:from>
    <xdr:ext cx="184731" cy="264560"/>
    <xdr:sp macro="" textlink="">
      <xdr:nvSpPr>
        <xdr:cNvPr id="15" name="pole tekstowe 14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13</xdr:row>
      <xdr:rowOff>22860</xdr:rowOff>
    </xdr:from>
    <xdr:ext cx="184731" cy="264560"/>
    <xdr:sp macro="" textlink="">
      <xdr:nvSpPr>
        <xdr:cNvPr id="16" name="pole tekstowe 15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14</xdr:row>
      <xdr:rowOff>22860</xdr:rowOff>
    </xdr:from>
    <xdr:ext cx="184731" cy="264560"/>
    <xdr:sp macro="" textlink="">
      <xdr:nvSpPr>
        <xdr:cNvPr id="17" name="pole tekstowe 16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14</xdr:row>
      <xdr:rowOff>22860</xdr:rowOff>
    </xdr:from>
    <xdr:ext cx="184731" cy="264560"/>
    <xdr:sp macro="" textlink="">
      <xdr:nvSpPr>
        <xdr:cNvPr id="18" name="pole tekstowe 17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15</xdr:row>
      <xdr:rowOff>22860</xdr:rowOff>
    </xdr:from>
    <xdr:ext cx="184731" cy="264560"/>
    <xdr:sp macro="" textlink="">
      <xdr:nvSpPr>
        <xdr:cNvPr id="19" name="pole tekstowe 18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15</xdr:row>
      <xdr:rowOff>22860</xdr:rowOff>
    </xdr:from>
    <xdr:ext cx="184731" cy="264560"/>
    <xdr:sp macro="" textlink="">
      <xdr:nvSpPr>
        <xdr:cNvPr id="20" name="pole tekstowe 19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16</xdr:row>
      <xdr:rowOff>22860</xdr:rowOff>
    </xdr:from>
    <xdr:ext cx="184731" cy="264560"/>
    <xdr:sp macro="" textlink="">
      <xdr:nvSpPr>
        <xdr:cNvPr id="21" name="pole tekstowe 20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16</xdr:row>
      <xdr:rowOff>22860</xdr:rowOff>
    </xdr:from>
    <xdr:ext cx="184731" cy="264560"/>
    <xdr:sp macro="" textlink="">
      <xdr:nvSpPr>
        <xdr:cNvPr id="22" name="pole tekstowe 21"/>
        <xdr:cNvSpPr txBox="1"/>
      </xdr:nvSpPr>
      <xdr:spPr>
        <a:xfrm>
          <a:off x="8763000" y="11658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266700</xdr:colOff>
      <xdr:row>17</xdr:row>
      <xdr:rowOff>22860</xdr:rowOff>
    </xdr:from>
    <xdr:ext cx="184731" cy="264560"/>
    <xdr:sp macro="" textlink="">
      <xdr:nvSpPr>
        <xdr:cNvPr id="23" name="pole tekstowe 22"/>
        <xdr:cNvSpPr txBox="1"/>
      </xdr:nvSpPr>
      <xdr:spPr>
        <a:xfrm>
          <a:off x="8763000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C00000"/>
  </sheetPr>
  <dimension ref="A1:J20"/>
  <sheetViews>
    <sheetView showGridLines="0" view="pageBreakPreview" topLeftCell="A16" zoomScale="90" zoomScaleNormal="100" zoomScaleSheetLayoutView="90" workbookViewId="0">
      <selection activeCell="C19" sqref="C19"/>
    </sheetView>
  </sheetViews>
  <sheetFormatPr defaultRowHeight="13.2"/>
  <cols>
    <col min="1" max="1" width="3.5546875" style="1" customWidth="1"/>
    <col min="2" max="2" width="19.44140625" style="1" customWidth="1"/>
    <col min="3" max="3" width="77.77734375" style="1" customWidth="1"/>
    <col min="4" max="4" width="4.44140625" style="1" customWidth="1"/>
    <col min="5" max="5" width="5.5546875" style="14" customWidth="1"/>
    <col min="6" max="6" width="10" style="15" customWidth="1"/>
    <col min="7" max="7" width="12.21875" style="15" customWidth="1"/>
    <col min="8" max="8" width="4.44140625" style="16" customWidth="1"/>
    <col min="9" max="9" width="11.109375" style="14" customWidth="1"/>
    <col min="10" max="10" width="12.21875" style="15" customWidth="1"/>
    <col min="11" max="16384" width="8.88671875" style="1"/>
  </cols>
  <sheetData>
    <row r="1" spans="1:10">
      <c r="A1" s="67" t="s">
        <v>95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5.6">
      <c r="A2" s="69" t="s">
        <v>105</v>
      </c>
      <c r="B2" s="69"/>
      <c r="C2" s="69"/>
      <c r="D2" s="69"/>
      <c r="E2" s="69"/>
      <c r="F2" s="69"/>
      <c r="G2" s="69"/>
      <c r="H2" s="69"/>
      <c r="I2" s="69"/>
      <c r="J2" s="69"/>
    </row>
    <row r="3" spans="1:10">
      <c r="A3" s="10"/>
      <c r="B3" s="10"/>
      <c r="C3" s="10"/>
      <c r="D3" s="10"/>
      <c r="E3" s="9"/>
      <c r="F3" s="11"/>
      <c r="G3" s="11"/>
      <c r="H3" s="12"/>
      <c r="I3" s="9"/>
      <c r="J3" s="11"/>
    </row>
    <row r="4" spans="1:10" s="2" customFormat="1" ht="18" customHeight="1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ht="26.4">
      <c r="A5" s="31" t="s">
        <v>1</v>
      </c>
      <c r="B5" s="31" t="s">
        <v>2</v>
      </c>
      <c r="C5" s="22" t="s">
        <v>3</v>
      </c>
      <c r="D5" s="32" t="s">
        <v>4</v>
      </c>
      <c r="E5" s="31" t="s">
        <v>5</v>
      </c>
      <c r="F5" s="33" t="s">
        <v>6</v>
      </c>
      <c r="G5" s="33" t="s">
        <v>7</v>
      </c>
      <c r="H5" s="34" t="s">
        <v>8</v>
      </c>
      <c r="I5" s="31" t="s">
        <v>9</v>
      </c>
      <c r="J5" s="33" t="s">
        <v>10</v>
      </c>
    </row>
    <row r="6" spans="1:10" s="19" customFormat="1" ht="10.199999999999999">
      <c r="A6" s="35" t="s">
        <v>11</v>
      </c>
      <c r="B6" s="35" t="s">
        <v>12</v>
      </c>
      <c r="C6" s="36" t="s">
        <v>13</v>
      </c>
      <c r="D6" s="35" t="s">
        <v>14</v>
      </c>
      <c r="E6" s="37" t="s">
        <v>15</v>
      </c>
      <c r="F6" s="57" t="s">
        <v>19</v>
      </c>
      <c r="G6" s="37" t="s">
        <v>97</v>
      </c>
      <c r="H6" s="38" t="s">
        <v>20</v>
      </c>
      <c r="I6" s="35" t="s">
        <v>98</v>
      </c>
      <c r="J6" s="37" t="s">
        <v>99</v>
      </c>
    </row>
    <row r="7" spans="1:10" ht="171.6">
      <c r="A7" s="39" t="s">
        <v>11</v>
      </c>
      <c r="B7" s="40"/>
      <c r="C7" s="64" t="s">
        <v>18</v>
      </c>
      <c r="D7" s="41" t="s">
        <v>17</v>
      </c>
      <c r="E7" s="42">
        <v>10</v>
      </c>
      <c r="F7" s="43"/>
      <c r="G7" s="43">
        <f>E7*F7</f>
        <v>0</v>
      </c>
      <c r="H7" s="44">
        <v>0.08</v>
      </c>
      <c r="I7" s="43">
        <f>G7*H7</f>
        <v>0</v>
      </c>
      <c r="J7" s="43">
        <f>G7+I7</f>
        <v>0</v>
      </c>
    </row>
    <row r="8" spans="1:10" ht="92.4">
      <c r="A8" s="39" t="s">
        <v>12</v>
      </c>
      <c r="B8" s="40"/>
      <c r="C8" s="64" t="s">
        <v>45</v>
      </c>
      <c r="D8" s="41" t="s">
        <v>17</v>
      </c>
      <c r="E8" s="42">
        <v>100</v>
      </c>
      <c r="F8" s="43"/>
      <c r="G8" s="43">
        <f t="shared" ref="G8:G19" si="0">E8*F8</f>
        <v>0</v>
      </c>
      <c r="H8" s="44">
        <v>0.08</v>
      </c>
      <c r="I8" s="43">
        <f t="shared" ref="I8:I19" si="1">G8*H8</f>
        <v>0</v>
      </c>
      <c r="J8" s="43">
        <f t="shared" ref="J8:J19" si="2">G8+I8</f>
        <v>0</v>
      </c>
    </row>
    <row r="9" spans="1:10" ht="39.6">
      <c r="A9" s="39" t="s">
        <v>13</v>
      </c>
      <c r="B9" s="40"/>
      <c r="C9" s="64" t="s">
        <v>46</v>
      </c>
      <c r="D9" s="41" t="s">
        <v>17</v>
      </c>
      <c r="E9" s="42">
        <v>30</v>
      </c>
      <c r="F9" s="43"/>
      <c r="G9" s="43">
        <f t="shared" si="0"/>
        <v>0</v>
      </c>
      <c r="H9" s="44">
        <v>0.08</v>
      </c>
      <c r="I9" s="43">
        <f t="shared" si="1"/>
        <v>0</v>
      </c>
      <c r="J9" s="43">
        <f t="shared" si="2"/>
        <v>0</v>
      </c>
    </row>
    <row r="10" spans="1:10" ht="66">
      <c r="A10" s="39" t="s">
        <v>14</v>
      </c>
      <c r="B10" s="40"/>
      <c r="C10" s="64" t="s">
        <v>47</v>
      </c>
      <c r="D10" s="41" t="s">
        <v>17</v>
      </c>
      <c r="E10" s="42">
        <v>10</v>
      </c>
      <c r="F10" s="43"/>
      <c r="G10" s="43">
        <f t="shared" si="0"/>
        <v>0</v>
      </c>
      <c r="H10" s="44">
        <v>0.08</v>
      </c>
      <c r="I10" s="43">
        <f t="shared" si="1"/>
        <v>0</v>
      </c>
      <c r="J10" s="43">
        <f t="shared" si="2"/>
        <v>0</v>
      </c>
    </row>
    <row r="11" spans="1:10" ht="66">
      <c r="A11" s="39" t="s">
        <v>15</v>
      </c>
      <c r="B11" s="40"/>
      <c r="C11" s="64" t="s">
        <v>48</v>
      </c>
      <c r="D11" s="41" t="s">
        <v>17</v>
      </c>
      <c r="E11" s="42">
        <v>20</v>
      </c>
      <c r="F11" s="43"/>
      <c r="G11" s="43">
        <f t="shared" si="0"/>
        <v>0</v>
      </c>
      <c r="H11" s="44">
        <v>0.08</v>
      </c>
      <c r="I11" s="43">
        <f t="shared" si="1"/>
        <v>0</v>
      </c>
      <c r="J11" s="43">
        <f t="shared" si="2"/>
        <v>0</v>
      </c>
    </row>
    <row r="12" spans="1:10" ht="52.8">
      <c r="A12" s="39" t="s">
        <v>19</v>
      </c>
      <c r="B12" s="45"/>
      <c r="C12" s="64" t="s">
        <v>49</v>
      </c>
      <c r="D12" s="41" t="s">
        <v>17</v>
      </c>
      <c r="E12" s="42">
        <v>60</v>
      </c>
      <c r="F12" s="43"/>
      <c r="G12" s="43">
        <f t="shared" si="0"/>
        <v>0</v>
      </c>
      <c r="H12" s="44">
        <v>0.08</v>
      </c>
      <c r="I12" s="43">
        <f t="shared" si="1"/>
        <v>0</v>
      </c>
      <c r="J12" s="43">
        <f t="shared" si="2"/>
        <v>0</v>
      </c>
    </row>
    <row r="13" spans="1:10" ht="26.4">
      <c r="A13" s="39" t="s">
        <v>16</v>
      </c>
      <c r="B13" s="45"/>
      <c r="C13" s="64" t="s">
        <v>50</v>
      </c>
      <c r="D13" s="41" t="s">
        <v>17</v>
      </c>
      <c r="E13" s="42">
        <v>140</v>
      </c>
      <c r="F13" s="43"/>
      <c r="G13" s="43">
        <f t="shared" si="0"/>
        <v>0</v>
      </c>
      <c r="H13" s="44">
        <v>0.08</v>
      </c>
      <c r="I13" s="43">
        <f t="shared" si="1"/>
        <v>0</v>
      </c>
      <c r="J13" s="43">
        <f t="shared" si="2"/>
        <v>0</v>
      </c>
    </row>
    <row r="14" spans="1:10" ht="105.6">
      <c r="A14" s="39" t="s">
        <v>20</v>
      </c>
      <c r="B14" s="45"/>
      <c r="C14" s="64" t="s">
        <v>24</v>
      </c>
      <c r="D14" s="41" t="s">
        <v>17</v>
      </c>
      <c r="E14" s="42">
        <v>10</v>
      </c>
      <c r="F14" s="43"/>
      <c r="G14" s="43">
        <f t="shared" si="0"/>
        <v>0</v>
      </c>
      <c r="H14" s="44">
        <v>0.08</v>
      </c>
      <c r="I14" s="43">
        <f t="shared" si="1"/>
        <v>0</v>
      </c>
      <c r="J14" s="43">
        <f t="shared" si="2"/>
        <v>0</v>
      </c>
    </row>
    <row r="15" spans="1:10" ht="132">
      <c r="A15" s="39" t="s">
        <v>21</v>
      </c>
      <c r="B15" s="45"/>
      <c r="C15" s="64" t="s">
        <v>108</v>
      </c>
      <c r="D15" s="41" t="s">
        <v>17</v>
      </c>
      <c r="E15" s="42">
        <v>20</v>
      </c>
      <c r="F15" s="43"/>
      <c r="G15" s="43">
        <f t="shared" si="0"/>
        <v>0</v>
      </c>
      <c r="H15" s="44">
        <v>0.08</v>
      </c>
      <c r="I15" s="43">
        <f t="shared" si="1"/>
        <v>0</v>
      </c>
      <c r="J15" s="43">
        <f t="shared" si="2"/>
        <v>0</v>
      </c>
    </row>
    <row r="16" spans="1:10" ht="92.4">
      <c r="A16" s="39" t="s">
        <v>22</v>
      </c>
      <c r="B16" s="45"/>
      <c r="C16" s="64" t="s">
        <v>27</v>
      </c>
      <c r="D16" s="41" t="s">
        <v>17</v>
      </c>
      <c r="E16" s="42">
        <v>2</v>
      </c>
      <c r="F16" s="43"/>
      <c r="G16" s="43">
        <f t="shared" si="0"/>
        <v>0</v>
      </c>
      <c r="H16" s="44">
        <v>0.08</v>
      </c>
      <c r="I16" s="43">
        <f t="shared" si="1"/>
        <v>0</v>
      </c>
      <c r="J16" s="43">
        <f t="shared" si="2"/>
        <v>0</v>
      </c>
    </row>
    <row r="17" spans="1:10" s="3" customFormat="1" ht="105.6">
      <c r="A17" s="39" t="s">
        <v>23</v>
      </c>
      <c r="B17" s="46"/>
      <c r="C17" s="65" t="s">
        <v>51</v>
      </c>
      <c r="D17" s="41" t="s">
        <v>17</v>
      </c>
      <c r="E17" s="47">
        <v>20</v>
      </c>
      <c r="F17" s="48"/>
      <c r="G17" s="48">
        <f t="shared" si="0"/>
        <v>0</v>
      </c>
      <c r="H17" s="49">
        <v>0.08</v>
      </c>
      <c r="I17" s="43">
        <f t="shared" si="1"/>
        <v>0</v>
      </c>
      <c r="J17" s="43">
        <f t="shared" si="2"/>
        <v>0</v>
      </c>
    </row>
    <row r="18" spans="1:10" s="3" customFormat="1" ht="52.8">
      <c r="A18" s="39" t="s">
        <v>25</v>
      </c>
      <c r="B18" s="46"/>
      <c r="C18" s="65" t="s">
        <v>52</v>
      </c>
      <c r="D18" s="41" t="s">
        <v>17</v>
      </c>
      <c r="E18" s="47">
        <v>4</v>
      </c>
      <c r="F18" s="48"/>
      <c r="G18" s="48">
        <f t="shared" si="0"/>
        <v>0</v>
      </c>
      <c r="H18" s="49">
        <v>0.08</v>
      </c>
      <c r="I18" s="43">
        <f t="shared" si="1"/>
        <v>0</v>
      </c>
      <c r="J18" s="43">
        <f t="shared" si="2"/>
        <v>0</v>
      </c>
    </row>
    <row r="19" spans="1:10" s="3" customFormat="1" ht="132">
      <c r="A19" s="39" t="s">
        <v>26</v>
      </c>
      <c r="B19" s="46"/>
      <c r="C19" s="65" t="s">
        <v>107</v>
      </c>
      <c r="D19" s="41" t="s">
        <v>17</v>
      </c>
      <c r="E19" s="47">
        <v>10</v>
      </c>
      <c r="F19" s="48"/>
      <c r="G19" s="48">
        <f t="shared" si="0"/>
        <v>0</v>
      </c>
      <c r="H19" s="49">
        <v>0.08</v>
      </c>
      <c r="I19" s="43">
        <f t="shared" si="1"/>
        <v>0</v>
      </c>
      <c r="J19" s="43">
        <f t="shared" si="2"/>
        <v>0</v>
      </c>
    </row>
    <row r="20" spans="1:10">
      <c r="A20" s="5"/>
      <c r="B20" s="6"/>
      <c r="C20" s="7"/>
      <c r="D20" s="7"/>
      <c r="E20" s="8"/>
      <c r="F20" s="28" t="s">
        <v>29</v>
      </c>
      <c r="G20" s="29">
        <f>SUM(G7:G19)</f>
        <v>0</v>
      </c>
      <c r="H20" s="30"/>
      <c r="I20" s="29">
        <f>SUM(I7:I19)</f>
        <v>0</v>
      </c>
      <c r="J20" s="29">
        <f>SUM(J7:J19)</f>
        <v>0</v>
      </c>
    </row>
  </sheetData>
  <sheetProtection selectLockedCells="1" selectUnlockedCells="1"/>
  <mergeCells count="3">
    <mergeCell ref="A1:J1"/>
    <mergeCell ref="A4:J4"/>
    <mergeCell ref="A2:J2"/>
  </mergeCells>
  <printOptions horizontalCentered="1"/>
  <pageMargins left="0.59055118110236227" right="0.59055118110236227" top="0.6692913385826772" bottom="0.6692913385826772" header="0.78740157480314965" footer="0.78740157480314965"/>
  <pageSetup paperSize="9" scale="80" orientation="landscape" useFirstPageNumber="1" r:id="rId1"/>
  <headerFooter alignWithMargins="0"/>
  <rowBreaks count="1" manualBreakCount="1">
    <brk id="1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C00000"/>
  </sheetPr>
  <dimension ref="A1:J35"/>
  <sheetViews>
    <sheetView showGridLines="0" view="pageBreakPreview" zoomScale="90" zoomScaleNormal="100" zoomScaleSheetLayoutView="90" workbookViewId="0">
      <selection activeCell="N22" sqref="N22"/>
    </sheetView>
  </sheetViews>
  <sheetFormatPr defaultRowHeight="13.2"/>
  <cols>
    <col min="1" max="1" width="3.5546875" style="1" customWidth="1"/>
    <col min="2" max="2" width="19.44140625" style="1" customWidth="1"/>
    <col min="3" max="3" width="80" style="1" customWidth="1"/>
    <col min="4" max="4" width="4.44140625" style="1" customWidth="1"/>
    <col min="5" max="5" width="5.5546875" style="14" customWidth="1"/>
    <col min="6" max="6" width="10" style="15" customWidth="1"/>
    <col min="7" max="7" width="12.21875" style="15" customWidth="1"/>
    <col min="8" max="8" width="4.44140625" style="16" customWidth="1"/>
    <col min="9" max="9" width="11.109375" style="14" customWidth="1"/>
    <col min="10" max="10" width="12.21875" style="15" customWidth="1"/>
    <col min="11" max="16384" width="8.88671875" style="1"/>
  </cols>
  <sheetData>
    <row r="1" spans="1:10">
      <c r="A1" s="67" t="s">
        <v>96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3.2" customHeight="1">
      <c r="A2" s="69" t="s">
        <v>105</v>
      </c>
      <c r="B2" s="69"/>
      <c r="C2" s="69"/>
      <c r="D2" s="69"/>
      <c r="E2" s="69"/>
      <c r="F2" s="69"/>
      <c r="G2" s="69"/>
      <c r="H2" s="69"/>
      <c r="I2" s="69"/>
      <c r="J2" s="69"/>
    </row>
    <row r="3" spans="1:10">
      <c r="A3" s="10"/>
      <c r="B3" s="10"/>
      <c r="C3" s="10"/>
      <c r="D3" s="10"/>
      <c r="E3" s="9"/>
      <c r="F3" s="11"/>
      <c r="G3" s="11"/>
      <c r="H3" s="12"/>
      <c r="I3" s="9"/>
      <c r="J3" s="11"/>
    </row>
    <row r="4" spans="1:10" s="2" customFormat="1" ht="18" customHeight="1">
      <c r="A4" s="68" t="s">
        <v>103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ht="26.4">
      <c r="A5" s="31" t="s">
        <v>1</v>
      </c>
      <c r="B5" s="31" t="s">
        <v>2</v>
      </c>
      <c r="C5" s="32" t="s">
        <v>3</v>
      </c>
      <c r="D5" s="32" t="s">
        <v>4</v>
      </c>
      <c r="E5" s="31" t="s">
        <v>5</v>
      </c>
      <c r="F5" s="33" t="s">
        <v>6</v>
      </c>
      <c r="G5" s="33" t="s">
        <v>7</v>
      </c>
      <c r="H5" s="34" t="s">
        <v>8</v>
      </c>
      <c r="I5" s="31" t="s">
        <v>9</v>
      </c>
      <c r="J5" s="33" t="s">
        <v>10</v>
      </c>
    </row>
    <row r="6" spans="1:10" s="19" customFormat="1" ht="10.199999999999999">
      <c r="A6" s="35" t="s">
        <v>11</v>
      </c>
      <c r="B6" s="35" t="s">
        <v>12</v>
      </c>
      <c r="C6" s="36" t="s">
        <v>13</v>
      </c>
      <c r="D6" s="35" t="s">
        <v>14</v>
      </c>
      <c r="E6" s="37" t="s">
        <v>15</v>
      </c>
      <c r="F6" s="57" t="s">
        <v>19</v>
      </c>
      <c r="G6" s="37" t="s">
        <v>97</v>
      </c>
      <c r="H6" s="38" t="s">
        <v>20</v>
      </c>
      <c r="I6" s="35" t="s">
        <v>98</v>
      </c>
      <c r="J6" s="37" t="s">
        <v>99</v>
      </c>
    </row>
    <row r="7" spans="1:10" ht="52.8">
      <c r="A7" s="39" t="s">
        <v>11</v>
      </c>
      <c r="B7" s="40"/>
      <c r="C7" s="52" t="s">
        <v>54</v>
      </c>
      <c r="D7" s="41" t="s">
        <v>17</v>
      </c>
      <c r="E7" s="42">
        <v>50</v>
      </c>
      <c r="F7" s="43"/>
      <c r="G7" s="43">
        <f>E7*F7</f>
        <v>0</v>
      </c>
      <c r="H7" s="44">
        <v>0.08</v>
      </c>
      <c r="I7" s="43">
        <f>G7*H7</f>
        <v>0</v>
      </c>
      <c r="J7" s="43">
        <f>G7+I7</f>
        <v>0</v>
      </c>
    </row>
    <row r="8" spans="1:10" ht="79.2">
      <c r="A8" s="39" t="s">
        <v>12</v>
      </c>
      <c r="B8" s="40"/>
      <c r="C8" s="53" t="s">
        <v>55</v>
      </c>
      <c r="D8" s="41" t="s">
        <v>17</v>
      </c>
      <c r="E8" s="42">
        <v>50</v>
      </c>
      <c r="F8" s="43"/>
      <c r="G8" s="43">
        <f t="shared" ref="G8:G34" si="0">E8*F8</f>
        <v>0</v>
      </c>
      <c r="H8" s="44">
        <v>0.08</v>
      </c>
      <c r="I8" s="43">
        <f t="shared" ref="I8:I34" si="1">G8*H8</f>
        <v>0</v>
      </c>
      <c r="J8" s="43">
        <f t="shared" ref="J8:J34" si="2">G8+I8</f>
        <v>0</v>
      </c>
    </row>
    <row r="9" spans="1:10" ht="66">
      <c r="A9" s="39" t="s">
        <v>13</v>
      </c>
      <c r="B9" s="40"/>
      <c r="C9" s="53" t="s">
        <v>56</v>
      </c>
      <c r="D9" s="41" t="s">
        <v>17</v>
      </c>
      <c r="E9" s="42">
        <v>10</v>
      </c>
      <c r="F9" s="43"/>
      <c r="G9" s="43">
        <f t="shared" si="0"/>
        <v>0</v>
      </c>
      <c r="H9" s="44">
        <v>0.08</v>
      </c>
      <c r="I9" s="43">
        <f t="shared" si="1"/>
        <v>0</v>
      </c>
      <c r="J9" s="43">
        <f t="shared" si="2"/>
        <v>0</v>
      </c>
    </row>
    <row r="10" spans="1:10" ht="92.4">
      <c r="A10" s="39" t="s">
        <v>14</v>
      </c>
      <c r="B10" s="40"/>
      <c r="C10" s="53" t="s">
        <v>109</v>
      </c>
      <c r="D10" s="41" t="s">
        <v>17</v>
      </c>
      <c r="E10" s="42">
        <v>10</v>
      </c>
      <c r="F10" s="43"/>
      <c r="G10" s="43">
        <f t="shared" si="0"/>
        <v>0</v>
      </c>
      <c r="H10" s="44">
        <v>0.08</v>
      </c>
      <c r="I10" s="43">
        <f t="shared" si="1"/>
        <v>0</v>
      </c>
      <c r="J10" s="43">
        <f t="shared" si="2"/>
        <v>0</v>
      </c>
    </row>
    <row r="11" spans="1:10" ht="52.8">
      <c r="A11" s="39" t="s">
        <v>15</v>
      </c>
      <c r="B11" s="40"/>
      <c r="C11" s="53" t="s">
        <v>57</v>
      </c>
      <c r="D11" s="41" t="s">
        <v>17</v>
      </c>
      <c r="E11" s="42">
        <v>5</v>
      </c>
      <c r="F11" s="43"/>
      <c r="G11" s="43">
        <f t="shared" si="0"/>
        <v>0</v>
      </c>
      <c r="H11" s="44">
        <v>0.08</v>
      </c>
      <c r="I11" s="43">
        <f t="shared" si="1"/>
        <v>0</v>
      </c>
      <c r="J11" s="43">
        <f t="shared" si="2"/>
        <v>0</v>
      </c>
    </row>
    <row r="12" spans="1:10" ht="92.4">
      <c r="A12" s="39" t="s">
        <v>19</v>
      </c>
      <c r="B12" s="40"/>
      <c r="C12" s="54" t="s">
        <v>58</v>
      </c>
      <c r="D12" s="41" t="s">
        <v>17</v>
      </c>
      <c r="E12" s="42">
        <v>10</v>
      </c>
      <c r="F12" s="43"/>
      <c r="G12" s="43">
        <f t="shared" si="0"/>
        <v>0</v>
      </c>
      <c r="H12" s="44">
        <v>0.08</v>
      </c>
      <c r="I12" s="43">
        <f t="shared" si="1"/>
        <v>0</v>
      </c>
      <c r="J12" s="43">
        <f t="shared" si="2"/>
        <v>0</v>
      </c>
    </row>
    <row r="13" spans="1:10" ht="52.8">
      <c r="A13" s="39" t="s">
        <v>16</v>
      </c>
      <c r="B13" s="40"/>
      <c r="C13" s="54" t="s">
        <v>59</v>
      </c>
      <c r="D13" s="41" t="s">
        <v>17</v>
      </c>
      <c r="E13" s="42">
        <v>5</v>
      </c>
      <c r="F13" s="43"/>
      <c r="G13" s="43">
        <f t="shared" si="0"/>
        <v>0</v>
      </c>
      <c r="H13" s="44">
        <v>0.08</v>
      </c>
      <c r="I13" s="43">
        <f t="shared" si="1"/>
        <v>0</v>
      </c>
      <c r="J13" s="43">
        <f t="shared" si="2"/>
        <v>0</v>
      </c>
    </row>
    <row r="14" spans="1:10" ht="52.8">
      <c r="A14" s="39" t="s">
        <v>20</v>
      </c>
      <c r="B14" s="40"/>
      <c r="C14" s="54" t="s">
        <v>60</v>
      </c>
      <c r="D14" s="41" t="s">
        <v>17</v>
      </c>
      <c r="E14" s="42">
        <v>10</v>
      </c>
      <c r="F14" s="43"/>
      <c r="G14" s="43">
        <f t="shared" si="0"/>
        <v>0</v>
      </c>
      <c r="H14" s="44">
        <v>0.08</v>
      </c>
      <c r="I14" s="43">
        <f t="shared" si="1"/>
        <v>0</v>
      </c>
      <c r="J14" s="43">
        <f t="shared" si="2"/>
        <v>0</v>
      </c>
    </row>
    <row r="15" spans="1:10" ht="79.2">
      <c r="A15" s="39" t="s">
        <v>21</v>
      </c>
      <c r="B15" s="40"/>
      <c r="C15" s="54" t="s">
        <v>61</v>
      </c>
      <c r="D15" s="41" t="s">
        <v>17</v>
      </c>
      <c r="E15" s="42">
        <v>5</v>
      </c>
      <c r="F15" s="43"/>
      <c r="G15" s="43">
        <f t="shared" si="0"/>
        <v>0</v>
      </c>
      <c r="H15" s="44">
        <v>0.08</v>
      </c>
      <c r="I15" s="43">
        <f t="shared" si="1"/>
        <v>0</v>
      </c>
      <c r="J15" s="43">
        <f t="shared" si="2"/>
        <v>0</v>
      </c>
    </row>
    <row r="16" spans="1:10" ht="105.6">
      <c r="A16" s="39" t="s">
        <v>22</v>
      </c>
      <c r="B16" s="40"/>
      <c r="C16" s="54" t="s">
        <v>62</v>
      </c>
      <c r="D16" s="41" t="s">
        <v>17</v>
      </c>
      <c r="E16" s="42">
        <v>5</v>
      </c>
      <c r="F16" s="43"/>
      <c r="G16" s="43">
        <f t="shared" si="0"/>
        <v>0</v>
      </c>
      <c r="H16" s="44">
        <v>0.08</v>
      </c>
      <c r="I16" s="43">
        <f t="shared" si="1"/>
        <v>0</v>
      </c>
      <c r="J16" s="43">
        <f t="shared" si="2"/>
        <v>0</v>
      </c>
    </row>
    <row r="17" spans="1:10" ht="39.6">
      <c r="A17" s="39" t="s">
        <v>23</v>
      </c>
      <c r="B17" s="40"/>
      <c r="C17" s="54" t="s">
        <v>63</v>
      </c>
      <c r="D17" s="41" t="s">
        <v>17</v>
      </c>
      <c r="E17" s="42">
        <v>10</v>
      </c>
      <c r="F17" s="43"/>
      <c r="G17" s="43">
        <f t="shared" si="0"/>
        <v>0</v>
      </c>
      <c r="H17" s="44">
        <v>0.08</v>
      </c>
      <c r="I17" s="43">
        <f t="shared" si="1"/>
        <v>0</v>
      </c>
      <c r="J17" s="43">
        <f t="shared" si="2"/>
        <v>0</v>
      </c>
    </row>
    <row r="18" spans="1:10" ht="52.8">
      <c r="A18" s="39" t="s">
        <v>25</v>
      </c>
      <c r="B18" s="40"/>
      <c r="C18" s="54" t="s">
        <v>64</v>
      </c>
      <c r="D18" s="41" t="s">
        <v>17</v>
      </c>
      <c r="E18" s="42">
        <v>10</v>
      </c>
      <c r="F18" s="43"/>
      <c r="G18" s="43">
        <f t="shared" si="0"/>
        <v>0</v>
      </c>
      <c r="H18" s="44">
        <v>0.08</v>
      </c>
      <c r="I18" s="43">
        <f t="shared" si="1"/>
        <v>0</v>
      </c>
      <c r="J18" s="43">
        <f t="shared" si="2"/>
        <v>0</v>
      </c>
    </row>
    <row r="19" spans="1:10" ht="66">
      <c r="A19" s="39" t="s">
        <v>26</v>
      </c>
      <c r="B19" s="40"/>
      <c r="C19" s="54" t="s">
        <v>65</v>
      </c>
      <c r="D19" s="41" t="s">
        <v>17</v>
      </c>
      <c r="E19" s="42">
        <v>50</v>
      </c>
      <c r="F19" s="43"/>
      <c r="G19" s="43">
        <f t="shared" si="0"/>
        <v>0</v>
      </c>
      <c r="H19" s="44">
        <v>0.08</v>
      </c>
      <c r="I19" s="43">
        <f t="shared" si="1"/>
        <v>0</v>
      </c>
      <c r="J19" s="43">
        <f t="shared" si="2"/>
        <v>0</v>
      </c>
    </row>
    <row r="20" spans="1:10" ht="79.2">
      <c r="A20" s="39" t="s">
        <v>28</v>
      </c>
      <c r="B20" s="40"/>
      <c r="C20" s="73" t="s">
        <v>110</v>
      </c>
      <c r="D20" s="41" t="s">
        <v>17</v>
      </c>
      <c r="E20" s="42">
        <v>10</v>
      </c>
      <c r="F20" s="43"/>
      <c r="G20" s="43">
        <f t="shared" si="0"/>
        <v>0</v>
      </c>
      <c r="H20" s="44">
        <v>0.08</v>
      </c>
      <c r="I20" s="43">
        <f t="shared" si="1"/>
        <v>0</v>
      </c>
      <c r="J20" s="43">
        <f t="shared" si="2"/>
        <v>0</v>
      </c>
    </row>
    <row r="21" spans="1:10" ht="52.8">
      <c r="A21" s="39" t="s">
        <v>79</v>
      </c>
      <c r="B21" s="40"/>
      <c r="C21" s="54" t="s">
        <v>66</v>
      </c>
      <c r="D21" s="41" t="s">
        <v>17</v>
      </c>
      <c r="E21" s="42">
        <v>10</v>
      </c>
      <c r="F21" s="43"/>
      <c r="G21" s="43">
        <f t="shared" si="0"/>
        <v>0</v>
      </c>
      <c r="H21" s="44">
        <v>0.08</v>
      </c>
      <c r="I21" s="43">
        <f t="shared" si="1"/>
        <v>0</v>
      </c>
      <c r="J21" s="43">
        <f t="shared" si="2"/>
        <v>0</v>
      </c>
    </row>
    <row r="22" spans="1:10" ht="66">
      <c r="A22" s="39" t="s">
        <v>80</v>
      </c>
      <c r="B22" s="40"/>
      <c r="C22" s="54" t="s">
        <v>67</v>
      </c>
      <c r="D22" s="41" t="s">
        <v>17</v>
      </c>
      <c r="E22" s="42">
        <v>10</v>
      </c>
      <c r="F22" s="43"/>
      <c r="G22" s="43">
        <f t="shared" si="0"/>
        <v>0</v>
      </c>
      <c r="H22" s="44">
        <v>0.08</v>
      </c>
      <c r="I22" s="43">
        <f t="shared" si="1"/>
        <v>0</v>
      </c>
      <c r="J22" s="43">
        <f t="shared" si="2"/>
        <v>0</v>
      </c>
    </row>
    <row r="23" spans="1:10" ht="39.6">
      <c r="A23" s="39" t="s">
        <v>81</v>
      </c>
      <c r="B23" s="40"/>
      <c r="C23" s="54" t="s">
        <v>68</v>
      </c>
      <c r="D23" s="41" t="s">
        <v>17</v>
      </c>
      <c r="E23" s="42">
        <v>10</v>
      </c>
      <c r="F23" s="43"/>
      <c r="G23" s="43">
        <f t="shared" si="0"/>
        <v>0</v>
      </c>
      <c r="H23" s="44">
        <v>0.08</v>
      </c>
      <c r="I23" s="43">
        <f t="shared" si="1"/>
        <v>0</v>
      </c>
      <c r="J23" s="43">
        <f t="shared" si="2"/>
        <v>0</v>
      </c>
    </row>
    <row r="24" spans="1:10" ht="52.8">
      <c r="A24" s="39" t="s">
        <v>82</v>
      </c>
      <c r="B24" s="40"/>
      <c r="C24" s="54" t="s">
        <v>69</v>
      </c>
      <c r="D24" s="41" t="s">
        <v>17</v>
      </c>
      <c r="E24" s="42">
        <v>50</v>
      </c>
      <c r="F24" s="43"/>
      <c r="G24" s="43">
        <f t="shared" si="0"/>
        <v>0</v>
      </c>
      <c r="H24" s="44">
        <v>0.08</v>
      </c>
      <c r="I24" s="43">
        <f t="shared" si="1"/>
        <v>0</v>
      </c>
      <c r="J24" s="43">
        <f t="shared" si="2"/>
        <v>0</v>
      </c>
    </row>
    <row r="25" spans="1:10" ht="79.2">
      <c r="A25" s="39" t="s">
        <v>83</v>
      </c>
      <c r="B25" s="40"/>
      <c r="C25" s="73" t="s">
        <v>111</v>
      </c>
      <c r="D25" s="41" t="s">
        <v>17</v>
      </c>
      <c r="E25" s="42">
        <v>10</v>
      </c>
      <c r="F25" s="43"/>
      <c r="G25" s="43">
        <f t="shared" si="0"/>
        <v>0</v>
      </c>
      <c r="H25" s="44">
        <v>0.08</v>
      </c>
      <c r="I25" s="43">
        <f t="shared" si="1"/>
        <v>0</v>
      </c>
      <c r="J25" s="43">
        <f t="shared" si="2"/>
        <v>0</v>
      </c>
    </row>
    <row r="26" spans="1:10" ht="92.4">
      <c r="A26" s="39" t="s">
        <v>84</v>
      </c>
      <c r="B26" s="40"/>
      <c r="C26" s="52" t="s">
        <v>70</v>
      </c>
      <c r="D26" s="41" t="s">
        <v>17</v>
      </c>
      <c r="E26" s="42">
        <v>4</v>
      </c>
      <c r="F26" s="43"/>
      <c r="G26" s="43">
        <f t="shared" si="0"/>
        <v>0</v>
      </c>
      <c r="H26" s="44">
        <v>0.08</v>
      </c>
      <c r="I26" s="43">
        <f t="shared" si="1"/>
        <v>0</v>
      </c>
      <c r="J26" s="43">
        <f t="shared" si="2"/>
        <v>0</v>
      </c>
    </row>
    <row r="27" spans="1:10" ht="92.4">
      <c r="A27" s="39" t="s">
        <v>85</v>
      </c>
      <c r="B27" s="40"/>
      <c r="C27" s="52" t="s">
        <v>71</v>
      </c>
      <c r="D27" s="41" t="s">
        <v>17</v>
      </c>
      <c r="E27" s="42">
        <v>4</v>
      </c>
      <c r="F27" s="43"/>
      <c r="G27" s="43">
        <f t="shared" si="0"/>
        <v>0</v>
      </c>
      <c r="H27" s="44">
        <v>0.08</v>
      </c>
      <c r="I27" s="43">
        <f t="shared" si="1"/>
        <v>0</v>
      </c>
      <c r="J27" s="43">
        <f t="shared" si="2"/>
        <v>0</v>
      </c>
    </row>
    <row r="28" spans="1:10" ht="26.4">
      <c r="A28" s="39" t="s">
        <v>86</v>
      </c>
      <c r="B28" s="40"/>
      <c r="C28" s="52" t="s">
        <v>72</v>
      </c>
      <c r="D28" s="41" t="s">
        <v>17</v>
      </c>
      <c r="E28" s="42">
        <v>10</v>
      </c>
      <c r="F28" s="43"/>
      <c r="G28" s="43">
        <f t="shared" si="0"/>
        <v>0</v>
      </c>
      <c r="H28" s="44">
        <v>0.08</v>
      </c>
      <c r="I28" s="43">
        <f t="shared" si="1"/>
        <v>0</v>
      </c>
      <c r="J28" s="43">
        <f t="shared" si="2"/>
        <v>0</v>
      </c>
    </row>
    <row r="29" spans="1:10" ht="92.4">
      <c r="A29" s="39" t="s">
        <v>87</v>
      </c>
      <c r="B29" s="40"/>
      <c r="C29" s="52" t="s">
        <v>73</v>
      </c>
      <c r="D29" s="41" t="s">
        <v>17</v>
      </c>
      <c r="E29" s="42">
        <v>5</v>
      </c>
      <c r="F29" s="43"/>
      <c r="G29" s="43">
        <f t="shared" si="0"/>
        <v>0</v>
      </c>
      <c r="H29" s="44">
        <v>0.08</v>
      </c>
      <c r="I29" s="43">
        <f t="shared" si="1"/>
        <v>0</v>
      </c>
      <c r="J29" s="43">
        <f t="shared" si="2"/>
        <v>0</v>
      </c>
    </row>
    <row r="30" spans="1:10" ht="79.2">
      <c r="A30" s="39" t="s">
        <v>88</v>
      </c>
      <c r="B30" s="40"/>
      <c r="C30" s="52" t="s">
        <v>74</v>
      </c>
      <c r="D30" s="41" t="s">
        <v>17</v>
      </c>
      <c r="E30" s="42">
        <v>5</v>
      </c>
      <c r="F30" s="43"/>
      <c r="G30" s="43">
        <f t="shared" si="0"/>
        <v>0</v>
      </c>
      <c r="H30" s="44">
        <v>0.08</v>
      </c>
      <c r="I30" s="43">
        <f t="shared" si="1"/>
        <v>0</v>
      </c>
      <c r="J30" s="43">
        <f t="shared" si="2"/>
        <v>0</v>
      </c>
    </row>
    <row r="31" spans="1:10" ht="171.6">
      <c r="A31" s="39" t="s">
        <v>89</v>
      </c>
      <c r="B31" s="40"/>
      <c r="C31" s="52" t="s">
        <v>75</v>
      </c>
      <c r="D31" s="41" t="s">
        <v>17</v>
      </c>
      <c r="E31" s="42">
        <v>10</v>
      </c>
      <c r="F31" s="43"/>
      <c r="G31" s="43">
        <f t="shared" si="0"/>
        <v>0</v>
      </c>
      <c r="H31" s="44">
        <v>0.08</v>
      </c>
      <c r="I31" s="43">
        <f t="shared" si="1"/>
        <v>0</v>
      </c>
      <c r="J31" s="43">
        <f t="shared" si="2"/>
        <v>0</v>
      </c>
    </row>
    <row r="32" spans="1:10" ht="79.2">
      <c r="A32" s="39" t="s">
        <v>90</v>
      </c>
      <c r="B32" s="40"/>
      <c r="C32" s="52" t="s">
        <v>76</v>
      </c>
      <c r="D32" s="41" t="s">
        <v>17</v>
      </c>
      <c r="E32" s="42">
        <v>5</v>
      </c>
      <c r="F32" s="43"/>
      <c r="G32" s="43">
        <f t="shared" si="0"/>
        <v>0</v>
      </c>
      <c r="H32" s="44">
        <v>0.08</v>
      </c>
      <c r="I32" s="43">
        <f t="shared" si="1"/>
        <v>0</v>
      </c>
      <c r="J32" s="43">
        <f t="shared" si="2"/>
        <v>0</v>
      </c>
    </row>
    <row r="33" spans="1:10" ht="79.2">
      <c r="A33" s="39" t="s">
        <v>91</v>
      </c>
      <c r="B33" s="40"/>
      <c r="C33" s="52" t="s">
        <v>77</v>
      </c>
      <c r="D33" s="41" t="s">
        <v>17</v>
      </c>
      <c r="E33" s="42">
        <v>5</v>
      </c>
      <c r="F33" s="43"/>
      <c r="G33" s="43">
        <f t="shared" si="0"/>
        <v>0</v>
      </c>
      <c r="H33" s="44">
        <v>0.08</v>
      </c>
      <c r="I33" s="43">
        <f t="shared" si="1"/>
        <v>0</v>
      </c>
      <c r="J33" s="43">
        <f t="shared" si="2"/>
        <v>0</v>
      </c>
    </row>
    <row r="34" spans="1:10" s="3" customFormat="1" ht="52.8">
      <c r="A34" s="39" t="s">
        <v>92</v>
      </c>
      <c r="B34" s="55"/>
      <c r="C34" s="56" t="s">
        <v>78</v>
      </c>
      <c r="D34" s="41" t="s">
        <v>17</v>
      </c>
      <c r="E34" s="47">
        <v>10</v>
      </c>
      <c r="F34" s="48"/>
      <c r="G34" s="43">
        <f t="shared" si="0"/>
        <v>0</v>
      </c>
      <c r="H34" s="49">
        <v>0.08</v>
      </c>
      <c r="I34" s="43">
        <f t="shared" si="1"/>
        <v>0</v>
      </c>
      <c r="J34" s="43">
        <f t="shared" si="2"/>
        <v>0</v>
      </c>
    </row>
    <row r="35" spans="1:10">
      <c r="A35" s="5"/>
      <c r="B35" s="6"/>
      <c r="C35" s="7"/>
      <c r="D35" s="7"/>
      <c r="E35" s="8"/>
      <c r="F35" s="28" t="s">
        <v>29</v>
      </c>
      <c r="G35" s="29">
        <f>SUM(G7:G34)</f>
        <v>0</v>
      </c>
      <c r="H35" s="30"/>
      <c r="I35" s="51">
        <f>SUM(I7:I34)</f>
        <v>0</v>
      </c>
      <c r="J35" s="51">
        <f>SUM(J7:J34)</f>
        <v>0</v>
      </c>
    </row>
  </sheetData>
  <sheetProtection selectLockedCells="1" selectUnlockedCells="1"/>
  <mergeCells count="3">
    <mergeCell ref="A4:J4"/>
    <mergeCell ref="A1:J1"/>
    <mergeCell ref="A2:J2"/>
  </mergeCells>
  <pageMargins left="0.78749999999999998" right="0.78749999999999998" top="1.0631944444444446" bottom="1.0631944444444446" header="0.78749999999999998" footer="0.78749999999999998"/>
  <pageSetup paperSize="9" scale="80" orientation="landscape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31"/>
  </sheetPr>
  <dimension ref="A1:J13"/>
  <sheetViews>
    <sheetView showGridLines="0" view="pageBreakPreview" topLeftCell="A4" zoomScale="90" zoomScaleNormal="100" zoomScaleSheetLayoutView="90" workbookViewId="0">
      <selection activeCell="F7" sqref="F7:F12"/>
    </sheetView>
  </sheetViews>
  <sheetFormatPr defaultRowHeight="13.2"/>
  <cols>
    <col min="1" max="1" width="3.5546875" style="1" customWidth="1"/>
    <col min="2" max="2" width="19.44140625" style="1" customWidth="1"/>
    <col min="3" max="3" width="86.6640625" style="1" customWidth="1"/>
    <col min="4" max="4" width="4.44140625" style="1" customWidth="1"/>
    <col min="5" max="5" width="5.5546875" style="14" customWidth="1"/>
    <col min="6" max="6" width="10" style="15" customWidth="1"/>
    <col min="7" max="7" width="12.21875" style="15" customWidth="1"/>
    <col min="8" max="8" width="4.44140625" style="16" customWidth="1"/>
    <col min="9" max="9" width="11.109375" style="14" customWidth="1"/>
    <col min="10" max="10" width="12.21875" style="15" customWidth="1"/>
    <col min="11" max="16384" width="8.88671875" style="1"/>
  </cols>
  <sheetData>
    <row r="1" spans="1:10">
      <c r="A1" s="10"/>
      <c r="B1" s="10"/>
      <c r="C1" s="10"/>
      <c r="D1" s="10"/>
      <c r="E1" s="9"/>
      <c r="F1" s="11"/>
      <c r="G1" s="11"/>
      <c r="H1" s="12"/>
      <c r="I1" s="67" t="s">
        <v>100</v>
      </c>
      <c r="J1" s="67"/>
    </row>
    <row r="2" spans="1:10" ht="15.6">
      <c r="A2" s="69" t="s">
        <v>104</v>
      </c>
      <c r="B2" s="69"/>
      <c r="C2" s="69"/>
      <c r="D2" s="69"/>
      <c r="E2" s="69"/>
      <c r="F2" s="69"/>
      <c r="G2" s="69"/>
      <c r="H2" s="69"/>
      <c r="I2" s="69"/>
      <c r="J2" s="69"/>
    </row>
    <row r="3" spans="1:10">
      <c r="A3" s="10"/>
      <c r="B3" s="10"/>
      <c r="C3" s="10"/>
      <c r="D3" s="10"/>
      <c r="E3" s="9"/>
      <c r="F3" s="11"/>
      <c r="G3" s="11"/>
      <c r="H3" s="12"/>
      <c r="I3" s="9"/>
      <c r="J3" s="11"/>
    </row>
    <row r="4" spans="1:10" s="2" customFormat="1" ht="18" customHeight="1">
      <c r="A4" s="68" t="s">
        <v>93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ht="26.4">
      <c r="A5" s="31" t="s">
        <v>1</v>
      </c>
      <c r="B5" s="31" t="s">
        <v>2</v>
      </c>
      <c r="C5" s="32" t="s">
        <v>3</v>
      </c>
      <c r="D5" s="32" t="s">
        <v>4</v>
      </c>
      <c r="E5" s="31" t="s">
        <v>5</v>
      </c>
      <c r="F5" s="33" t="s">
        <v>6</v>
      </c>
      <c r="G5" s="33" t="s">
        <v>7</v>
      </c>
      <c r="H5" s="34" t="s">
        <v>8</v>
      </c>
      <c r="I5" s="31" t="s">
        <v>9</v>
      </c>
      <c r="J5" s="33" t="s">
        <v>10</v>
      </c>
    </row>
    <row r="6" spans="1:10" s="19" customFormat="1" ht="10.199999999999999">
      <c r="A6" s="35" t="s">
        <v>11</v>
      </c>
      <c r="B6" s="35" t="s">
        <v>12</v>
      </c>
      <c r="C6" s="36" t="s">
        <v>13</v>
      </c>
      <c r="D6" s="35" t="s">
        <v>14</v>
      </c>
      <c r="E6" s="37" t="s">
        <v>15</v>
      </c>
      <c r="F6" s="60" t="s">
        <v>19</v>
      </c>
      <c r="G6" s="37" t="s">
        <v>97</v>
      </c>
      <c r="H6" s="38" t="s">
        <v>20</v>
      </c>
      <c r="I6" s="35" t="s">
        <v>98</v>
      </c>
      <c r="J6" s="37" t="s">
        <v>99</v>
      </c>
    </row>
    <row r="7" spans="1:10" ht="52.8">
      <c r="A7" s="39" t="s">
        <v>11</v>
      </c>
      <c r="B7" s="40"/>
      <c r="C7" s="61" t="s">
        <v>30</v>
      </c>
      <c r="D7" s="41" t="s">
        <v>17</v>
      </c>
      <c r="E7" s="62">
        <v>40</v>
      </c>
      <c r="F7" s="43"/>
      <c r="G7" s="43">
        <f t="shared" ref="G7:G12" si="0">E7*F7</f>
        <v>0</v>
      </c>
      <c r="H7" s="44">
        <v>0.08</v>
      </c>
      <c r="I7" s="43">
        <f t="shared" ref="I7:I12" si="1">G7*H7</f>
        <v>0</v>
      </c>
      <c r="J7" s="43">
        <f t="shared" ref="J7:J12" si="2">G7+I7</f>
        <v>0</v>
      </c>
    </row>
    <row r="8" spans="1:10" ht="105.6">
      <c r="A8" s="39" t="s">
        <v>12</v>
      </c>
      <c r="B8" s="40"/>
      <c r="C8" s="61" t="s">
        <v>31</v>
      </c>
      <c r="D8" s="41" t="s">
        <v>17</v>
      </c>
      <c r="E8" s="62">
        <v>20</v>
      </c>
      <c r="F8" s="43"/>
      <c r="G8" s="43">
        <f t="shared" si="0"/>
        <v>0</v>
      </c>
      <c r="H8" s="44">
        <v>0.08</v>
      </c>
      <c r="I8" s="43">
        <f t="shared" si="1"/>
        <v>0</v>
      </c>
      <c r="J8" s="43">
        <f t="shared" si="2"/>
        <v>0</v>
      </c>
    </row>
    <row r="9" spans="1:10" ht="52.8">
      <c r="A9" s="39" t="s">
        <v>13</v>
      </c>
      <c r="B9" s="40"/>
      <c r="C9" s="63" t="s">
        <v>32</v>
      </c>
      <c r="D9" s="41" t="s">
        <v>17</v>
      </c>
      <c r="E9" s="62">
        <v>50</v>
      </c>
      <c r="F9" s="43"/>
      <c r="G9" s="43">
        <f t="shared" si="0"/>
        <v>0</v>
      </c>
      <c r="H9" s="44">
        <v>0.08</v>
      </c>
      <c r="I9" s="43">
        <f t="shared" si="1"/>
        <v>0</v>
      </c>
      <c r="J9" s="43">
        <f t="shared" si="2"/>
        <v>0</v>
      </c>
    </row>
    <row r="10" spans="1:10" ht="39.6">
      <c r="A10" s="39" t="s">
        <v>14</v>
      </c>
      <c r="B10" s="40"/>
      <c r="C10" s="63" t="s">
        <v>53</v>
      </c>
      <c r="D10" s="41" t="s">
        <v>17</v>
      </c>
      <c r="E10" s="62">
        <v>50</v>
      </c>
      <c r="F10" s="43"/>
      <c r="G10" s="43">
        <f t="shared" si="0"/>
        <v>0</v>
      </c>
      <c r="H10" s="44">
        <v>0.08</v>
      </c>
      <c r="I10" s="43">
        <f t="shared" si="1"/>
        <v>0</v>
      </c>
      <c r="J10" s="43">
        <f t="shared" si="2"/>
        <v>0</v>
      </c>
    </row>
    <row r="11" spans="1:10" ht="79.2">
      <c r="A11" s="39" t="s">
        <v>15</v>
      </c>
      <c r="B11" s="40"/>
      <c r="C11" s="63" t="s">
        <v>33</v>
      </c>
      <c r="D11" s="41" t="s">
        <v>17</v>
      </c>
      <c r="E11" s="62">
        <v>100</v>
      </c>
      <c r="F11" s="43"/>
      <c r="G11" s="43">
        <f t="shared" si="0"/>
        <v>0</v>
      </c>
      <c r="H11" s="44">
        <v>0.08</v>
      </c>
      <c r="I11" s="43">
        <f t="shared" si="1"/>
        <v>0</v>
      </c>
      <c r="J11" s="43">
        <f t="shared" si="2"/>
        <v>0</v>
      </c>
    </row>
    <row r="12" spans="1:10" ht="79.2">
      <c r="A12" s="39" t="s">
        <v>19</v>
      </c>
      <c r="B12" s="40"/>
      <c r="C12" s="61" t="s">
        <v>34</v>
      </c>
      <c r="D12" s="41" t="s">
        <v>17</v>
      </c>
      <c r="E12" s="62">
        <v>140</v>
      </c>
      <c r="F12" s="43"/>
      <c r="G12" s="43">
        <f t="shared" si="0"/>
        <v>0</v>
      </c>
      <c r="H12" s="44">
        <v>0.08</v>
      </c>
      <c r="I12" s="43">
        <f t="shared" si="1"/>
        <v>0</v>
      </c>
      <c r="J12" s="43">
        <f t="shared" si="2"/>
        <v>0</v>
      </c>
    </row>
    <row r="13" spans="1:10">
      <c r="A13" s="5"/>
      <c r="B13" s="6"/>
      <c r="C13" s="7"/>
      <c r="D13" s="7"/>
      <c r="E13" s="8"/>
      <c r="F13" s="28" t="s">
        <v>29</v>
      </c>
      <c r="G13" s="51">
        <f>SUM(G7:G12)</f>
        <v>0</v>
      </c>
      <c r="H13" s="30"/>
      <c r="I13" s="51">
        <f>SUM(I7:I12)</f>
        <v>0</v>
      </c>
      <c r="J13" s="51">
        <f>SUM(J7:J12)</f>
        <v>0</v>
      </c>
    </row>
  </sheetData>
  <sheetProtection selectLockedCells="1" selectUnlockedCells="1"/>
  <mergeCells count="3">
    <mergeCell ref="I1:J1"/>
    <mergeCell ref="A4:J4"/>
    <mergeCell ref="A2:J2"/>
  </mergeCells>
  <printOptions horizontalCentered="1"/>
  <pageMargins left="0.59055118110236227" right="0.59055118110236227" top="0.6692913385826772" bottom="0.6692913385826772" header="0.78740157480314965" footer="0.78740157480314965"/>
  <pageSetup paperSize="9" scale="80" orientation="landscape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C00000"/>
  </sheetPr>
  <dimension ref="A1:J19"/>
  <sheetViews>
    <sheetView showGridLines="0" tabSelected="1" view="pageBreakPreview" zoomScale="90" zoomScaleNormal="100" zoomScaleSheetLayoutView="90" workbookViewId="0">
      <selection activeCell="C17" sqref="C17"/>
    </sheetView>
  </sheetViews>
  <sheetFormatPr defaultRowHeight="13.2"/>
  <cols>
    <col min="1" max="1" width="3.5546875" style="1" customWidth="1"/>
    <col min="2" max="2" width="19.44140625" style="1" customWidth="1"/>
    <col min="3" max="3" width="86.6640625" style="1" customWidth="1"/>
    <col min="4" max="4" width="4.44140625" style="1" customWidth="1"/>
    <col min="5" max="5" width="5.5546875" style="14" customWidth="1"/>
    <col min="6" max="6" width="10" style="15" customWidth="1"/>
    <col min="7" max="7" width="12.21875" style="15" customWidth="1"/>
    <col min="8" max="8" width="4.44140625" style="16" customWidth="1"/>
    <col min="9" max="9" width="11.109375" style="14" customWidth="1"/>
    <col min="10" max="10" width="12.21875" style="15" customWidth="1"/>
    <col min="11" max="16384" width="8.88671875" style="1"/>
  </cols>
  <sheetData>
    <row r="1" spans="1:10">
      <c r="A1" s="10"/>
      <c r="B1" s="10"/>
      <c r="C1" s="10"/>
      <c r="D1" s="10"/>
      <c r="E1" s="9"/>
      <c r="F1" s="11"/>
      <c r="G1" s="11"/>
      <c r="H1" s="12"/>
      <c r="I1" s="67" t="s">
        <v>102</v>
      </c>
      <c r="J1" s="67"/>
    </row>
    <row r="2" spans="1:10" ht="15.6">
      <c r="A2" s="69" t="s">
        <v>105</v>
      </c>
      <c r="B2" s="69"/>
      <c r="C2" s="69"/>
      <c r="D2" s="69"/>
      <c r="E2" s="69"/>
      <c r="F2" s="69"/>
      <c r="G2" s="69"/>
      <c r="H2" s="69"/>
      <c r="I2" s="69"/>
      <c r="J2" s="69"/>
    </row>
    <row r="3" spans="1:10">
      <c r="A3" s="10"/>
      <c r="B3" s="10"/>
      <c r="C3" s="10"/>
      <c r="D3" s="10"/>
      <c r="E3" s="9"/>
      <c r="F3" s="11"/>
      <c r="G3" s="11"/>
      <c r="H3" s="12"/>
      <c r="I3" s="9"/>
      <c r="J3" s="11"/>
    </row>
    <row r="4" spans="1:10" s="2" customFormat="1" ht="18" customHeight="1">
      <c r="A4" s="70" t="s">
        <v>94</v>
      </c>
      <c r="B4" s="71"/>
      <c r="C4" s="71"/>
      <c r="D4" s="71"/>
      <c r="E4" s="71"/>
      <c r="F4" s="71"/>
      <c r="G4" s="71"/>
      <c r="H4" s="71"/>
      <c r="I4" s="71"/>
      <c r="J4" s="72"/>
    </row>
    <row r="5" spans="1:10" ht="26.4">
      <c r="A5" s="21" t="s">
        <v>1</v>
      </c>
      <c r="B5" s="21" t="s">
        <v>2</v>
      </c>
      <c r="C5" s="23" t="s">
        <v>3</v>
      </c>
      <c r="D5" s="32" t="s">
        <v>4</v>
      </c>
      <c r="E5" s="21" t="s">
        <v>5</v>
      </c>
      <c r="F5" s="24" t="s">
        <v>6</v>
      </c>
      <c r="G5" s="24" t="s">
        <v>7</v>
      </c>
      <c r="H5" s="25" t="s">
        <v>8</v>
      </c>
      <c r="I5" s="21" t="s">
        <v>9</v>
      </c>
      <c r="J5" s="24" t="s">
        <v>10</v>
      </c>
    </row>
    <row r="6" spans="1:10" s="19" customFormat="1" ht="10.199999999999999">
      <c r="A6" s="35" t="s">
        <v>11</v>
      </c>
      <c r="B6" s="35" t="s">
        <v>12</v>
      </c>
      <c r="C6" s="36" t="s">
        <v>13</v>
      </c>
      <c r="D6" s="35" t="s">
        <v>14</v>
      </c>
      <c r="E6" s="37" t="s">
        <v>15</v>
      </c>
      <c r="F6" s="60" t="s">
        <v>19</v>
      </c>
      <c r="G6" s="37" t="s">
        <v>97</v>
      </c>
      <c r="H6" s="38" t="s">
        <v>20</v>
      </c>
      <c r="I6" s="35" t="s">
        <v>98</v>
      </c>
      <c r="J6" s="37" t="s">
        <v>99</v>
      </c>
    </row>
    <row r="7" spans="1:10" ht="39.6">
      <c r="A7" s="20" t="s">
        <v>11</v>
      </c>
      <c r="B7" s="4"/>
      <c r="C7" s="13" t="s">
        <v>35</v>
      </c>
      <c r="D7" s="66" t="s">
        <v>17</v>
      </c>
      <c r="E7" s="58">
        <v>100</v>
      </c>
      <c r="F7" s="17"/>
      <c r="G7" s="17">
        <f t="shared" ref="G7:G18" si="0">E7*F7</f>
        <v>0</v>
      </c>
      <c r="H7" s="18">
        <v>0.08</v>
      </c>
      <c r="I7" s="17">
        <f t="shared" ref="I7:I18" si="1">G7*H7</f>
        <v>0</v>
      </c>
      <c r="J7" s="17">
        <f t="shared" ref="J7:J18" si="2">G7+I7</f>
        <v>0</v>
      </c>
    </row>
    <row r="8" spans="1:10" ht="26.4">
      <c r="A8" s="20" t="s">
        <v>12</v>
      </c>
      <c r="B8" s="4"/>
      <c r="C8" s="59" t="s">
        <v>36</v>
      </c>
      <c r="D8" s="66" t="s">
        <v>17</v>
      </c>
      <c r="E8" s="58">
        <v>50</v>
      </c>
      <c r="F8" s="17"/>
      <c r="G8" s="17">
        <f t="shared" si="0"/>
        <v>0</v>
      </c>
      <c r="H8" s="18">
        <v>0.08</v>
      </c>
      <c r="I8" s="17">
        <f t="shared" si="1"/>
        <v>0</v>
      </c>
      <c r="J8" s="17">
        <f t="shared" si="2"/>
        <v>0</v>
      </c>
    </row>
    <row r="9" spans="1:10" ht="26.4">
      <c r="A9" s="20" t="s">
        <v>13</v>
      </c>
      <c r="B9" s="4"/>
      <c r="C9" s="59" t="s">
        <v>37</v>
      </c>
      <c r="D9" s="66" t="s">
        <v>17</v>
      </c>
      <c r="E9" s="58">
        <v>80</v>
      </c>
      <c r="F9" s="17"/>
      <c r="G9" s="17">
        <f t="shared" si="0"/>
        <v>0</v>
      </c>
      <c r="H9" s="18">
        <v>0.08</v>
      </c>
      <c r="I9" s="17">
        <f t="shared" si="1"/>
        <v>0</v>
      </c>
      <c r="J9" s="17">
        <f t="shared" si="2"/>
        <v>0</v>
      </c>
    </row>
    <row r="10" spans="1:10" ht="39.6">
      <c r="A10" s="20" t="s">
        <v>14</v>
      </c>
      <c r="B10" s="4"/>
      <c r="C10" s="59" t="s">
        <v>38</v>
      </c>
      <c r="D10" s="66" t="s">
        <v>17</v>
      </c>
      <c r="E10" s="58">
        <v>10</v>
      </c>
      <c r="F10" s="17"/>
      <c r="G10" s="17">
        <f t="shared" si="0"/>
        <v>0</v>
      </c>
      <c r="H10" s="18">
        <v>0.08</v>
      </c>
      <c r="I10" s="17">
        <f t="shared" si="1"/>
        <v>0</v>
      </c>
      <c r="J10" s="17">
        <f t="shared" si="2"/>
        <v>0</v>
      </c>
    </row>
    <row r="11" spans="1:10" ht="26.4">
      <c r="A11" s="20" t="s">
        <v>15</v>
      </c>
      <c r="B11" s="4"/>
      <c r="C11" s="59" t="s">
        <v>39</v>
      </c>
      <c r="D11" s="66" t="s">
        <v>17</v>
      </c>
      <c r="E11" s="58">
        <v>20</v>
      </c>
      <c r="F11" s="17"/>
      <c r="G11" s="17">
        <f t="shared" si="0"/>
        <v>0</v>
      </c>
      <c r="H11" s="18">
        <v>0.08</v>
      </c>
      <c r="I11" s="17">
        <f t="shared" si="1"/>
        <v>0</v>
      </c>
      <c r="J11" s="17">
        <f t="shared" si="2"/>
        <v>0</v>
      </c>
    </row>
    <row r="12" spans="1:10" ht="52.8">
      <c r="A12" s="20" t="s">
        <v>19</v>
      </c>
      <c r="B12" s="4"/>
      <c r="C12" s="59" t="s">
        <v>40</v>
      </c>
      <c r="D12" s="66" t="s">
        <v>17</v>
      </c>
      <c r="E12" s="58">
        <v>30</v>
      </c>
      <c r="F12" s="17"/>
      <c r="G12" s="17">
        <f t="shared" si="0"/>
        <v>0</v>
      </c>
      <c r="H12" s="18">
        <v>0.08</v>
      </c>
      <c r="I12" s="17">
        <f t="shared" si="1"/>
        <v>0</v>
      </c>
      <c r="J12" s="17">
        <f t="shared" si="2"/>
        <v>0</v>
      </c>
    </row>
    <row r="13" spans="1:10" ht="66">
      <c r="A13" s="20" t="s">
        <v>16</v>
      </c>
      <c r="B13" s="4"/>
      <c r="C13" s="59" t="s">
        <v>101</v>
      </c>
      <c r="D13" s="66" t="s">
        <v>17</v>
      </c>
      <c r="E13" s="58">
        <v>10</v>
      </c>
      <c r="F13" s="17"/>
      <c r="G13" s="17">
        <f t="shared" si="0"/>
        <v>0</v>
      </c>
      <c r="H13" s="18">
        <v>0.08</v>
      </c>
      <c r="I13" s="17">
        <f t="shared" si="1"/>
        <v>0</v>
      </c>
      <c r="J13" s="17">
        <f t="shared" si="2"/>
        <v>0</v>
      </c>
    </row>
    <row r="14" spans="1:10" ht="39.6">
      <c r="A14" s="20" t="s">
        <v>20</v>
      </c>
      <c r="B14" s="4"/>
      <c r="C14" s="59" t="s">
        <v>41</v>
      </c>
      <c r="D14" s="66" t="s">
        <v>17</v>
      </c>
      <c r="E14" s="58">
        <v>10</v>
      </c>
      <c r="F14" s="17"/>
      <c r="G14" s="17">
        <f t="shared" si="0"/>
        <v>0</v>
      </c>
      <c r="H14" s="18">
        <v>0.08</v>
      </c>
      <c r="I14" s="17">
        <f t="shared" si="1"/>
        <v>0</v>
      </c>
      <c r="J14" s="17">
        <f t="shared" si="2"/>
        <v>0</v>
      </c>
    </row>
    <row r="15" spans="1:10" ht="39.6">
      <c r="A15" s="20" t="s">
        <v>21</v>
      </c>
      <c r="B15" s="4"/>
      <c r="C15" s="59" t="s">
        <v>42</v>
      </c>
      <c r="D15" s="66" t="s">
        <v>17</v>
      </c>
      <c r="E15" s="58">
        <v>3</v>
      </c>
      <c r="F15" s="17"/>
      <c r="G15" s="17">
        <f t="shared" si="0"/>
        <v>0</v>
      </c>
      <c r="H15" s="18">
        <v>0.08</v>
      </c>
      <c r="I15" s="17">
        <f t="shared" si="1"/>
        <v>0</v>
      </c>
      <c r="J15" s="17">
        <f t="shared" si="2"/>
        <v>0</v>
      </c>
    </row>
    <row r="16" spans="1:10" ht="52.8">
      <c r="A16" s="20" t="s">
        <v>22</v>
      </c>
      <c r="B16" s="4"/>
      <c r="C16" s="59" t="s">
        <v>43</v>
      </c>
      <c r="D16" s="66" t="s">
        <v>17</v>
      </c>
      <c r="E16" s="58">
        <v>3</v>
      </c>
      <c r="F16" s="17"/>
      <c r="G16" s="17">
        <f t="shared" si="0"/>
        <v>0</v>
      </c>
      <c r="H16" s="18">
        <v>0.08</v>
      </c>
      <c r="I16" s="17">
        <f t="shared" si="1"/>
        <v>0</v>
      </c>
      <c r="J16" s="17">
        <f t="shared" si="2"/>
        <v>0</v>
      </c>
    </row>
    <row r="17" spans="1:10" ht="39.6">
      <c r="A17" s="20" t="s">
        <v>23</v>
      </c>
      <c r="B17" s="4"/>
      <c r="C17" s="59" t="s">
        <v>106</v>
      </c>
      <c r="D17" s="66" t="s">
        <v>17</v>
      </c>
      <c r="E17" s="58">
        <v>30</v>
      </c>
      <c r="F17" s="17"/>
      <c r="G17" s="17">
        <f t="shared" si="0"/>
        <v>0</v>
      </c>
      <c r="H17" s="18">
        <v>0.08</v>
      </c>
      <c r="I17" s="17">
        <f t="shared" si="1"/>
        <v>0</v>
      </c>
      <c r="J17" s="17">
        <f t="shared" si="2"/>
        <v>0</v>
      </c>
    </row>
    <row r="18" spans="1:10" ht="132">
      <c r="A18" s="20" t="s">
        <v>25</v>
      </c>
      <c r="B18" s="4"/>
      <c r="C18" s="59" t="s">
        <v>44</v>
      </c>
      <c r="D18" s="66" t="s">
        <v>17</v>
      </c>
      <c r="E18" s="58">
        <v>1</v>
      </c>
      <c r="F18" s="17"/>
      <c r="G18" s="17">
        <f t="shared" si="0"/>
        <v>0</v>
      </c>
      <c r="H18" s="18">
        <v>0.08</v>
      </c>
      <c r="I18" s="17">
        <f t="shared" si="1"/>
        <v>0</v>
      </c>
      <c r="J18" s="17">
        <f t="shared" si="2"/>
        <v>0</v>
      </c>
    </row>
    <row r="19" spans="1:10">
      <c r="A19" s="5"/>
      <c r="B19" s="6"/>
      <c r="C19" s="7"/>
      <c r="D19" s="7"/>
      <c r="E19" s="8"/>
      <c r="F19" s="26" t="s">
        <v>29</v>
      </c>
      <c r="G19" s="50">
        <f>SUM(G7:G18)</f>
        <v>0</v>
      </c>
      <c r="H19" s="27"/>
      <c r="I19" s="50">
        <f>SUM(I7:I18)</f>
        <v>0</v>
      </c>
      <c r="J19" s="50">
        <f>G19+I19</f>
        <v>0</v>
      </c>
    </row>
  </sheetData>
  <sheetProtection selectLockedCells="1" selectUnlockedCells="1"/>
  <mergeCells count="3">
    <mergeCell ref="I1:J1"/>
    <mergeCell ref="A4:J4"/>
    <mergeCell ref="A2:J2"/>
  </mergeCells>
  <printOptions horizontalCentered="1"/>
  <pageMargins left="0.59055118110236227" right="0.59055118110236227" top="0.6692913385826772" bottom="0.6692913385826772" header="0.78740157480314965" footer="0.78740157480314965"/>
  <pageSetup paperSize="9" scale="78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Zadanie 1</vt:lpstr>
      <vt:lpstr>Zadanie 2</vt:lpstr>
      <vt:lpstr>Zadanie 3</vt:lpstr>
      <vt:lpstr>Zadanie 4 </vt:lpstr>
      <vt:lpstr>'Zadanie 1'!Excel_BuiltIn_Print_Area</vt:lpstr>
      <vt:lpstr>'Zadanie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2024-11-20T10:21:08Z</cp:lastPrinted>
  <dcterms:created xsi:type="dcterms:W3CDTF">2024-11-20T07:27:27Z</dcterms:created>
  <dcterms:modified xsi:type="dcterms:W3CDTF">2024-12-23T11:22:29Z</dcterms:modified>
</cp:coreProperties>
</file>