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2.1.2023 - K - narzędzia (9)\Zawiadomienie o udzieleniu wyjaśnień\"/>
    </mc:Choice>
  </mc:AlternateContent>
  <xr:revisionPtr revIDLastSave="0" documentId="13_ncr:1_{3756FE14-33CF-4525-88FC-CFA99589D7C0}" xr6:coauthVersionLast="47" xr6:coauthVersionMax="47" xr10:uidLastSave="{00000000-0000-0000-0000-000000000000}"/>
  <bookViews>
    <workbookView xWindow="19515" yWindow="945" windowWidth="8490" windowHeight="15585" tabRatio="500" xr2:uid="{00000000-000D-0000-FFFF-FFFF00000000}"/>
  </bookViews>
  <sheets>
    <sheet name="Zad.6" sheetId="1" r:id="rId1"/>
  </sheets>
  <definedNames>
    <definedName name="_xlnm.Print_Area" localSheetId="0">Zad.6!$A$1:$J$21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H20" i="1" s="1"/>
  <c r="I20" i="1" s="1"/>
  <c r="F19" i="1"/>
  <c r="H19" i="1" s="1"/>
  <c r="I19" i="1" s="1"/>
  <c r="F18" i="1"/>
  <c r="H18" i="1" s="1"/>
  <c r="I18" i="1" s="1"/>
  <c r="F17" i="1"/>
  <c r="H17" i="1" s="1"/>
  <c r="I17" i="1" s="1"/>
  <c r="F16" i="1"/>
  <c r="H16" i="1" s="1"/>
  <c r="I16" i="1" s="1"/>
  <c r="F15" i="1"/>
  <c r="H15" i="1" s="1"/>
  <c r="I15" i="1" s="1"/>
  <c r="F14" i="1"/>
  <c r="H14" i="1" s="1"/>
  <c r="I14" i="1" s="1"/>
  <c r="F13" i="1"/>
  <c r="H13" i="1" s="1"/>
  <c r="I13" i="1" s="1"/>
  <c r="F12" i="1"/>
  <c r="H12" i="1" s="1"/>
  <c r="I12" i="1" s="1"/>
  <c r="F11" i="1"/>
  <c r="H11" i="1" s="1"/>
  <c r="I11" i="1" s="1"/>
  <c r="F10" i="1"/>
  <c r="H10" i="1" s="1"/>
  <c r="I10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F9" i="1"/>
  <c r="F21" i="1" s="1"/>
  <c r="H9" i="1" l="1"/>
  <c r="I9" i="1" l="1"/>
  <c r="H21" i="1"/>
</calcChain>
</file>

<file path=xl/sharedStrings.xml><?xml version="1.0" encoding="utf-8"?>
<sst xmlns="http://schemas.openxmlformats.org/spreadsheetml/2006/main" count="40" uniqueCount="30">
  <si>
    <t>Załącznik nr 1 do umowy nr NZ.262.1.6.2023</t>
  </si>
  <si>
    <t xml:space="preserve"> Formularz cenowo- techniczny  zadania nr 6</t>
  </si>
  <si>
    <r>
      <rPr>
        <b/>
        <sz val="10"/>
        <color rgb="FF000000"/>
        <rFont val="Tahoma"/>
        <family val="2"/>
        <charset val="238"/>
      </rPr>
      <t xml:space="preserve">1. </t>
    </r>
    <r>
      <rPr>
        <sz val="10"/>
        <color rgb="FF000000"/>
        <rFont val="Tahoma"/>
        <family val="2"/>
        <charset val="238"/>
      </rPr>
      <t xml:space="preserve">Przedmiotem zamówienia jest </t>
    </r>
    <r>
      <rPr>
        <b/>
        <sz val="10"/>
        <color rgb="FF000000"/>
        <rFont val="Tahoma"/>
        <family val="2"/>
        <charset val="238"/>
      </rPr>
      <t>dostawa 2 zestawów narzędzi VI na oddział okulistyczny</t>
    </r>
    <r>
      <rPr>
        <sz val="10"/>
        <color rgb="FF000000"/>
        <rFont val="Tahoma"/>
        <family val="2"/>
        <charset val="238"/>
      </rPr>
      <t xml:space="preserve">, zwanych dalej wyrobami.
</t>
    </r>
    <r>
      <rPr>
        <b/>
        <sz val="10"/>
        <color rgb="FF000000"/>
        <rFont val="Tahoma"/>
        <family val="2"/>
        <charset val="238"/>
      </rPr>
      <t>2.</t>
    </r>
    <r>
      <rPr>
        <sz val="10"/>
        <color rgb="FF000000"/>
        <rFont val="Tahoma"/>
        <family val="2"/>
        <charset val="238"/>
      </rPr>
      <t xml:space="preserve"> Wykonawca gwarantuje, że wszystkie wyroby objęte zamówieniem dotyczącym zadania nr 6 spełniać będą wszystkie - wskazane w niniejszym załączniku – wymagania eksploatacyjno - techniczne oraz jakościowe:
- Wszystkie narzędzia w pakiecie wykonane ze stali nierdzewnych i odpornych na ciepło, zgodnie z normą ISO 13485:2016 lub równoważną- potwierdzone deklaracją producenta;
- Twardość narzędzi w zakresie 44-60 HRC- potwierdzone deklaracją producenta;
- Narzędzia muszą być wykonane w technologii umożliwiającej sterylizację parą- potwierdzone deklaracją producenta;
- Narzędzia oznakowane laserowo: numer katalogowy, nazwa producenta, znak CE- potwierdzone deklaracją producenta; 
- Pasywacja narzędzi z walidacją procesu- potwierdzone deklaracją producenta; 
- Hartowanie narzędzi w atmosferze ochronnej z walidacją procesu- potwierdzone deklaracją producenta;
</t>
    </r>
    <r>
      <rPr>
        <b/>
        <sz val="10"/>
        <color rgb="FF000000"/>
        <rFont val="Tahoma"/>
        <family val="2"/>
        <charset val="238"/>
      </rPr>
      <t>3.</t>
    </r>
    <r>
      <rPr>
        <sz val="10"/>
        <color rgb="FF000000"/>
        <rFont val="Tahoma"/>
        <family val="2"/>
        <charset val="238"/>
      </rPr>
      <t xml:space="preserve"> Wykonawca zapewnia, że na potwierdzenie stanu faktycznego, o którym mowa w pkt. 2 i 5 posiada stosowne dokumenty, które zostaną  niezwłocznie  przekazane  zamawiającemu, na  jego  pisemny  wniosek na etapie realizacji zamówienia. 
</t>
    </r>
    <r>
      <rPr>
        <b/>
        <sz val="10"/>
        <color rgb="FF000000"/>
        <rFont val="Tahoma"/>
        <family val="2"/>
        <charset val="238"/>
      </rPr>
      <t>4.</t>
    </r>
    <r>
      <rPr>
        <sz val="10"/>
        <color rgb="FF000000"/>
        <rFont val="Tahoma"/>
        <family val="2"/>
        <charset val="238"/>
      </rPr>
      <t xml:space="preserve"> 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color rgb="FF000000"/>
        <rFont val="Tahoma"/>
        <family val="2"/>
        <charset val="238"/>
      </rPr>
      <t>Uwaga: Okres ważności wyrobów powinien wynosić minimum 6 miesięcy od dnia dostawy do siedziby zamawiającego.
5.</t>
    </r>
    <r>
      <rPr>
        <sz val="10"/>
        <color rgb="FF000000"/>
        <rFont val="Tahoma"/>
        <family val="2"/>
        <charset val="238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color rgb="FF000000"/>
        <rFont val="Tahoma"/>
        <family val="2"/>
        <charset val="238"/>
      </rPr>
      <t>6.</t>
    </r>
    <r>
      <rPr>
        <sz val="10"/>
        <color rgb="FF000000"/>
        <rFont val="Tahoma"/>
        <family val="2"/>
        <charset val="238"/>
      </rPr>
      <t xml:space="preserve"> Wykonawca dostarczy wraz z pierwszą dostawą wyrobów szczegółową instrukcję w języku polskim opisującą zasady postępowania z nowymi narzędziami przed pierwszym użyciem oraz postępowanie z instrumentami w trakcie użycia. Szczegółowe informacje mają dotyczyć mycia, dezynfekcji, sterylizacji i konserwacji narzędzi.
</t>
    </r>
    <r>
      <rPr>
        <b/>
        <sz val="10"/>
        <color rgb="FF000000"/>
        <rFont val="Tahoma"/>
        <family val="2"/>
        <charset val="238"/>
      </rPr>
      <t>7.</t>
    </r>
    <r>
      <rPr>
        <sz val="10"/>
        <color rgb="FF000000"/>
        <rFont val="Tahoma"/>
        <family val="2"/>
        <charset val="238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color rgb="FF000000"/>
        <rFont val="Tahoma"/>
        <family val="2"/>
        <charset val="238"/>
      </rPr>
      <t>8.</t>
    </r>
    <r>
      <rPr>
        <sz val="10"/>
        <color rgb="FF000000"/>
        <rFont val="Tahoma"/>
        <family val="2"/>
        <charset val="238"/>
      </rPr>
      <t xml:space="preserve"> Wykonawca oferuje realizację niniejszego zadania zgodnie z następującą kalkulacją:          </t>
    </r>
  </si>
  <si>
    <t>Lp.</t>
  </si>
  <si>
    <t>Przedmiot  zamówienia</t>
  </si>
  <si>
    <t>Jm.</t>
  </si>
  <si>
    <t>Ilość</t>
  </si>
  <si>
    <t>Cena
jedn.
Netto
(zł/j.m.)</t>
  </si>
  <si>
    <t>Wartość
netto
6=4x5</t>
  </si>
  <si>
    <t>Stawka
VAT (%)</t>
  </si>
  <si>
    <t>Wartość 
brutto (zł)
8=6+7</t>
  </si>
  <si>
    <t>Cena jedn. Brutto
9=8/4</t>
  </si>
  <si>
    <t>PRODUCENT, Nazwa własna lub inne określenie identyfikujące 
wyrób w sposób jednoznaczny, np. nr katalogowy</t>
  </si>
  <si>
    <t xml:space="preserve">
Imadło okulistyczne, model Castroviejo, wykonane ze stali chirurgicznej z podwójną powłoką chromową, bez zamka, szczęki delikatnie zagięte o długości 10,5 mm, rozmiar tipa przy zamkniętych szczękach 1.5 mm x 0.8 mm, długość całkowita 140 mm,
</t>
  </si>
  <si>
    <t xml:space="preserve">szt </t>
  </si>
  <si>
    <t xml:space="preserve">
Cyrkiel okulistyczny model Castroviejo, wykonany ze stali chirurgicznej z podwójną powłoką chromową, dwustronna skala do 20 mm z podziałką co 1 mm długość całkowita 85mm
</t>
  </si>
  <si>
    <t>szt</t>
  </si>
  <si>
    <t xml:space="preserve">
Pęseta anatomiczna,wykonana ze stali chirurgicznej z podwójna powłoką chromową, zabezpieczającą , antyodblaskową, szczęki proste, karbowane o szerokości 1,0 mm, długość całkowita 100-110mm
</t>
  </si>
  <si>
    <t xml:space="preserve">
Pęseta chirurgiczna, wykonana ze stali chirurgicznej z podwójną powłoką chromową, zabezpieczającą, antyodblaskową, szczęki proste, z  ząbkami 1x2 o długości 0.12mm o szerokości 1,0 mm, rękojeść płaska karbowana, długość całkowita 100-110mm
</t>
  </si>
  <si>
    <t xml:space="preserve">
Pęsetka, model Colibri, wykonana ze stali chirurgicznej z podwójną powłoką chromową, zabezpieczającą, antyodblaskową, platforma chwytna o długości 5 mm zakończona ząbkami 1x2 o długości 0.12mm, rękojeść płaska karbowana, długość całkowita 75 mm
</t>
  </si>
  <si>
    <t xml:space="preserve">
Rozszerzadło do dróg łzowych, model Wilder, wykonane ze stali chirurgicznej z podwójną powłoką chromową, zabezpieczającą, antyodblaskową, delikatne, w kształcie stożka zakończonego tipem o średnicy 0,30 mm,  długość całkowita 95-105 mm,
</t>
  </si>
  <si>
    <t xml:space="preserve">
Sonda do dróg łzowych, model Bowman, kształt cylindryczny, wykonana ze stali chirurgicznej z podwójną powłoką chromową, zabezpieczającą, antyodblaskową,  rozmiar 0000/000, długość całkowita 130 mm
</t>
  </si>
  <si>
    <t xml:space="preserve">
Imadło okulistyczne, model Castroviejo, wykonane ze stali chirurgicznej z podwójną powłoką chromową, bez zamka, szczęki proste  o długości 10,5 mm, rozmiar tipa przy zamkniętych szczękach 1.5 mm x 0.8 mm, długość całkowita 140 mm,
</t>
  </si>
  <si>
    <t xml:space="preserve">
Rozwórka typu Murdoch, prawa, wykonana ze stali chirurgicznej z podwójną powłoką chromową, zabezpieczającą, antyodblaskową, regulacja przy pomocy śruby o radełkowatej powierzchni, części podpowiekowe zamknięte, niepełne o długości 12 mm, długość całkowita 45 mm
</t>
  </si>
  <si>
    <t xml:space="preserve">
Rozwórka typu Murdoch, lewa, wykonana ze stali chirurgicznej z podwójną powłoką chromową, zabezpieczającą, antyodblaskową, regulacja przy pomocy śruby o radełkowatej powierzchni, części podpowiekowe zamknięte, niepełne o długości 12 mm, długość całkowita 45 mm
</t>
  </si>
  <si>
    <t xml:space="preserve">
Kontener do sterylizacji parowej, stabilna konstrukcja i odporność na uderzenia, wysoka odporność na środki chemiczne i temperaturę, wykonany z aluminium z anodowaną powłoką ochronną, przykrywka kontenera wykonana z PPSU, filtr umieszczony w pokrywie, filtr bezobsługowy, bez konieczności wymiany– dożywotnia gwarancja skuteczności filtracji.
Kontener z matą silikonową typu „jeżyk” dopasowaną do kontenera. Uchwyty na etykiety identyfikacyjne na pokrywie oraz z przodu kontenera. Wymiary zewnętrzne 300-310 x 185-190 x 90-100 mm
</t>
  </si>
  <si>
    <t>Razem
Netto:</t>
  </si>
  <si>
    <t>Razem
Brutto:</t>
  </si>
  <si>
    <r>
      <t xml:space="preserve"> Załącznik nr 7 do SWZ NZ.262.1.2023 </t>
    </r>
    <r>
      <rPr>
        <b/>
        <sz val="11"/>
        <color rgb="FFFF0000"/>
        <rFont val="Tahoma"/>
        <family val="2"/>
        <charset val="238"/>
      </rPr>
      <t>po zmianach</t>
    </r>
  </si>
  <si>
    <r>
      <t xml:space="preserve">
Igła do ciał obcych, prosta, wykonana ze stali chirurgicznej z podwójną powłoką chromową, zabezpieczającą, antyodblaskową, grot w kształcie trójkąta o długości 4,5 mm i szerokości 2,4 mm, długość całkowita </t>
    </r>
    <r>
      <rPr>
        <b/>
        <sz val="10"/>
        <color rgb="FFFF0000"/>
        <rFont val="Tahoma"/>
        <family val="2"/>
        <charset val="238"/>
      </rPr>
      <t>120-</t>
    </r>
    <r>
      <rPr>
        <sz val="10"/>
        <rFont val="Tahoma"/>
        <family val="2"/>
        <charset val="238"/>
      </rPr>
      <t>125</t>
    </r>
    <r>
      <rPr>
        <sz val="10"/>
        <color rgb="FFC9211E"/>
        <rFont val="Tahoma"/>
        <family val="2"/>
        <charset val="238"/>
      </rPr>
      <t xml:space="preserve"> </t>
    </r>
    <r>
      <rPr>
        <sz val="10"/>
        <rFont val="Tahoma"/>
        <family val="2"/>
        <charset val="238"/>
      </rPr>
      <t xml:space="preserve">mm,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</si>
</sst>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Calibri"/>
      <charset val="1"/>
    </font>
    <font>
      <sz val="10"/>
      <name val="Arial"/>
      <family val="2"/>
      <charset val="238"/>
    </font>
    <font>
      <sz val="11"/>
      <name val="Calibri"/>
      <family val="2"/>
      <charset val="238"/>
    </font>
    <font>
      <b/>
      <sz val="11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8"/>
      <color rgb="FF000000"/>
      <name val="Tahoma"/>
      <family val="2"/>
      <charset val="1"/>
    </font>
    <font>
      <b/>
      <sz val="8"/>
      <color rgb="FF000000"/>
      <name val="Tahoma"/>
      <family val="2"/>
      <charset val="238"/>
    </font>
    <font>
      <b/>
      <sz val="10"/>
      <name val="Tahoma"/>
      <family val="2"/>
      <charset val="1"/>
    </font>
    <font>
      <b/>
      <sz val="10"/>
      <color rgb="FF000000"/>
      <name val="Tahoma"/>
      <family val="2"/>
      <charset val="1"/>
    </font>
    <font>
      <sz val="10"/>
      <name val="Tahoma"/>
      <family val="2"/>
      <charset val="238"/>
    </font>
    <font>
      <sz val="10"/>
      <color rgb="FFC9211E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rgb="FFFF0000"/>
      <name val="Tahoma"/>
      <family val="2"/>
      <charset val="238"/>
    </font>
    <font>
      <b/>
      <sz val="10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DDDDD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9">
    <xf numFmtId="0" fontId="0" fillId="0" borderId="0" xfId="0">
      <alignment vertical="center"/>
    </xf>
    <xf numFmtId="49" fontId="4" fillId="2" borderId="0" xfId="0" applyNumberFormat="1" applyFont="1" applyFill="1" applyAlignment="1">
      <alignment horizontal="left" vertical="center" wrapText="1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9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4" fontId="12" fillId="0" borderId="2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3" xfId="1" xr:uid="{00000000-0005-0000-0000-000006000000}"/>
  </cellStyles>
  <dxfs count="4">
    <dxf>
      <font>
        <strike val="0"/>
        <color rgb="FFFFFFFF"/>
      </font>
    </dxf>
    <dxf>
      <font>
        <strike val="0"/>
        <color rgb="FFFFFFFF"/>
      </font>
    </dxf>
    <dxf>
      <font>
        <strike val="0"/>
        <color rgb="FFFFFFFF"/>
      </font>
    </dxf>
    <dxf>
      <font>
        <color rgb="FFFF0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view="pageBreakPreview" zoomScaleNormal="100" zoomScaleSheetLayoutView="100" zoomScalePageLayoutView="85" workbookViewId="0">
      <selection activeCell="B17" sqref="B17"/>
    </sheetView>
  </sheetViews>
  <sheetFormatPr defaultColWidth="6.140625" defaultRowHeight="15" x14ac:dyDescent="0.25"/>
  <cols>
    <col min="1" max="1" width="3.42578125" customWidth="1"/>
    <col min="2" max="2" width="53.28515625" style="4" customWidth="1"/>
    <col min="3" max="3" width="4.42578125" customWidth="1"/>
    <col min="4" max="4" width="5.140625" customWidth="1"/>
    <col min="5" max="5" width="8.85546875" customWidth="1"/>
    <col min="6" max="6" width="12.42578125" customWidth="1"/>
    <col min="7" max="7" width="8.42578125" customWidth="1"/>
    <col min="8" max="8" width="12.42578125" customWidth="1"/>
    <col min="9" max="9" width="10" customWidth="1"/>
    <col min="10" max="10" width="15.5703125" customWidth="1"/>
  </cols>
  <sheetData>
    <row r="1" spans="1:10" ht="14.25" customHeight="1" x14ac:dyDescent="0.25">
      <c r="A1" s="3" t="s">
        <v>28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 customHeight="1" x14ac:dyDescent="0.2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ht="20.25" customHeight="1" x14ac:dyDescent="0.2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409.5" customHeight="1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</row>
    <row r="5" spans="1:10" ht="12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25.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73.5" x14ac:dyDescent="0.25">
      <c r="A7" s="5" t="s">
        <v>3</v>
      </c>
      <c r="B7" s="5" t="s">
        <v>4</v>
      </c>
      <c r="C7" s="6" t="s">
        <v>5</v>
      </c>
      <c r="D7" s="6" t="s">
        <v>6</v>
      </c>
      <c r="E7" s="7" t="s">
        <v>7</v>
      </c>
      <c r="F7" s="6" t="s">
        <v>8</v>
      </c>
      <c r="G7" s="6" t="s">
        <v>9</v>
      </c>
      <c r="H7" s="6" t="s">
        <v>10</v>
      </c>
      <c r="I7" s="6" t="s">
        <v>11</v>
      </c>
      <c r="J7" s="6" t="s">
        <v>12</v>
      </c>
    </row>
    <row r="8" spans="1:10" ht="14.25" customHeight="1" x14ac:dyDescent="0.25">
      <c r="A8" s="8">
        <v>1</v>
      </c>
      <c r="B8" s="9">
        <v>2</v>
      </c>
      <c r="C8" s="10">
        <v>3</v>
      </c>
      <c r="D8" s="10">
        <v>4</v>
      </c>
      <c r="E8" s="11">
        <v>5</v>
      </c>
      <c r="F8" s="9">
        <v>6</v>
      </c>
      <c r="G8" s="11">
        <v>7</v>
      </c>
      <c r="H8" s="9">
        <v>8</v>
      </c>
      <c r="I8" s="9">
        <v>9</v>
      </c>
      <c r="J8" s="9">
        <v>10</v>
      </c>
    </row>
    <row r="9" spans="1:10" ht="75" customHeight="1" x14ac:dyDescent="0.25">
      <c r="A9" s="12">
        <v>1</v>
      </c>
      <c r="B9" s="13" t="s">
        <v>13</v>
      </c>
      <c r="C9" s="12" t="s">
        <v>14</v>
      </c>
      <c r="D9" s="12">
        <v>4</v>
      </c>
      <c r="E9" s="14"/>
      <c r="F9" s="15">
        <f t="shared" ref="F9:F20" si="0">ROUND(E9*D9,2)</f>
        <v>0</v>
      </c>
      <c r="G9" s="16"/>
      <c r="H9" s="15">
        <f t="shared" ref="H9:H20" si="1">ROUND((F9+(F9*G9)),2)</f>
        <v>0</v>
      </c>
      <c r="I9" s="15">
        <f t="shared" ref="I9:I20" si="2">ROUND(H9/D9,2)</f>
        <v>0</v>
      </c>
      <c r="J9" s="17"/>
    </row>
    <row r="10" spans="1:10" ht="60" customHeight="1" x14ac:dyDescent="0.25">
      <c r="A10" s="12">
        <f t="shared" ref="A10:A20" si="3">A9+1</f>
        <v>2</v>
      </c>
      <c r="B10" s="18" t="s">
        <v>15</v>
      </c>
      <c r="C10" s="12" t="s">
        <v>16</v>
      </c>
      <c r="D10" s="19">
        <v>2</v>
      </c>
      <c r="E10" s="20"/>
      <c r="F10" s="15">
        <f t="shared" si="0"/>
        <v>0</v>
      </c>
      <c r="G10" s="16"/>
      <c r="H10" s="15">
        <f t="shared" si="1"/>
        <v>0</v>
      </c>
      <c r="I10" s="15">
        <f t="shared" si="2"/>
        <v>0</v>
      </c>
      <c r="J10" s="21"/>
    </row>
    <row r="11" spans="1:10" ht="60" customHeight="1" x14ac:dyDescent="0.25">
      <c r="A11" s="12">
        <f t="shared" si="3"/>
        <v>3</v>
      </c>
      <c r="B11" s="22" t="s">
        <v>17</v>
      </c>
      <c r="C11" s="12" t="s">
        <v>16</v>
      </c>
      <c r="D11" s="19">
        <v>2</v>
      </c>
      <c r="E11" s="20"/>
      <c r="F11" s="15">
        <f t="shared" si="0"/>
        <v>0</v>
      </c>
      <c r="G11" s="16"/>
      <c r="H11" s="15">
        <f t="shared" si="1"/>
        <v>0</v>
      </c>
      <c r="I11" s="15">
        <f t="shared" si="2"/>
        <v>0</v>
      </c>
      <c r="J11" s="23"/>
    </row>
    <row r="12" spans="1:10" ht="69.75" customHeight="1" x14ac:dyDescent="0.25">
      <c r="A12" s="12">
        <f t="shared" si="3"/>
        <v>4</v>
      </c>
      <c r="B12" s="22" t="s">
        <v>18</v>
      </c>
      <c r="C12" s="12" t="s">
        <v>16</v>
      </c>
      <c r="D12" s="19">
        <v>2</v>
      </c>
      <c r="E12" s="20"/>
      <c r="F12" s="15">
        <f t="shared" si="0"/>
        <v>0</v>
      </c>
      <c r="G12" s="16"/>
      <c r="H12" s="15">
        <f t="shared" si="1"/>
        <v>0</v>
      </c>
      <c r="I12" s="15">
        <f t="shared" si="2"/>
        <v>0</v>
      </c>
      <c r="J12" s="23"/>
    </row>
    <row r="13" spans="1:10" ht="69.75" customHeight="1" x14ac:dyDescent="0.25">
      <c r="A13" s="12">
        <f t="shared" si="3"/>
        <v>5</v>
      </c>
      <c r="B13" s="13" t="s">
        <v>19</v>
      </c>
      <c r="C13" s="24" t="s">
        <v>16</v>
      </c>
      <c r="D13" s="12">
        <v>4</v>
      </c>
      <c r="E13" s="14"/>
      <c r="F13" s="15">
        <f t="shared" si="0"/>
        <v>0</v>
      </c>
      <c r="G13" s="16"/>
      <c r="H13" s="15">
        <f t="shared" si="1"/>
        <v>0</v>
      </c>
      <c r="I13" s="15">
        <f t="shared" si="2"/>
        <v>0</v>
      </c>
      <c r="J13" s="23"/>
    </row>
    <row r="14" spans="1:10" ht="69.75" customHeight="1" x14ac:dyDescent="0.25">
      <c r="A14" s="12">
        <f t="shared" si="3"/>
        <v>6</v>
      </c>
      <c r="B14" s="22" t="s">
        <v>20</v>
      </c>
      <c r="C14" s="12" t="s">
        <v>16</v>
      </c>
      <c r="D14" s="12">
        <v>2</v>
      </c>
      <c r="E14" s="20"/>
      <c r="F14" s="15">
        <f t="shared" si="0"/>
        <v>0</v>
      </c>
      <c r="G14" s="16"/>
      <c r="H14" s="15">
        <f t="shared" si="1"/>
        <v>0</v>
      </c>
      <c r="I14" s="15">
        <f t="shared" si="2"/>
        <v>0</v>
      </c>
      <c r="J14" s="23"/>
    </row>
    <row r="15" spans="1:10" ht="64.5" customHeight="1" x14ac:dyDescent="0.25">
      <c r="A15" s="12">
        <f t="shared" si="3"/>
        <v>7</v>
      </c>
      <c r="B15" s="22" t="s">
        <v>29</v>
      </c>
      <c r="C15" s="12" t="s">
        <v>16</v>
      </c>
      <c r="D15" s="12">
        <v>10</v>
      </c>
      <c r="E15" s="20"/>
      <c r="F15" s="15">
        <f t="shared" si="0"/>
        <v>0</v>
      </c>
      <c r="G15" s="16"/>
      <c r="H15" s="15">
        <f t="shared" si="1"/>
        <v>0</v>
      </c>
      <c r="I15" s="15">
        <f t="shared" si="2"/>
        <v>0</v>
      </c>
      <c r="J15" s="23"/>
    </row>
    <row r="16" spans="1:10" ht="64.5" customHeight="1" x14ac:dyDescent="0.25">
      <c r="A16" s="12">
        <f t="shared" si="3"/>
        <v>8</v>
      </c>
      <c r="B16" s="22" t="s">
        <v>21</v>
      </c>
      <c r="C16" s="12" t="s">
        <v>16</v>
      </c>
      <c r="D16" s="12">
        <v>4</v>
      </c>
      <c r="E16" s="20"/>
      <c r="F16" s="15">
        <f t="shared" si="0"/>
        <v>0</v>
      </c>
      <c r="G16" s="16"/>
      <c r="H16" s="15">
        <f t="shared" si="1"/>
        <v>0</v>
      </c>
      <c r="I16" s="15">
        <f t="shared" si="2"/>
        <v>0</v>
      </c>
      <c r="J16" s="23"/>
    </row>
    <row r="17" spans="1:10" ht="69.75" customHeight="1" x14ac:dyDescent="0.25">
      <c r="A17" s="12">
        <f t="shared" si="3"/>
        <v>9</v>
      </c>
      <c r="B17" s="22" t="s">
        <v>22</v>
      </c>
      <c r="C17" s="12" t="s">
        <v>16</v>
      </c>
      <c r="D17" s="12">
        <v>2</v>
      </c>
      <c r="E17" s="20"/>
      <c r="F17" s="15">
        <f t="shared" si="0"/>
        <v>0</v>
      </c>
      <c r="G17" s="16"/>
      <c r="H17" s="15">
        <f t="shared" si="1"/>
        <v>0</v>
      </c>
      <c r="I17" s="15">
        <f t="shared" si="2"/>
        <v>0</v>
      </c>
      <c r="J17" s="23"/>
    </row>
    <row r="18" spans="1:10" ht="102" x14ac:dyDescent="0.25">
      <c r="A18" s="12">
        <f t="shared" si="3"/>
        <v>10</v>
      </c>
      <c r="B18" s="25" t="s">
        <v>23</v>
      </c>
      <c r="C18" s="24" t="s">
        <v>16</v>
      </c>
      <c r="D18" s="12">
        <v>2</v>
      </c>
      <c r="E18" s="20"/>
      <c r="F18" s="15">
        <f t="shared" si="0"/>
        <v>0</v>
      </c>
      <c r="G18" s="16"/>
      <c r="H18" s="15">
        <f t="shared" si="1"/>
        <v>0</v>
      </c>
      <c r="I18" s="15">
        <f t="shared" si="2"/>
        <v>0</v>
      </c>
      <c r="J18" s="23"/>
    </row>
    <row r="19" spans="1:10" ht="102" x14ac:dyDescent="0.25">
      <c r="A19" s="12">
        <f t="shared" si="3"/>
        <v>11</v>
      </c>
      <c r="B19" s="25" t="s">
        <v>24</v>
      </c>
      <c r="C19" s="24" t="s">
        <v>16</v>
      </c>
      <c r="D19" s="12">
        <v>2</v>
      </c>
      <c r="E19" s="20"/>
      <c r="F19" s="15">
        <f t="shared" si="0"/>
        <v>0</v>
      </c>
      <c r="G19" s="16"/>
      <c r="H19" s="15">
        <f t="shared" si="1"/>
        <v>0</v>
      </c>
      <c r="I19" s="15">
        <f t="shared" si="2"/>
        <v>0</v>
      </c>
      <c r="J19" s="23"/>
    </row>
    <row r="20" spans="1:10" ht="159.75" customHeight="1" x14ac:dyDescent="0.25">
      <c r="A20" s="12">
        <f t="shared" si="3"/>
        <v>12</v>
      </c>
      <c r="B20" s="22" t="s">
        <v>25</v>
      </c>
      <c r="C20" s="24" t="s">
        <v>16</v>
      </c>
      <c r="D20" s="12">
        <v>2</v>
      </c>
      <c r="E20" s="20"/>
      <c r="F20" s="15">
        <f t="shared" si="0"/>
        <v>0</v>
      </c>
      <c r="G20" s="16"/>
      <c r="H20" s="15">
        <f t="shared" si="1"/>
        <v>0</v>
      </c>
      <c r="I20" s="15">
        <f t="shared" si="2"/>
        <v>0</v>
      </c>
      <c r="J20" s="23"/>
    </row>
    <row r="21" spans="1:10" ht="29.25" customHeight="1" x14ac:dyDescent="0.25">
      <c r="A21" s="26"/>
      <c r="B21" s="27"/>
      <c r="C21" s="27"/>
      <c r="D21" s="27"/>
      <c r="E21" s="28" t="s">
        <v>26</v>
      </c>
      <c r="F21" s="28">
        <f>SUM(F9:F20)</f>
        <v>0</v>
      </c>
      <c r="G21" s="28" t="s">
        <v>27</v>
      </c>
      <c r="H21" s="28">
        <f>SUM(H9:H20)</f>
        <v>0</v>
      </c>
      <c r="I21" s="27"/>
      <c r="J21" s="27"/>
    </row>
  </sheetData>
  <mergeCells count="4">
    <mergeCell ref="A1:J1"/>
    <mergeCell ref="A2:J2"/>
    <mergeCell ref="A3:J3"/>
    <mergeCell ref="A4:J6"/>
  </mergeCells>
  <conditionalFormatting sqref="F9:F19">
    <cfRule type="cellIs" dxfId="3" priority="2" operator="lessThan">
      <formula>0</formula>
    </cfRule>
  </conditionalFormatting>
  <conditionalFormatting sqref="F9:F21">
    <cfRule type="cellIs" dxfId="2" priority="3" operator="equal">
      <formula>0</formula>
    </cfRule>
  </conditionalFormatting>
  <conditionalFormatting sqref="H21">
    <cfRule type="cellIs" dxfId="1" priority="5" operator="equal">
      <formula>0</formula>
    </cfRule>
  </conditionalFormatting>
  <conditionalFormatting sqref="H9:I20">
    <cfRule type="cellIs" dxfId="0" priority="4" operator="equal">
      <formula>0</formula>
    </cfRule>
  </conditionalFormatting>
  <printOptions horizontalCentered="1"/>
  <pageMargins left="0.118055555555556" right="0.118055555555556" top="0.94930555555555596" bottom="0.15763888888888899" header="0.511811023622047" footer="0.118055555555556"/>
  <pageSetup orientation="landscape" horizontalDpi="300" verticalDpi="300" r:id="rId1"/>
  <headerFooter>
    <oddFooter>&amp;C&amp;"Helvetica Neue,Regularna"&amp;12&amp;K000000&amp;P</oddFooter>
  </headerFooter>
  <rowBreaks count="1" manualBreakCount="1">
    <brk id="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Zad.6</vt:lpstr>
      <vt:lpstr>Zad.6!Obszar_wydruku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Gospodarczy</dc:creator>
  <dc:description/>
  <cp:lastModifiedBy>Anna Massier</cp:lastModifiedBy>
  <cp:revision>2</cp:revision>
  <cp:lastPrinted>2023-06-20T08:44:02Z</cp:lastPrinted>
  <dcterms:created xsi:type="dcterms:W3CDTF">2023-03-16T08:56:40Z</dcterms:created>
  <dcterms:modified xsi:type="dcterms:W3CDTF">2023-07-04T09:48:00Z</dcterms:modified>
  <dc:language>pl-PL</dc:language>
</cp:coreProperties>
</file>