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70" windowHeight="9330" tabRatio="500" firstSheet="9" activeTab="10"/>
  </bookViews>
  <sheets>
    <sheet name="Pakiet_nr_1" sheetId="1" r:id="rId1"/>
    <sheet name="Pakiet_nr_2" sheetId="2" r:id="rId2"/>
    <sheet name="Pakiet_nr_3" sheetId="3" r:id="rId3"/>
    <sheet name="Pakiet_nr_4" sheetId="4" r:id="rId4"/>
    <sheet name="Pakiet_nr_5" sheetId="5" r:id="rId5"/>
    <sheet name="Pakiet_nr_6" sheetId="6" r:id="rId6"/>
    <sheet name="Pakiet_nr_7" sheetId="7" r:id="rId7"/>
    <sheet name="Pakiet_nr_8" sheetId="8" r:id="rId8"/>
    <sheet name="Pakiet_nr_9" sheetId="9" r:id="rId9"/>
    <sheet name="Pakiet_nr_10" sheetId="10" r:id="rId10"/>
    <sheet name="Pakiet nr 11" sheetId="11" r:id="rId11"/>
  </sheets>
  <definedNames/>
  <calcPr fullCalcOnLoad="1"/>
</workbook>
</file>

<file path=xl/sharedStrings.xml><?xml version="1.0" encoding="utf-8"?>
<sst xmlns="http://schemas.openxmlformats.org/spreadsheetml/2006/main" count="302" uniqueCount="63">
  <si>
    <t>Kod CPV:  33122000-1</t>
  </si>
  <si>
    <t>Wykaz dokumentów dopuszczających produkt do użytku szpitalnego</t>
  </si>
  <si>
    <t>Lp</t>
  </si>
  <si>
    <t>Opis przedmiotu zamówienia</t>
  </si>
  <si>
    <t>J. m.</t>
  </si>
  <si>
    <t>Ilość</t>
  </si>
  <si>
    <t>Cena jednostkowa netto za opakowanie</t>
  </si>
  <si>
    <t>Stawka podatku VAT</t>
  </si>
  <si>
    <t xml:space="preserve">Cena jednostkowa brutto za opakowanie                  </t>
  </si>
  <si>
    <t>Wartość podatku VAT</t>
  </si>
  <si>
    <t>Wartość brutto</t>
  </si>
  <si>
    <t xml:space="preserve"> Nr katalogowy i nazwa produktu zoferowanego(podać)</t>
  </si>
  <si>
    <t>Nazwa dokumentu (ów) dopuszczającego (ch) zaoferowany produkt  do użytku szpitalnego</t>
  </si>
  <si>
    <t>Data wydania dokumentu i jego ważności</t>
  </si>
  <si>
    <t>Nr dokumentu</t>
  </si>
  <si>
    <t>szt.</t>
  </si>
  <si>
    <t>Razem</t>
  </si>
  <si>
    <t>Szczecin, dnia…………………..</t>
  </si>
  <si>
    <t>........................................................</t>
  </si>
  <si>
    <t>podpis osoby upoważnionej</t>
  </si>
  <si>
    <r>
      <rPr>
        <sz val="8"/>
        <color indexed="8"/>
        <rFont val="Tahoma"/>
        <family val="2"/>
      </rPr>
      <t>Roztwór błękitu tryptanu, skład 1 ampułko-strzykawki 0,5ml: 0,75mg Tryptan Blue, 0,125mg Brilliant Blue G, 4% PEG, w roztworze fizjologicznym chlorku sodu, pH roztworu 7,3-7,6, osmolarność 301-369 mOsm/kg H</t>
    </r>
    <r>
      <rPr>
        <vertAlign val="sub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>O, stosowany do barwienia i wizualizacji błon epiretinalnych i błony granicznej wewnętrznej,szklane ampułko-strzykawki 0,5ml</t>
    </r>
  </si>
  <si>
    <t>Osłonka na oko, wykonana z tworzywa sztucznego, chroni od światła, zawiera 9 otworów dla komfortu pacjenta, uniwersalna do lewego i prawego oka, rozmiar 7,5 x 6,5cm</t>
  </si>
  <si>
    <t>Jednorazowa strzykawka do insuliny, 3-częściowa z wtopioną igłą 0,3x13mm, wykonana z tworzywa PP, tłoki korpus z lateksu, uchwyty po bokach korpusu, blokada przed przypadkowym całkowitym wysunięciem tłoka, podziałka 0,02ml, brak przestrzeni martwej, pakowana pojedynczo, sterylna</t>
  </si>
  <si>
    <t>Marker chirurgiczny (pisak medyczny) dwustronny, różne rozmiary końcówek,  sterylny, do znakowania skóry podczas zabiegów, nietoksyczny, szybkoschnący, nieplamiący, odporny na środki dezynfekujące, atrament fioletowy</t>
  </si>
  <si>
    <t>op.</t>
  </si>
  <si>
    <t>Pęseta do witrektomii typu ILM, 23G, jednorazwoa, precyzyjnie łapiąca końcem, koniec chwytny o długości 5mm, umieszczony w rurce ze stali nierdzewnej o długości 32mm i średnicy 0,6mm, rękojeść o średnicy 16mm w pozycji otwartej z końcem zwężonym do 8mm, wykonana z poliwęglanu z antypoślizogowymi okrągłymi wypistkami, kolorowy znacznik na obu końcach rękojeści w celu identyfikacji narzędzia, długość całkowita 147,3mm</t>
  </si>
  <si>
    <t>Pęseta do witrektomii typu ILM, 25G, jednorazwoa, precyzyjnie łapiąca końcem, koniec chwytny o długości 5mm, umieszczony w rurce ze stali nierdzewnej o długości 32mm i średnicy 0,5mm, rękojeść o średnicy 16mm w pozycji otwartej z końcem zwężonym do 8mm, wykonana z poliwęglanu z antypoślizogowymi okrągłymi wypistkami, kolorowy znacznik na obu końcach rękojeści w celu identyfikacji narzędzia, długość całkowita 147,3mm</t>
  </si>
  <si>
    <t>Soczewka jednorazowa 90D kompatybilne z Eibos 2</t>
  </si>
  <si>
    <t>Soczewka jednorazowa szerokokątna SPXL kompatybilne z Eibos 2</t>
  </si>
  <si>
    <t>Penseta 23G, jednorazowa, sterylna, precyzyjnie łapiąca końcem, koniec chwytny długości 4,3mm umieszczony w rurce ze stali nierdzewnej o długości 32mm i średnicy 0,6mm, rękojeść o średnicy 16mm w pozycji otwartej z końcem zwężonym do 8mm, wykonana z poliwęglanu z antypoślizgowymi okrągłymi wypustkami, kolorowy znacznik na obu końcach rękojeści w celach identyfikacyjnych, długość całkowita 147,3mm</t>
  </si>
  <si>
    <t>Penseta 25G, jednorazowa, sterylna, precyzyjnie łapiąca końcem, koniec chwytny długości 2,8mm z platformą chwytną 0,1x0,25mm,  umieszczony w rurce ze stali nierdzewnej o długości 32mm i średnicy 0,5mm, rękojeść o średnicy 16mm w pozycji otwartej z końcem zwężonym do 8mm, wykonana z poliwęglanu z antypoślizgowymi okrągłymi wypustkami, kolorowy znacznik na obu końcach rękojeści w celach identyfikacyjnych, długość całkowita 145,8mm</t>
  </si>
  <si>
    <t>Soczewka opatrunkowa, tryb noszenia dzienny, ciągły, elastyczny do 30 dni, BC 8.6, PWR 0.00</t>
  </si>
  <si>
    <t>Jałowy wodny roztwór hydroksypropylometylocelulozy, stężenie 2%, lepkość 4000 cPs, zastosowanie do badań z użyciem soczewek diagnostycznych, do badania kąta przesączania i dna oka oraz zabiegów laserowych i USG gałki ocznej, żel pojemność 30ml</t>
  </si>
  <si>
    <t>Konektor do usuwania oleju przez systemy trokarowe, odpowiedni do kaniul 20/23/25/27G DORC; zapewnia szybkie i bezpieczne usuwanie oleju silikonowego 1000-5000, skraca czas 3-5 krotnie, 1 opakowanie= 5 szt.</t>
  </si>
  <si>
    <t xml:space="preserve">Nóż 1,1 do portu bocznego ostrze wykonane ze stali, rączka z tworzywa sztucznego wykończenie satyna-mat,  o całkowitej długości 131 mm, średnica rękojeści 6 mm, rączka z wyraźnym oznakowaniem typu i rodzaju noża, opakowanie 6 sztuk , </t>
  </si>
  <si>
    <t>Zestaw do usuwania/ podaży  oleju silikonowego, 1 opakowanie= 5 szt.</t>
  </si>
  <si>
    <t>Kaniula do podaży oleju 23G; 1 opakowanie= 5 szt.</t>
  </si>
  <si>
    <t>Pakiet nr 1 - Błękit tryptanu</t>
  </si>
  <si>
    <t>Pakiet nr 2 - Osłonka plastikowa na oko</t>
  </si>
  <si>
    <t>Pakiet nr 3 - Strzykawka z wtopioną igłą</t>
  </si>
  <si>
    <t>Pakiet nr 4 - Marker chirurgiczny dwustronny</t>
  </si>
  <si>
    <t>Pakiet nr 5 - Pęseta do ILM</t>
  </si>
  <si>
    <t>Pakiet nr 6 - Soczewki do oftalmoskopu</t>
  </si>
  <si>
    <t>Pakiet nr 7 - Endopenseta Eckard End gripping</t>
  </si>
  <si>
    <t>Pakiet nr 9 - Roztwór hydroksypropylometylocelulozy</t>
  </si>
  <si>
    <t>Pakiet nr 10 -Zestawy do podaży, usuwania oleju</t>
  </si>
  <si>
    <t>Opaska silikonowa typ 504, okrągła, średnica 4,0mm, długość 80mm</t>
  </si>
  <si>
    <t>Opaska silikonowa typ 240, zaokrąglona, długość 125mm, szerokość 2,5mm, grubość 0,6mm</t>
  </si>
  <si>
    <t>Opaska silikonowa typ 270, silikonowy rękaw, średnica całkowita 1,6mm, średnica otworu 0,76mm, długość całkowita 30mm</t>
  </si>
  <si>
    <t>Pakiet nr 11 - Opaska silikonowa do zabiegów okulistycznych</t>
  </si>
  <si>
    <t xml:space="preserve">Cena jednostkowa brutto za sztukę              </t>
  </si>
  <si>
    <t>Cena jednostkowa netto za sztukę</t>
  </si>
  <si>
    <t xml:space="preserve">Cena jednostkowa brutto za sztukę               </t>
  </si>
  <si>
    <t xml:space="preserve">Cena jednostkowa brutto za sztukę                  </t>
  </si>
  <si>
    <t xml:space="preserve">Cena jednostkowa brutto za sztukę                </t>
  </si>
  <si>
    <t xml:space="preserve">Cena jednostkowa brutto za sztukę                 </t>
  </si>
  <si>
    <t>Cena jednostkowa netto sztukę</t>
  </si>
  <si>
    <t>Załącznik nr 2 do SWZ</t>
  </si>
  <si>
    <t>Znak sprawy: 24/2023</t>
  </si>
  <si>
    <t>Wartość netto
(5x4)</t>
  </si>
  <si>
    <t>Wartość netto
(5X4)</t>
  </si>
  <si>
    <t xml:space="preserve"> Nr katalogowy i nazwa produktu zoferowanego (podać)</t>
  </si>
  <si>
    <t>Pakiet nr 8 - Soczewka opatrunkowa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</si>
</sst>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     &quot;;#,##0.00&quot;      &quot;;\-#&quot;      &quot;;@\ "/>
    <numFmt numFmtId="167" formatCode="[$-415]General"/>
    <numFmt numFmtId="168" formatCode="#,##0.00\ [$zł-415];[Red]\-#,##0.00\ [$zł-415]"/>
    <numFmt numFmtId="169" formatCode="#,##0.00&quot; zł &quot;;#,##0.00&quot; zł &quot;;\-#&quot; zł &quot;;@\ "/>
    <numFmt numFmtId="170" formatCode="\ #,##0.00\ [$zł-415]\ ;\-#,##0.00\ [$zł-415]\ ;\-00\ [$zł-415]\ ;@\ "/>
    <numFmt numFmtId="171" formatCode="#,##0.00&quot; zł&quot;"/>
    <numFmt numFmtId="172" formatCode="#,##0.00&quot;     &quot;"/>
    <numFmt numFmtId="173" formatCode="\ #,##0.00\ [$zł-415]\ ;\-#,##0.00\ [$zł-415]\ ;\-00\ [$zł-415]\ ;\ @\ "/>
    <numFmt numFmtId="174" formatCode="#,##0.00,&quot;  &quot;"/>
    <numFmt numFmtId="175" formatCode="#,##0.00\ [$zł-415]"/>
    <numFmt numFmtId="176" formatCode="\ #,##0.00\ [$zł-415]\ ;\-#,##0.00\ [$zł-415]\ ;\-00&quot; zł &quot;;\ @\ "/>
    <numFmt numFmtId="177" formatCode="[$-415]dddd\,\ d\ mmmm\ yyyy"/>
    <numFmt numFmtId="178" formatCode="#,##0.00\ [$€-1]"/>
    <numFmt numFmtId="179" formatCode="0.0000"/>
    <numFmt numFmtId="180" formatCode="0.00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#,##0.00\ [$zł-415];\-#,##0.00\ [$zł-415]"/>
  </numFmts>
  <fonts count="57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Liberation Sans1"/>
      <family val="0"/>
    </font>
    <font>
      <b/>
      <sz val="24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sz val="12"/>
      <color indexed="8"/>
      <name val="Times New Roman CE"/>
      <family val="0"/>
    </font>
    <font>
      <sz val="11"/>
      <color indexed="8"/>
      <name val="Czcionka tekstu podstawowego"/>
      <family val="0"/>
    </font>
    <font>
      <sz val="11"/>
      <color indexed="8"/>
      <name val="Arial1"/>
      <family val="0"/>
    </font>
    <font>
      <sz val="11"/>
      <color indexed="8"/>
      <name val="Arial CE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zcionka tekstu podstawowego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62"/>
      <name val="Tahoma"/>
      <family val="2"/>
    </font>
    <font>
      <vertAlign val="subscript"/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 applyBorder="0" applyProtection="0">
      <alignment/>
    </xf>
    <xf numFmtId="169" fontId="8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3" fillId="0" borderId="0" applyBorder="0" applyProtection="0">
      <alignment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Border="0" applyProtection="0">
      <alignment horizontal="center" textRotation="90"/>
    </xf>
    <xf numFmtId="0" fontId="49" fillId="30" borderId="0" applyNumberFormat="0" applyBorder="0" applyAlignment="0" applyProtection="0"/>
    <xf numFmtId="0" fontId="5" fillId="0" borderId="0" applyBorder="0" applyProtection="0">
      <alignment/>
    </xf>
    <xf numFmtId="0" fontId="6" fillId="0" borderId="0" applyBorder="0" applyProtection="0">
      <alignment/>
    </xf>
    <xf numFmtId="0" fontId="5" fillId="0" borderId="0" applyBorder="0" applyProtection="0">
      <alignment/>
    </xf>
    <xf numFmtId="167" fontId="7" fillId="0" borderId="0" applyBorder="0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10" fillId="0" borderId="0" applyBorder="0" applyProtection="0">
      <alignment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2" fillId="31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0" fontId="11" fillId="0" borderId="0" applyBorder="0" applyProtection="0">
      <alignment/>
    </xf>
    <xf numFmtId="168" fontId="11" fillId="0" borderId="0" applyBorder="0" applyProtection="0">
      <alignment/>
    </xf>
    <xf numFmtId="0" fontId="56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4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5" fillId="0" borderId="0" xfId="64" applyNumberFormat="1" applyFont="1" applyFill="1" applyAlignment="1">
      <alignment vertical="center" wrapText="1"/>
    </xf>
    <xf numFmtId="0" fontId="15" fillId="0" borderId="0" xfId="65" applyNumberFormat="1" applyFont="1" applyFill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169" fontId="13" fillId="0" borderId="10" xfId="76" applyNumberFormat="1" applyFont="1" applyFill="1" applyBorder="1" applyAlignment="1">
      <alignment horizontal="center" vertical="center"/>
    </xf>
    <xf numFmtId="9" fontId="14" fillId="0" borderId="10" xfId="68" applyNumberFormat="1" applyFont="1" applyFill="1" applyBorder="1" applyAlignment="1">
      <alignment horizontal="center" vertical="center"/>
    </xf>
    <xf numFmtId="169" fontId="13" fillId="0" borderId="10" xfId="76" applyNumberFormat="1" applyFont="1" applyFill="1" applyBorder="1" applyAlignment="1">
      <alignment/>
    </xf>
    <xf numFmtId="0" fontId="13" fillId="0" borderId="10" xfId="64" applyNumberFormat="1" applyFont="1" applyFill="1" applyBorder="1" applyAlignment="1">
      <alignment horizontal="center" vertical="center" wrapText="1"/>
    </xf>
    <xf numFmtId="169" fontId="13" fillId="0" borderId="11" xfId="76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right" wrapText="1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horizontal="left" wrapText="1"/>
    </xf>
    <xf numFmtId="169" fontId="14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172" fontId="14" fillId="0" borderId="0" xfId="0" applyNumberFormat="1" applyFont="1" applyAlignment="1">
      <alignment horizontal="center" vertical="center"/>
    </xf>
    <xf numFmtId="172" fontId="14" fillId="0" borderId="0" xfId="0" applyNumberFormat="1" applyFont="1" applyFill="1" applyAlignment="1">
      <alignment horizontal="center" vertical="center"/>
    </xf>
    <xf numFmtId="169" fontId="14" fillId="0" borderId="0" xfId="45" applyNumberFormat="1" applyFont="1" applyFill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64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justify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3" fontId="0" fillId="0" borderId="17" xfId="0" applyNumberFormat="1" applyFill="1" applyBorder="1" applyAlignment="1">
      <alignment horizontal="center" vertical="center"/>
    </xf>
    <xf numFmtId="9" fontId="0" fillId="0" borderId="11" xfId="68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Fill="1" applyBorder="1" applyAlignment="1">
      <alignment horizontal="center" vertical="center"/>
    </xf>
    <xf numFmtId="9" fontId="0" fillId="0" borderId="10" xfId="68" applyNumberFormat="1" applyFill="1" applyBorder="1" applyAlignment="1">
      <alignment horizontal="center" vertical="center"/>
    </xf>
    <xf numFmtId="169" fontId="13" fillId="0" borderId="18" xfId="76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/>
    </xf>
    <xf numFmtId="9" fontId="13" fillId="0" borderId="12" xfId="68" applyNumberFormat="1" applyFont="1" applyFill="1" applyBorder="1" applyAlignment="1">
      <alignment horizontal="center" vertical="center"/>
    </xf>
    <xf numFmtId="169" fontId="13" fillId="0" borderId="12" xfId="76" applyNumberFormat="1" applyFont="1" applyFill="1" applyBorder="1" applyAlignment="1">
      <alignment horizontal="center" vertical="center"/>
    </xf>
    <xf numFmtId="0" fontId="13" fillId="0" borderId="19" xfId="64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169" fontId="13" fillId="0" borderId="10" xfId="76" applyFont="1" applyBorder="1">
      <alignment/>
    </xf>
    <xf numFmtId="9" fontId="14" fillId="0" borderId="10" xfId="68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2" xfId="64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0" borderId="0" xfId="64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65" applyFont="1" applyAlignment="1">
      <alignment vertical="center" wrapText="1"/>
    </xf>
    <xf numFmtId="0" fontId="13" fillId="0" borderId="10" xfId="64" applyFont="1" applyBorder="1" applyAlignment="1">
      <alignment horizontal="center" vertical="center" wrapText="1"/>
    </xf>
    <xf numFmtId="0" fontId="13" fillId="0" borderId="17" xfId="64" applyFont="1" applyBorder="1" applyAlignment="1">
      <alignment horizontal="center" vertical="center" wrapText="1"/>
    </xf>
    <xf numFmtId="169" fontId="13" fillId="0" borderId="10" xfId="76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9" fontId="13" fillId="0" borderId="11" xfId="76" applyFont="1" applyBorder="1" applyAlignment="1">
      <alignment horizontal="center" vertical="center"/>
    </xf>
    <xf numFmtId="9" fontId="14" fillId="0" borderId="11" xfId="68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9" fontId="13" fillId="0" borderId="18" xfId="76" applyFont="1" applyBorder="1">
      <alignment/>
    </xf>
    <xf numFmtId="0" fontId="14" fillId="0" borderId="12" xfId="0" applyFont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169" fontId="14" fillId="0" borderId="0" xfId="45" applyFont="1" applyAlignment="1">
      <alignment horizontal="center" vertical="center"/>
    </xf>
    <xf numFmtId="44" fontId="14" fillId="36" borderId="12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0" fontId="0" fillId="37" borderId="11" xfId="0" applyNumberFormat="1" applyFill="1" applyBorder="1" applyAlignment="1">
      <alignment/>
    </xf>
    <xf numFmtId="0" fontId="14" fillId="0" borderId="10" xfId="0" applyNumberFormat="1" applyFont="1" applyFill="1" applyBorder="1" applyAlignment="1">
      <alignment horizontal="right" vertical="center" wrapText="1"/>
    </xf>
    <xf numFmtId="0" fontId="0" fillId="37" borderId="10" xfId="0" applyNumberFormat="1" applyFill="1" applyBorder="1" applyAlignment="1">
      <alignment/>
    </xf>
    <xf numFmtId="0" fontId="14" fillId="0" borderId="12" xfId="0" applyNumberFormat="1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4" fillId="0" borderId="10" xfId="0" applyFont="1" applyBorder="1" applyAlignment="1">
      <alignment horizontal="righ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Currency 1" xfId="45"/>
    <cellStyle name="Hyperlink" xfId="46"/>
    <cellStyle name="Komórka połączona" xfId="47"/>
    <cellStyle name="Komórka zaznaczona" xfId="48"/>
    <cellStyle name="Nagłówek" xfId="49"/>
    <cellStyle name="Nagłówek 1" xfId="50"/>
    <cellStyle name="Nagłówek 2" xfId="51"/>
    <cellStyle name="Nagłówek 3" xfId="52"/>
    <cellStyle name="Nagłówek 4" xfId="53"/>
    <cellStyle name="Nagłówek1" xfId="54"/>
    <cellStyle name="Neutralny" xfId="55"/>
    <cellStyle name="Normal 2" xfId="56"/>
    <cellStyle name="Normalny 2" xfId="57"/>
    <cellStyle name="Normalny 2 2" xfId="58"/>
    <cellStyle name="Normalny 2 6" xfId="59"/>
    <cellStyle name="Normalny 3" xfId="60"/>
    <cellStyle name="Normalny 4" xfId="61"/>
    <cellStyle name="Normalny 5" xfId="62"/>
    <cellStyle name="Normalny 6" xfId="63"/>
    <cellStyle name="Normalny_Arkusz1 2" xfId="64"/>
    <cellStyle name="Normalny_Załącznik nr 2 do SIWZ - Szczegółowa oferta cenowa - po modyfikacji z dnia 13.05.2009" xfId="65"/>
    <cellStyle name="Obliczenia" xfId="66"/>
    <cellStyle name="Followed Hyperlink" xfId="67"/>
    <cellStyle name="Percent" xfId="68"/>
    <cellStyle name="Procentowy 2" xfId="69"/>
    <cellStyle name="Suma" xfId="70"/>
    <cellStyle name="Tekst objaśnienia" xfId="71"/>
    <cellStyle name="Tekst objaśnienia 2" xfId="72"/>
    <cellStyle name="Tekst ostrzeżenia" xfId="73"/>
    <cellStyle name="Tytuł" xfId="74"/>
    <cellStyle name="Uwaga" xfId="75"/>
    <cellStyle name="Currency" xfId="76"/>
    <cellStyle name="Currency [0]" xfId="77"/>
    <cellStyle name="Wynik" xfId="78"/>
    <cellStyle name="Wynik2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J11" sqref="J11"/>
    </sheetView>
  </sheetViews>
  <sheetFormatPr defaultColWidth="8.7109375" defaultRowHeight="15"/>
  <cols>
    <col min="1" max="1" width="8.7109375" style="2" customWidth="1"/>
    <col min="2" max="2" width="54.8515625" style="2" customWidth="1"/>
    <col min="3" max="7" width="8.7109375" style="2" customWidth="1"/>
    <col min="8" max="8" width="13.7109375" style="2" customWidth="1"/>
    <col min="9" max="9" width="11.421875" style="2" customWidth="1"/>
    <col min="10" max="10" width="13.28125" style="2" customWidth="1"/>
    <col min="11" max="11" width="10.28125" style="2" customWidth="1"/>
    <col min="12" max="12" width="14.421875" style="2" customWidth="1"/>
    <col min="13" max="13" width="10.7109375" style="2" customWidth="1"/>
    <col min="14" max="14" width="10.85156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37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50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88.5" customHeight="1">
      <c r="A7" s="35">
        <v>1</v>
      </c>
      <c r="B7" s="16" t="s">
        <v>20</v>
      </c>
      <c r="C7" s="31" t="s">
        <v>15</v>
      </c>
      <c r="D7" s="12">
        <v>300</v>
      </c>
      <c r="E7" s="13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5"/>
      <c r="L7" s="15"/>
      <c r="M7" s="15"/>
      <c r="N7" s="15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36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2" sqref="B2"/>
    </sheetView>
  </sheetViews>
  <sheetFormatPr defaultColWidth="8.7109375" defaultRowHeight="15"/>
  <cols>
    <col min="1" max="1" width="8.7109375" style="2" customWidth="1"/>
    <col min="2" max="2" width="59.7109375" style="2" customWidth="1"/>
    <col min="3" max="4" width="8.7109375" style="2" customWidth="1"/>
    <col min="5" max="5" width="11.7109375" style="2" customWidth="1"/>
    <col min="6" max="6" width="8.7109375" style="2" customWidth="1"/>
    <col min="7" max="7" width="11.57421875" style="2" customWidth="1"/>
    <col min="8" max="8" width="17.421875" style="2" customWidth="1"/>
    <col min="9" max="9" width="16.140625" style="2" customWidth="1"/>
    <col min="10" max="10" width="16.00390625" style="2" customWidth="1"/>
    <col min="11" max="11" width="11.57421875" style="2" customWidth="1"/>
    <col min="12" max="12" width="13.421875" style="2" customWidth="1"/>
    <col min="13" max="13" width="10.28125" style="2" customWidth="1"/>
    <col min="14" max="14" width="10.5742187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45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51">
      <c r="A7" s="42">
        <v>1</v>
      </c>
      <c r="B7" s="43" t="s">
        <v>33</v>
      </c>
      <c r="C7" s="44" t="s">
        <v>24</v>
      </c>
      <c r="D7" s="45">
        <v>40</v>
      </c>
      <c r="E7" s="46"/>
      <c r="F7" s="47">
        <v>0.08</v>
      </c>
      <c r="G7" s="17">
        <f>E7*1.08</f>
        <v>0</v>
      </c>
      <c r="H7" s="17">
        <f>E7*D7</f>
        <v>0</v>
      </c>
      <c r="I7" s="17">
        <f>J7-H7</f>
        <v>0</v>
      </c>
      <c r="J7" s="13">
        <f>G7*D7</f>
        <v>0</v>
      </c>
      <c r="K7" s="34"/>
      <c r="L7" s="34"/>
      <c r="M7" s="34"/>
      <c r="N7" s="34"/>
    </row>
    <row r="8" spans="1:14" ht="60">
      <c r="A8" s="42">
        <v>2</v>
      </c>
      <c r="B8" s="48" t="s">
        <v>34</v>
      </c>
      <c r="C8" s="49" t="s">
        <v>24</v>
      </c>
      <c r="D8" s="42">
        <v>15</v>
      </c>
      <c r="E8" s="33"/>
      <c r="F8" s="50">
        <v>0.08</v>
      </c>
      <c r="G8" s="13">
        <f>E8*1.08</f>
        <v>0</v>
      </c>
      <c r="H8" s="13">
        <f>E8*D8</f>
        <v>0</v>
      </c>
      <c r="I8" s="13">
        <f>J8-H8</f>
        <v>0</v>
      </c>
      <c r="J8" s="51">
        <f>G8*D8</f>
        <v>0</v>
      </c>
      <c r="K8" s="34"/>
      <c r="L8" s="34"/>
      <c r="M8" s="34"/>
      <c r="N8" s="34"/>
    </row>
    <row r="9" spans="1:14" ht="15">
      <c r="A9" s="42">
        <v>3</v>
      </c>
      <c r="B9" s="2" t="s">
        <v>35</v>
      </c>
      <c r="C9" s="49" t="s">
        <v>24</v>
      </c>
      <c r="D9" s="42">
        <v>20</v>
      </c>
      <c r="E9" s="52"/>
      <c r="F9" s="50">
        <v>0.08</v>
      </c>
      <c r="G9" s="13">
        <f>E9*1.08</f>
        <v>0</v>
      </c>
      <c r="H9" s="13">
        <f>E9*D9</f>
        <v>0</v>
      </c>
      <c r="I9" s="13">
        <f>J9-H9</f>
        <v>0</v>
      </c>
      <c r="J9" s="51">
        <f>G9*D9</f>
        <v>0</v>
      </c>
      <c r="K9" s="34"/>
      <c r="L9" s="34"/>
      <c r="M9" s="34"/>
      <c r="N9" s="34"/>
    </row>
    <row r="10" spans="1:14" ht="15">
      <c r="A10" s="30">
        <v>4</v>
      </c>
      <c r="B10" s="43" t="s">
        <v>36</v>
      </c>
      <c r="C10" s="53" t="s">
        <v>24</v>
      </c>
      <c r="D10" s="41">
        <v>40</v>
      </c>
      <c r="E10" s="54"/>
      <c r="F10" s="55">
        <v>0.08</v>
      </c>
      <c r="G10" s="56">
        <f>E10*1.08</f>
        <v>0</v>
      </c>
      <c r="H10" s="56">
        <f>E10*D10</f>
        <v>0</v>
      </c>
      <c r="I10" s="56">
        <f>J10-H10</f>
        <v>0</v>
      </c>
      <c r="J10" s="13">
        <f>G10*D10</f>
        <v>0</v>
      </c>
      <c r="K10" s="39"/>
      <c r="L10" s="39"/>
      <c r="M10" s="39"/>
      <c r="N10" s="11"/>
    </row>
    <row r="11" spans="1:10" ht="13.5" customHeight="1">
      <c r="A11" s="96" t="s">
        <v>16</v>
      </c>
      <c r="B11" s="96"/>
      <c r="C11" s="96"/>
      <c r="D11" s="96"/>
      <c r="E11" s="96"/>
      <c r="F11" s="96"/>
      <c r="G11" s="96"/>
      <c r="H11" s="91">
        <f>SUM(H7:H10)</f>
        <v>0</v>
      </c>
      <c r="I11" s="18" t="s">
        <v>16</v>
      </c>
      <c r="J11" s="91">
        <f>SUM(J7:J10)</f>
        <v>0</v>
      </c>
    </row>
    <row r="12" spans="1:7" ht="15">
      <c r="A12" s="19"/>
      <c r="B12" s="20"/>
      <c r="C12" s="20"/>
      <c r="D12" s="20"/>
      <c r="E12" s="20"/>
      <c r="G12" s="21"/>
    </row>
    <row r="13" spans="1:8" ht="15">
      <c r="A13" s="19"/>
      <c r="B13" s="22"/>
      <c r="C13" s="23"/>
      <c r="D13" s="4"/>
      <c r="E13" s="24"/>
      <c r="F13" s="25"/>
      <c r="G13" s="25"/>
      <c r="H13" s="25"/>
    </row>
    <row r="14" spans="1:8" ht="15">
      <c r="A14" s="19"/>
      <c r="B14" s="26" t="s">
        <v>17</v>
      </c>
      <c r="C14" s="23"/>
      <c r="D14" s="4"/>
      <c r="E14" s="27"/>
      <c r="F14" s="28" t="s">
        <v>18</v>
      </c>
      <c r="G14" s="28"/>
      <c r="H14" s="25"/>
    </row>
    <row r="15" spans="2:8" ht="15">
      <c r="B15" s="3"/>
      <c r="C15" s="4"/>
      <c r="D15" s="5"/>
      <c r="E15" s="5"/>
      <c r="F15" s="5" t="s">
        <v>19</v>
      </c>
      <c r="G15" s="29"/>
      <c r="H15" s="6"/>
    </row>
  </sheetData>
  <sheetProtection selectLockedCells="1" selectUnlockedCells="1"/>
  <mergeCells count="3">
    <mergeCell ref="K3:N3"/>
    <mergeCell ref="A6:N6"/>
    <mergeCell ref="A11:G11"/>
  </mergeCells>
  <printOptions/>
  <pageMargins left="0.7" right="0.7" top="0.3" bottom="0.3" header="0.3" footer="0.3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31.421875" style="0" customWidth="1"/>
    <col min="7" max="7" width="17.7109375" style="0" customWidth="1"/>
    <col min="8" max="8" width="16.140625" style="0" customWidth="1"/>
    <col min="9" max="9" width="18.140625" style="0" customWidth="1"/>
    <col min="10" max="10" width="21.421875" style="0" customWidth="1"/>
    <col min="11" max="11" width="14.28125" style="0" customWidth="1"/>
    <col min="12" max="12" width="15.28125" style="0" customWidth="1"/>
    <col min="13" max="13" width="11.140625" style="0" customWidth="1"/>
    <col min="14" max="14" width="10.57421875" style="0" customWidth="1"/>
  </cols>
  <sheetData>
    <row r="1" spans="2:8" ht="15">
      <c r="B1" s="71" t="s">
        <v>58</v>
      </c>
      <c r="C1" s="70"/>
      <c r="D1" s="69"/>
      <c r="E1" s="69"/>
      <c r="F1" s="69"/>
      <c r="G1" s="68" t="s">
        <v>57</v>
      </c>
      <c r="H1" s="68"/>
    </row>
    <row r="2" spans="1:8" ht="33" customHeight="1">
      <c r="A2" s="68"/>
      <c r="B2" s="67" t="s">
        <v>49</v>
      </c>
      <c r="C2" s="68"/>
      <c r="D2" s="68"/>
      <c r="E2" s="68"/>
      <c r="F2" s="68"/>
      <c r="G2" s="68"/>
      <c r="H2" s="68"/>
    </row>
    <row r="3" spans="2:14" ht="24.75" customHeight="1">
      <c r="B3" s="72" t="s">
        <v>0</v>
      </c>
      <c r="C3" s="68"/>
      <c r="K3" s="97" t="s">
        <v>1</v>
      </c>
      <c r="L3" s="97"/>
      <c r="M3" s="97"/>
      <c r="N3" s="97"/>
    </row>
    <row r="4" spans="1:14" ht="73.5">
      <c r="A4" s="66" t="s">
        <v>2</v>
      </c>
      <c r="B4" s="66" t="s">
        <v>3</v>
      </c>
      <c r="C4" s="66" t="s">
        <v>4</v>
      </c>
      <c r="D4" s="66" t="s">
        <v>5</v>
      </c>
      <c r="E4" s="66" t="s">
        <v>51</v>
      </c>
      <c r="F4" s="66" t="s">
        <v>7</v>
      </c>
      <c r="G4" s="66" t="s">
        <v>53</v>
      </c>
      <c r="H4" s="66" t="s">
        <v>59</v>
      </c>
      <c r="I4" s="66" t="s">
        <v>9</v>
      </c>
      <c r="J4" s="66" t="s">
        <v>10</v>
      </c>
      <c r="K4" s="65" t="s">
        <v>61</v>
      </c>
      <c r="L4" s="65" t="s">
        <v>12</v>
      </c>
      <c r="M4" s="65" t="s">
        <v>13</v>
      </c>
      <c r="N4" s="65" t="s">
        <v>14</v>
      </c>
    </row>
    <row r="5" spans="1:14" ht="1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</row>
    <row r="6" spans="1:14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57" customHeight="1">
      <c r="A7" s="63">
        <v>1</v>
      </c>
      <c r="B7" s="57" t="s">
        <v>46</v>
      </c>
      <c r="C7" s="62" t="s">
        <v>15</v>
      </c>
      <c r="D7" s="61">
        <v>10</v>
      </c>
      <c r="E7" s="75"/>
      <c r="F7" s="60">
        <v>0.08</v>
      </c>
      <c r="G7" s="75">
        <f>E7*1.08</f>
        <v>0</v>
      </c>
      <c r="H7" s="75">
        <f>E7*D7</f>
        <v>0</v>
      </c>
      <c r="I7" s="75">
        <f>J7-H7</f>
        <v>0</v>
      </c>
      <c r="J7" s="75">
        <f>G7*D7</f>
        <v>0</v>
      </c>
      <c r="K7" s="59"/>
      <c r="L7" s="59"/>
      <c r="M7" s="59"/>
      <c r="N7" s="59"/>
    </row>
    <row r="8" spans="1:14" ht="57.75" customHeight="1">
      <c r="A8" s="58">
        <v>2</v>
      </c>
      <c r="B8" s="73" t="s">
        <v>47</v>
      </c>
      <c r="C8" s="74" t="s">
        <v>15</v>
      </c>
      <c r="D8" s="77">
        <v>1</v>
      </c>
      <c r="E8" s="78"/>
      <c r="F8" s="79">
        <v>0.08</v>
      </c>
      <c r="G8" s="75">
        <f>E8*1.08</f>
        <v>0</v>
      </c>
      <c r="H8" s="75">
        <f>E8*D8</f>
        <v>0</v>
      </c>
      <c r="I8" s="75">
        <f>J8-H8</f>
        <v>0</v>
      </c>
      <c r="J8" s="75">
        <f>G8*D8</f>
        <v>0</v>
      </c>
      <c r="K8" s="59"/>
      <c r="L8" s="59"/>
      <c r="M8" s="59"/>
      <c r="N8" s="59"/>
    </row>
    <row r="9" spans="1:14" ht="74.25" customHeight="1">
      <c r="A9" s="80">
        <v>3</v>
      </c>
      <c r="B9" s="73" t="s">
        <v>48</v>
      </c>
      <c r="C9" s="81" t="s">
        <v>15</v>
      </c>
      <c r="D9" s="82">
        <v>1</v>
      </c>
      <c r="E9" s="76"/>
      <c r="F9" s="60">
        <v>0.08</v>
      </c>
      <c r="G9" s="75">
        <f>E9*1.08</f>
        <v>0</v>
      </c>
      <c r="H9" s="75">
        <f>E9*D9</f>
        <v>0</v>
      </c>
      <c r="I9" s="75">
        <f>J9-H9</f>
        <v>0</v>
      </c>
      <c r="J9" s="75">
        <f>G9*D9</f>
        <v>0</v>
      </c>
      <c r="K9" s="83"/>
      <c r="L9" s="59"/>
      <c r="M9" s="59"/>
      <c r="N9" s="59"/>
    </row>
    <row r="10" spans="1:10" ht="15">
      <c r="A10" s="99" t="s">
        <v>16</v>
      </c>
      <c r="B10" s="99"/>
      <c r="C10" s="99"/>
      <c r="D10" s="99"/>
      <c r="E10" s="99"/>
      <c r="F10" s="99"/>
      <c r="G10" s="99"/>
      <c r="H10" s="91">
        <f>SUM(H7:H9)</f>
        <v>0</v>
      </c>
      <c r="I10" s="84" t="s">
        <v>16</v>
      </c>
      <c r="J10" s="91">
        <f>SUM(J7:J9)</f>
        <v>0</v>
      </c>
    </row>
    <row r="11" spans="1:7" ht="15">
      <c r="A11" s="85"/>
      <c r="B11" s="86"/>
      <c r="C11" s="86"/>
      <c r="D11" s="86"/>
      <c r="E11" s="86"/>
      <c r="G11" s="87"/>
    </row>
    <row r="12" spans="1:8" ht="15">
      <c r="A12" s="85"/>
      <c r="B12" s="88"/>
      <c r="C12" s="23"/>
      <c r="D12" s="70"/>
      <c r="E12" s="24"/>
      <c r="F12" s="24"/>
      <c r="G12" s="24"/>
      <c r="H12" s="24"/>
    </row>
    <row r="13" spans="1:8" ht="15">
      <c r="A13" s="85"/>
      <c r="B13" s="89" t="s">
        <v>17</v>
      </c>
      <c r="C13" s="23"/>
      <c r="D13" s="70"/>
      <c r="E13" s="27"/>
      <c r="F13" s="27" t="s">
        <v>18</v>
      </c>
      <c r="G13" s="27"/>
      <c r="H13" s="24"/>
    </row>
    <row r="14" spans="2:8" ht="15">
      <c r="B14" s="71"/>
      <c r="C14" s="70"/>
      <c r="D14" s="69"/>
      <c r="E14" s="69"/>
      <c r="F14" s="69" t="s">
        <v>19</v>
      </c>
      <c r="G14" s="90"/>
      <c r="H14" s="68"/>
    </row>
  </sheetData>
  <sheetProtection/>
  <mergeCells count="3">
    <mergeCell ref="K3:N3"/>
    <mergeCell ref="A6:N6"/>
    <mergeCell ref="A10:G10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2" sqref="K12"/>
    </sheetView>
  </sheetViews>
  <sheetFormatPr defaultColWidth="8.7109375" defaultRowHeight="15"/>
  <cols>
    <col min="1" max="1" width="8.7109375" style="2" customWidth="1"/>
    <col min="2" max="2" width="53.28125" style="2" customWidth="1"/>
    <col min="3" max="4" width="8.7109375" style="2" customWidth="1"/>
    <col min="5" max="5" width="11.421875" style="2" customWidth="1"/>
    <col min="6" max="7" width="8.7109375" style="2" customWidth="1"/>
    <col min="8" max="8" width="9.140625" style="2" customWidth="1"/>
    <col min="9" max="9" width="8.7109375" style="2" customWidth="1"/>
    <col min="10" max="10" width="9.140625" style="2" customWidth="1"/>
    <col min="11" max="11" width="12.7109375" style="2" customWidth="1"/>
    <col min="12" max="12" width="12.57421875" style="2" customWidth="1"/>
    <col min="13" max="13" width="10.8515625" style="2" customWidth="1"/>
    <col min="14" max="14" width="10.003906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37.5" customHeight="1">
      <c r="A2" s="6"/>
      <c r="B2" s="7" t="s">
        <v>38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52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31.5">
      <c r="A7" s="11">
        <v>1</v>
      </c>
      <c r="B7" s="37" t="s">
        <v>21</v>
      </c>
      <c r="C7" s="11" t="s">
        <v>15</v>
      </c>
      <c r="D7" s="32">
        <v>100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20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3" bottom="0.3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19" sqref="B19"/>
    </sheetView>
  </sheetViews>
  <sheetFormatPr defaultColWidth="8.7109375" defaultRowHeight="15"/>
  <cols>
    <col min="1" max="1" width="8.7109375" style="2" customWidth="1"/>
    <col min="2" max="2" width="31.140625" style="2" customWidth="1"/>
    <col min="3" max="7" width="8.7109375" style="2" customWidth="1"/>
    <col min="8" max="8" width="11.421875" style="2" customWidth="1"/>
    <col min="9" max="9" width="8.7109375" style="2" customWidth="1"/>
    <col min="10" max="10" width="14.57421875" style="2" customWidth="1"/>
    <col min="11" max="11" width="12.28125" style="2" customWidth="1"/>
    <col min="12" max="12" width="14.57421875" style="2" customWidth="1"/>
    <col min="13" max="13" width="11.140625" style="2" customWidth="1"/>
    <col min="14" max="14" width="10.710937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25.5">
      <c r="A2" s="6"/>
      <c r="B2" s="7" t="s">
        <v>39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84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52</v>
      </c>
      <c r="H4" s="1" t="s">
        <v>60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84">
      <c r="A7" s="11">
        <v>1</v>
      </c>
      <c r="B7" s="37" t="s">
        <v>22</v>
      </c>
      <c r="C7" s="11" t="s">
        <v>15</v>
      </c>
      <c r="D7" s="32">
        <v>2600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20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3" bottom="0.3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8" sqref="J8"/>
    </sheetView>
  </sheetViews>
  <sheetFormatPr defaultColWidth="8.7109375" defaultRowHeight="15"/>
  <cols>
    <col min="1" max="1" width="8.7109375" style="2" customWidth="1"/>
    <col min="2" max="2" width="48.7109375" style="2" customWidth="1"/>
    <col min="3" max="7" width="8.7109375" style="2" customWidth="1"/>
    <col min="8" max="8" width="10.140625" style="2" customWidth="1"/>
    <col min="9" max="9" width="8.7109375" style="2" customWidth="1"/>
    <col min="10" max="10" width="10.140625" style="2" customWidth="1"/>
    <col min="11" max="11" width="12.00390625" style="2" customWidth="1"/>
    <col min="12" max="12" width="15.140625" style="2" customWidth="1"/>
    <col min="13" max="13" width="10.421875" style="2" customWidth="1"/>
    <col min="14" max="14" width="10.281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40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84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54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42">
      <c r="A7" s="11">
        <v>1</v>
      </c>
      <c r="B7" s="37" t="s">
        <v>23</v>
      </c>
      <c r="C7" s="11" t="s">
        <v>15</v>
      </c>
      <c r="D7" s="32">
        <v>300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20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3" bottom="0.3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H9" sqref="H9"/>
    </sheetView>
  </sheetViews>
  <sheetFormatPr defaultColWidth="8.7109375" defaultRowHeight="15"/>
  <cols>
    <col min="1" max="1" width="8.7109375" style="2" customWidth="1"/>
    <col min="2" max="2" width="54.7109375" style="2" customWidth="1"/>
    <col min="3" max="6" width="8.7109375" style="2" customWidth="1"/>
    <col min="7" max="7" width="14.57421875" style="2" customWidth="1"/>
    <col min="8" max="8" width="16.57421875" style="2" customWidth="1"/>
    <col min="9" max="9" width="15.421875" style="2" customWidth="1"/>
    <col min="10" max="10" width="14.140625" style="2" customWidth="1"/>
    <col min="11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41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136.5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55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63">
      <c r="A7" s="11">
        <v>1</v>
      </c>
      <c r="B7" s="40" t="s">
        <v>25</v>
      </c>
      <c r="C7" s="11" t="s">
        <v>15</v>
      </c>
      <c r="D7" s="32">
        <v>300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4" ht="63">
      <c r="A8" s="11">
        <v>2</v>
      </c>
      <c r="B8" s="40" t="s">
        <v>26</v>
      </c>
      <c r="C8" s="11" t="s">
        <v>15</v>
      </c>
      <c r="D8" s="32">
        <v>200</v>
      </c>
      <c r="E8" s="38"/>
      <c r="F8" s="14">
        <v>0.08</v>
      </c>
      <c r="G8" s="13">
        <f>E8*1.08</f>
        <v>0</v>
      </c>
      <c r="H8" s="13">
        <f>E8*D8</f>
        <v>0</v>
      </c>
      <c r="I8" s="13">
        <f>J8-H8</f>
        <v>0</v>
      </c>
      <c r="J8" s="13">
        <f>G8*D8</f>
        <v>0</v>
      </c>
      <c r="K8" s="11"/>
      <c r="L8" s="11"/>
      <c r="M8" s="11"/>
      <c r="N8" s="11"/>
    </row>
    <row r="9" spans="1:10" ht="13.5" customHeight="1">
      <c r="A9" s="94" t="s">
        <v>16</v>
      </c>
      <c r="B9" s="94"/>
      <c r="C9" s="94"/>
      <c r="D9" s="94"/>
      <c r="E9" s="94"/>
      <c r="F9" s="94"/>
      <c r="G9" s="94"/>
      <c r="H9" s="91">
        <f>SUM(H7:H8)</f>
        <v>0</v>
      </c>
      <c r="I9" s="18" t="s">
        <v>16</v>
      </c>
      <c r="J9" s="91">
        <f>SUM(J7:J8)</f>
        <v>0</v>
      </c>
    </row>
    <row r="10" spans="1:7" ht="15">
      <c r="A10" s="19"/>
      <c r="B10" s="20"/>
      <c r="C10" s="20"/>
      <c r="D10" s="20"/>
      <c r="E10" s="20"/>
      <c r="G10" s="21"/>
    </row>
    <row r="11" spans="1:8" ht="15">
      <c r="A11" s="19"/>
      <c r="B11" s="22"/>
      <c r="C11" s="23"/>
      <c r="D11" s="4"/>
      <c r="E11" s="24"/>
      <c r="F11" s="25"/>
      <c r="G11" s="25"/>
      <c r="H11" s="25"/>
    </row>
    <row r="12" spans="1:8" ht="15">
      <c r="A12" s="19"/>
      <c r="B12" s="26" t="s">
        <v>17</v>
      </c>
      <c r="C12" s="23"/>
      <c r="D12" s="4"/>
      <c r="E12" s="27"/>
      <c r="F12" s="28" t="s">
        <v>18</v>
      </c>
      <c r="G12" s="28"/>
      <c r="H12" s="25"/>
    </row>
    <row r="13" spans="2:8" ht="15">
      <c r="B13" s="3"/>
      <c r="C13" s="4"/>
      <c r="D13" s="5"/>
      <c r="E13" s="5"/>
      <c r="F13" s="5" t="s">
        <v>19</v>
      </c>
      <c r="G13" s="29"/>
      <c r="H13" s="6"/>
    </row>
  </sheetData>
  <sheetProtection selectLockedCells="1" selectUnlockedCells="1"/>
  <mergeCells count="3">
    <mergeCell ref="K3:N3"/>
    <mergeCell ref="A6:N6"/>
    <mergeCell ref="A9:G9"/>
  </mergeCells>
  <printOptions/>
  <pageMargins left="0.7" right="0.7" top="0.3" bottom="0.3" header="0.3" footer="0.3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9" sqref="I9"/>
    </sheetView>
  </sheetViews>
  <sheetFormatPr defaultColWidth="8.7109375" defaultRowHeight="15"/>
  <cols>
    <col min="1" max="1" width="8.7109375" style="2" customWidth="1"/>
    <col min="2" max="2" width="47.00390625" style="2" customWidth="1"/>
    <col min="3" max="7" width="8.7109375" style="2" customWidth="1"/>
    <col min="8" max="8" width="14.140625" style="2" customWidth="1"/>
    <col min="9" max="9" width="8.7109375" style="2" customWidth="1"/>
    <col min="10" max="10" width="14.00390625" style="2" customWidth="1"/>
    <col min="11" max="11" width="12.7109375" style="2" customWidth="1"/>
    <col min="12" max="12" width="11.140625" style="2" customWidth="1"/>
    <col min="13" max="13" width="10.7109375" style="2" customWidth="1"/>
    <col min="14" max="14" width="10.85156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42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52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5">
      <c r="A7" s="11">
        <v>1</v>
      </c>
      <c r="B7" s="37" t="s">
        <v>27</v>
      </c>
      <c r="C7" s="11" t="s">
        <v>15</v>
      </c>
      <c r="D7" s="32">
        <v>30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4" ht="21">
      <c r="A8" s="11">
        <v>2</v>
      </c>
      <c r="B8" s="37" t="s">
        <v>28</v>
      </c>
      <c r="C8" s="11" t="s">
        <v>15</v>
      </c>
      <c r="D8" s="32">
        <v>30</v>
      </c>
      <c r="E8" s="38"/>
      <c r="F8" s="14">
        <v>0.08</v>
      </c>
      <c r="G8" s="13">
        <f>E8*1.08</f>
        <v>0</v>
      </c>
      <c r="H8" s="13">
        <f>E8*D8</f>
        <v>0</v>
      </c>
      <c r="I8" s="13">
        <f>J8-H8</f>
        <v>0</v>
      </c>
      <c r="J8" s="13">
        <f>G8*D8</f>
        <v>0</v>
      </c>
      <c r="K8" s="11"/>
      <c r="L8" s="11"/>
      <c r="M8" s="11"/>
      <c r="N8" s="11"/>
    </row>
    <row r="9" spans="1:10" ht="13.5" customHeight="1">
      <c r="A9" s="94" t="s">
        <v>16</v>
      </c>
      <c r="B9" s="94"/>
      <c r="C9" s="94"/>
      <c r="D9" s="94"/>
      <c r="E9" s="94"/>
      <c r="F9" s="94"/>
      <c r="G9" s="94"/>
      <c r="H9" s="91">
        <f>SUM(H7:H8)</f>
        <v>0</v>
      </c>
      <c r="I9" s="18" t="s">
        <v>16</v>
      </c>
      <c r="J9" s="91">
        <f>SUM(J7:J8)</f>
        <v>0</v>
      </c>
    </row>
    <row r="10" spans="1:7" ht="15">
      <c r="A10" s="19"/>
      <c r="B10" s="20"/>
      <c r="C10" s="20"/>
      <c r="D10" s="20"/>
      <c r="E10" s="20"/>
      <c r="G10" s="21"/>
    </row>
    <row r="11" spans="1:8" ht="15">
      <c r="A11" s="19"/>
      <c r="B11" s="22"/>
      <c r="C11" s="23"/>
      <c r="D11" s="4"/>
      <c r="E11" s="24"/>
      <c r="F11" s="25"/>
      <c r="G11" s="25"/>
      <c r="H11" s="25"/>
    </row>
    <row r="12" spans="1:8" ht="15">
      <c r="A12" s="19"/>
      <c r="B12" s="26" t="s">
        <v>17</v>
      </c>
      <c r="C12" s="23"/>
      <c r="D12" s="4"/>
      <c r="E12" s="27"/>
      <c r="F12" s="28" t="s">
        <v>18</v>
      </c>
      <c r="G12" s="28"/>
      <c r="H12" s="25"/>
    </row>
    <row r="13" spans="2:8" ht="15">
      <c r="B13" s="3"/>
      <c r="C13" s="4"/>
      <c r="D13" s="5"/>
      <c r="E13" s="5"/>
      <c r="F13" s="5" t="s">
        <v>19</v>
      </c>
      <c r="G13" s="29"/>
      <c r="H13" s="6"/>
    </row>
  </sheetData>
  <sheetProtection selectLockedCells="1" selectUnlockedCells="1"/>
  <mergeCells count="3">
    <mergeCell ref="K3:N3"/>
    <mergeCell ref="A6:N6"/>
    <mergeCell ref="A9:G9"/>
  </mergeCells>
  <printOptions/>
  <pageMargins left="0.7" right="0.7" top="0.3" bottom="0.3" header="0.3" footer="0.3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9" sqref="M9"/>
    </sheetView>
  </sheetViews>
  <sheetFormatPr defaultColWidth="8.7109375" defaultRowHeight="15"/>
  <cols>
    <col min="1" max="1" width="8.7109375" style="2" customWidth="1"/>
    <col min="2" max="2" width="48.7109375" style="2" customWidth="1"/>
    <col min="3" max="4" width="8.7109375" style="2" customWidth="1"/>
    <col min="5" max="5" width="9.28125" style="2" customWidth="1"/>
    <col min="6" max="6" width="8.7109375" style="2" customWidth="1"/>
    <col min="7" max="7" width="10.57421875" style="2" customWidth="1"/>
    <col min="8" max="8" width="22.28125" style="2" customWidth="1"/>
    <col min="9" max="9" width="9.8515625" style="2" customWidth="1"/>
    <col min="10" max="10" width="14.421875" style="2" customWidth="1"/>
    <col min="11" max="11" width="12.8515625" style="2" customWidth="1"/>
    <col min="12" max="12" width="12.140625" style="2" customWidth="1"/>
    <col min="13" max="13" width="10.57421875" style="2" customWidth="1"/>
    <col min="14" max="14" width="10.003906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43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53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73.5">
      <c r="A7" s="11">
        <v>1</v>
      </c>
      <c r="B7" s="37" t="s">
        <v>29</v>
      </c>
      <c r="C7" s="11" t="s">
        <v>15</v>
      </c>
      <c r="D7" s="32">
        <v>70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4" ht="108" customHeight="1">
      <c r="A8" s="11">
        <v>2</v>
      </c>
      <c r="B8" s="37" t="s">
        <v>30</v>
      </c>
      <c r="C8" s="11" t="s">
        <v>15</v>
      </c>
      <c r="D8" s="32">
        <v>70</v>
      </c>
      <c r="E8" s="38"/>
      <c r="F8" s="14">
        <v>0.08</v>
      </c>
      <c r="G8" s="13">
        <f>E8*1.08</f>
        <v>0</v>
      </c>
      <c r="H8" s="13">
        <f>E8*D8</f>
        <v>0</v>
      </c>
      <c r="I8" s="13">
        <f>J8-H8</f>
        <v>0</v>
      </c>
      <c r="J8" s="13">
        <f>G8*D8</f>
        <v>0</v>
      </c>
      <c r="K8" s="11"/>
      <c r="L8" s="11"/>
      <c r="M8" s="11"/>
      <c r="N8" s="11"/>
    </row>
    <row r="9" spans="1:10" ht="13.5" customHeight="1">
      <c r="A9" s="94" t="s">
        <v>16</v>
      </c>
      <c r="B9" s="94"/>
      <c r="C9" s="94"/>
      <c r="D9" s="94"/>
      <c r="E9" s="94"/>
      <c r="F9" s="94"/>
      <c r="G9" s="94"/>
      <c r="H9" s="91">
        <f>SUM(H7:H8)</f>
        <v>0</v>
      </c>
      <c r="I9" s="18" t="s">
        <v>16</v>
      </c>
      <c r="J9" s="91">
        <f>SUM(J7:J8)</f>
        <v>0</v>
      </c>
    </row>
    <row r="10" spans="1:7" ht="15">
      <c r="A10" s="19"/>
      <c r="B10" s="20"/>
      <c r="C10" s="20"/>
      <c r="D10" s="20"/>
      <c r="E10" s="20"/>
      <c r="G10" s="21"/>
    </row>
    <row r="11" spans="1:8" ht="15">
      <c r="A11" s="19"/>
      <c r="B11" s="22"/>
      <c r="C11" s="23"/>
      <c r="D11" s="4"/>
      <c r="E11" s="24"/>
      <c r="F11" s="25"/>
      <c r="G11" s="25"/>
      <c r="H11" s="25"/>
    </row>
    <row r="12" spans="1:8" ht="15">
      <c r="A12" s="19"/>
      <c r="B12" s="26" t="s">
        <v>17</v>
      </c>
      <c r="C12" s="23"/>
      <c r="D12" s="4"/>
      <c r="E12" s="27"/>
      <c r="F12" s="28" t="s">
        <v>18</v>
      </c>
      <c r="G12" s="28"/>
      <c r="H12" s="25"/>
    </row>
    <row r="13" spans="2:8" ht="15">
      <c r="B13" s="3"/>
      <c r="C13" s="4"/>
      <c r="D13" s="5"/>
      <c r="E13" s="5"/>
      <c r="F13" s="5" t="s">
        <v>19</v>
      </c>
      <c r="G13" s="29"/>
      <c r="H13" s="6"/>
    </row>
  </sheetData>
  <sheetProtection selectLockedCells="1" selectUnlockedCells="1"/>
  <mergeCells count="3">
    <mergeCell ref="K3:N3"/>
    <mergeCell ref="A6:N6"/>
    <mergeCell ref="A9:G9"/>
  </mergeCells>
  <printOptions/>
  <pageMargins left="0.7" right="0.7" top="0.3" bottom="0.3" header="0.3" footer="0.3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5" sqref="C15"/>
    </sheetView>
  </sheetViews>
  <sheetFormatPr defaultColWidth="8.7109375" defaultRowHeight="15"/>
  <cols>
    <col min="1" max="1" width="8.7109375" style="2" customWidth="1"/>
    <col min="2" max="2" width="33.7109375" style="2" customWidth="1"/>
    <col min="3" max="7" width="8.7109375" style="2" customWidth="1"/>
    <col min="8" max="8" width="10.140625" style="2" customWidth="1"/>
    <col min="9" max="9" width="8.7109375" style="2" customWidth="1"/>
    <col min="10" max="10" width="10.140625" style="2" customWidth="1"/>
    <col min="11" max="11" width="12.28125" style="2" customWidth="1"/>
    <col min="12" max="12" width="14.8515625" style="2" customWidth="1"/>
    <col min="13" max="13" width="11.421875" style="2" customWidth="1"/>
    <col min="14" max="14" width="11.14062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31.5" customHeight="1">
      <c r="A2" s="6"/>
      <c r="B2" s="7" t="s">
        <v>62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84">
      <c r="A4" s="1" t="s">
        <v>2</v>
      </c>
      <c r="B4" s="1" t="s">
        <v>3</v>
      </c>
      <c r="C4" s="1" t="s">
        <v>4</v>
      </c>
      <c r="D4" s="1" t="s">
        <v>5</v>
      </c>
      <c r="E4" s="1" t="s">
        <v>51</v>
      </c>
      <c r="F4" s="1" t="s">
        <v>7</v>
      </c>
      <c r="G4" s="1" t="s">
        <v>54</v>
      </c>
      <c r="H4" s="1" t="s">
        <v>59</v>
      </c>
      <c r="I4" s="1" t="s">
        <v>9</v>
      </c>
      <c r="J4" s="1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31.5">
      <c r="A7" s="11">
        <v>1</v>
      </c>
      <c r="B7" s="37" t="s">
        <v>31</v>
      </c>
      <c r="C7" s="11" t="s">
        <v>15</v>
      </c>
      <c r="D7" s="32">
        <v>504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11"/>
      <c r="L7" s="11"/>
      <c r="M7" s="11"/>
      <c r="N7" s="11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20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3" bottom="0.3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2" sqref="B2"/>
    </sheetView>
  </sheetViews>
  <sheetFormatPr defaultColWidth="8.7109375" defaultRowHeight="15"/>
  <cols>
    <col min="1" max="1" width="8.7109375" style="2" customWidth="1"/>
    <col min="2" max="2" width="56.57421875" style="2" customWidth="1"/>
    <col min="3" max="7" width="8.7109375" style="2" customWidth="1"/>
    <col min="8" max="8" width="12.8515625" style="2" customWidth="1"/>
    <col min="9" max="9" width="8.7109375" style="2" customWidth="1"/>
    <col min="10" max="10" width="13.28125" style="2" customWidth="1"/>
    <col min="11" max="11" width="13.421875" style="2" customWidth="1"/>
    <col min="12" max="12" width="12.57421875" style="2" customWidth="1"/>
    <col min="13" max="13" width="11.140625" style="2" customWidth="1"/>
    <col min="14" max="14" width="10.421875" style="2" customWidth="1"/>
    <col min="15" max="64" width="8.7109375" style="2" customWidth="1"/>
  </cols>
  <sheetData>
    <row r="1" spans="2:8" ht="15">
      <c r="B1" s="3" t="s">
        <v>58</v>
      </c>
      <c r="C1" s="4"/>
      <c r="D1" s="5"/>
      <c r="E1" s="5"/>
      <c r="F1" s="5"/>
      <c r="G1" s="6" t="s">
        <v>57</v>
      </c>
      <c r="H1" s="6"/>
    </row>
    <row r="2" spans="1:8" ht="15">
      <c r="A2" s="6"/>
      <c r="B2" s="7" t="s">
        <v>44</v>
      </c>
      <c r="C2" s="6"/>
      <c r="D2" s="6"/>
      <c r="E2" s="6"/>
      <c r="F2" s="6"/>
      <c r="G2" s="6"/>
      <c r="H2" s="6"/>
    </row>
    <row r="3" spans="2:14" ht="20.25" customHeight="1">
      <c r="B3" s="8" t="s">
        <v>0</v>
      </c>
      <c r="C3" s="6"/>
      <c r="K3" s="92" t="s">
        <v>1</v>
      </c>
      <c r="L3" s="92"/>
      <c r="M3" s="92"/>
      <c r="N3" s="92"/>
    </row>
    <row r="4" spans="1:14" ht="94.5">
      <c r="A4" s="1" t="s">
        <v>2</v>
      </c>
      <c r="B4" s="1" t="s">
        <v>3</v>
      </c>
      <c r="C4" s="1" t="s">
        <v>4</v>
      </c>
      <c r="D4" s="1" t="s">
        <v>5</v>
      </c>
      <c r="E4" s="1" t="s">
        <v>56</v>
      </c>
      <c r="F4" s="1" t="s">
        <v>7</v>
      </c>
      <c r="G4" s="1" t="s">
        <v>55</v>
      </c>
      <c r="H4" s="1" t="s">
        <v>59</v>
      </c>
      <c r="I4" s="1" t="s">
        <v>9</v>
      </c>
      <c r="J4" s="1" t="s">
        <v>10</v>
      </c>
      <c r="K4" s="9" t="s">
        <v>61</v>
      </c>
      <c r="L4" s="9" t="s">
        <v>12</v>
      </c>
      <c r="M4" s="9" t="s">
        <v>13</v>
      </c>
      <c r="N4" s="9" t="s">
        <v>14</v>
      </c>
    </row>
    <row r="5" spans="1:14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pans="1:1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96" customHeight="1">
      <c r="A7" s="11">
        <v>1</v>
      </c>
      <c r="B7" s="16" t="s">
        <v>32</v>
      </c>
      <c r="C7" s="11" t="s">
        <v>15</v>
      </c>
      <c r="D7" s="32">
        <v>250</v>
      </c>
      <c r="E7" s="38"/>
      <c r="F7" s="14">
        <v>0.08</v>
      </c>
      <c r="G7" s="13">
        <f>E7*1.08</f>
        <v>0</v>
      </c>
      <c r="H7" s="13">
        <f>E7*D7</f>
        <v>0</v>
      </c>
      <c r="I7" s="13">
        <f>J7-H7</f>
        <v>0</v>
      </c>
      <c r="J7" s="13">
        <f>G7*D7</f>
        <v>0</v>
      </c>
      <c r="K7" s="39"/>
      <c r="L7" s="39"/>
      <c r="M7" s="39"/>
      <c r="N7" s="11"/>
    </row>
    <row r="8" spans="1:10" ht="13.5" customHeight="1">
      <c r="A8" s="94" t="s">
        <v>16</v>
      </c>
      <c r="B8" s="94"/>
      <c r="C8" s="94"/>
      <c r="D8" s="94"/>
      <c r="E8" s="94"/>
      <c r="F8" s="94"/>
      <c r="G8" s="94"/>
      <c r="H8" s="91">
        <f>H7</f>
        <v>0</v>
      </c>
      <c r="I8" s="18" t="s">
        <v>16</v>
      </c>
      <c r="J8" s="91">
        <f>J7</f>
        <v>0</v>
      </c>
    </row>
    <row r="9" spans="1:7" ht="15">
      <c r="A9" s="19"/>
      <c r="B9" s="20"/>
      <c r="C9" s="20"/>
      <c r="D9" s="20"/>
      <c r="E9" s="20"/>
      <c r="G9" s="21"/>
    </row>
    <row r="10" spans="1:8" ht="15">
      <c r="A10" s="19"/>
      <c r="B10" s="22"/>
      <c r="C10" s="23"/>
      <c r="D10" s="4"/>
      <c r="E10" s="24"/>
      <c r="F10" s="25"/>
      <c r="G10" s="25"/>
      <c r="H10" s="25"/>
    </row>
    <row r="11" spans="1:8" ht="15">
      <c r="A11" s="19"/>
      <c r="B11" s="26" t="s">
        <v>17</v>
      </c>
      <c r="C11" s="23"/>
      <c r="D11" s="4"/>
      <c r="E11" s="27"/>
      <c r="F11" s="28" t="s">
        <v>18</v>
      </c>
      <c r="G11" s="28"/>
      <c r="H11" s="25"/>
    </row>
    <row r="12" spans="2:8" ht="15">
      <c r="B12" s="3"/>
      <c r="C12" s="4"/>
      <c r="D12" s="5"/>
      <c r="E12" s="5"/>
      <c r="F12" s="5" t="s">
        <v>19</v>
      </c>
      <c r="G12" s="29"/>
      <c r="H12" s="6"/>
    </row>
  </sheetData>
  <sheetProtection selectLockedCells="1" selectUnlockedCells="1"/>
  <mergeCells count="3">
    <mergeCell ref="K3:N3"/>
    <mergeCell ref="A6:N6"/>
    <mergeCell ref="A8:G8"/>
  </mergeCells>
  <printOptions/>
  <pageMargins left="0.7" right="0.7" top="0.3" bottom="0.3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Kamila Romaniuk</cp:lastModifiedBy>
  <cp:lastPrinted>2023-06-19T13:00:23Z</cp:lastPrinted>
  <dcterms:modified xsi:type="dcterms:W3CDTF">2023-06-21T12:50:22Z</dcterms:modified>
  <cp:category/>
  <cp:version/>
  <cp:contentType/>
  <cp:contentStatus/>
</cp:coreProperties>
</file>