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14LEKIDCZP2022P" sheetId="2" r:id="rId1"/>
  </sheets>
  <calcPr calcId="125725"/>
</workbook>
</file>

<file path=xl/calcChain.xml><?xml version="1.0" encoding="utf-8"?>
<calcChain xmlns="http://schemas.openxmlformats.org/spreadsheetml/2006/main">
  <c r="N45" i="2"/>
  <c r="O44"/>
  <c r="O45" s="1"/>
  <c r="N44"/>
  <c r="L44"/>
  <c r="Q44" s="1"/>
  <c r="Q45" s="1"/>
  <c r="O32"/>
  <c r="O33"/>
  <c r="O34"/>
  <c r="O35"/>
  <c r="O36"/>
  <c r="O37"/>
  <c r="O38"/>
  <c r="O39"/>
  <c r="O40"/>
  <c r="N32"/>
  <c r="N33"/>
  <c r="N34"/>
  <c r="N35"/>
  <c r="N36"/>
  <c r="N37"/>
  <c r="N38"/>
  <c r="N39"/>
  <c r="N40"/>
  <c r="O31"/>
  <c r="N31"/>
  <c r="L32"/>
  <c r="Q32" s="1"/>
  <c r="L33"/>
  <c r="Q33" s="1"/>
  <c r="L34"/>
  <c r="Q34" s="1"/>
  <c r="L35"/>
  <c r="P35" s="1"/>
  <c r="L36"/>
  <c r="Q36" s="1"/>
  <c r="L37"/>
  <c r="M37" s="1"/>
  <c r="L38"/>
  <c r="Q38" s="1"/>
  <c r="L39"/>
  <c r="P39" s="1"/>
  <c r="L40"/>
  <c r="Q40" s="1"/>
  <c r="L31"/>
  <c r="Q31" s="1"/>
  <c r="L27"/>
  <c r="Q27" s="1"/>
  <c r="Q28" s="1"/>
  <c r="O27"/>
  <c r="O28" s="1"/>
  <c r="N27"/>
  <c r="N28" s="1"/>
  <c r="O23"/>
  <c r="N23"/>
  <c r="L23"/>
  <c r="Q23" s="1"/>
  <c r="O22"/>
  <c r="N22"/>
  <c r="L22"/>
  <c r="Q22" s="1"/>
  <c r="O21"/>
  <c r="N21"/>
  <c r="L21"/>
  <c r="Q21" s="1"/>
  <c r="O20"/>
  <c r="N20"/>
  <c r="L20"/>
  <c r="Q20" s="1"/>
  <c r="O19"/>
  <c r="N19"/>
  <c r="L19"/>
  <c r="Q19" s="1"/>
  <c r="O18"/>
  <c r="N18"/>
  <c r="L18"/>
  <c r="Q18" s="1"/>
  <c r="O17"/>
  <c r="N17"/>
  <c r="L17"/>
  <c r="M17" s="1"/>
  <c r="O16"/>
  <c r="N16"/>
  <c r="L16"/>
  <c r="P16" s="1"/>
  <c r="O15"/>
  <c r="N15"/>
  <c r="L15"/>
  <c r="M15" s="1"/>
  <c r="O14"/>
  <c r="N14"/>
  <c r="L14"/>
  <c r="P14" s="1"/>
  <c r="O13"/>
  <c r="N13"/>
  <c r="L13"/>
  <c r="Q13" s="1"/>
  <c r="O12"/>
  <c r="N12"/>
  <c r="L12"/>
  <c r="Q12" s="1"/>
  <c r="O11"/>
  <c r="N11"/>
  <c r="L11"/>
  <c r="M11" s="1"/>
  <c r="O10"/>
  <c r="N10"/>
  <c r="L10"/>
  <c r="P10" s="1"/>
  <c r="O9"/>
  <c r="N9"/>
  <c r="L9"/>
  <c r="Q9" s="1"/>
  <c r="O8"/>
  <c r="N8"/>
  <c r="L8"/>
  <c r="Q8" s="1"/>
  <c r="O7"/>
  <c r="N7"/>
  <c r="L7"/>
  <c r="M7" s="1"/>
  <c r="O6"/>
  <c r="N6"/>
  <c r="L6"/>
  <c r="P6" s="1"/>
  <c r="O5"/>
  <c r="N5"/>
  <c r="L5"/>
  <c r="Q5" s="1"/>
  <c r="O4"/>
  <c r="N4"/>
  <c r="L4"/>
  <c r="M4" s="1"/>
  <c r="P31" l="1"/>
  <c r="M31"/>
  <c r="P44"/>
  <c r="P45" s="1"/>
  <c r="M44"/>
  <c r="P13"/>
  <c r="N24"/>
  <c r="N47" s="1"/>
  <c r="O24"/>
  <c r="O47" s="1"/>
  <c r="P32"/>
  <c r="O41"/>
  <c r="M32"/>
  <c r="N41"/>
  <c r="M34"/>
  <c r="S34" s="1"/>
  <c r="P40"/>
  <c r="P34"/>
  <c r="P33"/>
  <c r="M40"/>
  <c r="Q39"/>
  <c r="M39"/>
  <c r="M38"/>
  <c r="P38"/>
  <c r="S37"/>
  <c r="R37"/>
  <c r="P37"/>
  <c r="Q37"/>
  <c r="P36"/>
  <c r="M36"/>
  <c r="Q35"/>
  <c r="M35"/>
  <c r="M33"/>
  <c r="P27"/>
  <c r="P28" s="1"/>
  <c r="M27"/>
  <c r="S7"/>
  <c r="R7"/>
  <c r="S11"/>
  <c r="R11"/>
  <c r="S4"/>
  <c r="R4"/>
  <c r="S15"/>
  <c r="R15"/>
  <c r="S17"/>
  <c r="R17"/>
  <c r="P9"/>
  <c r="P11"/>
  <c r="M5"/>
  <c r="Q6"/>
  <c r="Q7"/>
  <c r="M9"/>
  <c r="M10"/>
  <c r="Q11"/>
  <c r="M13"/>
  <c r="M14"/>
  <c r="Q15"/>
  <c r="M16"/>
  <c r="Q17"/>
  <c r="M20"/>
  <c r="P5"/>
  <c r="Q4"/>
  <c r="Q24" s="1"/>
  <c r="M6"/>
  <c r="M8"/>
  <c r="Q10"/>
  <c r="M12"/>
  <c r="Q14"/>
  <c r="Q16"/>
  <c r="M19"/>
  <c r="P7"/>
  <c r="P15"/>
  <c r="P17"/>
  <c r="P18"/>
  <c r="P19"/>
  <c r="P20"/>
  <c r="P21"/>
  <c r="P22"/>
  <c r="P23"/>
  <c r="P4"/>
  <c r="P8"/>
  <c r="P12"/>
  <c r="M18"/>
  <c r="M21"/>
  <c r="M22"/>
  <c r="M23"/>
  <c r="S31" l="1"/>
  <c r="R31"/>
  <c r="R44"/>
  <c r="R45" s="1"/>
  <c r="S44"/>
  <c r="S45" s="1"/>
  <c r="R34"/>
  <c r="P41"/>
  <c r="R32"/>
  <c r="S32"/>
  <c r="Q41"/>
  <c r="Q47" s="1"/>
  <c r="S40"/>
  <c r="R40"/>
  <c r="S39"/>
  <c r="R39"/>
  <c r="S38"/>
  <c r="R38"/>
  <c r="S36"/>
  <c r="R36"/>
  <c r="S35"/>
  <c r="R35"/>
  <c r="R33"/>
  <c r="S33"/>
  <c r="R27"/>
  <c r="R28" s="1"/>
  <c r="S27"/>
  <c r="S28" s="1"/>
  <c r="S12"/>
  <c r="R12"/>
  <c r="S16"/>
  <c r="R16"/>
  <c r="S10"/>
  <c r="R10"/>
  <c r="S22"/>
  <c r="R22"/>
  <c r="S8"/>
  <c r="R8"/>
  <c r="S20"/>
  <c r="R20"/>
  <c r="S14"/>
  <c r="R14"/>
  <c r="S9"/>
  <c r="R9"/>
  <c r="S18"/>
  <c r="R18"/>
  <c r="S23"/>
  <c r="R23"/>
  <c r="S19"/>
  <c r="R19"/>
  <c r="S5"/>
  <c r="R5"/>
  <c r="S21"/>
  <c r="R21"/>
  <c r="P24"/>
  <c r="P47" s="1"/>
  <c r="S6"/>
  <c r="R6"/>
  <c r="S13"/>
  <c r="R13"/>
  <c r="R24" l="1"/>
  <c r="S24"/>
  <c r="S47" s="1"/>
  <c r="R41"/>
  <c r="R47" s="1"/>
  <c r="S41"/>
</calcChain>
</file>

<file path=xl/sharedStrings.xml><?xml version="1.0" encoding="utf-8"?>
<sst xmlns="http://schemas.openxmlformats.org/spreadsheetml/2006/main" count="165" uniqueCount="103">
  <si>
    <t>L.p.</t>
  </si>
  <si>
    <t xml:space="preserve">Nazwa handlowa </t>
  </si>
  <si>
    <t>j.m.</t>
  </si>
  <si>
    <t>Postać/ rodzaj op j.</t>
  </si>
  <si>
    <t>Dawka / wielkość op.j.</t>
  </si>
  <si>
    <t>Ilość w op.j.</t>
  </si>
  <si>
    <t>Ilość do przetargu</t>
  </si>
  <si>
    <t>Cena j. netto</t>
  </si>
  <si>
    <t>VAT %</t>
  </si>
  <si>
    <t xml:space="preserve">Cena  j. brutto </t>
  </si>
  <si>
    <t>kwota VAT</t>
  </si>
  <si>
    <t>wartość netto 12 miesięcy</t>
  </si>
  <si>
    <t>op.</t>
  </si>
  <si>
    <t>tabl.powl.</t>
  </si>
  <si>
    <t>10mg</t>
  </si>
  <si>
    <t>20mg</t>
  </si>
  <si>
    <t>0,5g</t>
  </si>
  <si>
    <t>ZADANIE 3</t>
  </si>
  <si>
    <t>inj.</t>
  </si>
  <si>
    <t>1,5mg</t>
  </si>
  <si>
    <t>Theophyllinum</t>
  </si>
  <si>
    <t>Thiopentalum natricum</t>
  </si>
  <si>
    <t>paski</t>
  </si>
  <si>
    <t>50szt</t>
  </si>
  <si>
    <t>150mg</t>
  </si>
  <si>
    <t>Kwota j.VAT</t>
  </si>
  <si>
    <t>500mg</t>
  </si>
  <si>
    <t>Nazwa międzynarodowa</t>
  </si>
  <si>
    <t>Proponowana ilość w op.</t>
  </si>
  <si>
    <t>Rodzaj ceny</t>
  </si>
  <si>
    <t>Uwagi</t>
  </si>
  <si>
    <t>Wartość brutto 12m-cy</t>
  </si>
  <si>
    <t>tabl.o przedł.uwaln.</t>
  </si>
  <si>
    <t>4,5mg</t>
  </si>
  <si>
    <t>6mg</t>
  </si>
  <si>
    <t>wartość brutto - prawo opcji</t>
  </si>
  <si>
    <t>wartość netto 12 miesiecy-prawo opcji</t>
  </si>
  <si>
    <t>ilość prawo opcji</t>
  </si>
  <si>
    <t>15mg</t>
  </si>
  <si>
    <t>kwota VAT-prawo opcji</t>
  </si>
  <si>
    <t>Kariprazyna</t>
  </si>
  <si>
    <t>kaps.twarde</t>
  </si>
  <si>
    <t>3mg</t>
  </si>
  <si>
    <t>Lurazydon HCl</t>
  </si>
  <si>
    <t>18,5mg</t>
  </si>
  <si>
    <t>37mg</t>
  </si>
  <si>
    <t>74mg</t>
  </si>
  <si>
    <t>Chlorquinaldolum</t>
  </si>
  <si>
    <t>tabl.do ssania</t>
  </si>
  <si>
    <t>2mg</t>
  </si>
  <si>
    <t>Hemorol -preparat złożony</t>
  </si>
  <si>
    <t>czopki doodbytn.</t>
  </si>
  <si>
    <t>Famotidinum</t>
  </si>
  <si>
    <t>40mg</t>
  </si>
  <si>
    <t>Makrogol 4000</t>
  </si>
  <si>
    <t>proszek do p.r-ru</t>
  </si>
  <si>
    <t>10g/1 sasz.</t>
  </si>
  <si>
    <t>Rywaroksaban</t>
  </si>
  <si>
    <t>Dabigatran</t>
  </si>
  <si>
    <t>110mg</t>
  </si>
  <si>
    <t>Opatr.hydrokoloidowy</t>
  </si>
  <si>
    <t>opatrunek</t>
  </si>
  <si>
    <t>20cm*20cm</t>
  </si>
  <si>
    <t>Opatrunek hydrowłóknisty ze srebrem</t>
  </si>
  <si>
    <t>15cm*15cm</t>
  </si>
  <si>
    <t>Doustny preparat do żywienia medycznego</t>
  </si>
  <si>
    <t>płyn doustny</t>
  </si>
  <si>
    <t xml:space="preserve"> poj.a 125 ml</t>
  </si>
  <si>
    <t>4 poj.*125ml</t>
  </si>
  <si>
    <t>ZADANIE  2</t>
  </si>
  <si>
    <t xml:space="preserve">                Zadanie  1</t>
  </si>
  <si>
    <t>Piperacillin/Tazobactam</t>
  </si>
  <si>
    <t>prosz.do sporz.r-ru do infuzji/fiol.</t>
  </si>
  <si>
    <t>(4g+0,5g)*1 fiol.</t>
  </si>
  <si>
    <t>Metoprololi succinas</t>
  </si>
  <si>
    <t>tabl.oprzedł.dział.</t>
  </si>
  <si>
    <t>23,75mg</t>
  </si>
  <si>
    <t>47,5mg</t>
  </si>
  <si>
    <t>Aripiprazol</t>
  </si>
  <si>
    <t>tabl./tabl.ulg.r..w j.ust,</t>
  </si>
  <si>
    <t>inj.fiol.</t>
  </si>
  <si>
    <t>7,5mg/ml*1,3ml*1fiol.</t>
  </si>
  <si>
    <t>Trazodoni Hydrochloridum</t>
  </si>
  <si>
    <t>tabl.powl.o przedł.uwaln.</t>
  </si>
  <si>
    <t>Fenoterolihydrobromidum+ipratropii bromidum</t>
  </si>
  <si>
    <t>krople do nebulizacji</t>
  </si>
  <si>
    <t>(0,5mg+0,25mg)/ml*20ml</t>
  </si>
  <si>
    <t>butelka</t>
  </si>
  <si>
    <t>Levofloxacinum</t>
  </si>
  <si>
    <t>r-r do infuzji, poj.100ml</t>
  </si>
  <si>
    <t>5mg/ml*100ml</t>
  </si>
  <si>
    <t>Vortioxetinum</t>
  </si>
  <si>
    <t>Zadanie4</t>
  </si>
  <si>
    <t>razem</t>
  </si>
  <si>
    <t>Zamawiający wymaga dostarczenia pasków i glukometrów spełniających wymagania obowiązującego w Polsce  prawa o wyrobach medycznych</t>
  </si>
  <si>
    <t xml:space="preserve"> oraz obowiązujących standardów jakości dla systemów monitorowania stężenia glukozy we krwi </t>
  </si>
  <si>
    <t>( zgodnie z obowiązującymi normami jakości UE  i aktualnymi wytycznymi PTD ).</t>
  </si>
  <si>
    <t>leczniczych zgodnie z w/w i obowiązującymi  przepisami prawa.</t>
  </si>
  <si>
    <t>14/LEKI/DCZP/2022/P</t>
  </si>
  <si>
    <t>Paski do glukometru*</t>
  </si>
  <si>
    <t xml:space="preserve">*Wykonawca dostarczy bezpłatnie glukometry w ilosci 20 szt.   </t>
  </si>
  <si>
    <t xml:space="preserve">Na żądanie Zamawiającego Wykonawca zobowiązany jest dostarczyć dokument potwierdzający dopuszczenie oferowanych pasków i glukometrów do obrotu i używania  w podmiotach </t>
  </si>
  <si>
    <t xml:space="preserve">Na żądanie Zamawiającego Wykonawca zobowiązany jest do dostarczenia opisów lub katalogów w języku polskim, potwierdzającym spełnienie wymagań określonych w SWZ.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</si>
</sst>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9">
    <font>
      <sz val="10"/>
      <color rgb="FF000000"/>
      <name val="Arial"/>
    </font>
    <font>
      <b/>
      <sz val="8"/>
      <name val="Arial"/>
      <family val="2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339966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color rgb="FFFF0000"/>
      <name val="Book Antiqua"/>
      <family val="1"/>
      <charset val="238"/>
    </font>
    <font>
      <sz val="8"/>
      <color theme="1"/>
      <name val="Book Antiqua"/>
      <family val="1"/>
      <charset val="238"/>
    </font>
    <font>
      <sz val="10"/>
      <name val="Arial CE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ABF8F"/>
      </patternFill>
    </fill>
    <fill>
      <patternFill patternType="solid">
        <fgColor theme="7" tint="0.39997558519241921"/>
        <bgColor rgb="FFFABF8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4" fillId="0" borderId="0"/>
    <xf numFmtId="0" fontId="15" fillId="7" borderId="8" applyNumberFormat="0" applyAlignment="0" applyProtection="0"/>
  </cellStyleXfs>
  <cellXfs count="108">
    <xf numFmtId="0" fontId="0" fillId="0" borderId="0" xfId="0" applyFont="1" applyAlignment="1"/>
    <xf numFmtId="3" fontId="1" fillId="2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1" fontId="9" fillId="3" borderId="0" xfId="0" applyNumberFormat="1" applyFont="1" applyFill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0" fontId="0" fillId="0" borderId="0" xfId="0" applyFont="1" applyAlignment="1"/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" fontId="7" fillId="3" borderId="0" xfId="0" applyNumberFormat="1" applyFont="1" applyFill="1" applyBorder="1" applyAlignment="1">
      <alignment horizontal="center" wrapText="1"/>
    </xf>
    <xf numFmtId="0" fontId="0" fillId="0" borderId="7" xfId="0" applyBorder="1"/>
    <xf numFmtId="9" fontId="0" fillId="0" borderId="7" xfId="0" applyNumberFormat="1" applyBorder="1"/>
    <xf numFmtId="0" fontId="0" fillId="0" borderId="12" xfId="0" applyBorder="1"/>
    <xf numFmtId="0" fontId="0" fillId="0" borderId="15" xfId="0" applyBorder="1"/>
    <xf numFmtId="0" fontId="5" fillId="0" borderId="0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5" borderId="0" xfId="0" applyNumberFormat="1" applyFont="1" applyFill="1" applyBorder="1" applyAlignment="1">
      <alignment horizontal="right" wrapText="1"/>
    </xf>
    <xf numFmtId="0" fontId="15" fillId="5" borderId="0" xfId="4" applyFill="1" applyBorder="1"/>
    <xf numFmtId="0" fontId="15" fillId="5" borderId="0" xfId="4" applyFill="1" applyBorder="1" applyAlignment="1"/>
    <xf numFmtId="3" fontId="1" fillId="9" borderId="0" xfId="0" applyNumberFormat="1" applyFont="1" applyFill="1" applyBorder="1" applyAlignment="1">
      <alignment horizontal="center" wrapText="1"/>
    </xf>
    <xf numFmtId="0" fontId="13" fillId="0" borderId="3" xfId="0" applyFont="1" applyBorder="1"/>
    <xf numFmtId="0" fontId="3" fillId="0" borderId="3" xfId="0" applyFont="1" applyBorder="1"/>
    <xf numFmtId="0" fontId="3" fillId="0" borderId="7" xfId="0" applyFont="1" applyBorder="1"/>
    <xf numFmtId="0" fontId="0" fillId="5" borderId="7" xfId="0" applyFill="1" applyBorder="1"/>
    <xf numFmtId="3" fontId="1" fillId="10" borderId="5" xfId="0" applyNumberFormat="1" applyFont="1" applyFill="1" applyBorder="1" applyAlignment="1">
      <alignment horizontal="center" wrapText="1"/>
    </xf>
    <xf numFmtId="0" fontId="0" fillId="11" borderId="7" xfId="0" applyFill="1" applyBorder="1"/>
    <xf numFmtId="0" fontId="0" fillId="0" borderId="7" xfId="0" applyFont="1" applyBorder="1" applyAlignment="1"/>
    <xf numFmtId="0" fontId="2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2" fillId="0" borderId="7" xfId="0" applyFont="1" applyBorder="1"/>
    <xf numFmtId="3" fontId="1" fillId="5" borderId="0" xfId="0" applyNumberFormat="1" applyFont="1" applyFill="1" applyAlignment="1">
      <alignment horizontal="center" wrapText="1"/>
    </xf>
    <xf numFmtId="0" fontId="7" fillId="5" borderId="0" xfId="0" applyFont="1" applyFill="1" applyAlignment="1">
      <alignment wrapText="1"/>
    </xf>
    <xf numFmtId="0" fontId="5" fillId="5" borderId="0" xfId="0" applyFont="1" applyFill="1" applyBorder="1" applyAlignment="1">
      <alignment horizontal="center" wrapText="1"/>
    </xf>
    <xf numFmtId="0" fontId="0" fillId="12" borderId="16" xfId="0" applyFont="1" applyFill="1" applyBorder="1"/>
    <xf numFmtId="0" fontId="0" fillId="12" borderId="17" xfId="0" applyFont="1" applyFill="1" applyBorder="1"/>
    <xf numFmtId="0" fontId="0" fillId="12" borderId="17" xfId="0" applyFont="1" applyFill="1" applyBorder="1" applyAlignment="1">
      <alignment horizontal="center" wrapText="1"/>
    </xf>
    <xf numFmtId="0" fontId="0" fillId="12" borderId="18" xfId="0" applyFont="1" applyFill="1" applyBorder="1" applyAlignment="1">
      <alignment horizontal="center" wrapText="1"/>
    </xf>
    <xf numFmtId="44" fontId="0" fillId="0" borderId="15" xfId="0" applyNumberFormat="1" applyBorder="1"/>
    <xf numFmtId="9" fontId="0" fillId="0" borderId="15" xfId="0" applyNumberFormat="1" applyBorder="1"/>
    <xf numFmtId="44" fontId="0" fillId="13" borderId="15" xfId="0" applyNumberFormat="1" applyFill="1" applyBorder="1"/>
    <xf numFmtId="44" fontId="0" fillId="11" borderId="15" xfId="0" applyNumberFormat="1" applyFill="1" applyBorder="1"/>
    <xf numFmtId="0" fontId="0" fillId="13" borderId="7" xfId="0" applyFill="1" applyBorder="1"/>
    <xf numFmtId="44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4" fontId="0" fillId="13" borderId="16" xfId="0" applyNumberFormat="1" applyFill="1" applyBorder="1"/>
    <xf numFmtId="4" fontId="0" fillId="11" borderId="20" xfId="0" applyNumberFormat="1" applyFill="1" applyBorder="1"/>
    <xf numFmtId="44" fontId="0" fillId="13" borderId="17" xfId="0" applyNumberFormat="1" applyFill="1" applyBorder="1"/>
    <xf numFmtId="44" fontId="0" fillId="11" borderId="17" xfId="0" applyNumberFormat="1" applyFill="1" applyBorder="1"/>
    <xf numFmtId="4" fontId="0" fillId="13" borderId="17" xfId="0" applyNumberFormat="1" applyFill="1" applyBorder="1"/>
    <xf numFmtId="44" fontId="0" fillId="11" borderId="18" xfId="0" applyNumberFormat="1" applyFill="1" applyBorder="1"/>
    <xf numFmtId="0" fontId="0" fillId="0" borderId="10" xfId="0" applyBorder="1"/>
    <xf numFmtId="44" fontId="5" fillId="0" borderId="5" xfId="0" applyNumberFormat="1" applyFont="1" applyBorder="1" applyAlignment="1">
      <alignment horizontal="center" wrapText="1"/>
    </xf>
    <xf numFmtId="44" fontId="5" fillId="0" borderId="4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8" borderId="7" xfId="0" applyFont="1" applyFill="1" applyBorder="1" applyAlignment="1"/>
    <xf numFmtId="0" fontId="0" fillId="11" borderId="7" xfId="0" applyFont="1" applyFill="1" applyBorder="1" applyAlignment="1"/>
    <xf numFmtId="44" fontId="0" fillId="0" borderId="7" xfId="0" applyNumberFormat="1" applyFont="1" applyBorder="1" applyAlignment="1"/>
    <xf numFmtId="9" fontId="0" fillId="0" borderId="7" xfId="0" applyNumberFormat="1" applyFont="1" applyBorder="1" applyAlignment="1"/>
    <xf numFmtId="44" fontId="0" fillId="11" borderId="7" xfId="0" applyNumberFormat="1" applyFont="1" applyFill="1" applyBorder="1" applyAlignment="1"/>
    <xf numFmtId="0" fontId="0" fillId="0" borderId="7" xfId="0" applyFont="1" applyBorder="1" applyAlignment="1">
      <alignment horizontal="left"/>
    </xf>
    <xf numFmtId="44" fontId="0" fillId="0" borderId="12" xfId="0" applyNumberFormat="1" applyFont="1" applyBorder="1" applyAlignment="1"/>
    <xf numFmtId="0" fontId="0" fillId="0" borderId="10" xfId="0" applyFont="1" applyBorder="1" applyAlignment="1"/>
    <xf numFmtId="44" fontId="0" fillId="0" borderId="11" xfId="0" applyNumberFormat="1" applyFont="1" applyBorder="1" applyAlignment="1"/>
    <xf numFmtId="44" fontId="0" fillId="11" borderId="11" xfId="0" applyNumberFormat="1" applyFont="1" applyFill="1" applyBorder="1" applyAlignment="1"/>
    <xf numFmtId="44" fontId="0" fillId="0" borderId="15" xfId="0" applyNumberFormat="1" applyFont="1" applyBorder="1" applyAlignment="1"/>
    <xf numFmtId="44" fontId="0" fillId="11" borderId="15" xfId="0" applyNumberFormat="1" applyFont="1" applyFill="1" applyBorder="1" applyAlignment="1"/>
    <xf numFmtId="44" fontId="0" fillId="11" borderId="17" xfId="0" applyNumberFormat="1" applyFont="1" applyFill="1" applyBorder="1" applyAlignment="1"/>
    <xf numFmtId="44" fontId="0" fillId="11" borderId="18" xfId="0" applyNumberFormat="1" applyFont="1" applyFill="1" applyBorder="1" applyAlignment="1"/>
    <xf numFmtId="44" fontId="0" fillId="8" borderId="16" xfId="0" applyNumberFormat="1" applyFont="1" applyFill="1" applyBorder="1" applyAlignment="1"/>
    <xf numFmtId="44" fontId="0" fillId="8" borderId="17" xfId="0" applyNumberFormat="1" applyFont="1" applyFill="1" applyBorder="1" applyAlignment="1"/>
    <xf numFmtId="44" fontId="0" fillId="8" borderId="7" xfId="0" applyNumberFormat="1" applyFont="1" applyFill="1" applyBorder="1" applyAlignment="1"/>
    <xf numFmtId="44" fontId="0" fillId="8" borderId="11" xfId="0" applyNumberFormat="1" applyFont="1" applyFill="1" applyBorder="1" applyAlignment="1"/>
    <xf numFmtId="44" fontId="0" fillId="5" borderId="15" xfId="0" applyNumberFormat="1" applyFont="1" applyFill="1" applyBorder="1" applyAlignment="1"/>
    <xf numFmtId="44" fontId="5" fillId="0" borderId="5" xfId="0" applyNumberFormat="1" applyFont="1" applyBorder="1" applyAlignment="1">
      <alignment horizontal="right" wrapText="1"/>
    </xf>
    <xf numFmtId="44" fontId="5" fillId="5" borderId="5" xfId="0" applyNumberFormat="1" applyFont="1" applyFill="1" applyBorder="1" applyAlignment="1">
      <alignment horizontal="right" wrapText="1"/>
    </xf>
    <xf numFmtId="44" fontId="5" fillId="5" borderId="4" xfId="0" applyNumberFormat="1" applyFont="1" applyFill="1" applyBorder="1" applyAlignment="1">
      <alignment horizontal="right" wrapText="1"/>
    </xf>
    <xf numFmtId="44" fontId="5" fillId="0" borderId="4" xfId="0" applyNumberFormat="1" applyFont="1" applyBorder="1" applyAlignment="1">
      <alignment horizontal="right" wrapText="1"/>
    </xf>
    <xf numFmtId="44" fontId="5" fillId="11" borderId="6" xfId="0" applyNumberFormat="1" applyFont="1" applyFill="1" applyBorder="1" applyAlignment="1">
      <alignment horizontal="right" wrapText="1"/>
    </xf>
    <xf numFmtId="44" fontId="4" fillId="8" borderId="2" xfId="0" applyNumberFormat="1" applyFont="1" applyFill="1" applyBorder="1" applyAlignment="1">
      <alignment horizontal="right" wrapText="1"/>
    </xf>
    <xf numFmtId="44" fontId="4" fillId="11" borderId="2" xfId="0" applyNumberFormat="1" applyFont="1" applyFill="1" applyBorder="1" applyAlignment="1">
      <alignment horizontal="right" wrapText="1"/>
    </xf>
    <xf numFmtId="44" fontId="4" fillId="11" borderId="1" xfId="0" applyNumberFormat="1" applyFont="1" applyFill="1" applyBorder="1" applyAlignment="1">
      <alignment horizontal="right" wrapText="1"/>
    </xf>
    <xf numFmtId="44" fontId="4" fillId="8" borderId="1" xfId="0" applyNumberFormat="1" applyFont="1" applyFill="1" applyBorder="1" applyAlignment="1">
      <alignment horizontal="right" wrapText="1"/>
    </xf>
    <xf numFmtId="44" fontId="4" fillId="11" borderId="13" xfId="0" applyNumberFormat="1" applyFont="1" applyFill="1" applyBorder="1" applyAlignment="1">
      <alignment horizontal="right" wrapText="1"/>
    </xf>
    <xf numFmtId="44" fontId="0" fillId="8" borderId="15" xfId="0" applyNumberFormat="1" applyFont="1" applyFill="1" applyBorder="1" applyAlignment="1"/>
    <xf numFmtId="0" fontId="0" fillId="0" borderId="7" xfId="0" applyBorder="1" applyAlignment="1"/>
    <xf numFmtId="0" fontId="0" fillId="0" borderId="0" xfId="0" applyFont="1" applyAlignment="1">
      <alignment wrapText="1"/>
    </xf>
    <xf numFmtId="0" fontId="18" fillId="0" borderId="0" xfId="0" applyFont="1" applyAlignment="1"/>
    <xf numFmtId="0" fontId="17" fillId="0" borderId="0" xfId="0" applyFont="1" applyAlignment="1"/>
    <xf numFmtId="0" fontId="16" fillId="6" borderId="19" xfId="0" applyFont="1" applyFill="1" applyBorder="1" applyAlignment="1">
      <alignment horizontal="left" vertical="top" wrapText="1"/>
    </xf>
    <xf numFmtId="0" fontId="17" fillId="6" borderId="14" xfId="0" applyFont="1" applyFill="1" applyBorder="1" applyAlignment="1">
      <alignment horizontal="left"/>
    </xf>
    <xf numFmtId="0" fontId="17" fillId="6" borderId="0" xfId="0" applyFont="1" applyFill="1" applyAlignment="1">
      <alignment horizontal="left"/>
    </xf>
    <xf numFmtId="0" fontId="17" fillId="6" borderId="12" xfId="0" applyFont="1" applyFill="1" applyBorder="1" applyAlignment="1">
      <alignment horizontal="left"/>
    </xf>
    <xf numFmtId="0" fontId="17" fillId="6" borderId="9" xfId="0" applyFont="1" applyFill="1" applyBorder="1" applyAlignment="1">
      <alignment horizontal="left"/>
    </xf>
    <xf numFmtId="0" fontId="17" fillId="6" borderId="10" xfId="0" applyFont="1" applyFill="1" applyBorder="1" applyAlignment="1">
      <alignment horizontal="left"/>
    </xf>
    <xf numFmtId="0" fontId="0" fillId="0" borderId="0" xfId="0" applyAlignment="1"/>
  </cellXfs>
  <cellStyles count="5">
    <cellStyle name="Dane wyjściowe" xfId="4" builtinId="21"/>
    <cellStyle name="Excel Built-in Normal" xfId="1"/>
    <cellStyle name="Normalny" xfId="0" builtinId="0"/>
    <cellStyle name="Normalny 2" xfId="2"/>
    <cellStyle name="Normalny 2 2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workbookViewId="0">
      <selection activeCell="B11" sqref="B11"/>
    </sheetView>
  </sheetViews>
  <sheetFormatPr defaultRowHeight="12.75"/>
  <cols>
    <col min="2" max="2" width="22.28515625" customWidth="1"/>
    <col min="3" max="3" width="17.42578125" customWidth="1"/>
    <col min="4" max="4" width="5.28515625" customWidth="1"/>
    <col min="5" max="5" width="21" customWidth="1"/>
    <col min="6" max="6" width="17.85546875" customWidth="1"/>
    <col min="10" max="10" width="15.28515625" customWidth="1"/>
    <col min="13" max="13" width="15.7109375" customWidth="1"/>
    <col min="14" max="14" width="14.5703125" customWidth="1"/>
    <col min="15" max="15" width="13.5703125" customWidth="1"/>
    <col min="16" max="16" width="13.140625" customWidth="1"/>
    <col min="17" max="17" width="11.7109375" customWidth="1"/>
    <col min="18" max="18" width="14.42578125" customWidth="1"/>
    <col min="19" max="19" width="15.28515625" customWidth="1"/>
  </cols>
  <sheetData>
    <row r="1" spans="1:22" s="12" customFormat="1">
      <c r="A1" s="100" t="s">
        <v>98</v>
      </c>
    </row>
    <row r="2" spans="1:22" ht="15.75" thickBot="1">
      <c r="A2" s="101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39" thickBot="1">
      <c r="A3" s="44" t="s">
        <v>0</v>
      </c>
      <c r="B3" s="45" t="s">
        <v>27</v>
      </c>
      <c r="C3" s="45" t="s">
        <v>1</v>
      </c>
      <c r="D3" s="45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37</v>
      </c>
      <c r="J3" s="46" t="s">
        <v>7</v>
      </c>
      <c r="K3" s="46" t="s">
        <v>8</v>
      </c>
      <c r="L3" s="46" t="s">
        <v>25</v>
      </c>
      <c r="M3" s="46" t="s">
        <v>9</v>
      </c>
      <c r="N3" s="46" t="s">
        <v>11</v>
      </c>
      <c r="O3" s="46" t="s">
        <v>36</v>
      </c>
      <c r="P3" s="46" t="s">
        <v>10</v>
      </c>
      <c r="Q3" s="46" t="s">
        <v>39</v>
      </c>
      <c r="R3" s="46" t="s">
        <v>31</v>
      </c>
      <c r="S3" s="46" t="s">
        <v>35</v>
      </c>
      <c r="T3" s="46" t="s">
        <v>28</v>
      </c>
      <c r="U3" s="46" t="s">
        <v>29</v>
      </c>
      <c r="V3" s="47" t="s">
        <v>30</v>
      </c>
    </row>
    <row r="4" spans="1:22">
      <c r="A4" s="16">
        <v>1</v>
      </c>
      <c r="B4" s="16" t="s">
        <v>40</v>
      </c>
      <c r="C4" s="16"/>
      <c r="D4" s="19" t="s">
        <v>12</v>
      </c>
      <c r="E4" s="16" t="s">
        <v>41</v>
      </c>
      <c r="F4" s="16" t="s">
        <v>19</v>
      </c>
      <c r="G4" s="16">
        <v>28</v>
      </c>
      <c r="H4" s="52">
        <v>10</v>
      </c>
      <c r="I4" s="36">
        <v>5</v>
      </c>
      <c r="J4" s="53"/>
      <c r="K4" s="49"/>
      <c r="L4" s="48">
        <f t="shared" ref="L4:L23" si="0">J4*K4</f>
        <v>0</v>
      </c>
      <c r="M4" s="48">
        <f t="shared" ref="M4:M23" si="1">J4+L4</f>
        <v>0</v>
      </c>
      <c r="N4" s="48">
        <f t="shared" ref="N4:N23" si="2">H4*J4</f>
        <v>0</v>
      </c>
      <c r="O4" s="48">
        <f t="shared" ref="O4:O23" si="3">I4*J4</f>
        <v>0</v>
      </c>
      <c r="P4" s="48">
        <f t="shared" ref="P4:P23" si="4">H4*L4</f>
        <v>0</v>
      </c>
      <c r="Q4" s="48">
        <f t="shared" ref="Q4:Q23" si="5">I4*L4</f>
        <v>0</v>
      </c>
      <c r="R4" s="50">
        <f t="shared" ref="R4:R23" si="6">H4*M4</f>
        <v>0</v>
      </c>
      <c r="S4" s="51">
        <f t="shared" ref="S4:S23" si="7">I4*M4</f>
        <v>0</v>
      </c>
      <c r="T4" s="16"/>
      <c r="U4" s="16"/>
      <c r="V4" s="16"/>
    </row>
    <row r="5" spans="1:22">
      <c r="A5" s="19">
        <v>2</v>
      </c>
      <c r="B5" s="16" t="s">
        <v>40</v>
      </c>
      <c r="C5" s="16"/>
      <c r="D5" s="19" t="s">
        <v>12</v>
      </c>
      <c r="E5" s="16" t="s">
        <v>41</v>
      </c>
      <c r="F5" s="16" t="s">
        <v>42</v>
      </c>
      <c r="G5" s="16">
        <v>28</v>
      </c>
      <c r="H5" s="52">
        <v>10</v>
      </c>
      <c r="I5" s="36">
        <v>5</v>
      </c>
      <c r="J5" s="53"/>
      <c r="K5" s="49"/>
      <c r="L5" s="48">
        <f t="shared" si="0"/>
        <v>0</v>
      </c>
      <c r="M5" s="48">
        <f t="shared" si="1"/>
        <v>0</v>
      </c>
      <c r="N5" s="48">
        <f t="shared" si="2"/>
        <v>0</v>
      </c>
      <c r="O5" s="48">
        <f t="shared" si="3"/>
        <v>0</v>
      </c>
      <c r="P5" s="48">
        <f t="shared" si="4"/>
        <v>0</v>
      </c>
      <c r="Q5" s="48">
        <f t="shared" si="5"/>
        <v>0</v>
      </c>
      <c r="R5" s="50">
        <f t="shared" si="6"/>
        <v>0</v>
      </c>
      <c r="S5" s="51">
        <f t="shared" si="7"/>
        <v>0</v>
      </c>
      <c r="T5" s="16"/>
      <c r="U5" s="16"/>
      <c r="V5" s="16"/>
    </row>
    <row r="6" spans="1:22">
      <c r="A6" s="16">
        <v>3</v>
      </c>
      <c r="B6" s="16" t="s">
        <v>40</v>
      </c>
      <c r="C6" s="16"/>
      <c r="D6" s="19" t="s">
        <v>12</v>
      </c>
      <c r="E6" s="16" t="s">
        <v>41</v>
      </c>
      <c r="F6" s="16" t="s">
        <v>33</v>
      </c>
      <c r="G6" s="16">
        <v>28</v>
      </c>
      <c r="H6" s="52">
        <v>4</v>
      </c>
      <c r="I6" s="36">
        <v>2</v>
      </c>
      <c r="J6" s="53"/>
      <c r="K6" s="49"/>
      <c r="L6" s="48">
        <f t="shared" si="0"/>
        <v>0</v>
      </c>
      <c r="M6" s="48">
        <f t="shared" si="1"/>
        <v>0</v>
      </c>
      <c r="N6" s="48">
        <f t="shared" si="2"/>
        <v>0</v>
      </c>
      <c r="O6" s="48">
        <f t="shared" si="3"/>
        <v>0</v>
      </c>
      <c r="P6" s="48">
        <f t="shared" si="4"/>
        <v>0</v>
      </c>
      <c r="Q6" s="48">
        <f t="shared" si="5"/>
        <v>0</v>
      </c>
      <c r="R6" s="50">
        <f t="shared" si="6"/>
        <v>0</v>
      </c>
      <c r="S6" s="51">
        <f t="shared" si="7"/>
        <v>0</v>
      </c>
      <c r="T6" s="16"/>
      <c r="U6" s="16"/>
      <c r="V6" s="16"/>
    </row>
    <row r="7" spans="1:22">
      <c r="A7" s="19">
        <v>4</v>
      </c>
      <c r="B7" s="16" t="s">
        <v>40</v>
      </c>
      <c r="C7" s="16"/>
      <c r="D7" s="19" t="s">
        <v>12</v>
      </c>
      <c r="E7" s="16" t="s">
        <v>41</v>
      </c>
      <c r="F7" s="16" t="s">
        <v>34</v>
      </c>
      <c r="G7" s="16">
        <v>28</v>
      </c>
      <c r="H7" s="52">
        <v>1</v>
      </c>
      <c r="I7" s="36">
        <v>1</v>
      </c>
      <c r="J7" s="53"/>
      <c r="K7" s="49"/>
      <c r="L7" s="48">
        <f t="shared" si="0"/>
        <v>0</v>
      </c>
      <c r="M7" s="48">
        <f t="shared" si="1"/>
        <v>0</v>
      </c>
      <c r="N7" s="48">
        <f t="shared" si="2"/>
        <v>0</v>
      </c>
      <c r="O7" s="48">
        <f t="shared" si="3"/>
        <v>0</v>
      </c>
      <c r="P7" s="48">
        <f t="shared" si="4"/>
        <v>0</v>
      </c>
      <c r="Q7" s="48">
        <f t="shared" si="5"/>
        <v>0</v>
      </c>
      <c r="R7" s="50">
        <f t="shared" si="6"/>
        <v>0</v>
      </c>
      <c r="S7" s="51">
        <f t="shared" si="7"/>
        <v>0</v>
      </c>
      <c r="T7" s="16"/>
      <c r="U7" s="16"/>
      <c r="V7" s="16"/>
    </row>
    <row r="8" spans="1:22">
      <c r="A8" s="16">
        <v>5</v>
      </c>
      <c r="B8" s="16" t="s">
        <v>43</v>
      </c>
      <c r="C8" s="16"/>
      <c r="D8" s="19" t="s">
        <v>12</v>
      </c>
      <c r="E8" s="16" t="s">
        <v>13</v>
      </c>
      <c r="F8" s="17" t="s">
        <v>44</v>
      </c>
      <c r="G8" s="16">
        <v>28</v>
      </c>
      <c r="H8" s="52">
        <v>0</v>
      </c>
      <c r="I8" s="36">
        <v>1</v>
      </c>
      <c r="J8" s="53"/>
      <c r="K8" s="49"/>
      <c r="L8" s="48">
        <f t="shared" si="0"/>
        <v>0</v>
      </c>
      <c r="M8" s="48">
        <f t="shared" si="1"/>
        <v>0</v>
      </c>
      <c r="N8" s="48">
        <f t="shared" si="2"/>
        <v>0</v>
      </c>
      <c r="O8" s="48">
        <f t="shared" si="3"/>
        <v>0</v>
      </c>
      <c r="P8" s="48">
        <f t="shared" si="4"/>
        <v>0</v>
      </c>
      <c r="Q8" s="48">
        <f t="shared" si="5"/>
        <v>0</v>
      </c>
      <c r="R8" s="50">
        <f t="shared" si="6"/>
        <v>0</v>
      </c>
      <c r="S8" s="51">
        <f t="shared" si="7"/>
        <v>0</v>
      </c>
      <c r="T8" s="16"/>
      <c r="U8" s="16"/>
      <c r="V8" s="16"/>
    </row>
    <row r="9" spans="1:22">
      <c r="A9" s="19">
        <v>6</v>
      </c>
      <c r="B9" s="16" t="s">
        <v>43</v>
      </c>
      <c r="C9" s="16"/>
      <c r="D9" s="19" t="s">
        <v>12</v>
      </c>
      <c r="E9" s="16" t="s">
        <v>13</v>
      </c>
      <c r="F9" s="16" t="s">
        <v>45</v>
      </c>
      <c r="G9" s="16">
        <v>28</v>
      </c>
      <c r="H9" s="52">
        <v>7</v>
      </c>
      <c r="I9" s="36">
        <v>3</v>
      </c>
      <c r="J9" s="53"/>
      <c r="K9" s="49"/>
      <c r="L9" s="48">
        <f t="shared" si="0"/>
        <v>0</v>
      </c>
      <c r="M9" s="48">
        <f t="shared" si="1"/>
        <v>0</v>
      </c>
      <c r="N9" s="48">
        <f t="shared" si="2"/>
        <v>0</v>
      </c>
      <c r="O9" s="48">
        <f t="shared" si="3"/>
        <v>0</v>
      </c>
      <c r="P9" s="48">
        <f t="shared" si="4"/>
        <v>0</v>
      </c>
      <c r="Q9" s="48">
        <f t="shared" si="5"/>
        <v>0</v>
      </c>
      <c r="R9" s="50">
        <f t="shared" si="6"/>
        <v>0</v>
      </c>
      <c r="S9" s="51">
        <f t="shared" si="7"/>
        <v>0</v>
      </c>
      <c r="T9" s="16"/>
      <c r="U9" s="16"/>
      <c r="V9" s="16"/>
    </row>
    <row r="10" spans="1:22">
      <c r="A10" s="16">
        <v>7</v>
      </c>
      <c r="B10" s="16" t="s">
        <v>43</v>
      </c>
      <c r="C10" s="16"/>
      <c r="D10" s="19" t="s">
        <v>12</v>
      </c>
      <c r="E10" s="16" t="s">
        <v>13</v>
      </c>
      <c r="F10" s="16" t="s">
        <v>46</v>
      </c>
      <c r="G10" s="16">
        <v>28</v>
      </c>
      <c r="H10" s="52">
        <v>7</v>
      </c>
      <c r="I10" s="36">
        <v>3</v>
      </c>
      <c r="J10" s="53"/>
      <c r="K10" s="49"/>
      <c r="L10" s="48">
        <f t="shared" si="0"/>
        <v>0</v>
      </c>
      <c r="M10" s="48">
        <f t="shared" si="1"/>
        <v>0</v>
      </c>
      <c r="N10" s="48">
        <f t="shared" si="2"/>
        <v>0</v>
      </c>
      <c r="O10" s="48">
        <f t="shared" si="3"/>
        <v>0</v>
      </c>
      <c r="P10" s="48">
        <f t="shared" si="4"/>
        <v>0</v>
      </c>
      <c r="Q10" s="48">
        <f t="shared" si="5"/>
        <v>0</v>
      </c>
      <c r="R10" s="50">
        <f t="shared" si="6"/>
        <v>0</v>
      </c>
      <c r="S10" s="51">
        <f t="shared" si="7"/>
        <v>0</v>
      </c>
      <c r="T10" s="16"/>
      <c r="U10" s="16"/>
      <c r="V10" s="16"/>
    </row>
    <row r="11" spans="1:22">
      <c r="A11" s="19">
        <v>8</v>
      </c>
      <c r="B11" s="16" t="s">
        <v>47</v>
      </c>
      <c r="C11" s="16"/>
      <c r="D11" s="19" t="s">
        <v>12</v>
      </c>
      <c r="E11" s="54" t="s">
        <v>48</v>
      </c>
      <c r="F11" s="16" t="s">
        <v>49</v>
      </c>
      <c r="G11" s="16">
        <v>20</v>
      </c>
      <c r="H11" s="52">
        <v>5</v>
      </c>
      <c r="I11" s="36">
        <v>0</v>
      </c>
      <c r="J11" s="53"/>
      <c r="K11" s="49"/>
      <c r="L11" s="48">
        <f t="shared" si="0"/>
        <v>0</v>
      </c>
      <c r="M11" s="48">
        <f t="shared" si="1"/>
        <v>0</v>
      </c>
      <c r="N11" s="48">
        <f t="shared" si="2"/>
        <v>0</v>
      </c>
      <c r="O11" s="48">
        <f t="shared" si="3"/>
        <v>0</v>
      </c>
      <c r="P11" s="48">
        <f t="shared" si="4"/>
        <v>0</v>
      </c>
      <c r="Q11" s="48">
        <f t="shared" si="5"/>
        <v>0</v>
      </c>
      <c r="R11" s="50">
        <f t="shared" si="6"/>
        <v>0</v>
      </c>
      <c r="S11" s="51">
        <f t="shared" si="7"/>
        <v>0</v>
      </c>
      <c r="T11" s="16"/>
      <c r="U11" s="16"/>
      <c r="V11" s="16"/>
    </row>
    <row r="12" spans="1:22" ht="25.5">
      <c r="A12" s="16">
        <v>9</v>
      </c>
      <c r="B12" s="54" t="s">
        <v>50</v>
      </c>
      <c r="C12" s="16"/>
      <c r="D12" s="19" t="s">
        <v>12</v>
      </c>
      <c r="E12" s="54" t="s">
        <v>51</v>
      </c>
      <c r="F12" s="16"/>
      <c r="G12" s="16">
        <v>12</v>
      </c>
      <c r="H12" s="52">
        <v>10</v>
      </c>
      <c r="I12" s="36">
        <v>0</v>
      </c>
      <c r="J12" s="53"/>
      <c r="K12" s="49"/>
      <c r="L12" s="48">
        <f t="shared" si="0"/>
        <v>0</v>
      </c>
      <c r="M12" s="48">
        <f t="shared" si="1"/>
        <v>0</v>
      </c>
      <c r="N12" s="48">
        <f t="shared" si="2"/>
        <v>0</v>
      </c>
      <c r="O12" s="48">
        <f t="shared" si="3"/>
        <v>0</v>
      </c>
      <c r="P12" s="48">
        <f t="shared" si="4"/>
        <v>0</v>
      </c>
      <c r="Q12" s="48">
        <f t="shared" si="5"/>
        <v>0</v>
      </c>
      <c r="R12" s="50">
        <f t="shared" si="6"/>
        <v>0</v>
      </c>
      <c r="S12" s="51">
        <f t="shared" si="7"/>
        <v>0</v>
      </c>
      <c r="T12" s="16"/>
      <c r="U12" s="16"/>
      <c r="V12" s="16"/>
    </row>
    <row r="13" spans="1:22">
      <c r="A13" s="19">
        <v>10</v>
      </c>
      <c r="B13" s="16" t="s">
        <v>52</v>
      </c>
      <c r="C13" s="16"/>
      <c r="D13" s="19" t="s">
        <v>12</v>
      </c>
      <c r="E13" s="16" t="s">
        <v>13</v>
      </c>
      <c r="F13" s="17" t="s">
        <v>15</v>
      </c>
      <c r="G13" s="16">
        <v>30</v>
      </c>
      <c r="H13" s="52">
        <v>5</v>
      </c>
      <c r="I13" s="36">
        <v>0</v>
      </c>
      <c r="J13" s="53"/>
      <c r="K13" s="49"/>
      <c r="L13" s="48">
        <f t="shared" si="0"/>
        <v>0</v>
      </c>
      <c r="M13" s="48">
        <f t="shared" si="1"/>
        <v>0</v>
      </c>
      <c r="N13" s="48">
        <f t="shared" si="2"/>
        <v>0</v>
      </c>
      <c r="O13" s="48">
        <f t="shared" si="3"/>
        <v>0</v>
      </c>
      <c r="P13" s="48">
        <f t="shared" si="4"/>
        <v>0</v>
      </c>
      <c r="Q13" s="48">
        <f t="shared" si="5"/>
        <v>0</v>
      </c>
      <c r="R13" s="50">
        <f t="shared" si="6"/>
        <v>0</v>
      </c>
      <c r="S13" s="51">
        <f t="shared" si="7"/>
        <v>0</v>
      </c>
      <c r="T13" s="16"/>
      <c r="U13" s="16"/>
      <c r="V13" s="16"/>
    </row>
    <row r="14" spans="1:22">
      <c r="A14" s="16">
        <v>11</v>
      </c>
      <c r="B14" s="16" t="s">
        <v>52</v>
      </c>
      <c r="C14" s="16"/>
      <c r="D14" s="19" t="s">
        <v>12</v>
      </c>
      <c r="E14" s="16" t="s">
        <v>13</v>
      </c>
      <c r="F14" s="17" t="s">
        <v>53</v>
      </c>
      <c r="G14" s="16">
        <v>30</v>
      </c>
      <c r="H14" s="52">
        <v>5</v>
      </c>
      <c r="I14" s="36">
        <v>0</v>
      </c>
      <c r="J14" s="53"/>
      <c r="K14" s="49"/>
      <c r="L14" s="48">
        <f t="shared" si="0"/>
        <v>0</v>
      </c>
      <c r="M14" s="48">
        <f t="shared" si="1"/>
        <v>0</v>
      </c>
      <c r="N14" s="48">
        <f t="shared" si="2"/>
        <v>0</v>
      </c>
      <c r="O14" s="48">
        <f t="shared" si="3"/>
        <v>0</v>
      </c>
      <c r="P14" s="48">
        <f t="shared" si="4"/>
        <v>0</v>
      </c>
      <c r="Q14" s="48">
        <f t="shared" si="5"/>
        <v>0</v>
      </c>
      <c r="R14" s="50">
        <f t="shared" si="6"/>
        <v>0</v>
      </c>
      <c r="S14" s="51">
        <f t="shared" si="7"/>
        <v>0</v>
      </c>
      <c r="T14" s="16"/>
      <c r="U14" s="16"/>
      <c r="V14" s="16"/>
    </row>
    <row r="15" spans="1:22">
      <c r="A15" s="19">
        <v>12</v>
      </c>
      <c r="B15" s="16" t="s">
        <v>54</v>
      </c>
      <c r="C15" s="16"/>
      <c r="D15" s="19" t="s">
        <v>12</v>
      </c>
      <c r="E15" s="54" t="s">
        <v>55</v>
      </c>
      <c r="F15" s="55" t="s">
        <v>56</v>
      </c>
      <c r="G15" s="16">
        <v>20</v>
      </c>
      <c r="H15" s="52">
        <v>10</v>
      </c>
      <c r="I15" s="36">
        <v>0</v>
      </c>
      <c r="J15" s="53"/>
      <c r="K15" s="49"/>
      <c r="L15" s="48">
        <f t="shared" si="0"/>
        <v>0</v>
      </c>
      <c r="M15" s="48">
        <f t="shared" si="1"/>
        <v>0</v>
      </c>
      <c r="N15" s="48">
        <f t="shared" si="2"/>
        <v>0</v>
      </c>
      <c r="O15" s="48">
        <f t="shared" si="3"/>
        <v>0</v>
      </c>
      <c r="P15" s="48">
        <f t="shared" si="4"/>
        <v>0</v>
      </c>
      <c r="Q15" s="48">
        <f t="shared" si="5"/>
        <v>0</v>
      </c>
      <c r="R15" s="50">
        <f t="shared" si="6"/>
        <v>0</v>
      </c>
      <c r="S15" s="51">
        <f t="shared" si="7"/>
        <v>0</v>
      </c>
      <c r="T15" s="16"/>
      <c r="U15" s="16"/>
      <c r="V15" s="16"/>
    </row>
    <row r="16" spans="1:22">
      <c r="A16" s="16">
        <v>13</v>
      </c>
      <c r="B16" s="16" t="s">
        <v>57</v>
      </c>
      <c r="C16" s="34"/>
      <c r="D16" s="19" t="s">
        <v>12</v>
      </c>
      <c r="E16" s="16" t="s">
        <v>13</v>
      </c>
      <c r="F16" s="16" t="s">
        <v>38</v>
      </c>
      <c r="G16" s="16">
        <v>100</v>
      </c>
      <c r="H16" s="52">
        <v>2</v>
      </c>
      <c r="I16" s="36">
        <v>1</v>
      </c>
      <c r="J16" s="53"/>
      <c r="K16" s="49"/>
      <c r="L16" s="48">
        <f t="shared" si="0"/>
        <v>0</v>
      </c>
      <c r="M16" s="48">
        <f t="shared" si="1"/>
        <v>0</v>
      </c>
      <c r="N16" s="48">
        <f t="shared" si="2"/>
        <v>0</v>
      </c>
      <c r="O16" s="48">
        <f t="shared" si="3"/>
        <v>0</v>
      </c>
      <c r="P16" s="48">
        <f t="shared" si="4"/>
        <v>0</v>
      </c>
      <c r="Q16" s="48">
        <f t="shared" si="5"/>
        <v>0</v>
      </c>
      <c r="R16" s="50">
        <f t="shared" si="6"/>
        <v>0</v>
      </c>
      <c r="S16" s="51">
        <f t="shared" si="7"/>
        <v>0</v>
      </c>
      <c r="T16" s="16"/>
      <c r="U16" s="16"/>
      <c r="V16" s="16"/>
    </row>
    <row r="17" spans="1:22">
      <c r="A17" s="19">
        <v>14</v>
      </c>
      <c r="B17" s="16" t="s">
        <v>57</v>
      </c>
      <c r="C17" s="34"/>
      <c r="D17" s="19" t="s">
        <v>12</v>
      </c>
      <c r="E17" s="16" t="s">
        <v>13</v>
      </c>
      <c r="F17" s="16" t="s">
        <v>15</v>
      </c>
      <c r="G17" s="16">
        <v>100</v>
      </c>
      <c r="H17" s="52">
        <v>1</v>
      </c>
      <c r="I17" s="36">
        <v>2</v>
      </c>
      <c r="J17" s="53"/>
      <c r="K17" s="49"/>
      <c r="L17" s="48">
        <f t="shared" si="0"/>
        <v>0</v>
      </c>
      <c r="M17" s="48">
        <f t="shared" si="1"/>
        <v>0</v>
      </c>
      <c r="N17" s="48">
        <f t="shared" si="2"/>
        <v>0</v>
      </c>
      <c r="O17" s="48">
        <f t="shared" si="3"/>
        <v>0</v>
      </c>
      <c r="P17" s="48">
        <f t="shared" si="4"/>
        <v>0</v>
      </c>
      <c r="Q17" s="48">
        <f t="shared" si="5"/>
        <v>0</v>
      </c>
      <c r="R17" s="50">
        <f t="shared" si="6"/>
        <v>0</v>
      </c>
      <c r="S17" s="51">
        <f t="shared" si="7"/>
        <v>0</v>
      </c>
      <c r="T17" s="16"/>
      <c r="U17" s="16"/>
      <c r="V17" s="16"/>
    </row>
    <row r="18" spans="1:22">
      <c r="A18" s="16">
        <v>15</v>
      </c>
      <c r="B18" s="16" t="s">
        <v>58</v>
      </c>
      <c r="C18" s="34"/>
      <c r="D18" s="19" t="s">
        <v>12</v>
      </c>
      <c r="E18" s="16" t="s">
        <v>41</v>
      </c>
      <c r="F18" s="16" t="s">
        <v>24</v>
      </c>
      <c r="G18" s="16">
        <v>30</v>
      </c>
      <c r="H18" s="52">
        <v>2</v>
      </c>
      <c r="I18" s="36">
        <v>1</v>
      </c>
      <c r="J18" s="53"/>
      <c r="K18" s="49"/>
      <c r="L18" s="48">
        <f t="shared" si="0"/>
        <v>0</v>
      </c>
      <c r="M18" s="48">
        <f t="shared" si="1"/>
        <v>0</v>
      </c>
      <c r="N18" s="48">
        <f t="shared" si="2"/>
        <v>0</v>
      </c>
      <c r="O18" s="48">
        <f t="shared" si="3"/>
        <v>0</v>
      </c>
      <c r="P18" s="48">
        <f t="shared" si="4"/>
        <v>0</v>
      </c>
      <c r="Q18" s="48">
        <f t="shared" si="5"/>
        <v>0</v>
      </c>
      <c r="R18" s="50">
        <f t="shared" si="6"/>
        <v>0</v>
      </c>
      <c r="S18" s="51">
        <f t="shared" si="7"/>
        <v>0</v>
      </c>
      <c r="T18" s="16"/>
      <c r="U18" s="16"/>
      <c r="V18" s="16"/>
    </row>
    <row r="19" spans="1:22">
      <c r="A19" s="19">
        <v>16</v>
      </c>
      <c r="B19" s="16" t="s">
        <v>58</v>
      </c>
      <c r="C19" s="34"/>
      <c r="D19" s="19" t="s">
        <v>12</v>
      </c>
      <c r="E19" s="16" t="s">
        <v>41</v>
      </c>
      <c r="F19" s="16" t="s">
        <v>59</v>
      </c>
      <c r="G19" s="16">
        <v>30</v>
      </c>
      <c r="H19" s="52">
        <v>1</v>
      </c>
      <c r="I19" s="36">
        <v>1</v>
      </c>
      <c r="J19" s="53"/>
      <c r="K19" s="49"/>
      <c r="L19" s="48">
        <f t="shared" si="0"/>
        <v>0</v>
      </c>
      <c r="M19" s="48">
        <f t="shared" si="1"/>
        <v>0</v>
      </c>
      <c r="N19" s="48">
        <f t="shared" si="2"/>
        <v>0</v>
      </c>
      <c r="O19" s="48">
        <f t="shared" si="3"/>
        <v>0</v>
      </c>
      <c r="P19" s="48">
        <f t="shared" si="4"/>
        <v>0</v>
      </c>
      <c r="Q19" s="48">
        <f t="shared" si="5"/>
        <v>0</v>
      </c>
      <c r="R19" s="50">
        <f t="shared" si="6"/>
        <v>0</v>
      </c>
      <c r="S19" s="51">
        <f t="shared" si="7"/>
        <v>0</v>
      </c>
      <c r="T19" s="16"/>
      <c r="U19" s="16"/>
      <c r="V19" s="16"/>
    </row>
    <row r="20" spans="1:22">
      <c r="A20" s="16">
        <v>17</v>
      </c>
      <c r="B20" s="16" t="s">
        <v>20</v>
      </c>
      <c r="C20" s="16"/>
      <c r="D20" s="19" t="s">
        <v>12</v>
      </c>
      <c r="E20" s="55" t="s">
        <v>32</v>
      </c>
      <c r="F20" s="16" t="s">
        <v>24</v>
      </c>
      <c r="G20" s="16">
        <v>50</v>
      </c>
      <c r="H20" s="52">
        <v>1</v>
      </c>
      <c r="I20" s="36">
        <v>0</v>
      </c>
      <c r="J20" s="53"/>
      <c r="K20" s="49"/>
      <c r="L20" s="48">
        <f t="shared" si="0"/>
        <v>0</v>
      </c>
      <c r="M20" s="48">
        <f t="shared" si="1"/>
        <v>0</v>
      </c>
      <c r="N20" s="48">
        <f t="shared" si="2"/>
        <v>0</v>
      </c>
      <c r="O20" s="48">
        <f t="shared" si="3"/>
        <v>0</v>
      </c>
      <c r="P20" s="48">
        <f t="shared" si="4"/>
        <v>0</v>
      </c>
      <c r="Q20" s="48">
        <f t="shared" si="5"/>
        <v>0</v>
      </c>
      <c r="R20" s="50">
        <f t="shared" si="6"/>
        <v>0</v>
      </c>
      <c r="S20" s="51">
        <f t="shared" si="7"/>
        <v>0</v>
      </c>
      <c r="T20" s="16"/>
      <c r="U20" s="16"/>
      <c r="V20" s="16"/>
    </row>
    <row r="21" spans="1:22">
      <c r="A21" s="19">
        <v>18</v>
      </c>
      <c r="B21" s="55" t="s">
        <v>60</v>
      </c>
      <c r="C21" s="16"/>
      <c r="D21" s="19" t="s">
        <v>12</v>
      </c>
      <c r="E21" s="16" t="s">
        <v>61</v>
      </c>
      <c r="F21" s="16" t="s">
        <v>62</v>
      </c>
      <c r="G21" s="16">
        <v>5</v>
      </c>
      <c r="H21" s="52">
        <v>3</v>
      </c>
      <c r="I21" s="36">
        <v>0</v>
      </c>
      <c r="J21" s="53"/>
      <c r="K21" s="49"/>
      <c r="L21" s="48">
        <f t="shared" si="0"/>
        <v>0</v>
      </c>
      <c r="M21" s="48">
        <f t="shared" si="1"/>
        <v>0</v>
      </c>
      <c r="N21" s="48">
        <f t="shared" si="2"/>
        <v>0</v>
      </c>
      <c r="O21" s="48">
        <f t="shared" si="3"/>
        <v>0</v>
      </c>
      <c r="P21" s="48">
        <f t="shared" si="4"/>
        <v>0</v>
      </c>
      <c r="Q21" s="48">
        <f t="shared" si="5"/>
        <v>0</v>
      </c>
      <c r="R21" s="50">
        <f t="shared" si="6"/>
        <v>0</v>
      </c>
      <c r="S21" s="51">
        <f t="shared" si="7"/>
        <v>0</v>
      </c>
      <c r="T21" s="16"/>
      <c r="U21" s="16"/>
      <c r="V21" s="16"/>
    </row>
    <row r="22" spans="1:22" ht="38.25">
      <c r="A22" s="16">
        <v>19</v>
      </c>
      <c r="B22" s="55" t="s">
        <v>63</v>
      </c>
      <c r="C22" s="16"/>
      <c r="D22" s="19" t="s">
        <v>12</v>
      </c>
      <c r="E22" s="16" t="s">
        <v>61</v>
      </c>
      <c r="F22" s="16" t="s">
        <v>64</v>
      </c>
      <c r="G22" s="16">
        <v>5</v>
      </c>
      <c r="H22" s="52">
        <v>3</v>
      </c>
      <c r="I22" s="36">
        <v>0</v>
      </c>
      <c r="J22" s="53"/>
      <c r="K22" s="49"/>
      <c r="L22" s="48">
        <f t="shared" si="0"/>
        <v>0</v>
      </c>
      <c r="M22" s="48">
        <f t="shared" si="1"/>
        <v>0</v>
      </c>
      <c r="N22" s="48">
        <f t="shared" si="2"/>
        <v>0</v>
      </c>
      <c r="O22" s="48">
        <f t="shared" si="3"/>
        <v>0</v>
      </c>
      <c r="P22" s="48">
        <f t="shared" si="4"/>
        <v>0</v>
      </c>
      <c r="Q22" s="48">
        <f t="shared" si="5"/>
        <v>0</v>
      </c>
      <c r="R22" s="50">
        <f t="shared" si="6"/>
        <v>0</v>
      </c>
      <c r="S22" s="51">
        <f t="shared" si="7"/>
        <v>0</v>
      </c>
      <c r="T22" s="16"/>
      <c r="U22" s="16"/>
      <c r="V22" s="16"/>
    </row>
    <row r="23" spans="1:22" ht="26.25" thickBot="1">
      <c r="A23" s="19">
        <v>20</v>
      </c>
      <c r="B23" s="55" t="s">
        <v>65</v>
      </c>
      <c r="C23" s="16"/>
      <c r="D23" s="19" t="s">
        <v>12</v>
      </c>
      <c r="E23" s="16" t="s">
        <v>66</v>
      </c>
      <c r="F23" s="16" t="s">
        <v>67</v>
      </c>
      <c r="G23" s="16" t="s">
        <v>68</v>
      </c>
      <c r="H23" s="52">
        <v>10</v>
      </c>
      <c r="I23" s="36">
        <v>5</v>
      </c>
      <c r="J23" s="53"/>
      <c r="K23" s="49"/>
      <c r="L23" s="48">
        <f t="shared" si="0"/>
        <v>0</v>
      </c>
      <c r="M23" s="48">
        <f t="shared" si="1"/>
        <v>0</v>
      </c>
      <c r="N23" s="48">
        <f t="shared" si="2"/>
        <v>0</v>
      </c>
      <c r="O23" s="48">
        <f t="shared" si="3"/>
        <v>0</v>
      </c>
      <c r="P23" s="48">
        <f t="shared" si="4"/>
        <v>0</v>
      </c>
      <c r="Q23" s="48">
        <f t="shared" si="5"/>
        <v>0</v>
      </c>
      <c r="R23" s="50">
        <f t="shared" si="6"/>
        <v>0</v>
      </c>
      <c r="S23" s="51">
        <f t="shared" si="7"/>
        <v>0</v>
      </c>
      <c r="T23" s="16"/>
      <c r="U23" s="16"/>
      <c r="V23" s="16"/>
    </row>
    <row r="24" spans="1:22" ht="13.5" thickBot="1">
      <c r="A24" s="16"/>
      <c r="B24" s="16"/>
      <c r="C24" s="16"/>
      <c r="D24" s="16"/>
      <c r="E24" s="16"/>
      <c r="F24" s="16"/>
      <c r="G24" s="16"/>
      <c r="H24" s="52"/>
      <c r="I24" s="36"/>
      <c r="J24" s="53"/>
      <c r="K24" s="49"/>
      <c r="L24" s="16"/>
      <c r="M24" s="18"/>
      <c r="N24" s="56">
        <f t="shared" ref="N24:S24" si="8">SUM(N4:N23)</f>
        <v>0</v>
      </c>
      <c r="O24" s="57">
        <f t="shared" si="8"/>
        <v>0</v>
      </c>
      <c r="P24" s="58">
        <f t="shared" si="8"/>
        <v>0</v>
      </c>
      <c r="Q24" s="59">
        <f t="shared" si="8"/>
        <v>0</v>
      </c>
      <c r="R24" s="60">
        <f t="shared" si="8"/>
        <v>0</v>
      </c>
      <c r="S24" s="61">
        <f t="shared" si="8"/>
        <v>0</v>
      </c>
      <c r="T24" s="62"/>
      <c r="U24" s="16"/>
      <c r="V24" s="16"/>
    </row>
    <row r="25" spans="1:22" ht="15">
      <c r="A25" s="43"/>
      <c r="B25" s="20"/>
      <c r="C25" s="20"/>
      <c r="D25" s="20"/>
      <c r="E25" s="21"/>
      <c r="F25" s="22"/>
      <c r="G25" s="22"/>
      <c r="H25" s="30"/>
      <c r="I25" s="30"/>
      <c r="J25" s="23"/>
      <c r="K25" s="24"/>
      <c r="L25" s="25"/>
      <c r="M25" s="26"/>
      <c r="N25" s="27"/>
      <c r="O25" s="27"/>
      <c r="P25" s="27"/>
      <c r="Q25" s="27"/>
      <c r="R25" s="27"/>
      <c r="S25" s="27"/>
      <c r="T25" s="28"/>
      <c r="U25" s="29"/>
      <c r="V25" s="29"/>
    </row>
    <row r="26" spans="1:22">
      <c r="A26" s="102" t="s">
        <v>69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14.25" thickBot="1">
      <c r="A27" s="11">
        <v>1</v>
      </c>
      <c r="B27" s="13" t="s">
        <v>99</v>
      </c>
      <c r="C27" s="13"/>
      <c r="D27" s="2" t="s">
        <v>12</v>
      </c>
      <c r="E27" s="14" t="s">
        <v>22</v>
      </c>
      <c r="F27" s="13" t="s">
        <v>23</v>
      </c>
      <c r="G27" s="13">
        <v>50</v>
      </c>
      <c r="H27" s="1">
        <v>150</v>
      </c>
      <c r="I27" s="35">
        <v>30</v>
      </c>
      <c r="J27" s="63"/>
      <c r="K27" s="3"/>
      <c r="L27" s="64">
        <f>ROUND((J27*K27),2)</f>
        <v>0</v>
      </c>
      <c r="M27" s="63">
        <f>J27+L27</f>
        <v>0</v>
      </c>
      <c r="N27" s="86">
        <f>J27*H27</f>
        <v>0</v>
      </c>
      <c r="O27" s="86">
        <f>I27*J27</f>
        <v>0</v>
      </c>
      <c r="P27" s="87">
        <f>L27*H27</f>
        <v>0</v>
      </c>
      <c r="Q27" s="88">
        <f>I27*L27</f>
        <v>0</v>
      </c>
      <c r="R27" s="89">
        <f>M27*H27</f>
        <v>0</v>
      </c>
      <c r="S27" s="90">
        <f>I27*M27</f>
        <v>0</v>
      </c>
      <c r="T27" s="38"/>
      <c r="U27" s="31"/>
      <c r="V27" s="32"/>
    </row>
    <row r="28" spans="1:22" ht="14.25" thickBot="1">
      <c r="A28" s="42"/>
      <c r="B28" s="4"/>
      <c r="C28" s="5"/>
      <c r="D28" s="4"/>
      <c r="E28" s="10"/>
      <c r="F28" s="4"/>
      <c r="G28" s="4"/>
      <c r="H28" s="9"/>
      <c r="I28" s="41"/>
      <c r="J28" s="6"/>
      <c r="K28" s="7"/>
      <c r="L28" s="8"/>
      <c r="M28" s="15"/>
      <c r="N28" s="91">
        <f t="shared" ref="N28:S28" si="9">SUM(N27)</f>
        <v>0</v>
      </c>
      <c r="O28" s="92">
        <f t="shared" si="9"/>
        <v>0</v>
      </c>
      <c r="P28" s="91">
        <f t="shared" si="9"/>
        <v>0</v>
      </c>
      <c r="Q28" s="93">
        <f t="shared" si="9"/>
        <v>0</v>
      </c>
      <c r="R28" s="94">
        <f t="shared" si="9"/>
        <v>0</v>
      </c>
      <c r="S28" s="95">
        <f t="shared" si="9"/>
        <v>0</v>
      </c>
      <c r="T28" s="39"/>
      <c r="U28" s="40"/>
      <c r="V28" s="33"/>
    </row>
    <row r="30" spans="1:22">
      <c r="A30" s="103" t="s">
        <v>17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</row>
    <row r="31" spans="1:22" ht="22.5" customHeight="1">
      <c r="A31" s="37">
        <v>1</v>
      </c>
      <c r="B31" s="65" t="s">
        <v>71</v>
      </c>
      <c r="C31" s="66"/>
      <c r="D31" s="37" t="s">
        <v>12</v>
      </c>
      <c r="E31" s="65" t="s">
        <v>72</v>
      </c>
      <c r="F31" s="37" t="s">
        <v>73</v>
      </c>
      <c r="G31" s="37">
        <v>1</v>
      </c>
      <c r="H31" s="67">
        <v>60</v>
      </c>
      <c r="I31" s="68">
        <v>30</v>
      </c>
      <c r="J31" s="69"/>
      <c r="K31" s="70"/>
      <c r="L31" s="69">
        <f>J31*K31</f>
        <v>0</v>
      </c>
      <c r="M31" s="69">
        <f>J31+L31</f>
        <v>0</v>
      </c>
      <c r="N31" s="69">
        <f>J31*H31</f>
        <v>0</v>
      </c>
      <c r="O31" s="69">
        <f>J31*I31</f>
        <v>0</v>
      </c>
      <c r="P31" s="69">
        <f>L31*H31</f>
        <v>0</v>
      </c>
      <c r="Q31" s="69">
        <f>L31*I31</f>
        <v>0</v>
      </c>
      <c r="R31" s="83">
        <f>H31*M31</f>
        <v>0</v>
      </c>
      <c r="S31" s="71">
        <f>I31*M31</f>
        <v>0</v>
      </c>
      <c r="T31" s="37"/>
      <c r="U31" s="37"/>
      <c r="V31" s="37"/>
    </row>
    <row r="32" spans="1:22">
      <c r="A32" s="37">
        <v>2</v>
      </c>
      <c r="B32" s="37" t="s">
        <v>74</v>
      </c>
      <c r="C32" s="37"/>
      <c r="D32" s="37" t="s">
        <v>12</v>
      </c>
      <c r="E32" s="37" t="s">
        <v>75</v>
      </c>
      <c r="F32" s="37" t="s">
        <v>76</v>
      </c>
      <c r="G32" s="37">
        <v>28</v>
      </c>
      <c r="H32" s="67">
        <v>10</v>
      </c>
      <c r="I32" s="68">
        <v>10</v>
      </c>
      <c r="J32" s="69"/>
      <c r="K32" s="70"/>
      <c r="L32" s="69">
        <f t="shared" ref="L32:L40" si="10">J32*K32</f>
        <v>0</v>
      </c>
      <c r="M32" s="69">
        <f t="shared" ref="M32:M40" si="11">J32+L32</f>
        <v>0</v>
      </c>
      <c r="N32" s="69">
        <f t="shared" ref="N32:N40" si="12">J32*H32</f>
        <v>0</v>
      </c>
      <c r="O32" s="69">
        <f t="shared" ref="O32:O40" si="13">J32*I32</f>
        <v>0</v>
      </c>
      <c r="P32" s="69">
        <f t="shared" ref="P32:P40" si="14">L32*H32</f>
        <v>0</v>
      </c>
      <c r="Q32" s="69">
        <f t="shared" ref="Q32:Q40" si="15">L32*I32</f>
        <v>0</v>
      </c>
      <c r="R32" s="83">
        <f t="shared" ref="R32:R40" si="16">H32*M32</f>
        <v>0</v>
      </c>
      <c r="S32" s="71">
        <f t="shared" ref="S32:S40" si="17">I32*M32</f>
        <v>0</v>
      </c>
      <c r="T32" s="37"/>
      <c r="U32" s="37"/>
      <c r="V32" s="37"/>
    </row>
    <row r="33" spans="1:22">
      <c r="A33" s="37">
        <v>3</v>
      </c>
      <c r="B33" s="37" t="s">
        <v>74</v>
      </c>
      <c r="C33" s="37"/>
      <c r="D33" s="37" t="s">
        <v>12</v>
      </c>
      <c r="E33" s="37" t="s">
        <v>75</v>
      </c>
      <c r="F33" s="37" t="s">
        <v>77</v>
      </c>
      <c r="G33" s="37">
        <v>28</v>
      </c>
      <c r="H33" s="67">
        <v>5</v>
      </c>
      <c r="I33" s="68">
        <v>5</v>
      </c>
      <c r="J33" s="69"/>
      <c r="K33" s="70"/>
      <c r="L33" s="69">
        <f t="shared" si="10"/>
        <v>0</v>
      </c>
      <c r="M33" s="69">
        <f t="shared" si="11"/>
        <v>0</v>
      </c>
      <c r="N33" s="69">
        <f t="shared" si="12"/>
        <v>0</v>
      </c>
      <c r="O33" s="69">
        <f t="shared" si="13"/>
        <v>0</v>
      </c>
      <c r="P33" s="69">
        <f t="shared" si="14"/>
        <v>0</v>
      </c>
      <c r="Q33" s="69">
        <f t="shared" si="15"/>
        <v>0</v>
      </c>
      <c r="R33" s="83">
        <f t="shared" si="16"/>
        <v>0</v>
      </c>
      <c r="S33" s="71">
        <f t="shared" si="17"/>
        <v>0</v>
      </c>
      <c r="T33" s="37"/>
      <c r="U33" s="37"/>
      <c r="V33" s="37"/>
    </row>
    <row r="34" spans="1:22">
      <c r="A34" s="37">
        <v>4</v>
      </c>
      <c r="B34" s="37" t="s">
        <v>78</v>
      </c>
      <c r="C34" s="37"/>
      <c r="D34" s="37" t="s">
        <v>12</v>
      </c>
      <c r="E34" s="37" t="s">
        <v>79</v>
      </c>
      <c r="F34" s="37" t="s">
        <v>14</v>
      </c>
      <c r="G34" s="37">
        <v>28</v>
      </c>
      <c r="H34" s="67">
        <v>10</v>
      </c>
      <c r="I34" s="68">
        <v>0</v>
      </c>
      <c r="J34" s="69"/>
      <c r="K34" s="70"/>
      <c r="L34" s="69">
        <f t="shared" si="10"/>
        <v>0</v>
      </c>
      <c r="M34" s="69">
        <f t="shared" si="11"/>
        <v>0</v>
      </c>
      <c r="N34" s="69">
        <f t="shared" si="12"/>
        <v>0</v>
      </c>
      <c r="O34" s="69">
        <f t="shared" si="13"/>
        <v>0</v>
      </c>
      <c r="P34" s="69">
        <f t="shared" si="14"/>
        <v>0</v>
      </c>
      <c r="Q34" s="69">
        <f t="shared" si="15"/>
        <v>0</v>
      </c>
      <c r="R34" s="83">
        <f t="shared" si="16"/>
        <v>0</v>
      </c>
      <c r="S34" s="71">
        <f t="shared" si="17"/>
        <v>0</v>
      </c>
      <c r="T34" s="37"/>
      <c r="U34" s="37"/>
      <c r="V34" s="37"/>
    </row>
    <row r="35" spans="1:22">
      <c r="A35" s="37">
        <v>5</v>
      </c>
      <c r="B35" s="37" t="s">
        <v>78</v>
      </c>
      <c r="C35" s="37"/>
      <c r="D35" s="37" t="s">
        <v>12</v>
      </c>
      <c r="E35" s="37" t="s">
        <v>80</v>
      </c>
      <c r="F35" s="37" t="s">
        <v>81</v>
      </c>
      <c r="G35" s="37">
        <v>1</v>
      </c>
      <c r="H35" s="67">
        <v>60</v>
      </c>
      <c r="I35" s="68">
        <v>40</v>
      </c>
      <c r="J35" s="69"/>
      <c r="K35" s="70"/>
      <c r="L35" s="69">
        <f t="shared" si="10"/>
        <v>0</v>
      </c>
      <c r="M35" s="69">
        <f t="shared" si="11"/>
        <v>0</v>
      </c>
      <c r="N35" s="69">
        <f t="shared" si="12"/>
        <v>0</v>
      </c>
      <c r="O35" s="69">
        <f t="shared" si="13"/>
        <v>0</v>
      </c>
      <c r="P35" s="69">
        <f t="shared" si="14"/>
        <v>0</v>
      </c>
      <c r="Q35" s="69">
        <f t="shared" si="15"/>
        <v>0</v>
      </c>
      <c r="R35" s="83">
        <f t="shared" si="16"/>
        <v>0</v>
      </c>
      <c r="S35" s="71">
        <f t="shared" si="17"/>
        <v>0</v>
      </c>
      <c r="T35" s="37"/>
      <c r="U35" s="37"/>
      <c r="V35" s="37"/>
    </row>
    <row r="36" spans="1:22">
      <c r="A36" s="37">
        <v>6</v>
      </c>
      <c r="B36" s="37" t="s">
        <v>82</v>
      </c>
      <c r="C36" s="37"/>
      <c r="D36" s="37" t="s">
        <v>12</v>
      </c>
      <c r="E36" s="37" t="s">
        <v>83</v>
      </c>
      <c r="F36" s="37" t="s">
        <v>24</v>
      </c>
      <c r="G36" s="37">
        <v>30</v>
      </c>
      <c r="H36" s="67">
        <v>5</v>
      </c>
      <c r="I36" s="68">
        <v>0</v>
      </c>
      <c r="J36" s="69"/>
      <c r="K36" s="70"/>
      <c r="L36" s="69">
        <f t="shared" si="10"/>
        <v>0</v>
      </c>
      <c r="M36" s="69">
        <f t="shared" si="11"/>
        <v>0</v>
      </c>
      <c r="N36" s="69">
        <f t="shared" si="12"/>
        <v>0</v>
      </c>
      <c r="O36" s="69">
        <f t="shared" si="13"/>
        <v>0</v>
      </c>
      <c r="P36" s="69">
        <f t="shared" si="14"/>
        <v>0</v>
      </c>
      <c r="Q36" s="69">
        <f t="shared" si="15"/>
        <v>0</v>
      </c>
      <c r="R36" s="83">
        <f t="shared" si="16"/>
        <v>0</v>
      </c>
      <c r="S36" s="71">
        <f t="shared" si="17"/>
        <v>0</v>
      </c>
      <c r="T36" s="37"/>
      <c r="U36" s="37"/>
      <c r="V36" s="37"/>
    </row>
    <row r="37" spans="1:22" ht="25.5">
      <c r="A37" s="37">
        <v>7</v>
      </c>
      <c r="B37" s="66" t="s">
        <v>84</v>
      </c>
      <c r="C37" s="37"/>
      <c r="D37" s="37" t="s">
        <v>12</v>
      </c>
      <c r="E37" s="37" t="s">
        <v>85</v>
      </c>
      <c r="F37" s="66" t="s">
        <v>86</v>
      </c>
      <c r="G37" s="37" t="s">
        <v>87</v>
      </c>
      <c r="H37" s="67">
        <v>6</v>
      </c>
      <c r="I37" s="68">
        <v>4</v>
      </c>
      <c r="J37" s="69"/>
      <c r="K37" s="70"/>
      <c r="L37" s="69">
        <f t="shared" si="10"/>
        <v>0</v>
      </c>
      <c r="M37" s="69">
        <f t="shared" si="11"/>
        <v>0</v>
      </c>
      <c r="N37" s="69">
        <f t="shared" si="12"/>
        <v>0</v>
      </c>
      <c r="O37" s="69">
        <f t="shared" si="13"/>
        <v>0</v>
      </c>
      <c r="P37" s="69">
        <f t="shared" si="14"/>
        <v>0</v>
      </c>
      <c r="Q37" s="69">
        <f t="shared" si="15"/>
        <v>0</v>
      </c>
      <c r="R37" s="83">
        <f t="shared" si="16"/>
        <v>0</v>
      </c>
      <c r="S37" s="71">
        <f t="shared" si="17"/>
        <v>0</v>
      </c>
      <c r="T37" s="37"/>
      <c r="U37" s="37"/>
      <c r="V37" s="37"/>
    </row>
    <row r="38" spans="1:22">
      <c r="A38" s="37">
        <v>8</v>
      </c>
      <c r="B38" s="37" t="s">
        <v>88</v>
      </c>
      <c r="C38" s="37"/>
      <c r="D38" s="37" t="s">
        <v>12</v>
      </c>
      <c r="E38" s="37" t="s">
        <v>83</v>
      </c>
      <c r="F38" s="37" t="s">
        <v>26</v>
      </c>
      <c r="G38" s="37">
        <v>10</v>
      </c>
      <c r="H38" s="67">
        <v>5</v>
      </c>
      <c r="I38" s="68">
        <v>10</v>
      </c>
      <c r="J38" s="69"/>
      <c r="K38" s="70"/>
      <c r="L38" s="69">
        <f t="shared" si="10"/>
        <v>0</v>
      </c>
      <c r="M38" s="69">
        <f t="shared" si="11"/>
        <v>0</v>
      </c>
      <c r="N38" s="69">
        <f t="shared" si="12"/>
        <v>0</v>
      </c>
      <c r="O38" s="69">
        <f t="shared" si="13"/>
        <v>0</v>
      </c>
      <c r="P38" s="69">
        <f t="shared" si="14"/>
        <v>0</v>
      </c>
      <c r="Q38" s="69">
        <f t="shared" si="15"/>
        <v>0</v>
      </c>
      <c r="R38" s="83">
        <f t="shared" si="16"/>
        <v>0</v>
      </c>
      <c r="S38" s="71">
        <f t="shared" si="17"/>
        <v>0</v>
      </c>
      <c r="T38" s="37"/>
      <c r="U38" s="37"/>
      <c r="V38" s="37"/>
    </row>
    <row r="39" spans="1:22">
      <c r="A39" s="37">
        <v>9</v>
      </c>
      <c r="B39" s="37" t="s">
        <v>88</v>
      </c>
      <c r="C39" s="37"/>
      <c r="D39" s="37" t="s">
        <v>12</v>
      </c>
      <c r="E39" s="37" t="s">
        <v>89</v>
      </c>
      <c r="F39" s="37" t="s">
        <v>90</v>
      </c>
      <c r="G39" s="37">
        <v>10</v>
      </c>
      <c r="H39" s="67">
        <v>3</v>
      </c>
      <c r="I39" s="68">
        <v>2</v>
      </c>
      <c r="J39" s="69"/>
      <c r="K39" s="70"/>
      <c r="L39" s="69">
        <f t="shared" si="10"/>
        <v>0</v>
      </c>
      <c r="M39" s="69">
        <f t="shared" si="11"/>
        <v>0</v>
      </c>
      <c r="N39" s="69">
        <f t="shared" si="12"/>
        <v>0</v>
      </c>
      <c r="O39" s="69">
        <f t="shared" si="13"/>
        <v>0</v>
      </c>
      <c r="P39" s="69">
        <f t="shared" si="14"/>
        <v>0</v>
      </c>
      <c r="Q39" s="69">
        <f t="shared" si="15"/>
        <v>0</v>
      </c>
      <c r="R39" s="83">
        <f t="shared" si="16"/>
        <v>0</v>
      </c>
      <c r="S39" s="71">
        <f t="shared" si="17"/>
        <v>0</v>
      </c>
      <c r="T39" s="37"/>
      <c r="U39" s="37"/>
      <c r="V39" s="37"/>
    </row>
    <row r="40" spans="1:22" ht="13.5" thickBot="1">
      <c r="A40" s="37">
        <v>10</v>
      </c>
      <c r="B40" s="37" t="s">
        <v>91</v>
      </c>
      <c r="C40" s="37"/>
      <c r="D40" s="37" t="s">
        <v>12</v>
      </c>
      <c r="E40" s="72" t="s">
        <v>83</v>
      </c>
      <c r="F40" s="37" t="s">
        <v>14</v>
      </c>
      <c r="G40" s="37">
        <v>28</v>
      </c>
      <c r="H40" s="67">
        <v>10</v>
      </c>
      <c r="I40" s="68">
        <v>0</v>
      </c>
      <c r="J40" s="69"/>
      <c r="K40" s="70"/>
      <c r="L40" s="69">
        <f t="shared" si="10"/>
        <v>0</v>
      </c>
      <c r="M40" s="69">
        <f t="shared" si="11"/>
        <v>0</v>
      </c>
      <c r="N40" s="75">
        <f t="shared" si="12"/>
        <v>0</v>
      </c>
      <c r="O40" s="75">
        <f t="shared" si="13"/>
        <v>0</v>
      </c>
      <c r="P40" s="75">
        <f t="shared" si="14"/>
        <v>0</v>
      </c>
      <c r="Q40" s="75">
        <f t="shared" si="15"/>
        <v>0</v>
      </c>
      <c r="R40" s="84">
        <f t="shared" si="16"/>
        <v>0</v>
      </c>
      <c r="S40" s="76">
        <f t="shared" si="17"/>
        <v>0</v>
      </c>
      <c r="T40" s="37"/>
      <c r="U40" s="37"/>
      <c r="V40" s="37"/>
    </row>
    <row r="41" spans="1:22" ht="13.5" thickBot="1">
      <c r="A41" s="37"/>
      <c r="B41" s="37"/>
      <c r="C41" s="37"/>
      <c r="D41" s="37" t="s">
        <v>12</v>
      </c>
      <c r="E41" s="72"/>
      <c r="F41" s="37"/>
      <c r="G41" s="37"/>
      <c r="H41" s="67"/>
      <c r="I41" s="68"/>
      <c r="J41" s="69"/>
      <c r="K41" s="70"/>
      <c r="L41" s="69"/>
      <c r="M41" s="73"/>
      <c r="N41" s="81">
        <f t="shared" ref="N41:S41" si="18">SUM(N31:N40)</f>
        <v>0</v>
      </c>
      <c r="O41" s="79">
        <f t="shared" si="18"/>
        <v>0</v>
      </c>
      <c r="P41" s="82">
        <f t="shared" si="18"/>
        <v>0</v>
      </c>
      <c r="Q41" s="79">
        <f t="shared" si="18"/>
        <v>0</v>
      </c>
      <c r="R41" s="82">
        <f t="shared" si="18"/>
        <v>0</v>
      </c>
      <c r="S41" s="80">
        <f t="shared" si="18"/>
        <v>0</v>
      </c>
      <c r="T41" s="74"/>
      <c r="U41" s="37"/>
      <c r="V41" s="37"/>
    </row>
    <row r="42" spans="1:22">
      <c r="A42" s="37"/>
      <c r="B42" s="37"/>
      <c r="C42" s="37"/>
      <c r="D42" s="37"/>
      <c r="E42" s="37"/>
      <c r="F42" s="37"/>
      <c r="G42" s="37"/>
      <c r="H42" s="37"/>
      <c r="I42" s="37"/>
      <c r="J42" s="69"/>
      <c r="K42" s="70"/>
      <c r="L42" s="69"/>
      <c r="M42" s="69"/>
      <c r="N42" s="77"/>
      <c r="O42" s="77"/>
      <c r="P42" s="77"/>
      <c r="Q42" s="77"/>
      <c r="R42" s="85"/>
      <c r="S42" s="85"/>
      <c r="T42" s="37"/>
      <c r="U42" s="37"/>
      <c r="V42" s="37"/>
    </row>
    <row r="43" spans="1:22" s="12" customFormat="1">
      <c r="A43" s="104" t="s">
        <v>92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6"/>
    </row>
    <row r="44" spans="1:22" s="12" customFormat="1">
      <c r="A44" s="37">
        <v>1</v>
      </c>
      <c r="B44" s="37" t="s">
        <v>21</v>
      </c>
      <c r="C44" s="37"/>
      <c r="D44" s="37" t="s">
        <v>12</v>
      </c>
      <c r="E44" s="37" t="s">
        <v>18</v>
      </c>
      <c r="F44" s="37" t="s">
        <v>16</v>
      </c>
      <c r="G44" s="37">
        <v>10</v>
      </c>
      <c r="H44" s="67">
        <v>6</v>
      </c>
      <c r="I44" s="68">
        <v>2</v>
      </c>
      <c r="J44" s="69"/>
      <c r="K44" s="70"/>
      <c r="L44" s="69">
        <f>J44*K44</f>
        <v>0</v>
      </c>
      <c r="M44" s="69">
        <f>J44+L44</f>
        <v>0</v>
      </c>
      <c r="N44" s="96">
        <f>H44*J44</f>
        <v>0</v>
      </c>
      <c r="O44" s="78">
        <f>I44*J44</f>
        <v>0</v>
      </c>
      <c r="P44" s="96">
        <f>H44*L44</f>
        <v>0</v>
      </c>
      <c r="Q44" s="78">
        <f>I44*L44</f>
        <v>0</v>
      </c>
      <c r="R44" s="96">
        <f>H44*M44</f>
        <v>0</v>
      </c>
      <c r="S44" s="78">
        <f>I44*M44</f>
        <v>0</v>
      </c>
      <c r="T44" s="37"/>
      <c r="U44" s="37"/>
      <c r="V44" s="37"/>
    </row>
    <row r="45" spans="1:22" s="12" customFormat="1">
      <c r="A45" s="37"/>
      <c r="B45" s="37"/>
      <c r="C45" s="37"/>
      <c r="D45" s="37"/>
      <c r="E45" s="37"/>
      <c r="F45" s="37"/>
      <c r="G45" s="37"/>
      <c r="H45" s="37"/>
      <c r="I45" s="37"/>
      <c r="J45" s="69"/>
      <c r="K45" s="70"/>
      <c r="L45" s="69"/>
      <c r="M45" s="69"/>
      <c r="N45" s="96">
        <f t="shared" ref="N45:S45" si="19">SUM(N44)</f>
        <v>0</v>
      </c>
      <c r="O45" s="78">
        <f t="shared" si="19"/>
        <v>0</v>
      </c>
      <c r="P45" s="96">
        <f t="shared" si="19"/>
        <v>0</v>
      </c>
      <c r="Q45" s="78">
        <f t="shared" si="19"/>
        <v>0</v>
      </c>
      <c r="R45" s="96">
        <f t="shared" si="19"/>
        <v>0</v>
      </c>
      <c r="S45" s="78">
        <f t="shared" si="19"/>
        <v>0</v>
      </c>
      <c r="T45" s="37"/>
      <c r="U45" s="37"/>
      <c r="V45" s="37"/>
    </row>
    <row r="46" spans="1:22" s="12" customFormat="1">
      <c r="A46" s="37"/>
      <c r="B46" s="37"/>
      <c r="C46" s="37"/>
      <c r="D46" s="37"/>
      <c r="E46" s="37"/>
      <c r="F46" s="37"/>
      <c r="G46" s="37"/>
      <c r="H46" s="37"/>
      <c r="I46" s="37"/>
      <c r="J46" s="69"/>
      <c r="K46" s="70"/>
      <c r="L46" s="69"/>
      <c r="M46" s="69"/>
      <c r="N46" s="77"/>
      <c r="O46" s="77"/>
      <c r="P46" s="77"/>
      <c r="Q46" s="77"/>
      <c r="R46" s="85"/>
      <c r="S46" s="85"/>
      <c r="T46" s="37"/>
      <c r="U46" s="37"/>
      <c r="V46" s="37"/>
    </row>
    <row r="47" spans="1:2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97" t="s">
        <v>93</v>
      </c>
      <c r="N47" s="83">
        <f t="shared" ref="N47:S47" si="20">N24+N28+N41+N45</f>
        <v>0</v>
      </c>
      <c r="O47" s="71">
        <f t="shared" si="20"/>
        <v>0</v>
      </c>
      <c r="P47" s="83">
        <f t="shared" si="20"/>
        <v>0</v>
      </c>
      <c r="Q47" s="71">
        <f t="shared" si="20"/>
        <v>0</v>
      </c>
      <c r="R47" s="83">
        <f t="shared" si="20"/>
        <v>0</v>
      </c>
      <c r="S47" s="71">
        <f t="shared" si="20"/>
        <v>0</v>
      </c>
      <c r="T47" s="37"/>
      <c r="U47" s="37"/>
      <c r="V47" s="37"/>
    </row>
    <row r="49" spans="1:5">
      <c r="A49" s="99" t="s">
        <v>100</v>
      </c>
      <c r="E49" s="98"/>
    </row>
    <row r="50" spans="1:5">
      <c r="A50" s="12" t="s">
        <v>94</v>
      </c>
    </row>
    <row r="51" spans="1:5">
      <c r="A51" s="12" t="s">
        <v>95</v>
      </c>
    </row>
    <row r="52" spans="1:5">
      <c r="A52" s="12" t="s">
        <v>96</v>
      </c>
    </row>
    <row r="53" spans="1:5">
      <c r="A53" s="107" t="s">
        <v>101</v>
      </c>
    </row>
    <row r="54" spans="1:5">
      <c r="A54" s="12" t="s">
        <v>97</v>
      </c>
    </row>
    <row r="55" spans="1:5">
      <c r="A55" s="107" t="s">
        <v>102</v>
      </c>
    </row>
  </sheetData>
  <mergeCells count="4">
    <mergeCell ref="A2:V2"/>
    <mergeCell ref="A26:V26"/>
    <mergeCell ref="A30:V30"/>
    <mergeCell ref="A43:V43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14LEKIDCZP2022P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Anna Lotka</cp:lastModifiedBy>
  <cp:lastPrinted>2022-05-30T11:15:01Z</cp:lastPrinted>
  <dcterms:created xsi:type="dcterms:W3CDTF">2017-05-08T06:34:35Z</dcterms:created>
  <dcterms:modified xsi:type="dcterms:W3CDTF">2022-06-08T06:36:59Z</dcterms:modified>
</cp:coreProperties>
</file>