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 AG\powyżej 130 000 zł\2024\39 Staplery\Do publikacji\"/>
    </mc:Choice>
  </mc:AlternateContent>
  <xr:revisionPtr revIDLastSave="0" documentId="13_ncr:1_{9C0E8748-B6B3-48C0-9259-6A8C106AC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PLER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G31" i="3" s="1"/>
  <c r="E30" i="3"/>
  <c r="G30" i="3" s="1"/>
  <c r="E29" i="3"/>
  <c r="E6" i="3"/>
  <c r="G6" i="3" s="1"/>
  <c r="E7" i="3"/>
  <c r="G7" i="3" s="1"/>
  <c r="E8" i="3"/>
  <c r="G8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32" i="3" l="1"/>
  <c r="G29" i="3"/>
  <c r="G32" i="3" s="1"/>
  <c r="E9" i="3"/>
  <c r="E23" i="3"/>
  <c r="G23" i="3" s="1"/>
  <c r="G9" i="3" l="1"/>
</calcChain>
</file>

<file path=xl/sharedStrings.xml><?xml version="1.0" encoding="utf-8"?>
<sst xmlns="http://schemas.openxmlformats.org/spreadsheetml/2006/main" count="51" uniqueCount="37">
  <si>
    <t>Ładunek do w/w staplera</t>
  </si>
  <si>
    <t>Stapler liniowy 39mm i 59mm  z poprzecznie tnącym nożem. Stała głowica zakrzywiona lub prosta.  Stapler posiadający dwie dźwignie: zamykającą i osobną dźwignię spustową. Sygnał dźwiękowy na każdym etapie użycia staplera. Zamykający na 1,5 lub 2,0 mm</t>
  </si>
  <si>
    <t>Cena jedn. Netto</t>
  </si>
  <si>
    <t>Wartość pozycji netto</t>
  </si>
  <si>
    <t>Wartość brutto</t>
  </si>
  <si>
    <t>Nazwa handlowa    i producent</t>
  </si>
  <si>
    <t>Lp</t>
  </si>
  <si>
    <t>Ilość sztuk</t>
  </si>
  <si>
    <t>1.</t>
  </si>
  <si>
    <t>Jednorazowy stapler liniowy z nożem 61, 81 mm (zamykający na 1,5 lub 2,0 mm), stapler wielostrzałowy z możliwością wymiany ładunków. Zabezpieczenie przed wypadaniem tkanki z pomiędzy szczęk staplera, bezpiecznik uniemożliwiający odpalenie staplera ze zużytym ładunkiem lub gdy stapler nie jest prawidłowo zamknięty. Blokada pozycji pośredniej staplera</t>
  </si>
  <si>
    <t>L.p.</t>
  </si>
  <si>
    <t>Ilość</t>
  </si>
  <si>
    <t>Wartość netto</t>
  </si>
  <si>
    <t xml:space="preserve">Stapler liniowy, wielostrzałowy 32mm, 46mm, 60mm i 90mm automatyczny, posiadajacy dwie dźwignie - dźwignię zamykającą i osobną dźwignię spustową. Sygnał dźwiękowy na kazdym etapie użycia staplera. Wyjściowe rozwarcie szczęk staplera min. 20mm. Zamknięcie zszywek na wysokość 1,5 lub 2,0mm oraz do tkanki naczyniowej w rozmiarze 32 mm </t>
  </si>
  <si>
    <t>Zadanie nr 1</t>
  </si>
  <si>
    <t>Zadanie nr 2</t>
  </si>
  <si>
    <t>Zadanie nr 3</t>
  </si>
  <si>
    <t>Asortyment</t>
  </si>
  <si>
    <t xml:space="preserve">Ładunek do w/w staplera o długościach 30mm, 45mm, 60mm. Ładunek 30mm zamykający na 1,0mm oraz na 1,5mm. Ładunki 45 i 60mm zamykające na 1,0 oraz 1,5 oraz 1,7 oraz 2,0mm. Kąt artykulacji ładunku 60 st w obie strony. Wszystkie ładunki kompatybilne z trokarem 12mm. </t>
  </si>
  <si>
    <t>Rękojeść staplera endoskopowego o długości 160mm lub 250mm, przeznaczona do ładunków z artykujacją 60st w obie strony</t>
  </si>
  <si>
    <t>Stapler okrężny jednorazowy o średnicy 21mm lub 25mm lub 28mm lub 31mm lub 33mm, zakrzywiony, o długości trzonu 22cm, z łamanym kowadełkiem po oddaniu strzału dla zwiększonego bezpieczeństwa podczas wyciągania staplera przez nowo utworzone zespolenie, minimalna liczba zszywek 18 szt.,  stapler ze zszywkami tytanowymi wykonanymi z drutu obustronnie spłaszczonego, przeznaczonymi do tkanki grubej (4,8mm przed zamknięciem, 2,0mm po zamknięciu). Zamawiający określi rozmiar staplera przy składaniu zamówienia. LUB ALTERNATYWNIE DO WYBORU PRZEZ ZAMAWIAJĄCEGO Jednorazowy stapler okrężny z łamanym kowadełkiem i potrójną linią zszywek. Stopniowane bransze staplera minimalizujące napięcie na linni szwu, minimalna liczba zszywek 39 szt. LUB  45szt.  Średnica staplera  28mm lub 31, zszywki o 3 różnych wysokościach przed zamknięciem: (3,0mm-3,5mm-4,0mm) i po zamknięciu: (1,25mm-1,5mm-1,75mm) LUB zszywki o 3 różnych wysokościach przed zamknięciem:  przed zamknięciem: (4,0mm-4,5mm-5,0mm) i po zamknięciu: (1,75mm-2,0mm-2,25mm). Zamawiający określi rozmiar staplera i wysokość zszywki przy składaniu zamówienia</t>
  </si>
  <si>
    <t>Jednorazowy stapler liniowy zamykająco-tnący,  stopniowany ładunek  z nożem stanowiącym część ładunku, o długości linii szwu 60mm lub 80mm, z dwoma potrójnymi rzędami tytanowych zszywek ułożonych naprzemiennie,  do tkanki średnio- grubej zszywki o wysokości  3,0 - 3,5 - 4,0  lub do tkanki bardzo  grubej 4,0 - 4,5 - 5,0 przed zamknięciem; stapler posiada ruchomą dźwignię spustową umożliwiającą odpalanie staplera na dwie strony; po odpaleniu staplera nóż chowa się w plastikową zabezpieczającą pochewkę; stapler posiada oddzielny przycisk otwierania staplera. . Rozmiar zszywek do wyboru przez zamawiającego</t>
  </si>
  <si>
    <t>2.</t>
  </si>
  <si>
    <t>3.</t>
  </si>
  <si>
    <t>Ładunek do jednorazowego staplera liniowego zamykająco- tnącego, z nożem stanowiącym część ładunku, o długości 60mm lub 80mm. Ładunek z dwoma potrójnymi rzędami tytanowych zszywek ułożonych naprzemiennie, zszywki bilateralnie spłaszczone. Wysokość zszywki otwartej 3mm, 3,5mm, 4,5mm, 5mm. Wysokość zszywki zamkniętej 1,25mm,1,5mm, 2,0mm, 2,25mm. Po odpaleniu staplera nóż chowa się w plastikową pochewkę. Rozmiar zszywek do wyboru przez zamawiającego</t>
  </si>
  <si>
    <t>Zamawiajacy wymaga aby wszystkie staplery i ładunki posiadały min. 3 szt. nakalejek lepnych identyfikujących wyrób.</t>
  </si>
  <si>
    <t>Stapler skórny z 35,25 i 15 metalowymi zszywkami, boczny wskaźnik ilości zszywek, zszywki standardowe, sterylny. Wysokość zszywki 2,8 mm, szerokość 4,8 mm * zgodnie z dopuszczeniem.</t>
  </si>
  <si>
    <t>Nazwa handlowa i producent</t>
  </si>
  <si>
    <t>Stapler skórny z 35 metalowymi zszywkami, boczny wskaźnik ilości zszywek, zszywki szerokie, sterylny. Wysokość zszywki 3,1 mm, szerokość 6,0 mm * zgodnie z dopuszczeniem.</t>
  </si>
  <si>
    <t>Urządzenie do usuwania zszywek metalowych, sterylne.</t>
  </si>
  <si>
    <t>RAZEM:</t>
  </si>
  <si>
    <t xml:space="preserve"> VAT %</t>
  </si>
  <si>
    <t>VAT %</t>
  </si>
  <si>
    <t xml:space="preserve"> VAT</t>
  </si>
  <si>
    <t xml:space="preserve">RAZEM: </t>
  </si>
  <si>
    <t>zał nr 2 do SWZ</t>
  </si>
  <si>
    <t>FZP.II-241/39/24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</si>
</sst>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&quot; &quot;#,##0.00&quot; zł &quot;;&quot;-&quot;#,##0.00&quot; zł &quot;;&quot; -&quot;#&quot; zł &quot;;@&quot; &quot;"/>
    <numFmt numFmtId="167" formatCode="[$-415]0%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A"/>
      </left>
      <right style="thin">
        <color rgb="FF00000A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44" fontId="3" fillId="0" borderId="0" applyFont="0" applyFill="0" applyBorder="0" applyAlignment="0" applyProtection="0"/>
    <xf numFmtId="165" fontId="4" fillId="0" borderId="0"/>
    <xf numFmtId="165" fontId="5" fillId="0" borderId="0"/>
    <xf numFmtId="166" fontId="5" fillId="0" borderId="0"/>
    <xf numFmtId="167" fontId="5" fillId="0" borderId="0"/>
  </cellStyleXfs>
  <cellXfs count="81">
    <xf numFmtId="0" fontId="0" fillId="0" borderId="0" xfId="0"/>
    <xf numFmtId="0" fontId="6" fillId="0" borderId="0" xfId="0" applyFont="1"/>
    <xf numFmtId="44" fontId="8" fillId="4" borderId="1" xfId="2" applyFont="1" applyFill="1" applyBorder="1" applyAlignment="1">
      <alignment horizontal="center" vertical="center"/>
    </xf>
    <xf numFmtId="44" fontId="8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7" fillId="2" borderId="3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/>
    <xf numFmtId="2" fontId="6" fillId="0" borderId="1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44" fontId="8" fillId="4" borderId="8" xfId="2" applyFont="1" applyFill="1" applyBorder="1" applyAlignment="1">
      <alignment horizontal="center" vertical="center"/>
    </xf>
    <xf numFmtId="44" fontId="8" fillId="0" borderId="8" xfId="2" applyFont="1" applyBorder="1" applyAlignment="1">
      <alignment horizontal="center" vertical="center"/>
    </xf>
    <xf numFmtId="0" fontId="6" fillId="0" borderId="8" xfId="0" applyFont="1" applyBorder="1"/>
    <xf numFmtId="0" fontId="6" fillId="2" borderId="13" xfId="0" applyFont="1" applyFill="1" applyBorder="1"/>
    <xf numFmtId="2" fontId="6" fillId="2" borderId="13" xfId="0" applyNumberFormat="1" applyFont="1" applyFill="1" applyBorder="1"/>
    <xf numFmtId="164" fontId="7" fillId="2" borderId="14" xfId="0" applyNumberFormat="1" applyFont="1" applyFill="1" applyBorder="1"/>
    <xf numFmtId="0" fontId="6" fillId="2" borderId="17" xfId="0" applyFont="1" applyFill="1" applyBorder="1"/>
    <xf numFmtId="2" fontId="6" fillId="0" borderId="0" xfId="0" applyNumberFormat="1" applyFont="1"/>
    <xf numFmtId="0" fontId="6" fillId="0" borderId="8" xfId="0" applyFont="1" applyBorder="1" applyAlignment="1">
      <alignment horizontal="right" vertical="top"/>
    </xf>
    <xf numFmtId="165" fontId="6" fillId="0" borderId="15" xfId="3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7" fillId="2" borderId="18" xfId="0" applyFont="1" applyFill="1" applyBorder="1"/>
    <xf numFmtId="0" fontId="7" fillId="2" borderId="19" xfId="0" applyFont="1" applyFill="1" applyBorder="1"/>
    <xf numFmtId="166" fontId="7" fillId="2" borderId="19" xfId="0" applyNumberFormat="1" applyFont="1" applyFill="1" applyBorder="1"/>
    <xf numFmtId="0" fontId="7" fillId="2" borderId="20" xfId="0" applyFont="1" applyFill="1" applyBorder="1"/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/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5" fontId="6" fillId="0" borderId="1" xfId="3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165" fontId="6" fillId="5" borderId="11" xfId="3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165" fontId="6" fillId="0" borderId="10" xfId="4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2" borderId="12" xfId="0" applyFont="1" applyFill="1" applyBorder="1"/>
    <xf numFmtId="0" fontId="10" fillId="2" borderId="13" xfId="0" applyFont="1" applyFill="1" applyBorder="1" applyAlignment="1">
      <alignment horizontal="justify" vertical="center" wrapText="1"/>
    </xf>
    <xf numFmtId="0" fontId="10" fillId="0" borderId="0" xfId="0" applyFont="1"/>
    <xf numFmtId="0" fontId="10" fillId="0" borderId="0" xfId="0" applyFont="1" applyAlignment="1">
      <alignment horizontal="justify"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top" wrapText="1"/>
    </xf>
    <xf numFmtId="165" fontId="6" fillId="5" borderId="10" xfId="4" applyFont="1" applyFill="1" applyBorder="1" applyAlignment="1">
      <alignment horizontal="center" vertical="center" wrapText="1"/>
    </xf>
    <xf numFmtId="166" fontId="6" fillId="5" borderId="10" xfId="5" applyFont="1" applyFill="1" applyBorder="1" applyAlignment="1">
      <alignment horizontal="center" vertical="center" wrapText="1"/>
    </xf>
    <xf numFmtId="165" fontId="6" fillId="5" borderId="16" xfId="4" applyFont="1" applyFill="1" applyBorder="1" applyAlignment="1">
      <alignment horizontal="center" vertical="center" wrapText="1"/>
    </xf>
    <xf numFmtId="166" fontId="6" fillId="5" borderId="16" xfId="5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10" fillId="2" borderId="3" xfId="0" applyFont="1" applyFill="1" applyBorder="1" applyAlignment="1">
      <alignment vertical="top" wrapText="1"/>
    </xf>
    <xf numFmtId="0" fontId="2" fillId="3" borderId="2" xfId="1" applyFont="1" applyFill="1" applyBorder="1" applyAlignment="1" applyProtection="1">
      <alignment horizontal="center"/>
      <protection locked="0"/>
    </xf>
    <xf numFmtId="0" fontId="2" fillId="3" borderId="5" xfId="1" applyFont="1" applyFill="1" applyBorder="1" applyAlignment="1" applyProtection="1">
      <alignment horizontal="center"/>
      <protection locked="0"/>
    </xf>
    <xf numFmtId="0" fontId="2" fillId="3" borderId="5" xfId="1" applyFont="1" applyFill="1" applyBorder="1" applyAlignment="1" applyProtection="1">
      <alignment horizontal="left"/>
      <protection locked="0"/>
    </xf>
    <xf numFmtId="0" fontId="2" fillId="3" borderId="6" xfId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66" fontId="6" fillId="5" borderId="10" xfId="5" applyFont="1" applyFill="1" applyBorder="1" applyAlignment="1">
      <alignment horizontal="right" vertical="center" wrapText="1"/>
    </xf>
    <xf numFmtId="167" fontId="6" fillId="5" borderId="10" xfId="6" applyFont="1" applyFill="1" applyBorder="1" applyAlignment="1">
      <alignment horizontal="right" vertical="center" wrapText="1"/>
    </xf>
    <xf numFmtId="166" fontId="6" fillId="5" borderId="16" xfId="5" applyFont="1" applyFill="1" applyBorder="1" applyAlignment="1">
      <alignment horizontal="right" vertical="center" wrapText="1"/>
    </xf>
    <xf numFmtId="167" fontId="6" fillId="5" borderId="16" xfId="6" applyFont="1" applyFill="1" applyBorder="1" applyAlignment="1">
      <alignment horizontal="right" vertical="center" wrapText="1"/>
    </xf>
  </cellXfs>
  <cellStyles count="7">
    <cellStyle name="Excel Built-in Currency" xfId="5" xr:uid="{00000000-0005-0000-0000-000000000000}"/>
    <cellStyle name="Excel Built-in Normal" xfId="4" xr:uid="{00000000-0005-0000-0000-000001000000}"/>
    <cellStyle name="Excel Built-in Percent" xfId="6" xr:uid="{00000000-0005-0000-0000-000002000000}"/>
    <cellStyle name="Normalny" xfId="0" builtinId="0"/>
    <cellStyle name="Normalny 2" xfId="1" xr:uid="{00000000-0005-0000-0000-000004000000}"/>
    <cellStyle name="Normalny_Arkusz1" xfId="3" xr:uid="{00000000-0005-0000-0000-000005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topLeftCell="A7" workbookViewId="0">
      <selection activeCell="F22" sqref="F22"/>
    </sheetView>
  </sheetViews>
  <sheetFormatPr defaultRowHeight="15.75"/>
  <cols>
    <col min="1" max="1" width="9.140625" style="1"/>
    <col min="2" max="2" width="52.140625" style="1" customWidth="1"/>
    <col min="3" max="3" width="9.140625" style="1"/>
    <col min="4" max="4" width="11.42578125" style="1" customWidth="1"/>
    <col min="5" max="5" width="16.85546875" style="1" customWidth="1"/>
    <col min="6" max="6" width="10.28515625" style="1" customWidth="1"/>
    <col min="7" max="7" width="13.42578125" style="1" customWidth="1"/>
    <col min="8" max="8" width="20" style="1" customWidth="1"/>
    <col min="9" max="16384" width="9.140625" style="1"/>
  </cols>
  <sheetData>
    <row r="1" spans="1:8">
      <c r="F1" s="75" t="s">
        <v>35</v>
      </c>
      <c r="G1" s="75"/>
      <c r="H1" s="75"/>
    </row>
    <row r="2" spans="1:8">
      <c r="B2" s="36"/>
      <c r="C2" s="36"/>
      <c r="D2" s="36"/>
      <c r="E2" s="36"/>
      <c r="F2" s="36"/>
      <c r="G2" s="76" t="s">
        <v>36</v>
      </c>
      <c r="H2" s="76"/>
    </row>
    <row r="4" spans="1:8">
      <c r="A4" s="71" t="s">
        <v>14</v>
      </c>
      <c r="B4" s="72"/>
      <c r="C4" s="72"/>
      <c r="D4" s="72"/>
      <c r="E4" s="73"/>
      <c r="F4" s="73"/>
      <c r="G4" s="73"/>
      <c r="H4" s="74"/>
    </row>
    <row r="5" spans="1:8" ht="31.5">
      <c r="A5" s="39" t="s">
        <v>6</v>
      </c>
      <c r="B5" s="40" t="s">
        <v>17</v>
      </c>
      <c r="C5" s="40" t="s">
        <v>7</v>
      </c>
      <c r="D5" s="40" t="s">
        <v>2</v>
      </c>
      <c r="E5" s="40" t="s">
        <v>3</v>
      </c>
      <c r="F5" s="40" t="s">
        <v>31</v>
      </c>
      <c r="G5" s="40" t="s">
        <v>4</v>
      </c>
      <c r="H5" s="41" t="s">
        <v>5</v>
      </c>
    </row>
    <row r="6" spans="1:8" ht="402.75" customHeight="1">
      <c r="A6" s="42" t="s">
        <v>8</v>
      </c>
      <c r="B6" s="43" t="s">
        <v>20</v>
      </c>
      <c r="C6" s="15">
        <v>51</v>
      </c>
      <c r="D6" s="44"/>
      <c r="E6" s="2">
        <f>C6*D6</f>
        <v>0</v>
      </c>
      <c r="F6" s="3"/>
      <c r="G6" s="2">
        <f>E6*1.08</f>
        <v>0</v>
      </c>
      <c r="H6" s="4"/>
    </row>
    <row r="7" spans="1:8" ht="209.25" customHeight="1">
      <c r="A7" s="45" t="s">
        <v>22</v>
      </c>
      <c r="B7" s="46" t="s">
        <v>21</v>
      </c>
      <c r="C7" s="47">
        <v>60</v>
      </c>
      <c r="D7" s="44"/>
      <c r="E7" s="2">
        <f>C7*D7</f>
        <v>0</v>
      </c>
      <c r="F7" s="3"/>
      <c r="G7" s="2">
        <f>E7*1.08</f>
        <v>0</v>
      </c>
      <c r="H7" s="5"/>
    </row>
    <row r="8" spans="1:8" ht="177.75" customHeight="1">
      <c r="A8" s="45" t="s">
        <v>23</v>
      </c>
      <c r="B8" s="48" t="s">
        <v>24</v>
      </c>
      <c r="C8" s="47">
        <v>30</v>
      </c>
      <c r="D8" s="44"/>
      <c r="E8" s="2">
        <f>C8*D8</f>
        <v>0</v>
      </c>
      <c r="F8" s="3"/>
      <c r="G8" s="2">
        <f>E8*1.08</f>
        <v>0</v>
      </c>
      <c r="H8" s="5"/>
    </row>
    <row r="9" spans="1:8" ht="15.6" customHeight="1">
      <c r="A9" s="49"/>
      <c r="B9" s="70" t="s">
        <v>34</v>
      </c>
      <c r="C9" s="50"/>
      <c r="D9" s="50"/>
      <c r="E9" s="6">
        <f>SUM(E4:E8)</f>
        <v>0</v>
      </c>
      <c r="F9" s="6"/>
      <c r="G9" s="6">
        <f>E9*1.08</f>
        <v>0</v>
      </c>
      <c r="H9" s="7"/>
    </row>
    <row r="11" spans="1:8">
      <c r="B11" s="1" t="s">
        <v>25</v>
      </c>
    </row>
    <row r="14" spans="1:8">
      <c r="A14" s="51"/>
      <c r="B14" s="8" t="s">
        <v>15</v>
      </c>
      <c r="C14" s="9"/>
      <c r="D14" s="9"/>
      <c r="E14" s="9"/>
      <c r="F14" s="9"/>
      <c r="G14" s="9"/>
      <c r="H14" s="10"/>
    </row>
    <row r="15" spans="1:8" ht="31.5">
      <c r="A15" s="52" t="s">
        <v>6</v>
      </c>
      <c r="B15" s="53" t="s">
        <v>17</v>
      </c>
      <c r="C15" s="53" t="s">
        <v>7</v>
      </c>
      <c r="D15" s="53" t="s">
        <v>2</v>
      </c>
      <c r="E15" s="53" t="s">
        <v>3</v>
      </c>
      <c r="F15" s="53" t="s">
        <v>33</v>
      </c>
      <c r="G15" s="53" t="s">
        <v>4</v>
      </c>
      <c r="H15" s="53" t="s">
        <v>5</v>
      </c>
    </row>
    <row r="16" spans="1:8" ht="130.5" customHeight="1">
      <c r="A16" s="54">
        <v>1</v>
      </c>
      <c r="B16" s="11" t="s">
        <v>9</v>
      </c>
      <c r="C16" s="12">
        <v>20</v>
      </c>
      <c r="D16" s="13"/>
      <c r="E16" s="2">
        <f t="shared" ref="E16:E22" si="0">C16*D16</f>
        <v>0</v>
      </c>
      <c r="F16" s="3"/>
      <c r="G16" s="2">
        <f t="shared" ref="G16:G23" si="1">E16*1.08</f>
        <v>0</v>
      </c>
      <c r="H16" s="14"/>
    </row>
    <row r="17" spans="1:8">
      <c r="A17" s="54">
        <v>2</v>
      </c>
      <c r="B17" s="15" t="s">
        <v>0</v>
      </c>
      <c r="C17" s="14">
        <v>40</v>
      </c>
      <c r="D17" s="16"/>
      <c r="E17" s="2">
        <f t="shared" si="0"/>
        <v>0</v>
      </c>
      <c r="F17" s="3"/>
      <c r="G17" s="2">
        <f t="shared" si="1"/>
        <v>0</v>
      </c>
      <c r="H17" s="14"/>
    </row>
    <row r="18" spans="1:8" ht="131.25" customHeight="1">
      <c r="A18" s="54">
        <v>3</v>
      </c>
      <c r="B18" s="15" t="s">
        <v>13</v>
      </c>
      <c r="C18" s="12">
        <v>40</v>
      </c>
      <c r="D18" s="13"/>
      <c r="E18" s="2">
        <f t="shared" si="0"/>
        <v>0</v>
      </c>
      <c r="F18" s="3"/>
      <c r="G18" s="2">
        <f t="shared" si="1"/>
        <v>0</v>
      </c>
      <c r="H18" s="14"/>
    </row>
    <row r="19" spans="1:8">
      <c r="A19" s="54">
        <v>4</v>
      </c>
      <c r="B19" s="15" t="s">
        <v>0</v>
      </c>
      <c r="C19" s="14">
        <v>15</v>
      </c>
      <c r="D19" s="16"/>
      <c r="E19" s="2">
        <f t="shared" si="0"/>
        <v>0</v>
      </c>
      <c r="F19" s="3"/>
      <c r="G19" s="2">
        <f t="shared" si="1"/>
        <v>0</v>
      </c>
      <c r="H19" s="14"/>
    </row>
    <row r="20" spans="1:8" ht="95.25" customHeight="1">
      <c r="A20" s="54">
        <v>5</v>
      </c>
      <c r="B20" s="11" t="s">
        <v>1</v>
      </c>
      <c r="C20" s="12">
        <v>1</v>
      </c>
      <c r="D20" s="13"/>
      <c r="E20" s="2">
        <f t="shared" si="0"/>
        <v>0</v>
      </c>
      <c r="F20" s="3"/>
      <c r="G20" s="2">
        <f t="shared" si="1"/>
        <v>0</v>
      </c>
      <c r="H20" s="14"/>
    </row>
    <row r="21" spans="1:8" ht="52.5" customHeight="1">
      <c r="A21" s="54">
        <v>6</v>
      </c>
      <c r="B21" s="11" t="s">
        <v>19</v>
      </c>
      <c r="C21" s="12">
        <v>30</v>
      </c>
      <c r="D21" s="17"/>
      <c r="E21" s="2">
        <f t="shared" si="0"/>
        <v>0</v>
      </c>
      <c r="F21" s="3"/>
      <c r="G21" s="2">
        <f t="shared" si="1"/>
        <v>0</v>
      </c>
      <c r="H21" s="14"/>
    </row>
    <row r="22" spans="1:8" ht="98.25" customHeight="1" thickBot="1">
      <c r="A22" s="55">
        <v>7</v>
      </c>
      <c r="B22" s="18" t="s">
        <v>18</v>
      </c>
      <c r="C22" s="19">
        <v>100</v>
      </c>
      <c r="D22" s="20"/>
      <c r="E22" s="21">
        <f t="shared" si="0"/>
        <v>0</v>
      </c>
      <c r="F22" s="22"/>
      <c r="G22" s="21">
        <f t="shared" si="1"/>
        <v>0</v>
      </c>
      <c r="H22" s="23"/>
    </row>
    <row r="23" spans="1:8" ht="16.5" thickBot="1">
      <c r="A23" s="56"/>
      <c r="B23" s="57" t="s">
        <v>30</v>
      </c>
      <c r="C23" s="24"/>
      <c r="D23" s="25"/>
      <c r="E23" s="26">
        <f>SUM(E16:E22)</f>
        <v>0</v>
      </c>
      <c r="F23" s="26"/>
      <c r="G23" s="26">
        <f t="shared" si="1"/>
        <v>0</v>
      </c>
      <c r="H23" s="27"/>
    </row>
    <row r="24" spans="1:8">
      <c r="A24" s="58"/>
      <c r="B24" s="59"/>
      <c r="D24" s="28"/>
      <c r="E24" s="28"/>
      <c r="F24" s="28"/>
      <c r="G24" s="28"/>
    </row>
    <row r="25" spans="1:8">
      <c r="A25" s="58"/>
      <c r="B25" s="1" t="s">
        <v>25</v>
      </c>
    </row>
    <row r="27" spans="1:8">
      <c r="A27" s="51"/>
      <c r="B27" s="8" t="s">
        <v>16</v>
      </c>
      <c r="C27" s="9"/>
      <c r="D27" s="9"/>
      <c r="E27" s="9"/>
      <c r="F27" s="9"/>
      <c r="G27" s="9"/>
      <c r="H27" s="10"/>
    </row>
    <row r="28" spans="1:8" ht="31.5">
      <c r="A28" s="60" t="s">
        <v>10</v>
      </c>
      <c r="B28" s="61" t="s">
        <v>17</v>
      </c>
      <c r="C28" s="61" t="s">
        <v>11</v>
      </c>
      <c r="D28" s="61" t="s">
        <v>2</v>
      </c>
      <c r="E28" s="61" t="s">
        <v>12</v>
      </c>
      <c r="F28" s="62" t="s">
        <v>32</v>
      </c>
      <c r="G28" s="63" t="s">
        <v>4</v>
      </c>
      <c r="H28" s="63" t="s">
        <v>27</v>
      </c>
    </row>
    <row r="29" spans="1:8" ht="63">
      <c r="A29" s="64">
        <v>1</v>
      </c>
      <c r="B29" s="48" t="s">
        <v>26</v>
      </c>
      <c r="C29" s="65">
        <v>350</v>
      </c>
      <c r="D29" s="66"/>
      <c r="E29" s="77">
        <f>C29*D29</f>
        <v>0</v>
      </c>
      <c r="F29" s="78"/>
      <c r="G29" s="77">
        <f>E29*1.08</f>
        <v>0</v>
      </c>
      <c r="H29" s="4"/>
    </row>
    <row r="30" spans="1:8" ht="63">
      <c r="A30" s="64">
        <v>2</v>
      </c>
      <c r="B30" s="48" t="s">
        <v>28</v>
      </c>
      <c r="C30" s="65">
        <v>150</v>
      </c>
      <c r="D30" s="66"/>
      <c r="E30" s="77">
        <f>C30*D30</f>
        <v>0</v>
      </c>
      <c r="F30" s="78"/>
      <c r="G30" s="77">
        <f>E30*1.08</f>
        <v>0</v>
      </c>
      <c r="H30" s="4"/>
    </row>
    <row r="31" spans="1:8" ht="32.25" thickBot="1">
      <c r="A31" s="29">
        <v>3</v>
      </c>
      <c r="B31" s="30" t="s">
        <v>29</v>
      </c>
      <c r="C31" s="67">
        <v>150</v>
      </c>
      <c r="D31" s="68"/>
      <c r="E31" s="79">
        <f>C31*D31</f>
        <v>0</v>
      </c>
      <c r="F31" s="80"/>
      <c r="G31" s="79">
        <f>E31*1.08</f>
        <v>0</v>
      </c>
      <c r="H31" s="31"/>
    </row>
    <row r="32" spans="1:8">
      <c r="A32" s="32"/>
      <c r="B32" s="33" t="s">
        <v>30</v>
      </c>
      <c r="C32" s="33"/>
      <c r="D32" s="33"/>
      <c r="E32" s="34">
        <f>SUM(E29:E31)</f>
        <v>0</v>
      </c>
      <c r="F32" s="33"/>
      <c r="G32" s="34">
        <f>SUM(G29:G31)</f>
        <v>0</v>
      </c>
      <c r="H32" s="35"/>
    </row>
    <row r="34" spans="1:8" ht="19.5" customHeight="1">
      <c r="A34" s="69"/>
      <c r="B34" s="1" t="s">
        <v>25</v>
      </c>
      <c r="C34" s="36"/>
      <c r="D34" s="36"/>
      <c r="E34" s="37"/>
      <c r="F34" s="36"/>
      <c r="G34" s="37"/>
      <c r="H34" s="36"/>
    </row>
    <row r="36" spans="1:8">
      <c r="E36" s="38"/>
    </row>
  </sheetData>
  <mergeCells count="4">
    <mergeCell ref="A4:D4"/>
    <mergeCell ref="E4:H4"/>
    <mergeCell ref="F1:H1"/>
    <mergeCell ref="G2:H2"/>
  </mergeCells>
  <pageMargins left="0.25" right="0.25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STAPLERY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barbara.lochowicz</dc:creator>
  <cp:lastModifiedBy>Aleksandra Gałażewska</cp:lastModifiedBy>
  <cp:lastPrinted>2024-04-15T10:19:20Z</cp:lastPrinted>
  <dcterms:created xsi:type="dcterms:W3CDTF">2015-11-03T13:54:14Z</dcterms:created>
  <dcterms:modified xsi:type="dcterms:W3CDTF">2024-04-26T11:17:10Z</dcterms:modified>
</cp:coreProperties>
</file>