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 name="część_(14)" sheetId="16" r:id="rId16"/>
    <sheet name="część_(15)" sheetId="17" r:id="rId17"/>
    <sheet name="część_(16)" sheetId="18" r:id="rId18"/>
    <sheet name="część_(17)" sheetId="19" r:id="rId19"/>
  </sheets>
  <definedNames>
    <definedName name="_xlnm.Print_Area" localSheetId="2">'część_(1)'!$A$1:$H$13</definedName>
    <definedName name="_xlnm.Print_Area" localSheetId="11">'część_(10)'!$A$1:$H$27</definedName>
    <definedName name="_xlnm.Print_Area" localSheetId="12">'część_(11)'!$A$1:$H$8</definedName>
    <definedName name="_xlnm.Print_Area" localSheetId="13">'część_(12)'!$A$1:$H$8</definedName>
    <definedName name="_xlnm.Print_Area" localSheetId="14">'część_(13)'!$A$1:$H$12</definedName>
    <definedName name="_xlnm.Print_Area" localSheetId="18">'część_(17)'!$A$1:$H$10</definedName>
    <definedName name="_xlnm.Print_Area" localSheetId="3">'część_(2)'!$A$1:$H$12</definedName>
    <definedName name="_xlnm.Print_Area" localSheetId="5">'część_(4)'!$A$1:$H$12</definedName>
    <definedName name="_xlnm.Print_Area" localSheetId="1">'formularz_oferty'!$A$1:$D$67</definedName>
    <definedName name="_xlnm.Print_Area" localSheetId="0">'INFORMACJE OGÓLNE'!$B$2:$B$12</definedName>
  </definedNames>
  <calcPr fullCalcOnLoad="1"/>
</workbook>
</file>

<file path=xl/sharedStrings.xml><?xml version="1.0" encoding="utf-8"?>
<sst xmlns="http://schemas.openxmlformats.org/spreadsheetml/2006/main" count="466" uniqueCount="162">
  <si>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</si>
  <si>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</si>
  <si>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</si>
  <si>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</si>
  <si>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</si>
  <si>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</si>
  <si>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</si>
  <si>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</si>
  <si>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</si>
  <si>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</si>
  <si>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</si>
  <si>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</si>
  <si>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</si>
  <si>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</si>
  <si>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</si>
  <si>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</si>
  <si>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</si>
  <si>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</si>
  <si>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</si>
  <si>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</si>
  <si>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</si>
  <si>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</si>
  <si>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</si>
  <si>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</si>
  <si>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</si>
  <si>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</si>
  <si>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</si>
  <si>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</si>
  <si>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</si>
  <si>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</si>
  <si>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</si>
  <si>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</si>
  <si>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</si>
  <si>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</si>
  <si>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</si>
  <si>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</si>
  <si>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</si>
  <si>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</si>
  <si>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</si>
  <si>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</si>
  <si>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</si>
  <si>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</si>
  <si>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</si>
  <si>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</si>
  <si>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</si>
  <si>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</si>
  <si>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</si>
  <si>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</si>
  <si>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</si>
  <si>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</si>
  <si>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</si>
  <si>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</si>
  <si>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</si>
  <si>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</si>
  <si>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</si>
  <si>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</si>
  <si>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</si>
  <si>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</si>
  <si>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szt.</t>
  </si>
  <si>
    <t>Cena jednostkowa brutto*</t>
  </si>
  <si>
    <t>Wartość brutto pozycji*</t>
  </si>
  <si>
    <t xml:space="preserve">Cena jednostkowa brutto* </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</si>
  <si>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</si>
  <si>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</si>
  <si>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t xml:space="preserve">2. </t>
  </si>
  <si>
    <t xml:space="preserve">3. </t>
  </si>
  <si>
    <t xml:space="preserve">4. </t>
  </si>
  <si>
    <t xml:space="preserve">5.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</si>
  <si>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</si>
  <si>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szt</t>
  </si>
  <si>
    <r>
      <t xml:space="preserve">*Jeżeli wykonawca nie poda tych informacji to Zamawiający przyjmie, że wykonawca nie zamierza powierzać żadnej części zamówienia podwykonawcy
</t>
    </r>
    <r>
      <rPr>
        <i/>
        <sz val="9"/>
        <color indexed="49"/>
        <rFont val="Garamond"/>
        <family val="1"/>
      </rPr>
      <t>^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</si>
  <si>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Oświadczamy, że zamierzamy powierzyć następujące części zamówienia podwykonawcom i jednocześnie podajemy nazwy (firmy) podwykonawców*</t>
    </r>
    <r>
      <rPr>
        <sz val="11"/>
        <color indexed="49"/>
        <rFont val="Garamond"/>
        <family val="1"/>
      </rPr>
      <t>^</t>
    </r>
    <r>
      <rPr>
        <sz val="11"/>
        <color indexed="8"/>
        <rFont val="Garamond"/>
        <family val="1"/>
      </rPr>
      <t>:</t>
    </r>
  </si>
  <si>
    <t>DFP.271.92.2022.KK</t>
  </si>
  <si>
    <t xml:space="preserve">Oświadczamy, że zamówienie będziemy wykonywać do czasu wyczerpania kwoty wynagrodzenia umownego jednak nie dłużej niż przez: 
- w zakresie części: 1-9, 13, 14, 17 - 24 miesiące od daty zawarcia umowy;
- w zakresie części: 10-12, 15, 16- 12 miesięcy od daty zawarcia umowy.
</t>
  </si>
  <si>
    <t>Układ oddechowy okrężny noworodkowy jednorazowy, pakowany pojedynczo w skład, którego wchodzą: 3 rury karbowane o średnicy 10 mm w tym 2 rury o dł.1,6 m   i 1 rura o dł od 0,8 -1,2 m zagięty łącznik Y z portem luer, worek oddechowy bezlateksowy o pojemności 0,5 L.</t>
  </si>
  <si>
    <t>zest.</t>
  </si>
  <si>
    <t>Układ oddechowy  pediatryczny jednorazowy, pakowany pojedynczo w skład, którego wchodzą: 3 rury  rozciągliwe o średnicy 15 mm w tym 2 rury o dł. 0,4-2 metra  i 1 rura o dł.0,4m- 1,5m,  łącznik Y, łącznik kolankowy z portem luer i koreczkiem, worek oddechowy bezlateksowy o pojemności 1L, złączka do worka 22m/22m,  zakończenia  rur 22 mm</t>
  </si>
  <si>
    <t xml:space="preserve">Filtr oddechowy z HMEF pediatryczny ciężar 20-22g, przestrzeń martwa 26-28 ml, skuteczność filtracji 99,99%, zwrot wilgoci 30-31,7 mg H20/l, opór przy 30/min 1,5-2,0 cm H2O, łaczniki 22F/15M-22M/15F, min. objetość oddechowa ≥90 ml </t>
  </si>
  <si>
    <t>Filtr oddechowy z HMEF noworodkowy cieżar 11 -19g, przestrzeń martwa 11-17 ml , skuteczność filtracji 99,99 %, zwrot wilgoci 26,8-27mg H20/l, opór przy 10l/min1,0-1,2cm H2O, łaczniki 15M-15F</t>
  </si>
  <si>
    <t xml:space="preserve">System mocowania rur oddechowych składajacy się z dwóch samoprzylepnych klipsów oraz pojedynczej i podwójnej klamerki </t>
  </si>
  <si>
    <t>Jednorazowa igła dwutorowa do podawania dekaliny 23G (0,6mm), konektor luer-lock</t>
  </si>
  <si>
    <t>Jednorazowa, wysuwana igła podsiatkówkowa, 41G, pracująca w systemie 23G (0,6mm)</t>
  </si>
  <si>
    <t xml:space="preserve">Sterylny, roztwór o stężeniu 0,15%błękitu trypanu ,o stężeniu 0,025% błękitu brilantowego  G  i  o stężeniu 4%polietylenoglikolu  rozcieńczonych w fizjologicznym  lub zbuforowanym roztworze chlorku sodowego stosowany do barwienia błon epiretinalnych i błony granicznej wewnętrznej, pakowany w szklane ampułkostrzykawki lub ampułki zawierające 0,5 ml płynu. </t>
  </si>
  <si>
    <t>Błękit trypanu - sterylny, apyrogenny płyn do barwienia tkanek zapewniający widoczność włókien tkankowych, stosowany jest w chirurgii przedniego odcinka oka podczas usuwania zaćmy. Stężenie 0,06%. Opakowanie = 5 szt. fiolek po 1ml lub opakowanie = 1 szt fiolka 1 ml lub opakowanie= 10 szt. fiolek 1 ml</t>
  </si>
  <si>
    <t xml:space="preserve">Metyloceluloza o stężeniu 2,0% o pojemności 2 ml, lepkość  (2600-7000) mpas, osmolarność  (300-390) mosm/l </t>
  </si>
  <si>
    <t>Implant nadtwardówkowy do wgłębiania ściany gałki ocznej  wykonany z 100% elastomeru silikonu, nie zawierający lateksu, o długości ok. 125mm, mankiet okrągły lub owalny, z taśmą wg poniższych rozmiarów:                                                                                             
1. Wysokość taśmy 0,75mm, szer. 2mm, mankiet okrągły dł. 15mm lub 30mm, średnica wew. 1mm, średnica zewnętrzna  2,1mm                                                                                                                                                    
2. Wysokość taśmy 0,75mm, szer. 2mm, mankiet owalny dł. 5mm. szerokości 2,5mm, wysokości 1,6mm,
3. Wysokość taśmy 0,6mm, szer. 2,5mm, mankiet owalny dł. 5mm. szerokości 3,75mm, wysokości 1,8mm</t>
  </si>
  <si>
    <t xml:space="preserve">Gąbki silikonowe do implantacji wg poniższych rozmiarów:
Okrągła dł. 80mm, średnicy 3; 4; 5 mm
Typ Scholda, szer. 5 i 7 mm,
 Owalna o długości 80-100mm, szerokości 5; 7; 7,5mm; wys. 3; 3,25; 5,5mm,
Okrągła z tunelem dł. 80mm szer. 5mm,
Owalna z rowkiem dł. 80mm, szer. 5,
Półokrągła (częściowo płaska) dł 80mm i szer 5 X3,33 mm; 7,5x2,75 mm.                                                        </t>
  </si>
  <si>
    <t xml:space="preserve">Jednorazowa pęseta bez  systemu aktywacji 360 st.typu `endgriping`, delikatnie zakończona, powierzchnia antyodblaskowa, przeznaczona do usuwania błony epitheluim oraz ILM, do operacji szklistkowo-siatkówkowych z w technice  23G, 25G (rozmiar do dyspozycji zamawiającego). </t>
  </si>
  <si>
    <t xml:space="preserve">Jednorazowa pęseta do ILM typu Eckardt - długa 37 mm przeznaczona dla pacjentów krótkowzrocznych, z systemem aktywacji 360 st.,do operacji szklistkowo-siatkówkowych w technice  23G, 25G (rozmiar do dyspozycji zamawiającego). </t>
  </si>
  <si>
    <t>Jednorazowy magnes do usuwania ciał obcych 18G, długość części roboczej 32mm z systemem aktywacji 360mm.</t>
  </si>
  <si>
    <t>Scraper do siatkówki  w tech. 23G, 25G,  (rozmiar do wyboru zamawiającego)</t>
  </si>
  <si>
    <t>Zestaw do zabiegów okulistycznych, sterylny, w skład zestawu wchodzą: 
1. Osłona na stół narzędziowy 150x190cm, obszar chłonny min.65x190cm - 1 szt
2. Fartuch chirurgicznyw romiar: M - 1 szt , 
3.  Fartuch chirurgicznyw L - 1 szt.  Fartych z włókniny typu SMS 35g/m2, antystatyczny. Rękawy proste zakończone niepylącym  mankietem o długości min. 8cm. Wiązany na 4 troki, zewnętrzne w kartoniku. Szwy wykonane techniką ultradźwiękową, w części szyjnej zapięcie na rzep. Oznaczenie rozmiaru, rodzaju fartucha oraz normy EN 13795 lub równoważną widoczne przy złożonym fartuchu.                                                                                                                                                                                                            4. Serweta operacyjna dwuwarstwowa 150x150cm z otworem 8cm wypełniony folią operacyjną, podfoliowana, o gramaturze 56 g/m2,  folia z nacięciem. Po dwóch stronach otworu przyklejone kieszenie foliowe 40x30cm z kształtką  Odporność na przenikanie płynów nie mniej niż &gt;250 cm H2O. Wytrzymałość na rozciąganie na  sucho nie mniej niż 75N i na mokro nie mniej niż 80 N- 1 szt; 
5. Rękawice nitrylowe L                                                                                                                                  
6. Kompres gazowy 5x5cm, gaza 17-nitkowa, 16-warstwowy, - 10 szt.                                                                                           7. Kompres gazowy 7,5x7,5cm, gaza 17-nitkowa, 12-warstwowy,   -2 szt.                                                                                         8. Pojemnik plastikowy okrągły  60ml, transparentny -1 szt.                                                                            
 9. Strzykawka 3ml   1 szt                                                                                                                                
10. Tupfer kula 20x20cm, gaza 17-nitkowa   - 3 szt.                                                                                      
11. Igła tępa do pobrania leku 1,2x40mm - 1szt                                                                                   
Wszystkie składowe ułożone w kolejności umożliwiającej sprawną aplikację zgodnie z zasadami aseptyki, zawinięte w serwetę na stolik instrumentariuszki. Zestaw powinien być wyposażony w cztery samoprzylepne etykiety,z nr katalogowym, datą ważności i numerem serii, informacją o producencie, służąca do archiwizacji danych. Zawartość zestawu opisana w języku polskim na etykiecie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Sterylizowany tlenkiem etylenu. Wymaga się dołączenia dokumentacji technicznej zawierającej  powierdzenie spełniania wymagań zawartych w opisie przedmiotu zamówienia,  zgodne z wymogami normy PN EN 13795 lub równoważną. Zestaw zapakowany w podwójne opakowanie -  dyspemnser z klapką do wilokrotnego otwierania i zamykania posiadający etykietę produktową oraz karton zewnętrzny.</t>
  </si>
  <si>
    <t>Marker (znacznik) tantalowy sterylny, okrągły o średnicy 2,5mm do przyszycia na twardówkę w celu oznaczenia granic guza wewnątrzgałkowego przed terapią protonową, pakowany w saszetki po 4 szt.</t>
  </si>
  <si>
    <t>op.a'10 sasz.a 4 szt.</t>
  </si>
  <si>
    <t xml:space="preserve">Soczewka wewnątrzgałkowa akrylowa jednoczęściowa zwijalna, tylnokomorowa, posiadająca 2 haptyki w kształcie litery T do mocowania śródtwardówkowego (bez użycia szwów)
1. stopień uwodnienia 20-30%,
2. indeks refrakcji 1,4 – 1,5,
3. średnica optyczna od 6,0 mm do 6,5mm,
4. średnica całkowita od 12,5 do 13,5mm,
5. angulacja10  stopni 
6. z filtrem UV ,                                                                                                                                             
7. moc od - 5,0D do +35,0D,    (skok co 0,5 D,)        
Soczewka w zestawie z jednorazowym iniektorem.                                    </t>
  </si>
  <si>
    <t>#Pozycje 1, 2 muszą być kompatybilne z posiadanym przez Zamawiajacego aparatem Centurion.</t>
  </si>
  <si>
    <r>
      <t>Zestaw akcesoriów zużywalnych do przeprowadzenia zabiegów fakoemulsyfikacji zawierający:
1. Kaseta jednorazowa z workiem odpływowym i membraną elastomerową, z systemem drenów i osłonami irygacyjnymi i tipem - 1 szt.
2. Gaziki 8x8cm - 5 szt.
3. Przylepce 2,5x13 cm - 1 szt.
4. Tupfery - 3 szt.
5. Opatrunek oczny - 1 szt.
6. Osłona plastikowa na oko - 1 szt.
7. Fartuch jednorazowy rozmiar L - 2 szt. 
8. Fartuch jednorazowy rozmiar M - 1 szt. 
9. Ręczniki do rąk papierowe, jałowe - 3 szt.
10. Obłożenie jednorazowe na stolik 140x140 cm - 1 szt.
11. Obłożenie jednorazowe okulistyczne dla pacjenta 100x120 cm z otworem wypełnionym folią operacyjną oraz ze zbiornikiem na płyny - 1 szt.
12. Podłokietniki jałowe do obłożenia fotela operatora (2 sztuki) - 1 zestaw
13. Strzykawki 3 ml - 2 szt.
14. Strzykawki 5 ml - 1 szt.
15. Strzykawki 20 ml - 1 szt.
16.  Igły do iniekcji 18G - 4 szt.
17. Kaniula 20Gx22mm zakrzywiona - 1 szt.
18.Kaniula do hydrodysekcji 27G - 3 szt.
19. Cystotom - 1 szt.
20.  Pojemnik plastikowy kieliszek - 1 szt.
21. Nóż sideport 1,2 mm - 1 szt.
22. Nóż slit 2,4 mm - 1 szt.
23. Worek na panel przedni - 1 szt. Zestaw kompatybilny z posiananym przez Zamawiajacego aparatem CENTURION.</t>
    </r>
    <r>
      <rPr>
        <sz val="9"/>
        <color indexed="10"/>
        <rFont val="Calibri"/>
        <family val="2"/>
      </rPr>
      <t>#</t>
    </r>
  </si>
  <si>
    <r>
      <t xml:space="preserve">Nóż do przedniej witrektomii 23G  min 4000 cięć </t>
    </r>
    <r>
      <rPr>
        <sz val="9"/>
        <color indexed="10"/>
        <rFont val="Calibri"/>
        <family val="2"/>
      </rPr>
      <t>#</t>
    </r>
  </si>
  <si>
    <r>
      <t>Pokrętło na posiadane przez Zamawiającego urządzenie  EIBOS 2</t>
    </r>
    <r>
      <rPr>
        <sz val="9"/>
        <color indexed="10"/>
        <rFont val="Calibri"/>
        <family val="2"/>
      </rPr>
      <t>#</t>
    </r>
  </si>
  <si>
    <r>
      <t>Skrzydełko na posiadane przez Zamawiającego urządzenie EIBOS 2</t>
    </r>
    <r>
      <rPr>
        <sz val="9"/>
        <color indexed="10"/>
        <rFont val="Calibri"/>
        <family val="2"/>
      </rPr>
      <t>#</t>
    </r>
  </si>
  <si>
    <r>
      <t>Osłona silikonowa wielorazowego użytku do sterylizacji parą wodną na posiadane przez Zamawiającego urządzenie EIBOS 2</t>
    </r>
    <r>
      <rPr>
        <sz val="9"/>
        <color indexed="10"/>
        <rFont val="Calibri"/>
        <family val="2"/>
      </rPr>
      <t xml:space="preserve"> #</t>
    </r>
  </si>
  <si>
    <r>
      <t xml:space="preserve">Soczewka SPXL, sterylna, jednorazowa do posiadnaego przez Zamawiającego urządzenia EIBOS 2 </t>
    </r>
    <r>
      <rPr>
        <sz val="9"/>
        <color indexed="10"/>
        <rFont val="Calibri"/>
        <family val="2"/>
      </rPr>
      <t>#</t>
    </r>
  </si>
  <si>
    <t>13.</t>
  </si>
  <si>
    <t>14.</t>
  </si>
  <si>
    <t>15.</t>
  </si>
  <si>
    <t>16.</t>
  </si>
  <si>
    <t>17.</t>
  </si>
  <si>
    <t>18.</t>
  </si>
  <si>
    <t>19.</t>
  </si>
  <si>
    <t>20.</t>
  </si>
  <si>
    <r>
      <t>Nożyczki jednorazowe do cięcia w  pionie  do operacji szklistkowo-siatkówkowych  z systemem aktywacji 360 st.  w technice 23G.</t>
    </r>
    <r>
      <rPr>
        <sz val="8"/>
        <color indexed="10"/>
        <rFont val="Calibri"/>
        <family val="2"/>
      </rPr>
      <t>#</t>
    </r>
  </si>
  <si>
    <r>
      <t>Nożyczki jednorazowe do operacji szklistkowo-siatkówkowych z systemem aktywacji 360 st. w technice 23G, 25G (rozmiar do dyspozycji zamawiającego).</t>
    </r>
    <r>
      <rPr>
        <sz val="8"/>
        <color indexed="10"/>
        <rFont val="Calibri"/>
        <family val="2"/>
      </rPr>
      <t>#</t>
    </r>
  </si>
  <si>
    <r>
      <t>Pęseta jednorazowa do ILM z systemem aktywacji 360 st. w technice 23G, 25G (rozmiar do dyspozycji zamawiającego)</t>
    </r>
    <r>
      <rPr>
        <sz val="8"/>
        <color indexed="10"/>
        <rFont val="Calibri"/>
        <family val="2"/>
      </rPr>
      <t>.#</t>
    </r>
  </si>
  <si>
    <r>
      <t>Pęseta ząbkowana, jednorazowa do operacji szklistkowo-siatkówkowych z systemem aktywacji 360 st. w technice 23G, 25G (rozmiar do dyspozycji zamawiającego).</t>
    </r>
    <r>
      <rPr>
        <sz val="8"/>
        <color indexed="10"/>
        <rFont val="Calibri"/>
        <family val="2"/>
      </rPr>
      <t>#</t>
    </r>
  </si>
  <si>
    <r>
      <t>Kaniula IGŁA z końcówką silikonową 23G lub 25G (rozmiar do dyspozycji zamawiającego).</t>
    </r>
    <r>
      <rPr>
        <sz val="8"/>
        <color indexed="10"/>
        <rFont val="Calibri"/>
        <family val="2"/>
      </rPr>
      <t>#</t>
    </r>
  </si>
  <si>
    <r>
      <t>Szpatuła jednorazowa do delaminacji w technice 23 i 25 G (rozmiar do dyspozycji zamawiającego).</t>
    </r>
    <r>
      <rPr>
        <sz val="8"/>
        <color indexed="10"/>
        <rFont val="Calibri"/>
        <family val="2"/>
      </rPr>
      <t>#</t>
    </r>
  </si>
  <si>
    <r>
      <t>Trokar z zaworem lub bez zaworu 23G z kaniulą o długości 6mm jednorazowy, pakowany po 1 szt</t>
    </r>
    <r>
      <rPr>
        <sz val="8"/>
        <color indexed="10"/>
        <rFont val="Calibri"/>
        <family val="2"/>
      </rPr>
      <t>.#</t>
    </r>
  </si>
  <si>
    <r>
      <t>Końcówka do endodiatermii 25G</t>
    </r>
    <r>
      <rPr>
        <sz val="8"/>
        <color indexed="10"/>
        <rFont val="Calibri"/>
        <family val="2"/>
      </rPr>
      <t xml:space="preserve"> #</t>
    </r>
  </si>
  <si>
    <r>
      <t>Nagałkowa soczewka płaska asferyczna do operacji witrektomijnych plamki, jednorazowa, sterylna o polu widzenia 30 - 35 stopni, - 59D DO -60D o powierzchni kontaktu z rogówką min. 180mm.</t>
    </r>
    <r>
      <rPr>
        <sz val="8"/>
        <color indexed="10"/>
        <rFont val="Calibri"/>
        <family val="2"/>
      </rPr>
      <t>#</t>
    </r>
  </si>
  <si>
    <r>
      <t xml:space="preserve">Igła fletowa soft tip w technice  23G i 25G (rozmiar do dyspozycji zamawiającego). </t>
    </r>
    <r>
      <rPr>
        <sz val="8"/>
        <color indexed="10"/>
        <rFont val="Calibri"/>
        <family val="2"/>
      </rPr>
      <t>#</t>
    </r>
  </si>
  <si>
    <r>
      <t>Oświetlacz żyrandolowy.</t>
    </r>
    <r>
      <rPr>
        <sz val="8"/>
        <color indexed="10"/>
        <rFont val="Calibri"/>
        <family val="2"/>
      </rPr>
      <t>#</t>
    </r>
  </si>
  <si>
    <r>
      <t>Oświetlacz szerokokątny 23G i 25G kompatybilny z posiadanym aparatem Constallation  (rozmiar i rodzaj do dyspozycji zamawiającego)</t>
    </r>
    <r>
      <rPr>
        <sz val="8"/>
        <color indexed="10"/>
        <rFont val="Calibri"/>
        <family val="2"/>
      </rPr>
      <t>.#</t>
    </r>
  </si>
  <si>
    <r>
      <t xml:space="preserve">
Zestaw akcesoriów zużywalnych do przeprowadzenia procedury kombinowanej (fako + witrektomia tylna w technice 25G) zawierający:
1. Kaseta do zabiegu kombinowanego wraz z systemem trokarów  z zaworami, drenów, witrektomem 7500 lub 10 000 cięć/min, 25G - 1 szt.; 
2. Gaziki 8x8 - 5 szt.;                                                                                                                                                                                                                                3. Przylepce 2,5x13 cm - 1 szt.
4. Opatrunek oczny - 1 szt.;                                                                                                                                                                                                                    5. Osłona  plastikowa na oko - 1 szt.
6. Fartuch jednorazowy rozmiar L - 3 szt.;                                                                                                                                                                                          7. Ręczniki do rąk papierowe, jałowe - 3 szt.
8. Obłożenie jednorazowe na stolik 140x140  cm - 1 szt.
9. Obłożenie jednorazowe okulistyczne dla pacjenta 100x120cm z otworem wypełnionym folią operacyjną oraz ze zbiornikiem na płyny - 1 szt.
10. Podłokietniki jałowe do obłożenia fotela operatora (2 sztuki) - 1 zestaw
11. Strzykawki 3 ml - 3 szt.; 
12. Strzykawki 5 ml - 2 szt.                                                                                                                                                                                                                                                          13. Strzykawki 20 ml - 1 szt.;                                                                                                                                                                                                                  14. Mikrogąbki do osuszania pola operacyjnego - 5 szt.
15. Kaniula 21 G x 22 mm zakrzywiona - 1 szt.
16. Pojemnik plastikowy okrągły, pojemność około 120 ml, średnica około 10 cm - 1 szt.
17. Worek na panel przedni - 1 szt
18. Peseta do ILM 25G - 1 szt         
19 .Pęseta Krokodyl - 1 szt.                                                                                                                                                                                                           20.  Igła soft tip needle 25G - 2 szt. 
21. Igły do iniekcji 18G - 4 szt.
22. Kaniula do hydrodysekcji 27G - 3 szt.
23. Cystotom - 1 szt.
24.  Osłonki irygacyjne + komora testowa - 1 zestaw;    
25. Tip kelman - 1 szt.        
26.  Nóż sideport 1,2 mm - 1 szt.;                                                                                                                  
27. Zestaw kaniul I/A bimanualnych UltraFlow - 1 komplet
28. Igła fletowa 25G soft tip - 1szt
29. Pakułka - 2szt.
30. Tupfery - 3 szt., 31.  Nóż slit  2,4  mm - 1 szt., 32.  Zestaw do podaży i odsysania oleju - 1 szt  </t>
    </r>
    <r>
      <rPr>
        <sz val="8"/>
        <color indexed="10"/>
        <rFont val="Calibri"/>
        <family val="2"/>
      </rPr>
      <t xml:space="preserve">  #  </t>
    </r>
    <r>
      <rPr>
        <sz val="8"/>
        <rFont val="Calibri"/>
        <family val="2"/>
      </rPr>
      <t xml:space="preserve">                                                                                                                                                                                                 
</t>
    </r>
  </si>
  <si>
    <r>
      <t xml:space="preserve">
Zestaw akcesoriów zużywalnych do przeprowadzenia zabiegów witrektomii tylnej w technice 23G [pusty] zawierający:
1. kaseta do zabiegu kombinowanego wraz z systemem trokarów z zaworami, drenów, witrektomem 7500 lub 10 000 cięć/min, 23G - 1 szt.
2. Trokary baz zaworów 23G - 3 szt.
3. Gaziki 8cm x8cm - 5 szt.
4. Pakułka - 2 szt.
5. Tupfery - 3 szt.
6. Przylepce 2,5x 13 cm - 1 szt.
7. Opatrunek oczny - 1 szt.
8. Osłona plastikowa na oko - 1 szt.
9. Fartuch jednorazowy rozmiar L - 3 szt.
10. Ręczniki do rąk papierowe, jałowe - 3 szt.
11. Obłożenie jednorazowe na stolik 140x140 cm - 1 szt.
12. Obłożenie jednorazowe okulistyczne dla pacjenta 100x120 cm z otworem wypełnionym folią operacyjną oraz ze zbiornikiem na płyny - 1 szt.
13. Podłokietniki jałowe do obłożenia fotela operatora (2 sztuki) - 1 zestaw
14. Strzykawki 3 ml - 2 szt.
15. Strzykawki 5 ml - 1 szt.
16. Strzykawki 20 ml - 1 szt.
17. Mikrogąbki do osuszania pola operacyjnego - 5 szt.
18. Kaniula 21G x 22 mm zakrzywiona - 1 szt.
19. Pojemnik plastikowy okrągły, pojemność około 120 ml, średnica około 10 cm - 1 szt.
20. Worek na panel przedni - 1 szt.
21. Igła soft tip needle 23G - 1 szt.
22. Igły do iniekcji 18G - 3 szt. 
23. Zestaw do podaży i odsysania oleju w technice  23G
24. Zestaw kaniul bimanualnych - 1 szt</t>
    </r>
    <r>
      <rPr>
        <sz val="8"/>
        <color indexed="10"/>
        <rFont val="Calibri"/>
        <family val="2"/>
      </rPr>
      <t xml:space="preserve"> #</t>
    </r>
    <r>
      <rPr>
        <sz val="8"/>
        <rFont val="Calibri"/>
        <family val="2"/>
      </rPr>
      <t xml:space="preserve">
</t>
    </r>
  </si>
  <si>
    <r>
      <t xml:space="preserve">
Zestaw akcesoriów zużywalnych do przeprowadzenia procedury kombinowanej (fako + witrektomia tylna w technice 23G) zawierający:*
1. Kaseta do zabiegu kombinowanego wraz z systemem trokarów z zaworami, drenów, witrektomem 7500 lub 10 000 cięć/min, 23G - 1 szt.; 
2. Gaziki 7,5 -8cmx7,5 -8cm- 5 szt.; 
3. Przylepce 2x13- 15 cm (2 sztuki) - 1 zestaw. 
4. Opatrunek oczny - 1 szt.;  
5. Osłona plastikowa na oko - 1 szt.
6. Fartuch jednorazowy rozmiar L - 3 szt.;  
7. Ręczniki do rąk papierowe, jałowe - 3 szt.
8. Obłożenie jednorazowe na stolik 140x140 cm - 1 szt.
9. Obłożenie jednorazowe okulistyczne dla pacjenta 100x120cm z otworem wypełnionym folią operacyjną oraz ze zbiornikiem na płyny - 1 szt.
10. Podłokietniki jałowe do obłożenia fotela operatora (2 sztuki) - 1 zestaw
11. Strzykawki 3 ml - 3 szt.;                                                                                                                                                                                                               12. Strzykawki 5 ml - 2 szt.;                                                                                                                                                                                                               13. Strzykawki 20 ml - 1 szt
14. Mikrogąbki do osuszania pola operacyjnego - 5 szt.
15. Kaniula 21G x 22 mm zakrzywiona - 1 szt.
16. Worek na panel przedni - 1 szt.
17. Pojemnik plastikowy okrągły, pojemność około 120 ml, średnica około 10 cm - 1 szt.
18. Końcówka do endolasera z oświetlaczem, podgięta 23G - 1 szt 
19. Igła soft tip needle 23G - 2 szt.;    
20. Igły do iniekcji 18G - 4 szt.
21. Kaniula do hydrodysekcji 27G - 3 szt.;    
22. Cystotom - 1 szt.. 
23. Osłonki irygacyjne + komora testowa - 1 zestaw;    
24. Tip kelman - 1 szt.
25. Nóż sideport 1,2 mm - 1 szt.;                                                                                                         
26. Nóż slit  2,4 mm - 1 szt.                                                                                                                                                                                                                           27. Tupfery - 3 szt.  
28. Pęseta ILM 25G - 1 szt.                                                                                                                                                                                                                                                       29. Zestaw do podaży i odsysania oleju w technice  23G   </t>
    </r>
    <r>
      <rPr>
        <sz val="8"/>
        <color indexed="10"/>
        <rFont val="Calibri"/>
        <family val="2"/>
      </rPr>
      <t>#</t>
    </r>
    <r>
      <rPr>
        <sz val="8"/>
        <rFont val="Calibri"/>
        <family val="2"/>
      </rPr>
      <t xml:space="preserve">                                                                                                                                                                                                           
</t>
    </r>
  </si>
  <si>
    <r>
      <t xml:space="preserve">
Zestaw akcesoriów zużywalnych do przeprowadzenia procedury kombinowanej (fako + witrektomia tylna w technice 27G) zawierający:
1. Kaseta do zabiegu kombinowanego wraz z systemem trokarów, drenów, witrektomem 7500cięć/min, 27G - 1 szt.;                                                                                               
2. Gaziki 8x8 cm- 10 szt.;                                                                                                                                                                                                                                                                  3. Gaziki 10x10 cm- 10 szt                                                                                                                                                                                                                       
4.Opatrunek oczny - 1 szt.
5. Osłona plastikowa na oko - 1 szt.
6. Fartuch jednorazowy rozmiar L - 4 szt.;   
7. Ręczniki do rąk papierowe, jałowe - 3 szt.
8. Obłożenie jednorazowe na stolik 140x140 cm - 1 szt.
9. Obłożenie jednorazowe okulistyczne dla pacjenta 140x160 cm z otworem wypełnionym folią operacyjną oraz ze zbiornikiem na płyny - 1 szt.
10. Podłokietniki jałowe do obłożenia fotela operatora (2 sztuki) - 1 zestaw
11. Strzykawki 3 ml - 4 szt.;
12. strzykawki 5 ml - 2 szt
13..Endodiatermia - 1 szt
14. Kieliszek plastikowy , pojemność około 60 ml - 1 szt.
15. Igła retrobulbar - 1 szt.
16. Kaniula 27G x 22 mm zakrzywiona - 3 szt.
17. Igła soft tip needle 27G - 1 szt.
18. Igła 21G - 2 szt.; 
19.  Igła 25G- 1szt
20. Igła 27G - 1szt
21. Igłą fletowa 27G - 1 szt. 
22. Igły do iniekcji 18G - 3 szt.
23. Peseta do ILM 27G - 1 szt.
24. Laser  podgięty 27G - 1 szt
25. Oświetlacz Zyrandolowy - 1 szt.
26. Czyścik do narzędzi - 1 szt.
27. Pakułki - 2 szt. 
28. Sączek - 1 op.
29. Obłożenie na tacę 76x145 cm - 1 szt.
30. Plaster - 2 szt    </t>
    </r>
    <r>
      <rPr>
        <sz val="8"/>
        <color indexed="10"/>
        <rFont val="Calibri"/>
        <family val="2"/>
      </rPr>
      <t>#</t>
    </r>
    <r>
      <rPr>
        <sz val="8"/>
        <rFont val="Calibri"/>
        <family val="2"/>
      </rPr>
      <t xml:space="preserve">
  </t>
    </r>
  </si>
  <si>
    <r>
      <t xml:space="preserve">
Zestaw akcesoriów zużywalnych do przeprowadzenia zabiegów witrektomii tylnej w technice 25G [pusty] zawierający:
1. Kaseta do zabiegu kombinowanego wraz z systemem trokarów z zaworami, drenów, witrektomem 7500 lub 10 000cięć/min, 25G - 1 szt.
2. Trokary bez  zaworów 25G - 3 szt.
3. Gaziki 8x8 - 5 szt.
4. Pakułka - 2 szt.
5. Tupfery - 3 szt.
6. Przylepce 2,5x13 cm - 1 szt.
7. Opatrunek oczny - 1 szt.
8. Osłona plastikowa na oko - 1 szt.
9. Fartuch jednorazowy rozmiar L - 3 szt.
10. Ręczniki do rąk papierowe, jałowe - 3 szt.
11. Obłożenie jednorazowe na stolik 140x140 cm - 1 szt.
12. Obłożenie jednorazowe okulistyczne dla pacjenta 100x120 cm z otworem wypełnionym folią operacyjną oraz ze zbiornikiem na płyny - 1 szt.
13. Podłokietniki jałowe do obłożenia fotela operatora (2 sztuki) - 1 zestaw
14. Strzykawki 3 ml - 2 szt.
15. Strzykawki 5 ml - 1 szt.
16. Strzykawki 20 ml - 1 szt.
17. Mikrogąbki do osuszania pola operacyjnego - 5 szt.
18. Kaniula 21G x 22 mm zakrzywiona - 1 szt.
19. Pojemnik plastikowy okrągły, pojemność około 120 ml, średnica około 10 cm - 1 szt.
20. Worek na panel przedni - 1 szt.
21. Zestaw kaniul I/A bimanualnych UltraFlow - 1 komplet 
22. Igła soft tip needle 25G - 1 szt.
23. Igły do iniekcji 18G - 3 szt.  
24. Końcówka do lasera podgięta z oświetlaczem  25G </t>
    </r>
    <r>
      <rPr>
        <sz val="8"/>
        <color indexed="10"/>
        <rFont val="Calibri"/>
        <family val="2"/>
      </rPr>
      <t>#</t>
    </r>
    <r>
      <rPr>
        <sz val="8"/>
        <rFont val="Calibri"/>
        <family val="2"/>
      </rPr>
      <t xml:space="preserve">
</t>
    </r>
  </si>
  <si>
    <r>
      <t>Końcówka do endolasera, 23G i 25G  zakrzywiona z oświetlaczem (rozmiar i rodzaj do dyspozycji zamawiającego).</t>
    </r>
    <r>
      <rPr>
        <sz val="8"/>
        <color indexed="10"/>
        <rFont val="Calibri"/>
        <family val="2"/>
      </rPr>
      <t xml:space="preserve"> #</t>
    </r>
  </si>
  <si>
    <r>
      <t>Końcówka do endolasera, 23G i 25G  zakrzywiona (rozmiar i rodzaj do dyspozycji zamawiającego).</t>
    </r>
    <r>
      <rPr>
        <sz val="8"/>
        <color indexed="10"/>
        <rFont val="Calibri"/>
        <family val="2"/>
      </rPr>
      <t>#</t>
    </r>
  </si>
  <si>
    <r>
      <t>Zestaw do podaży i odsysania oleju w technice  23G i 25 G (rozmiar  do dyspozycji zamawiającego).</t>
    </r>
    <r>
      <rPr>
        <sz val="8"/>
        <color indexed="10"/>
        <rFont val="Calibri"/>
        <family val="2"/>
      </rPr>
      <t xml:space="preserve"> #</t>
    </r>
  </si>
  <si>
    <t># Poz. 1-20 muszą być kompatybilne z posiadanym przez Zamawiajacego aparatem Constallation firmy Alcon</t>
  </si>
  <si>
    <t>Materiał wiskoelastyczny z hialuronianem sodu, uzyskany metodą biofermentacji bakteryjnej, kohezyjny:
- stężenie: 10 mg/ml (1.0%) hialuronianu sodu;
- objętość ampułkostrzykawki 1,0 ml; 
- Masa cząsteczkowa 2.8-3.2 mln Da (mln Daltonów)
- Lepkość 300 000mPa-s
- Osmolarność 270-400 mOs/kg
- pH 6.8 -  7.6;                                                                                                  
Temperatura przechowywania 2°-25°C                                                             
Objętość ampułkostrzykawki 1,0ml, kaniula 27G</t>
  </si>
  <si>
    <t xml:space="preserve">Materiał wiskoelastyczny zawierający mieszaninę hialuronianu sodu i siarczanu chondroidyny, sterylny, o właściwościach dyspresyjno-kohezyjnych:
- stężenie hialuronianu sodu powyżej 1% (max stężenie - 1,7%), stężenie siarczanu chondroidyny 4%,
- objętość ampułkostrzykawki 0,5 - 1,0 ml,
- masa cząsteczkowa hialuronianu sodu 1,7 x 〖10〗^6 daltona,
- masa cząsteczkowa siarczanu chondroidyny: 22 500 - 23 000 [daltona],
- lepkość powyzej 40 000 ± 110 000 mPas,
- osmolarność 260 ± 370 mosml/kg,
- pH 7,2 ± 0,4 </t>
  </si>
  <si>
    <t xml:space="preserve">Nóż do przedniej witrektomii 20G min 800 cięć lub 23G min 2500 cięć </t>
  </si>
  <si>
    <t>Końcówki do posiadanej głowicy Kelman (z systemem ABS).</t>
  </si>
  <si>
    <t>Osłonka irygacyjna z komorą testową, do tipu 0,9mm do cięcia 2,2mm i 2,4mm - 1 zestaw  kompatybilny z głowicą Ozil do posiadanego aparatu  INFINITI</t>
  </si>
  <si>
    <t>Komplet bimanualnych rękojeści składający się z: 1.Rękojeść irygacyjna metalowa lub metalowo-gumowa 21G z nasypem diamentowym, średnica zewnętrzna 0.8 mm, 2 otwory irygacyjne o średnicy 0,5 mmm. 2.Rękojeść aspiracyjna metalowo-gumowa 21G z nasypem diamentowym, średnica zewnętrzna 0.8 mm, 1 otwór aspiracyjny o średnicy 0,3 mmm.</t>
  </si>
  <si>
    <t>kpl</t>
  </si>
  <si>
    <r>
      <t xml:space="preserve">Zestaw akcesoriów zużywalnych do przeprowadzenia zabiegów fakoemulsyfikacji zawierający:
1. Kaseta jednorazowa z workiem odpływowym i membraną elastomerową, z systemem drenów i osłonami irygacyjnymi - 1 szt.
2. Gaziki 8x8cm - 5 szt.
3. Przylepce 2,5x13 cm - 1 szt.
4. Tupfery - 3 szt.
5. Opatrunek oczny - 1 szt.
6. Osłona plastikowa na oko - 1 szt.
7. Fartuch jednorazowy rozmiar L - 2 szt. 
8. Fartuch jednorazowy rozmiar M - 1 szt. 
9. Ręczniki do rąk papierowe, jałowe - 3 szt.
10. Obłożenie jednorazowe na stolik 140x140 cm - 1 szt.
11. Obłożenie jednorazowe okulistyczne dla pacjenta 100x120 cm z otworem wypełnionym folią operacyjną oraz ze zbiornikiem na płyny - 1 szt.
12. Podłokietniki jałowe do obłożenia fotela operatora (2 sztuki) - 1 zestaw       13.Strzykawka insulinówka 1ml - 2 szt.
14. Strzykawki 3 ml - 2 szt.
15. Strzykawki 5 ml - 1 szt.
16. Strzykawki 20 ml - 1 szt.
17.  Igły do iniekcji 18G - 4 szt.
18. Kaniula 20Gx22mm zakrzywiona - 1 szt.
19. Kaniula do hydrodysekcji 27G - 4 szt.
20. Cystotom - 1 szt.
21.  Pojemnik plastikowy kieliszek - 1 szt.
22.Osłonki irygacyjne + komora testowa - 1 zestaw
23. Tip kelman - 1 szt.
24. Nóż sideport 1,2 mm - 1 szt.
25. Nóż slit 2,4 mm - 1 szt.
26. Worek na panel przedni - 1 szt. </t>
    </r>
    <r>
      <rPr>
        <sz val="10"/>
        <color indexed="10"/>
        <rFont val="Garamond"/>
        <family val="1"/>
      </rPr>
      <t>** #</t>
    </r>
  </si>
  <si>
    <t>#Poz. 1 - 5 -muszą być kompatybile z posiadanym przez Zamawiajacego aparatem do fakoemulsyfikacji INFINITI firmy Alcon</t>
  </si>
  <si>
    <t>#Poz. 1 -  6 - muszą być kompatybilne z posiadanym przez Zamawiajacego aparatem do fakoemulsyfikacji STELLARIS firmy Baush &amp; Lomb</t>
  </si>
  <si>
    <r>
      <t xml:space="preserve">Kabel do diatermii </t>
    </r>
    <r>
      <rPr>
        <sz val="10"/>
        <color indexed="10"/>
        <rFont val="Garamond"/>
        <family val="1"/>
      </rPr>
      <t>#</t>
    </r>
  </si>
  <si>
    <r>
      <t xml:space="preserve">Zestaw akcesoriów zużywalnych zawierający:
kasetę VFM, dreny do I/A, komorę testową, 2 rękawy irygacyjne, zatyczkę, pokrowiec na ekran, pokrowiec zapasowy, pokrowiec na pilota, klucz do igieł </t>
    </r>
    <r>
      <rPr>
        <sz val="10"/>
        <color indexed="10"/>
        <rFont val="Garamond"/>
        <family val="1"/>
      </rPr>
      <t>#</t>
    </r>
  </si>
  <si>
    <r>
      <t xml:space="preserve">Tip do głowicy fakoemulsyfikacji, sterylny, jednorazowy, przeznaczony do cięcia 2,2mm , rodzaj  tipu do wyboru zamawiajacego </t>
    </r>
    <r>
      <rPr>
        <sz val="10"/>
        <color indexed="10"/>
        <rFont val="Garamond"/>
        <family val="1"/>
      </rPr>
      <t>#</t>
    </r>
  </si>
  <si>
    <r>
      <t xml:space="preserve">Rękaw irygacyjny, sterylny, do tipu przeznaczonego do cięcia 2,2mm </t>
    </r>
    <r>
      <rPr>
        <sz val="10"/>
        <color indexed="10"/>
        <rFont val="Garamond"/>
        <family val="1"/>
      </rPr>
      <t>#</t>
    </r>
  </si>
  <si>
    <r>
      <t xml:space="preserve">Jednorazowy witrektom przedni pneumatyczny, bimanualny. Sterylnie zapakowany gotowy do użycia. Kompatybilny z posiadanym aparatem Stellaris </t>
    </r>
    <r>
      <rPr>
        <sz val="10"/>
        <color indexed="10"/>
        <rFont val="Garamond"/>
        <family val="1"/>
      </rPr>
      <t>#</t>
    </r>
  </si>
  <si>
    <r>
      <t xml:space="preserve">Diatermia bipolarna, pęseta </t>
    </r>
    <r>
      <rPr>
        <sz val="10"/>
        <color indexed="10"/>
        <rFont val="Garamond"/>
        <family val="1"/>
      </rPr>
      <t>#</t>
    </r>
  </si>
  <si>
    <t xml:space="preserve">Konformery do wyprofilowania załamków spojówkowych, zakładane do worka spojówkowego po zabiegu usunięcia gałki ocznej. Sterylne, jednorazowego użytku, wykonane z Polyamidu, z otworami umożliwiającymi drenaż wydzieliny i leków, w rozmiarze 20, 23 i 26 mm – wielkość do wyboru zamawiającego. </t>
  </si>
  <si>
    <t>Soczewka zwijalna bezaberracyjna akrylowa hydrofilna wstępnie przygotowana do implantacji w cartridgu umożliwiający implantacje przez ciecie poniżej 1.8mm z injectorem .                                                                                               
Budowa soczewki: jednoczęściowa, asferyczna dwuwypukła o stałym dioptrażu na części optycznej, konstrukcja posterior shift polepszającą przylegnie soczewki do torebki.                                                                          
Budowa części haptycznych jednoczęściowa, konstrukcja 4 haptyków narożnych oraz na obwodzie części optycznej dwa znaczniki poprawności położenia soczewki. Ostre krawędzie na częściach optycznych i haptycznych. Bariera 360 stopni na części optycznej soczewki,
1. filtr UV
2. kompatybilna z laserem YAG
3. angulacja 0 stopni
4. średnica części optycznej 6,0- 6,5 mm,
5. średnica całkowita 10 - 11,5mm,
6. poziom uwodnienia soczewki od 26% - 28%
7. współczynnik refrakcji 1,4 – 1,5,
Soczewka dostępna w dioptrażach od-10D÷40D, w tym od -10÷10 i od 31÷40 co 1D, natomiast od 10÷30D co 0,5D.</t>
  </si>
  <si>
    <t>Soczewka opatrunkowa nagałkowa, bez mocy optycznej do 30-dniowego użytku, asferyczna o powierzchni pozwalającej na korektę abberacji sferycznej, zapobiegającej odkładaniu się złogów białka i lipidów. 
Materiał: Balafilcon A 
1. 36 - 37% uwodniena,
2. Średnica 13,5 -14,0 mm
3. Promień krzywizny 8,6-8,7 mm
4. wartość refrakcji- 0,00</t>
  </si>
  <si>
    <t xml:space="preserve">Soczewka wewnątrzgałkowa jednoczęściowa zwijalna hydrofobowa z asferyczną optyką oraz cylindrem do korekcji astygmatyzmu na tylnej powierzchni soczewki z jednorazowym kartridżem do implantacji i pisakami do markowania oka. Soczewka o: stopniu uwodnienia 0,3% lub mniej z filtrem UV i świata niebieskiego, średnicy części optycznej -6mm, długość  całkowita 13mm, ukątowanie części haptycznych 0 stopni, współczynnik refrakcji 1,55 lub więcej, moc cylindra 1D,  1,5D,  2,25D, 3D,  3,75D,  4,5D,  5,25D,  6D; zakres dioptrażu od +6,0D do +34,0D: od +6,0D do +30,0D (co 0,5D) od +31,0D do +34,0D co (1D); Asferyczność przedniej powietrzchni soczewki -0,2 µm; model soczewki torycznej (tj. moc cylindra) obliczany na licencjonowanym kalkulatorze z algorytmem Barretta dostępnym na stronie internetowej. Zamawiający wymaga 1 kompletu narzędzi do markowania oka. </t>
  </si>
  <si>
    <t>Zestaw:                                                                                                                                  
1. Soczewka wewnątrzgałkowa, tylnokomorowa, trzyczęściowa, zwijalna wraz injectorem i  kadridżem do implantacji do cięcia 2,4 - 3,0 mm.                          
Soczewka dwuwypukła,  tylna część optyki  asferyczna, bezaberacyjna  o ostrej krawędzi 360 st.                                                                                                           
Część optyczna - akryl hydrofilny, 2 hapteny elastyczne zbudowane z  PES  w kształcie litery C,                                                                                                     
stopień uwodnienia 26-28 %                                                                                
średnica optyczna 5,5-6,0 mm,                                                                           
 średnica całowita  12,5 - 13,0 mm                                                                               
filtr UV   angulacja  0 st.                                                                                                
Stała A  optycztyczna 118,6                                                                                              
Dioptraż od +10,0 do +30,0D co 0,5 D                                                                            
 2. Jednorazowy koagulator niskotemperaturowy: 677 st. C ; 12,7-12,9 mm</t>
  </si>
  <si>
    <t xml:space="preserve">Soczewka wewnątrzgałkowa, tylnokomorowa, trzyczęściowa zwijalna wraz kadridżem do implantacji do cięcia 2,4mm.  Soczewka dwuwypukła,  tylna część optyki  asferyczna, bezaberacyjna  o ostrej krawędzi 36 0st.                                                                                     
Część optyczna - akryl hydrofilny, 2 hapteny elastyczne zbudowane z  PES                                                         stopień uwodnienia 26-28 %                                                                               
średnica optyczna 5,5-6,0 mm,                                                                            
średnica całowita  12,5 - 13,0 mm                                                                               
filtr UV   angulacja  0 st.                                                                                                
Stała A  optycztyczna 118,6                                                                                              
Dioptraż od +10,0 do +30,0D co 0,5 D     </t>
  </si>
  <si>
    <t>Dostawa materiałów okulistycznych i anestezjologicznych.</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</si>
  <si>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</si>
  <si>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</si>
  <si>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</si>
  <si>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</si>
  <si>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 **Do Poz. 1 zamawiający wymaga dołączenia w cenie oferty 4 kompletów końcówek irygacyjno - aspiracyjnych.</t>
  </si>
  <si>
    <t>#Pozycje 1-4 muszą być kompatybilne z posiadanymi przez Zamawiajacego mikroskopami Hi -R NEO 900 i HI-R 900 A</t>
  </si>
  <si>
    <r>
      <t>Osłonka silikonowa wielorazowego użytku na uchwyty do przez posiadanego przez Zamawiającego mikroskopu operacyjneg</t>
    </r>
    <r>
      <rPr>
        <sz val="9"/>
        <rFont val="Calibri"/>
        <family val="2"/>
      </rPr>
      <t>o Hi -R NEO 900</t>
    </r>
    <r>
      <rPr>
        <sz val="9"/>
        <color indexed="10"/>
        <rFont val="Calibri"/>
        <family val="2"/>
      </rPr>
      <t>#</t>
    </r>
  </si>
  <si>
    <r>
      <t>Osłonka silikonowa wielorazowego użytku na uchwyty do posiadanego przez Zamawiającego mikroskopu operacyjnego HI-R 900 A</t>
    </r>
    <r>
      <rPr>
        <sz val="9"/>
        <color indexed="10"/>
        <rFont val="Calibri"/>
        <family val="2"/>
      </rPr>
      <t>#</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</si>
</sst>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
    <numFmt numFmtId="165" formatCode="&quot; &quot;#,##0.00&quot; &quot;[$zł]&quot; &quot;;&quot;-&quot;#,##0.00&quot; &quot;[$zł]&quot; &quot;;&quot; -&quot;00&quot; &quot;[$zł]&quot; &quot;;&quot; &quot;@&quot; &quot;"/>
    <numFmt numFmtId="166" formatCode="[$-415]General"/>
    <numFmt numFmtId="167" formatCode="&quot; &quot;#,##0&quot;    &quot;;&quot;-&quot;#,##0&quot;    &quot;;&quot; -&quot;00&quot;    &quot;;&quot; &quot;@&quot; &quot;"/>
    <numFmt numFmtId="168" formatCode="#,##0.00&quot; &quot;[$zł]"/>
    <numFmt numFmtId="169" formatCode="&quot; &quot;#,##0.00&quot;    &quot;;&quot;-&quot;#,##0.00&quot;    &quot;;&quot; -&quot;00&quot;    &quot;;&quot; &quot;@&quot; &quot;"/>
    <numFmt numFmtId="170" formatCode="&quot; &quot;#,##0.00&quot;      &quot;;&quot;-&quot;#,##0.00&quot;      &quot;;&quot; -&quot;#&quot;      &quot;;@&quot; &quot;"/>
    <numFmt numFmtId="171" formatCode="#,##0.00&quot; &quot;[$zł-415];[Red]&quot;-&quot;#,##0.00&quot; &quot;[$zł-415]"/>
    <numFmt numFmtId="172" formatCode="_-* #,##0.00_-;\-* #,##0.00_-;_-* &quot;-&quot;??_-;_-@_-"/>
    <numFmt numFmtId="173" formatCode="#,##0.00\ &quot;zł&quot;"/>
    <numFmt numFmtId="174" formatCode="#,##0.00\ [$zł-415]"/>
    <numFmt numFmtId="175" formatCode="_-* #,##0\ _z_ł_-;\-* #,##0\ _z_ł_-;_-* &quot;-&quot;??\ _z_ł_-;_-@_-"/>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00"/>
    <numFmt numFmtId="181" formatCode="[$-415]#,##0"/>
  </numFmts>
  <fonts count="95">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i/>
      <sz val="9"/>
      <color indexed="49"/>
      <name val="Garamond"/>
      <family val="1"/>
    </font>
    <font>
      <sz val="11"/>
      <color indexed="49"/>
      <name val="Garamond"/>
      <family val="1"/>
    </font>
    <font>
      <sz val="10"/>
      <color indexed="10"/>
      <name val="Garamond"/>
      <family val="1"/>
    </font>
    <font>
      <sz val="9"/>
      <color indexed="10"/>
      <name val="Calibri"/>
      <family val="2"/>
    </font>
    <font>
      <sz val="8"/>
      <name val="Calibri"/>
      <family val="2"/>
    </font>
    <font>
      <sz val="8"/>
      <color indexed="10"/>
      <name val="Calibri"/>
      <family val="2"/>
    </font>
    <font>
      <b/>
      <sz val="14"/>
      <name val="Times New Roman"/>
      <family val="1"/>
    </font>
    <font>
      <sz val="14"/>
      <name val="Times New Roman"/>
      <family val="1"/>
    </font>
    <font>
      <sz val="9"/>
      <name val="Calibri"/>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b/>
      <sz val="10"/>
      <color indexed="8"/>
      <name val="Garamond"/>
      <family val="1"/>
    </font>
    <font>
      <sz val="10"/>
      <color indexed="8"/>
      <name val="Garamond"/>
      <family val="1"/>
    </font>
    <font>
      <b/>
      <sz val="10"/>
      <color indexed="10"/>
      <name val="Garamond"/>
      <family val="1"/>
    </font>
    <font>
      <b/>
      <sz val="9"/>
      <color indexed="8"/>
      <name val="Calibri"/>
      <family val="2"/>
    </font>
    <font>
      <sz val="9"/>
      <color indexed="8"/>
      <name val="Garamond"/>
      <family val="1"/>
    </font>
    <font>
      <sz val="10"/>
      <color indexed="8"/>
      <name val="Calibri"/>
      <family val="2"/>
    </font>
    <font>
      <sz val="10"/>
      <name val="Calibri"/>
      <family val="2"/>
    </font>
    <font>
      <i/>
      <sz val="10"/>
      <color indexed="8"/>
      <name val="Garamond"/>
      <family val="1"/>
    </font>
    <font>
      <i/>
      <sz val="9"/>
      <color indexed="30"/>
      <name val="Garamond"/>
      <family val="1"/>
    </font>
    <font>
      <b/>
      <sz val="11"/>
      <name val="Times New Roman"/>
      <family val="1"/>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sz val="11"/>
      <color theme="1"/>
      <name val="Garamond"/>
      <family val="1"/>
    </font>
    <font>
      <sz val="10"/>
      <color theme="1"/>
      <name val="Garamond"/>
      <family val="1"/>
    </font>
    <font>
      <sz val="10"/>
      <color theme="1"/>
      <name val="Calibri"/>
      <family val="2"/>
    </font>
    <font>
      <i/>
      <sz val="10"/>
      <color theme="1"/>
      <name val="Garamond"/>
      <family val="1"/>
    </font>
    <font>
      <sz val="9"/>
      <color theme="1"/>
      <name val="Calibri"/>
      <family val="2"/>
    </font>
    <font>
      <i/>
      <sz val="9"/>
      <color rgb="FF000000"/>
      <name val="Garamond"/>
      <family val="1"/>
    </font>
    <font>
      <i/>
      <sz val="9"/>
      <color rgb="FF0070C0"/>
      <name val="Garamond"/>
      <family val="1"/>
    </font>
    <font>
      <sz val="10"/>
      <color rgb="FFFF0000"/>
      <name val="Garamond"/>
      <family val="1"/>
    </font>
    <font>
      <sz val="9"/>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C0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color rgb="FF000000"/>
      </right>
      <top style="thin"/>
      <bottom style="thin"/>
    </border>
    <border>
      <left style="thin">
        <color rgb="FF000000"/>
      </left>
      <right style="thin">
        <color rgb="FF000000"/>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9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169" fontId="0" fillId="0" borderId="0" applyFont="0" applyFill="0" applyBorder="0" applyAlignment="0" applyProtection="0"/>
    <xf numFmtId="41" fontId="54"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0" fontId="59" fillId="0" borderId="0" applyNumberFormat="0" applyBorder="0" applyProtection="0">
      <alignment/>
    </xf>
    <xf numFmtId="0" fontId="60" fillId="0" borderId="0" applyNumberFormat="0" applyBorder="0" applyProtection="0">
      <alignment horizontal="center"/>
    </xf>
    <xf numFmtId="0" fontId="60" fillId="0" borderId="0" applyNumberFormat="0" applyBorder="0" applyProtection="0">
      <alignment horizontal="center" textRotation="90"/>
    </xf>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6" fillId="0" borderId="0">
      <alignment/>
      <protection/>
    </xf>
    <xf numFmtId="0" fontId="67" fillId="0" borderId="0" applyNumberFormat="0" applyBorder="0" applyProtection="0">
      <alignment/>
    </xf>
    <xf numFmtId="0" fontId="6" fillId="0" borderId="0">
      <alignment/>
      <protection/>
    </xf>
    <xf numFmtId="0" fontId="54" fillId="0" borderId="0">
      <alignment/>
      <protection/>
    </xf>
    <xf numFmtId="0" fontId="54" fillId="0" borderId="0">
      <alignment/>
      <protection/>
    </xf>
    <xf numFmtId="0" fontId="6" fillId="0" borderId="0">
      <alignment/>
      <protection/>
    </xf>
    <xf numFmtId="0" fontId="67" fillId="0" borderId="0" applyNumberFormat="0" applyBorder="0" applyProtection="0">
      <alignment/>
    </xf>
    <xf numFmtId="0" fontId="6" fillId="0" borderId="0">
      <alignment/>
      <protection/>
    </xf>
    <xf numFmtId="0" fontId="6" fillId="0" borderId="0">
      <alignment/>
      <protection/>
    </xf>
    <xf numFmtId="0" fontId="68" fillId="0" borderId="0" applyNumberFormat="0" applyBorder="0" applyProtection="0">
      <alignment/>
    </xf>
    <xf numFmtId="0" fontId="59"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59" fillId="0" borderId="0" applyNumberFormat="0" applyBorder="0" applyProtection="0">
      <alignment/>
    </xf>
    <xf numFmtId="0" fontId="67" fillId="0" borderId="0" applyNumberFormat="0" applyBorder="0" applyProtection="0">
      <alignment/>
    </xf>
    <xf numFmtId="0" fontId="69" fillId="0" borderId="0" applyNumberFormat="0" applyBorder="0" applyProtection="0">
      <alignment/>
    </xf>
    <xf numFmtId="0" fontId="70" fillId="27" borderId="1" applyNumberFormat="0" applyAlignment="0" applyProtection="0"/>
    <xf numFmtId="9" fontId="54" fillId="0" borderId="0" applyFont="0" applyFill="0" applyBorder="0" applyAlignment="0" applyProtection="0"/>
    <xf numFmtId="0" fontId="71" fillId="0" borderId="0" applyNumberFormat="0" applyBorder="0" applyProtection="0">
      <alignment/>
    </xf>
    <xf numFmtId="171" fontId="71" fillId="0" borderId="0" applyBorder="0" applyProtection="0">
      <alignment/>
    </xf>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4" fillId="31" borderId="9" applyNumberFormat="0" applyFont="0" applyAlignment="0" applyProtection="0"/>
    <xf numFmtId="44" fontId="54" fillId="0" borderId="0" applyFont="0" applyFill="0" applyBorder="0" applyAlignment="0" applyProtection="0"/>
    <xf numFmtId="42" fontId="54" fillId="0" borderId="0" applyFont="0" applyFill="0" applyBorder="0" applyAlignment="0" applyProtection="0"/>
    <xf numFmtId="165" fontId="0" fillId="0" borderId="0" applyFont="0" applyFill="0" applyBorder="0" applyAlignment="0" applyProtection="0"/>
    <xf numFmtId="44" fontId="6" fillId="0" borderId="0" applyFont="0" applyFill="0" applyBorder="0" applyAlignment="0" applyProtection="0"/>
    <xf numFmtId="0" fontId="76" fillId="32" borderId="0" applyNumberFormat="0" applyBorder="0" applyAlignment="0" applyProtection="0"/>
  </cellStyleXfs>
  <cellXfs count="174">
    <xf numFmtId="0" fontId="0" fillId="0" borderId="0" xfId="0" applyAlignment="1">
      <alignment/>
    </xf>
    <xf numFmtId="0" fontId="77" fillId="0" borderId="0" xfId="73" applyFont="1" applyFill="1" applyAlignment="1" applyProtection="1">
      <alignment horizontal="left" vertical="top" wrapText="1"/>
      <protection locked="0"/>
    </xf>
    <xf numFmtId="3" fontId="77" fillId="0" borderId="0" xfId="73" applyNumberFormat="1" applyFont="1" applyFill="1" applyAlignment="1" applyProtection="1">
      <alignment horizontal="right" vertical="top" wrapText="1"/>
      <protection locked="0"/>
    </xf>
    <xf numFmtId="0" fontId="78" fillId="0" borderId="0" xfId="73" applyFont="1" applyFill="1" applyAlignment="1" applyProtection="1">
      <alignment horizontal="left" vertical="top" wrapText="1"/>
      <protection locked="0"/>
    </xf>
    <xf numFmtId="0" fontId="79" fillId="0" borderId="0" xfId="73" applyFont="1" applyFill="1" applyAlignment="1" applyProtection="1">
      <alignment horizontal="center" vertical="top"/>
      <protection locked="0"/>
    </xf>
    <xf numFmtId="3" fontId="77" fillId="0" borderId="0" xfId="73" applyNumberFormat="1" applyFont="1" applyFill="1" applyAlignment="1" applyProtection="1">
      <alignment horizontal="left" vertical="top" wrapText="1"/>
      <protection locked="0"/>
    </xf>
    <xf numFmtId="0" fontId="77" fillId="0" borderId="10" xfId="73" applyFont="1" applyFill="1" applyBorder="1" applyAlignment="1" applyProtection="1">
      <alignment horizontal="left" vertical="top" wrapText="1"/>
      <protection locked="0"/>
    </xf>
    <xf numFmtId="0" fontId="79" fillId="0" borderId="0" xfId="73" applyFont="1" applyFill="1" applyAlignment="1" applyProtection="1">
      <alignment horizontal="left" vertical="top" wrapText="1"/>
      <protection locked="0"/>
    </xf>
    <xf numFmtId="3" fontId="79" fillId="0" borderId="0" xfId="73" applyNumberFormat="1" applyFont="1" applyFill="1" applyAlignment="1" applyProtection="1">
      <alignment horizontal="left" vertical="top" wrapText="1"/>
      <protection locked="0"/>
    </xf>
    <xf numFmtId="165" fontId="77" fillId="0" borderId="10" xfId="92" applyFont="1" applyFill="1" applyBorder="1" applyAlignment="1" applyProtection="1">
      <alignment horizontal="right" vertical="top" wrapText="1"/>
      <protection locked="0"/>
    </xf>
    <xf numFmtId="165" fontId="77" fillId="0" borderId="0" xfId="73" applyNumberFormat="1" applyFont="1" applyFill="1" applyAlignment="1" applyProtection="1">
      <alignment horizontal="right" vertical="top" wrapText="1"/>
      <protection locked="0"/>
    </xf>
    <xf numFmtId="0" fontId="77" fillId="33" borderId="0" xfId="73" applyFont="1" applyFill="1" applyAlignment="1" applyProtection="1">
      <alignment horizontal="left" vertical="top" wrapText="1"/>
      <protection locked="0"/>
    </xf>
    <xf numFmtId="0" fontId="78" fillId="0" borderId="0" xfId="73" applyFont="1" applyFill="1" applyAlignment="1" applyProtection="1">
      <alignment horizontal="left" vertical="top"/>
      <protection locked="0"/>
    </xf>
    <xf numFmtId="49" fontId="77" fillId="0" borderId="0" xfId="73" applyNumberFormat="1" applyFont="1" applyFill="1" applyAlignment="1" applyProtection="1">
      <alignment horizontal="left" vertical="top" wrapText="1"/>
      <protection locked="0"/>
    </xf>
    <xf numFmtId="49" fontId="77" fillId="0" borderId="11" xfId="73" applyNumberFormat="1" applyFont="1" applyFill="1" applyBorder="1" applyAlignment="1" applyProtection="1">
      <alignment horizontal="left" vertical="top" wrapText="1"/>
      <protection locked="0"/>
    </xf>
    <xf numFmtId="49" fontId="79" fillId="0" borderId="10" xfId="73" applyNumberFormat="1" applyFont="1" applyFill="1" applyBorder="1" applyAlignment="1" applyProtection="1">
      <alignment horizontal="left" vertical="top" wrapText="1"/>
      <protection locked="0"/>
    </xf>
    <xf numFmtId="3" fontId="79" fillId="0" borderId="10" xfId="73" applyNumberFormat="1" applyFont="1" applyFill="1" applyBorder="1" applyAlignment="1" applyProtection="1">
      <alignment horizontal="right" vertical="top" wrapText="1"/>
      <protection locked="0"/>
    </xf>
    <xf numFmtId="0" fontId="78" fillId="0" borderId="0" xfId="73" applyFont="1" applyFill="1" applyAlignment="1" applyProtection="1">
      <alignment horizontal="justify" vertical="top" wrapText="1"/>
      <protection locked="0"/>
    </xf>
    <xf numFmtId="3" fontId="78" fillId="0" borderId="0" xfId="73" applyNumberFormat="1" applyFont="1" applyFill="1" applyAlignment="1" applyProtection="1">
      <alignment horizontal="left" vertical="top" wrapText="1"/>
      <protection locked="0"/>
    </xf>
    <xf numFmtId="0" fontId="80" fillId="33" borderId="0" xfId="0" applyFont="1" applyFill="1" applyAlignment="1" applyProtection="1">
      <alignment horizontal="left" vertical="center" wrapText="1"/>
      <protection locked="0"/>
    </xf>
    <xf numFmtId="0" fontId="81" fillId="34" borderId="10" xfId="0" applyFont="1" applyFill="1" applyBorder="1" applyAlignment="1" applyProtection="1">
      <alignment horizontal="center" vertical="center" wrapText="1"/>
      <protection locked="0"/>
    </xf>
    <xf numFmtId="167" fontId="81" fillId="34" borderId="11" xfId="42" applyNumberFormat="1" applyFont="1" applyFill="1" applyBorder="1" applyAlignment="1" applyProtection="1">
      <alignment horizontal="center" vertical="center" wrapText="1"/>
      <protection locked="0"/>
    </xf>
    <xf numFmtId="0" fontId="81" fillId="34" borderId="10" xfId="0" applyFont="1" applyFill="1" applyBorder="1" applyAlignment="1">
      <alignment horizontal="center" vertical="center" wrapText="1"/>
    </xf>
    <xf numFmtId="0" fontId="82" fillId="33" borderId="0" xfId="0" applyFont="1" applyFill="1" applyAlignment="1" applyProtection="1">
      <alignment horizontal="center" vertical="center" wrapText="1"/>
      <protection locked="0"/>
    </xf>
    <xf numFmtId="0" fontId="81" fillId="33" borderId="0" xfId="0" applyFont="1" applyFill="1" applyAlignment="1" applyProtection="1">
      <alignment horizontal="left" vertical="center" wrapText="1"/>
      <protection locked="0"/>
    </xf>
    <xf numFmtId="164" fontId="82" fillId="33" borderId="0" xfId="0" applyNumberFormat="1" applyFont="1" applyFill="1" applyAlignment="1" applyProtection="1">
      <alignment horizontal="left" vertical="center" wrapText="1"/>
      <protection locked="0"/>
    </xf>
    <xf numFmtId="0" fontId="80" fillId="33" borderId="0" xfId="0" applyFont="1" applyFill="1" applyAlignment="1" applyProtection="1">
      <alignment horizontal="center" vertical="center" wrapText="1"/>
      <protection locked="0"/>
    </xf>
    <xf numFmtId="164" fontId="80" fillId="33" borderId="0" xfId="0" applyNumberFormat="1" applyFont="1" applyFill="1" applyAlignment="1" applyProtection="1">
      <alignment horizontal="left" vertical="center" wrapText="1"/>
      <protection locked="0"/>
    </xf>
    <xf numFmtId="164" fontId="82" fillId="0" borderId="0" xfId="0" applyNumberFormat="1" applyFont="1" applyFill="1" applyAlignment="1" applyProtection="1">
      <alignment horizontal="left" vertical="top" wrapText="1"/>
      <protection locked="0"/>
    </xf>
    <xf numFmtId="0" fontId="82" fillId="0" borderId="0" xfId="0" applyFont="1" applyFill="1" applyAlignment="1" applyProtection="1">
      <alignment horizontal="center" vertical="top" wrapText="1"/>
      <protection locked="0"/>
    </xf>
    <xf numFmtId="0" fontId="80" fillId="0" borderId="0" xfId="0" applyFont="1" applyFill="1" applyAlignment="1" applyProtection="1">
      <alignment horizontal="left" vertical="top" wrapText="1"/>
      <protection locked="0"/>
    </xf>
    <xf numFmtId="0" fontId="82" fillId="0" borderId="0" xfId="0" applyFont="1" applyFill="1" applyAlignment="1" applyProtection="1">
      <alignment horizontal="center" vertical="center" wrapText="1"/>
      <protection locked="0"/>
    </xf>
    <xf numFmtId="0" fontId="81" fillId="0" borderId="0" xfId="0" applyFont="1" applyFill="1" applyAlignment="1" applyProtection="1">
      <alignment horizontal="left" vertical="top" wrapText="1"/>
      <protection locked="0"/>
    </xf>
    <xf numFmtId="164" fontId="81" fillId="0" borderId="10" xfId="0" applyNumberFormat="1" applyFont="1" applyFill="1" applyBorder="1" applyAlignment="1" applyProtection="1">
      <alignment horizontal="right" vertical="top" wrapText="1"/>
      <protection locked="0"/>
    </xf>
    <xf numFmtId="0" fontId="81" fillId="0" borderId="0" xfId="0" applyFont="1" applyFill="1" applyAlignment="1" applyProtection="1">
      <alignment horizontal="left" vertical="top"/>
      <protection locked="0"/>
    </xf>
    <xf numFmtId="0" fontId="81" fillId="0" borderId="0" xfId="0" applyFont="1" applyFill="1" applyAlignment="1" applyProtection="1">
      <alignment horizontal="center" vertical="center" wrapText="1"/>
      <protection locked="0"/>
    </xf>
    <xf numFmtId="0" fontId="83" fillId="33" borderId="0" xfId="0" applyFont="1" applyFill="1" applyAlignment="1" applyProtection="1">
      <alignment horizontal="left" vertical="center" wrapText="1"/>
      <protection locked="0"/>
    </xf>
    <xf numFmtId="0" fontId="82" fillId="0" borderId="0" xfId="0" applyFont="1" applyFill="1" applyAlignment="1" applyProtection="1">
      <alignment horizontal="left" vertical="top" wrapText="1"/>
      <protection locked="0"/>
    </xf>
    <xf numFmtId="0" fontId="81" fillId="33" borderId="0" xfId="0" applyFont="1" applyFill="1" applyAlignment="1" applyProtection="1">
      <alignment horizontal="center" vertical="center" wrapText="1"/>
      <protection locked="0"/>
    </xf>
    <xf numFmtId="0" fontId="81" fillId="33" borderId="0" xfId="0" applyFont="1" applyFill="1" applyAlignment="1" applyProtection="1">
      <alignment horizontal="left" vertical="top" wrapText="1"/>
      <protection locked="0"/>
    </xf>
    <xf numFmtId="164" fontId="82" fillId="33" borderId="0" xfId="0" applyNumberFormat="1" applyFont="1" applyFill="1" applyAlignment="1" applyProtection="1">
      <alignment horizontal="left" vertical="top" wrapText="1"/>
      <protection locked="0"/>
    </xf>
    <xf numFmtId="0" fontId="82" fillId="33" borderId="0" xfId="0" applyFont="1" applyFill="1" applyAlignment="1" applyProtection="1">
      <alignment horizontal="center" vertical="top" wrapText="1"/>
      <protection locked="0"/>
    </xf>
    <xf numFmtId="0" fontId="81" fillId="34" borderId="10" xfId="0" applyFont="1" applyFill="1" applyBorder="1" applyAlignment="1" applyProtection="1">
      <alignment horizontal="left" vertical="top" wrapText="1"/>
      <protection locked="0"/>
    </xf>
    <xf numFmtId="165" fontId="81" fillId="33" borderId="12" xfId="0" applyNumberFormat="1" applyFont="1" applyFill="1" applyBorder="1" applyAlignment="1" applyProtection="1">
      <alignment horizontal="right" vertical="top" wrapText="1"/>
      <protection locked="0"/>
    </xf>
    <xf numFmtId="0" fontId="82" fillId="33" borderId="0" xfId="0" applyFont="1" applyFill="1" applyAlignment="1" applyProtection="1">
      <alignment horizontal="left" vertical="top" wrapText="1"/>
      <protection locked="0"/>
    </xf>
    <xf numFmtId="0" fontId="80" fillId="0" borderId="0" xfId="0" applyFont="1" applyFill="1" applyAlignment="1" applyProtection="1">
      <alignment horizontal="center" vertical="center" wrapText="1"/>
      <protection locked="0"/>
    </xf>
    <xf numFmtId="164" fontId="80" fillId="0" borderId="0" xfId="0" applyNumberFormat="1" applyFont="1" applyFill="1" applyAlignment="1" applyProtection="1">
      <alignment horizontal="left" vertical="top" wrapText="1"/>
      <protection locked="0"/>
    </xf>
    <xf numFmtId="0" fontId="80" fillId="0" borderId="0" xfId="0" applyFont="1" applyFill="1" applyAlignment="1" applyProtection="1">
      <alignment horizontal="center" vertical="top" wrapText="1"/>
      <protection locked="0"/>
    </xf>
    <xf numFmtId="164" fontId="82" fillId="0" borderId="0" xfId="0" applyNumberFormat="1" applyFont="1" applyFill="1" applyAlignment="1" applyProtection="1">
      <alignment horizontal="left" vertical="center" wrapText="1"/>
      <protection locked="0"/>
    </xf>
    <xf numFmtId="0" fontId="80" fillId="0" borderId="0" xfId="0" applyFont="1" applyFill="1" applyAlignment="1" applyProtection="1">
      <alignment horizontal="left" vertical="center" wrapText="1"/>
      <protection locked="0"/>
    </xf>
    <xf numFmtId="0" fontId="80" fillId="0" borderId="0" xfId="0" applyFont="1" applyFill="1" applyAlignment="1" applyProtection="1">
      <alignment vertical="center" wrapText="1"/>
      <protection locked="0"/>
    </xf>
    <xf numFmtId="0" fontId="81" fillId="0" borderId="0" xfId="0" applyFont="1" applyFill="1" applyAlignment="1" applyProtection="1">
      <alignment horizontal="left" vertical="center" wrapText="1"/>
      <protection locked="0"/>
    </xf>
    <xf numFmtId="164" fontId="81" fillId="0" borderId="10" xfId="0" applyNumberFormat="1" applyFont="1" applyFill="1" applyBorder="1" applyAlignment="1" applyProtection="1">
      <alignment horizontal="right" vertical="center" wrapText="1"/>
      <protection locked="0"/>
    </xf>
    <xf numFmtId="0" fontId="81" fillId="34" borderId="10" xfId="0" applyFont="1" applyFill="1" applyBorder="1" applyAlignment="1" applyProtection="1">
      <alignment horizontal="left" vertical="center" wrapText="1"/>
      <protection locked="0"/>
    </xf>
    <xf numFmtId="165" fontId="81" fillId="33" borderId="12" xfId="0" applyNumberFormat="1" applyFont="1" applyFill="1" applyBorder="1" applyAlignment="1" applyProtection="1">
      <alignment horizontal="right" vertical="center" wrapText="1"/>
      <protection locked="0"/>
    </xf>
    <xf numFmtId="164" fontId="81" fillId="34" borderId="10" xfId="80" applyNumberFormat="1" applyFont="1" applyFill="1" applyBorder="1" applyAlignment="1">
      <alignment horizontal="center" vertical="center" wrapText="1"/>
    </xf>
    <xf numFmtId="166" fontId="81" fillId="34" borderId="10" xfId="80" applyNumberFormat="1" applyFont="1" applyFill="1" applyBorder="1" applyAlignment="1">
      <alignment horizontal="center" vertical="center" wrapText="1"/>
    </xf>
    <xf numFmtId="0" fontId="84" fillId="0" borderId="0" xfId="0" applyFont="1" applyFill="1" applyAlignment="1" applyProtection="1">
      <alignment horizontal="center" vertical="center" wrapText="1"/>
      <protection locked="0"/>
    </xf>
    <xf numFmtId="164" fontId="80" fillId="0" borderId="0" xfId="0" applyNumberFormat="1" applyFont="1" applyFill="1" applyAlignment="1" applyProtection="1">
      <alignment horizontal="left" vertical="center" wrapText="1"/>
      <protection locked="0"/>
    </xf>
    <xf numFmtId="0" fontId="82" fillId="33" borderId="0" xfId="0" applyFont="1" applyFill="1" applyAlignment="1" applyProtection="1">
      <alignment horizontal="left" vertical="center" wrapText="1"/>
      <protection locked="0"/>
    </xf>
    <xf numFmtId="164" fontId="81" fillId="33" borderId="10" xfId="0" applyNumberFormat="1" applyFont="1" applyFill="1" applyBorder="1" applyAlignment="1" applyProtection="1">
      <alignment horizontal="right" vertical="center" wrapText="1"/>
      <protection locked="0"/>
    </xf>
    <xf numFmtId="0" fontId="85" fillId="33" borderId="0" xfId="0" applyFont="1" applyFill="1" applyAlignment="1" applyProtection="1">
      <alignment horizontal="left" vertical="center" wrapText="1"/>
      <protection locked="0"/>
    </xf>
    <xf numFmtId="168" fontId="82" fillId="33" borderId="0" xfId="0" applyNumberFormat="1" applyFont="1" applyFill="1" applyAlignment="1" applyProtection="1">
      <alignment horizontal="right" vertical="center" wrapText="1"/>
      <protection locked="0"/>
    </xf>
    <xf numFmtId="0" fontId="82" fillId="33" borderId="0" xfId="0" applyFont="1" applyFill="1" applyAlignment="1" applyProtection="1">
      <alignment horizontal="left" vertical="center" wrapText="1"/>
      <protection locked="0"/>
    </xf>
    <xf numFmtId="0" fontId="82" fillId="0" borderId="0" xfId="0" applyFont="1" applyFill="1" applyAlignment="1" applyProtection="1">
      <alignment horizontal="left" vertical="center" wrapText="1"/>
      <protection locked="0"/>
    </xf>
    <xf numFmtId="0" fontId="85" fillId="0" borderId="0" xfId="0" applyFont="1" applyFill="1" applyAlignment="1" applyProtection="1">
      <alignment horizontal="left" vertical="top" wrapText="1"/>
      <protection locked="0"/>
    </xf>
    <xf numFmtId="0" fontId="86" fillId="0" borderId="0" xfId="73" applyFont="1" applyFill="1" applyAlignment="1" applyProtection="1">
      <alignment horizontal="left" vertical="top" wrapText="1"/>
      <protection locked="0"/>
    </xf>
    <xf numFmtId="0" fontId="77" fillId="35" borderId="10" xfId="73" applyFont="1" applyFill="1" applyBorder="1" applyAlignment="1" applyProtection="1">
      <alignment horizontal="left" vertical="top" wrapText="1"/>
      <protection locked="0"/>
    </xf>
    <xf numFmtId="0" fontId="81" fillId="34" borderId="13" xfId="0" applyFont="1" applyFill="1" applyBorder="1" applyAlignment="1" applyProtection="1">
      <alignment horizontal="center" vertical="center" wrapText="1"/>
      <protection locked="0"/>
    </xf>
    <xf numFmtId="167" fontId="81" fillId="34" borderId="13" xfId="42" applyNumberFormat="1" applyFont="1" applyFill="1" applyBorder="1" applyAlignment="1" applyProtection="1">
      <alignment horizontal="center" vertical="center" wrapText="1"/>
      <protection locked="0"/>
    </xf>
    <xf numFmtId="0" fontId="81" fillId="34"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2" fillId="0" borderId="14" xfId="0" applyFont="1" applyFill="1" applyBorder="1" applyAlignment="1" applyProtection="1">
      <alignment horizontal="center" vertical="center" wrapText="1"/>
      <protection locked="0"/>
    </xf>
    <xf numFmtId="0" fontId="82" fillId="0" borderId="14" xfId="0" applyFont="1" applyFill="1" applyBorder="1" applyAlignment="1" applyProtection="1">
      <alignment horizontal="left" vertical="center" wrapText="1"/>
      <protection locked="0"/>
    </xf>
    <xf numFmtId="167" fontId="82" fillId="0" borderId="14" xfId="42" applyNumberFormat="1" applyFont="1" applyFill="1" applyBorder="1" applyAlignment="1" applyProtection="1">
      <alignment horizontal="center" vertical="center" wrapText="1"/>
      <protection locked="0"/>
    </xf>
    <xf numFmtId="0" fontId="82" fillId="0" borderId="14" xfId="0" applyFont="1" applyFill="1" applyBorder="1" applyAlignment="1">
      <alignment horizontal="center" vertical="center" wrapText="1"/>
    </xf>
    <xf numFmtId="166" fontId="81" fillId="0" borderId="10" xfId="80" applyNumberFormat="1" applyFont="1" applyFill="1" applyBorder="1" applyAlignment="1">
      <alignment horizontal="center" vertical="center" wrapText="1"/>
    </xf>
    <xf numFmtId="3" fontId="87" fillId="36" borderId="14" xfId="0" applyNumberFormat="1" applyFont="1" applyFill="1" applyBorder="1" applyAlignment="1">
      <alignment horizontal="center" vertical="center" wrapText="1"/>
    </xf>
    <xf numFmtId="0" fontId="82" fillId="0" borderId="10" xfId="80" applyFont="1" applyFill="1" applyBorder="1" applyAlignment="1">
      <alignment horizontal="center" vertical="center" wrapText="1"/>
    </xf>
    <xf numFmtId="0" fontId="9" fillId="0" borderId="15" xfId="0" applyFont="1" applyFill="1" applyBorder="1" applyAlignment="1">
      <alignment horizontal="left" vertical="center" wrapText="1"/>
    </xf>
    <xf numFmtId="3" fontId="9" fillId="36" borderId="14" xfId="0" applyNumberFormat="1" applyFont="1" applyFill="1" applyBorder="1" applyAlignment="1" applyProtection="1">
      <alignment horizontal="center" vertical="center" wrapText="1"/>
      <protection/>
    </xf>
    <xf numFmtId="165" fontId="82" fillId="0" borderId="10" xfId="80" applyNumberFormat="1" applyFont="1" applyFill="1" applyBorder="1" applyAlignment="1">
      <alignment horizontal="right" vertical="center" wrapText="1"/>
    </xf>
    <xf numFmtId="165" fontId="82" fillId="0" borderId="10" xfId="0" applyNumberFormat="1" applyFont="1" applyFill="1" applyBorder="1" applyAlignment="1" applyProtection="1">
      <alignment horizontal="right" vertical="center" wrapText="1"/>
      <protection locked="0"/>
    </xf>
    <xf numFmtId="165" fontId="82" fillId="33" borderId="14" xfId="0" applyNumberFormat="1" applyFont="1" applyFill="1" applyBorder="1" applyAlignment="1" applyProtection="1">
      <alignment horizontal="right" vertical="center" wrapText="1"/>
      <protection locked="0"/>
    </xf>
    <xf numFmtId="3" fontId="9" fillId="36" borderId="16" xfId="0" applyNumberFormat="1" applyFont="1" applyFill="1" applyBorder="1" applyAlignment="1" applyProtection="1">
      <alignment horizontal="center" vertical="center" wrapText="1"/>
      <protection/>
    </xf>
    <xf numFmtId="3" fontId="9" fillId="36" borderId="17" xfId="0" applyNumberFormat="1" applyFont="1" applyFill="1" applyBorder="1" applyAlignment="1">
      <alignment horizontal="center" vertical="center" wrapText="1"/>
    </xf>
    <xf numFmtId="3" fontId="9" fillId="36" borderId="17" xfId="0" applyNumberFormat="1" applyFont="1" applyFill="1" applyBorder="1" applyAlignment="1" applyProtection="1">
      <alignment horizontal="center" vertical="center" wrapText="1"/>
      <protection/>
    </xf>
    <xf numFmtId="0" fontId="81" fillId="0" borderId="13" xfId="0" applyFont="1" applyFill="1" applyBorder="1" applyAlignment="1">
      <alignment horizontal="left" vertical="center" wrapText="1"/>
    </xf>
    <xf numFmtId="165" fontId="82" fillId="0" borderId="13" xfId="80" applyNumberFormat="1" applyFont="1" applyFill="1" applyBorder="1" applyAlignment="1">
      <alignment horizontal="right" vertical="center" wrapText="1"/>
    </xf>
    <xf numFmtId="3" fontId="9" fillId="36" borderId="14" xfId="0" applyNumberFormat="1" applyFont="1" applyFill="1" applyBorder="1" applyAlignment="1">
      <alignment horizontal="center" vertical="center" wrapText="1"/>
    </xf>
    <xf numFmtId="0" fontId="81" fillId="0" borderId="14" xfId="0" applyFont="1" applyFill="1" applyBorder="1" applyAlignment="1">
      <alignment horizontal="left" vertical="center" wrapText="1"/>
    </xf>
    <xf numFmtId="165" fontId="82" fillId="0" borderId="14" xfId="80" applyNumberFormat="1" applyFont="1" applyFill="1" applyBorder="1" applyAlignment="1">
      <alignment horizontal="right" vertical="center" wrapText="1"/>
    </xf>
    <xf numFmtId="3" fontId="9" fillId="36" borderId="16" xfId="0" applyNumberFormat="1" applyFont="1" applyFill="1" applyBorder="1" applyAlignment="1">
      <alignment horizontal="center" vertical="center" wrapText="1"/>
    </xf>
    <xf numFmtId="3" fontId="79" fillId="34" borderId="10" xfId="73" applyNumberFormat="1" applyFont="1" applyFill="1" applyBorder="1" applyAlignment="1" applyProtection="1">
      <alignment horizontal="center" vertical="top" wrapText="1"/>
      <protection locked="0"/>
    </xf>
    <xf numFmtId="49" fontId="77" fillId="35" borderId="10" xfId="73" applyNumberFormat="1" applyFont="1" applyFill="1" applyBorder="1" applyAlignment="1" applyProtection="1">
      <alignment horizontal="left" vertical="top" wrapText="1"/>
      <protection locked="0"/>
    </xf>
    <xf numFmtId="49" fontId="77" fillId="35" borderId="11" xfId="73" applyNumberFormat="1" applyFont="1" applyFill="1" applyBorder="1" applyAlignment="1" applyProtection="1">
      <alignment horizontal="left" vertical="top" wrapText="1"/>
      <protection locked="0"/>
    </xf>
    <xf numFmtId="3" fontId="77" fillId="35" borderId="10" xfId="73" applyNumberFormat="1" applyFont="1" applyFill="1" applyBorder="1" applyAlignment="1" applyProtection="1">
      <alignment horizontal="right" vertical="top" wrapText="1"/>
      <protection locked="0"/>
    </xf>
    <xf numFmtId="0" fontId="81" fillId="0" borderId="16" xfId="0" applyFont="1" applyFill="1" applyBorder="1" applyAlignment="1">
      <alignment horizontal="left" vertical="center" wrapText="1"/>
    </xf>
    <xf numFmtId="0" fontId="82" fillId="33" borderId="0" xfId="0" applyFont="1" applyFill="1" applyAlignment="1" applyProtection="1">
      <alignment horizontal="left" vertical="center" wrapText="1"/>
      <protection locked="0"/>
    </xf>
    <xf numFmtId="0" fontId="82" fillId="0" borderId="0" xfId="0" applyFont="1" applyFill="1" applyAlignment="1" applyProtection="1">
      <alignment horizontal="left" vertical="center" wrapText="1"/>
      <protection locked="0"/>
    </xf>
    <xf numFmtId="0" fontId="82" fillId="0" borderId="14" xfId="0" applyFont="1" applyFill="1" applyBorder="1" applyAlignment="1" applyProtection="1">
      <alignment horizontal="left" vertical="top" wrapText="1"/>
      <protection locked="0"/>
    </xf>
    <xf numFmtId="164" fontId="81" fillId="34" borderId="13" xfId="80" applyNumberFormat="1" applyFont="1" applyFill="1" applyBorder="1" applyAlignment="1">
      <alignment horizontal="center" vertical="center" wrapText="1"/>
    </xf>
    <xf numFmtId="166" fontId="81" fillId="34" borderId="13" xfId="80" applyNumberFormat="1" applyFont="1" applyFill="1" applyBorder="1" applyAlignment="1">
      <alignment horizontal="center" vertical="center" wrapText="1"/>
    </xf>
    <xf numFmtId="0" fontId="82" fillId="0" borderId="18" xfId="80" applyFont="1" applyFill="1" applyBorder="1" applyAlignment="1">
      <alignment horizontal="center" vertical="center" wrapText="1"/>
    </xf>
    <xf numFmtId="166" fontId="81" fillId="0" borderId="18" xfId="80" applyNumberFormat="1" applyFont="1" applyFill="1" applyBorder="1" applyAlignment="1">
      <alignment horizontal="center" vertical="center" wrapText="1"/>
    </xf>
    <xf numFmtId="165" fontId="82" fillId="0" borderId="18" xfId="80" applyNumberFormat="1" applyFont="1" applyFill="1" applyBorder="1" applyAlignment="1">
      <alignment horizontal="right" vertical="center" wrapText="1"/>
    </xf>
    <xf numFmtId="165" fontId="82" fillId="0" borderId="18" xfId="0" applyNumberFormat="1" applyFont="1" applyFill="1" applyBorder="1" applyAlignment="1" applyProtection="1">
      <alignment horizontal="right" vertical="center" wrapText="1"/>
      <protection locked="0"/>
    </xf>
    <xf numFmtId="166" fontId="81" fillId="37" borderId="14" xfId="80" applyNumberFormat="1" applyFont="1" applyFill="1" applyBorder="1" applyAlignment="1">
      <alignment horizontal="center" vertical="center" wrapText="1"/>
    </xf>
    <xf numFmtId="0" fontId="82" fillId="37" borderId="14" xfId="0" applyFont="1" applyFill="1" applyBorder="1" applyAlignment="1" applyProtection="1">
      <alignment horizontal="center" vertical="center" wrapText="1"/>
      <protection locked="0"/>
    </xf>
    <xf numFmtId="165" fontId="82" fillId="0" borderId="14" xfId="0" applyNumberFormat="1" applyFont="1" applyFill="1" applyBorder="1" applyAlignment="1" applyProtection="1">
      <alignment horizontal="right" vertical="center" wrapText="1"/>
      <protection locked="0"/>
    </xf>
    <xf numFmtId="0" fontId="84" fillId="36" borderId="0" xfId="0" applyFont="1" applyFill="1" applyBorder="1" applyAlignment="1" applyProtection="1">
      <alignment horizontal="center" vertical="center" wrapText="1"/>
      <protection locked="0"/>
    </xf>
    <xf numFmtId="0" fontId="77" fillId="0" borderId="0" xfId="73" applyFont="1" applyFill="1" applyAlignment="1" applyProtection="1">
      <alignment horizontal="left" vertical="top" wrapText="1"/>
      <protection locked="0"/>
    </xf>
    <xf numFmtId="0" fontId="79" fillId="38" borderId="10" xfId="73" applyFont="1" applyFill="1" applyBorder="1" applyAlignment="1" applyProtection="1">
      <alignment horizontal="center" vertical="top" wrapText="1"/>
      <protection locked="0"/>
    </xf>
    <xf numFmtId="0" fontId="77" fillId="35" borderId="10" xfId="73" applyFont="1" applyFill="1" applyBorder="1" applyAlignment="1" applyProtection="1">
      <alignment horizontal="center" vertical="top" wrapText="1"/>
      <protection locked="0"/>
    </xf>
    <xf numFmtId="0" fontId="87" fillId="36" borderId="14" xfId="0" applyFont="1" applyFill="1" applyBorder="1" applyAlignment="1">
      <alignment horizontal="left" vertical="top" wrapText="1"/>
    </xf>
    <xf numFmtId="0" fontId="9" fillId="36" borderId="14" xfId="0" applyFont="1" applyFill="1" applyBorder="1" applyAlignment="1" applyProtection="1">
      <alignment horizontal="center" vertical="center" wrapText="1"/>
      <protection locked="0"/>
    </xf>
    <xf numFmtId="3" fontId="88" fillId="36" borderId="14" xfId="0" applyNumberFormat="1" applyFont="1" applyFill="1" applyBorder="1" applyAlignment="1">
      <alignment horizontal="center" vertical="center" wrapText="1"/>
    </xf>
    <xf numFmtId="0" fontId="49" fillId="36" borderId="14" xfId="0" applyFont="1" applyFill="1" applyBorder="1" applyAlignment="1" applyProtection="1">
      <alignment horizontal="center" vertical="center" wrapText="1"/>
      <protection locked="0"/>
    </xf>
    <xf numFmtId="166" fontId="81" fillId="0" borderId="14" xfId="80" applyNumberFormat="1" applyFont="1" applyFill="1" applyBorder="1" applyAlignment="1">
      <alignment horizontal="center" vertical="center" wrapText="1"/>
    </xf>
    <xf numFmtId="0" fontId="89" fillId="0" borderId="0" xfId="73" applyFont="1" applyFill="1" applyAlignment="1" applyProtection="1">
      <alignment horizontal="left" vertical="top" wrapText="1"/>
      <protection locked="0"/>
    </xf>
    <xf numFmtId="165" fontId="82" fillId="0" borderId="19" xfId="80" applyNumberFormat="1" applyFont="1" applyFill="1" applyBorder="1" applyAlignment="1">
      <alignment horizontal="right" vertical="center" wrapText="1"/>
    </xf>
    <xf numFmtId="165" fontId="82" fillId="0" borderId="20" xfId="80" applyNumberFormat="1" applyFont="1" applyFill="1" applyBorder="1" applyAlignment="1">
      <alignment horizontal="right" vertical="center" wrapText="1"/>
    </xf>
    <xf numFmtId="166" fontId="81" fillId="0" borderId="12" xfId="80" applyNumberFormat="1" applyFont="1" applyFill="1" applyBorder="1" applyAlignment="1">
      <alignment horizontal="center" vertical="center" wrapText="1"/>
    </xf>
    <xf numFmtId="0" fontId="82" fillId="0" borderId="10" xfId="0" applyFont="1" applyFill="1" applyBorder="1" applyAlignment="1" applyProtection="1">
      <alignment horizontal="center" vertical="center" wrapText="1"/>
      <protection locked="0"/>
    </xf>
    <xf numFmtId="0" fontId="18" fillId="36" borderId="14" xfId="0" applyFont="1" applyFill="1" applyBorder="1" applyAlignment="1" applyProtection="1">
      <alignment horizontal="left" vertical="center" wrapText="1"/>
      <protection locked="0"/>
    </xf>
    <xf numFmtId="3" fontId="18" fillId="0" borderId="14" xfId="0" applyNumberFormat="1" applyFont="1" applyFill="1" applyBorder="1" applyAlignment="1">
      <alignment horizontal="center" vertical="center" wrapText="1"/>
    </xf>
    <xf numFmtId="0" fontId="18" fillId="39" borderId="14"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18" fillId="36" borderId="14" xfId="70" applyFont="1" applyFill="1" applyBorder="1" applyAlignment="1">
      <alignment horizontal="left" vertical="center" wrapText="1"/>
      <protection/>
    </xf>
    <xf numFmtId="0" fontId="18" fillId="36" borderId="14" xfId="70" applyFont="1" applyFill="1" applyBorder="1" applyAlignment="1">
      <alignment horizontal="center" vertical="center" wrapText="1"/>
      <protection/>
    </xf>
    <xf numFmtId="0" fontId="18" fillId="0" borderId="14" xfId="70" applyFont="1" applyBorder="1" applyAlignment="1">
      <alignment vertical="center" wrapText="1"/>
      <protection/>
    </xf>
    <xf numFmtId="0" fontId="18" fillId="0" borderId="14" xfId="70" applyFont="1" applyFill="1" applyBorder="1" applyAlignment="1" applyProtection="1">
      <alignment horizontal="center" vertical="center" wrapText="1"/>
      <protection locked="0"/>
    </xf>
    <xf numFmtId="166" fontId="82" fillId="0" borderId="10" xfId="80" applyNumberFormat="1" applyFont="1" applyFill="1" applyBorder="1" applyAlignment="1">
      <alignment horizontal="center" vertical="center" wrapText="1"/>
    </xf>
    <xf numFmtId="166" fontId="82" fillId="0" borderId="12" xfId="80" applyNumberFormat="1" applyFont="1" applyFill="1" applyBorder="1" applyAlignment="1">
      <alignment horizontal="center" vertical="center" wrapText="1"/>
    </xf>
    <xf numFmtId="0" fontId="18" fillId="0" borderId="14" xfId="0" applyFont="1" applyFill="1" applyBorder="1" applyAlignment="1">
      <alignment horizontal="left" vertical="center" wrapText="1"/>
    </xf>
    <xf numFmtId="0" fontId="90" fillId="0" borderId="14" xfId="73" applyFont="1" applyBorder="1" applyAlignment="1">
      <alignment horizontal="center" vertical="center" wrapText="1"/>
    </xf>
    <xf numFmtId="0" fontId="18" fillId="0" borderId="14" xfId="0" applyFont="1" applyFill="1" applyBorder="1" applyAlignment="1" applyProtection="1">
      <alignment horizontal="left" vertical="center" wrapText="1"/>
      <protection locked="0"/>
    </xf>
    <xf numFmtId="0" fontId="14" fillId="36" borderId="14" xfId="0" applyFont="1" applyFill="1" applyBorder="1" applyAlignment="1">
      <alignment horizontal="left" vertical="center" wrapText="1"/>
    </xf>
    <xf numFmtId="0" fontId="14" fillId="36" borderId="14" xfId="73" applyFont="1" applyFill="1" applyBorder="1" applyAlignment="1">
      <alignment horizontal="center" vertical="center" wrapText="1"/>
    </xf>
    <xf numFmtId="0" fontId="14" fillId="36" borderId="14" xfId="0" applyFont="1" applyFill="1" applyBorder="1" applyAlignment="1" applyProtection="1">
      <alignment horizontal="center" vertical="center" wrapText="1"/>
      <protection locked="0"/>
    </xf>
    <xf numFmtId="0" fontId="14" fillId="0" borderId="14" xfId="0" applyFont="1" applyFill="1" applyBorder="1" applyAlignment="1">
      <alignment horizontal="left" vertical="center" wrapText="1"/>
    </xf>
    <xf numFmtId="0" fontId="14" fillId="0" borderId="14" xfId="73" applyFont="1" applyFill="1" applyBorder="1" applyAlignment="1">
      <alignment horizontal="center" vertical="center" wrapText="1"/>
    </xf>
    <xf numFmtId="0" fontId="14" fillId="0" borderId="14" xfId="0" applyFont="1" applyFill="1" applyBorder="1" applyAlignment="1" applyProtection="1">
      <alignment horizontal="center" vertical="center" wrapText="1"/>
      <protection locked="0"/>
    </xf>
    <xf numFmtId="0" fontId="14" fillId="36" borderId="14" xfId="0" applyFont="1" applyFill="1" applyBorder="1" applyAlignment="1" applyProtection="1">
      <alignment horizontal="left" vertical="center" wrapText="1"/>
      <protection locked="0"/>
    </xf>
    <xf numFmtId="0" fontId="14" fillId="36" borderId="17" xfId="0" applyFont="1" applyFill="1" applyBorder="1" applyAlignment="1">
      <alignment horizontal="left" vertical="center" wrapText="1"/>
    </xf>
    <xf numFmtId="0" fontId="14" fillId="36" borderId="17" xfId="73" applyFont="1" applyFill="1" applyBorder="1" applyAlignment="1">
      <alignment horizontal="center" vertical="center" wrapText="1"/>
    </xf>
    <xf numFmtId="0" fontId="14" fillId="39" borderId="17" xfId="0" applyFont="1" applyFill="1" applyBorder="1" applyAlignment="1" applyProtection="1">
      <alignment horizontal="center" vertical="center" wrapText="1"/>
      <protection locked="0"/>
    </xf>
    <xf numFmtId="0" fontId="14" fillId="39" borderId="14" xfId="0" applyFont="1" applyFill="1" applyBorder="1" applyAlignment="1" applyProtection="1">
      <alignment horizontal="center" vertical="center" wrapText="1"/>
      <protection locked="0"/>
    </xf>
    <xf numFmtId="0" fontId="16" fillId="0" borderId="0" xfId="65" applyFont="1" applyAlignment="1">
      <alignment/>
      <protection/>
    </xf>
    <xf numFmtId="0" fontId="17" fillId="0" borderId="0" xfId="65" applyFont="1" applyAlignment="1">
      <alignment/>
      <protection/>
    </xf>
    <xf numFmtId="0" fontId="79" fillId="0" borderId="0" xfId="73" applyFont="1" applyFill="1" applyAlignment="1" applyProtection="1">
      <alignment horizontal="justify" vertical="top" wrapText="1"/>
      <protection locked="0"/>
    </xf>
    <xf numFmtId="0" fontId="77" fillId="0" borderId="0" xfId="73" applyFont="1" applyFill="1" applyAlignment="1" applyProtection="1">
      <alignment horizontal="justify" vertical="top" wrapText="1"/>
      <protection locked="0"/>
    </xf>
    <xf numFmtId="0" fontId="0" fillId="0" borderId="10" xfId="0" applyFill="1" applyBorder="1" applyAlignment="1">
      <alignment/>
    </xf>
    <xf numFmtId="0" fontId="77" fillId="0" borderId="0" xfId="73" applyFont="1" applyFill="1" applyAlignment="1" applyProtection="1">
      <alignment horizontal="left" vertical="top" wrapText="1"/>
      <protection locked="0"/>
    </xf>
    <xf numFmtId="0" fontId="0" fillId="0" borderId="0" xfId="0" applyFill="1" applyAlignment="1">
      <alignment/>
    </xf>
    <xf numFmtId="0" fontId="77" fillId="33" borderId="0" xfId="73" applyFont="1" applyFill="1" applyAlignment="1" applyProtection="1">
      <alignment horizontal="justify" vertical="top" wrapText="1"/>
      <protection locked="0"/>
    </xf>
    <xf numFmtId="0" fontId="91" fillId="0" borderId="0" xfId="73" applyFont="1" applyFill="1" applyAlignment="1" applyProtection="1">
      <alignment horizontal="justify" vertical="top" wrapText="1"/>
      <protection locked="0"/>
    </xf>
    <xf numFmtId="0" fontId="92" fillId="0" borderId="0" xfId="73" applyFont="1" applyFill="1" applyAlignment="1" applyProtection="1">
      <alignment horizontal="left" vertical="top" wrapText="1"/>
      <protection locked="0"/>
    </xf>
    <xf numFmtId="49" fontId="77" fillId="35" borderId="10" xfId="73" applyNumberFormat="1" applyFont="1" applyFill="1" applyBorder="1" applyAlignment="1" applyProtection="1">
      <alignment horizontal="left" vertical="top" wrapText="1"/>
      <protection locked="0"/>
    </xf>
    <xf numFmtId="0" fontId="82" fillId="33" borderId="0" xfId="0" applyFont="1" applyFill="1" applyAlignment="1" applyProtection="1">
      <alignment horizontal="left" vertical="center" wrapText="1"/>
      <protection locked="0"/>
    </xf>
    <xf numFmtId="0" fontId="82" fillId="33" borderId="0" xfId="0" applyFont="1" applyFill="1" applyAlignment="1" applyProtection="1">
      <alignment horizontal="right" vertical="top" wrapText="1"/>
      <protection locked="0"/>
    </xf>
    <xf numFmtId="0" fontId="89" fillId="0" borderId="0" xfId="73" applyFont="1" applyFill="1" applyAlignment="1" applyProtection="1">
      <alignment horizontal="left" vertical="top" wrapText="1"/>
      <protection locked="0"/>
    </xf>
    <xf numFmtId="0" fontId="82" fillId="0" borderId="0" xfId="0" applyFont="1" applyFill="1" applyAlignment="1" applyProtection="1">
      <alignment horizontal="left" vertical="center" wrapText="1"/>
      <protection locked="0"/>
    </xf>
    <xf numFmtId="0" fontId="82" fillId="0" borderId="0" xfId="0" applyFont="1" applyFill="1" applyAlignment="1" applyProtection="1">
      <alignment horizontal="right" vertical="top" wrapText="1"/>
      <protection locked="0"/>
    </xf>
    <xf numFmtId="0" fontId="93" fillId="0" borderId="0" xfId="0" applyFont="1" applyFill="1" applyAlignment="1" applyProtection="1">
      <alignment horizontal="left" vertical="top" wrapText="1"/>
      <protection locked="0"/>
    </xf>
    <xf numFmtId="0" fontId="77" fillId="0" borderId="0" xfId="0" applyFont="1" applyFill="1" applyAlignment="1">
      <alignment/>
    </xf>
    <xf numFmtId="0" fontId="82" fillId="0" borderId="0" xfId="0" applyFont="1" applyFill="1" applyAlignment="1" applyProtection="1">
      <alignment horizontal="right" vertical="center" wrapText="1"/>
      <protection locked="0"/>
    </xf>
    <xf numFmtId="0" fontId="94" fillId="0" borderId="0" xfId="0" applyFont="1" applyFill="1" applyAlignment="1" applyProtection="1">
      <alignment horizontal="left" vertical="center" wrapText="1"/>
      <protection locked="0"/>
    </xf>
    <xf numFmtId="0" fontId="80" fillId="0" borderId="0" xfId="0" applyFont="1" applyFill="1" applyAlignment="1" applyProtection="1">
      <alignment horizontal="center" vertical="center" wrapText="1"/>
      <protection locked="0"/>
    </xf>
    <xf numFmtId="0" fontId="94" fillId="0" borderId="0" xfId="0" applyFont="1" applyFill="1" applyAlignment="1">
      <alignment horizontal="left"/>
    </xf>
    <xf numFmtId="0" fontId="94" fillId="0" borderId="0" xfId="0" applyFont="1" applyFill="1" applyAlignment="1" applyProtection="1">
      <alignment horizontal="left" vertical="top" wrapText="1"/>
      <protection locked="0"/>
    </xf>
    <xf numFmtId="0" fontId="52" fillId="40" borderId="21" xfId="65" applyFont="1" applyFill="1" applyBorder="1" applyAlignment="1">
      <alignment horizontal="justify" vertical="top" wrapText="1"/>
      <protection/>
    </xf>
    <xf numFmtId="0" fontId="53" fillId="0" borderId="22" xfId="65" applyFont="1" applyBorder="1" applyAlignment="1">
      <alignment horizontal="justify" vertical="top" wrapText="1"/>
      <protection/>
    </xf>
    <xf numFmtId="0" fontId="53" fillId="0" borderId="23" xfId="65" applyFont="1" applyBorder="1" applyAlignment="1">
      <alignment horizontal="justify" vertical="top" wrapText="1"/>
      <protection/>
    </xf>
  </cellXfs>
  <cellStyles count="8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ny 10" xfId="63"/>
    <cellStyle name="Normalny 10 2" xfId="64"/>
    <cellStyle name="Normalny 10 2 3 3" xfId="65"/>
    <cellStyle name="Normalny 12 2 2" xfId="66"/>
    <cellStyle name="Normalny 12 3" xfId="67"/>
    <cellStyle name="Normalny 14 2" xfId="68"/>
    <cellStyle name="Normalny 2" xfId="69"/>
    <cellStyle name="Normalny 2 2 2" xfId="70"/>
    <cellStyle name="Normalny 24" xfId="71"/>
    <cellStyle name="Normalny 3" xfId="72"/>
    <cellStyle name="Normalny 4" xfId="73"/>
    <cellStyle name="Normalny 4 2" xfId="74"/>
    <cellStyle name="Normalny 4 3" xfId="75"/>
    <cellStyle name="Normalny 4 4" xfId="76"/>
    <cellStyle name="Normalny 5" xfId="77"/>
    <cellStyle name="Normalny 6" xfId="78"/>
    <cellStyle name="Normalny 7" xfId="79"/>
    <cellStyle name="Normalny 8" xfId="80"/>
    <cellStyle name="Obliczenia" xfId="81"/>
    <cellStyle name="Percent" xfId="82"/>
    <cellStyle name="Result" xfId="83"/>
    <cellStyle name="Result2" xfId="84"/>
    <cellStyle name="Suma" xfId="85"/>
    <cellStyle name="Tekst objaśnienia" xfId="86"/>
    <cellStyle name="Tekst ostrzeżenia" xfId="87"/>
    <cellStyle name="Tytuł" xfId="88"/>
    <cellStyle name="Uwaga" xfId="89"/>
    <cellStyle name="Currency" xfId="90"/>
    <cellStyle name="Currency [0]" xfId="91"/>
    <cellStyle name="Walutowy 2" xfId="92"/>
    <cellStyle name="Walutowy 3" xfId="93"/>
    <cellStyle name="Zły"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B6"/>
  <sheetViews>
    <sheetView tabSelected="1" zoomScalePageLayoutView="0" workbookViewId="0" topLeftCell="A1">
      <selection activeCell="B4" sqref="B4:B6"/>
    </sheetView>
  </sheetViews>
  <sheetFormatPr defaultColWidth="9.00390625" defaultRowHeight="14.25"/>
  <cols>
    <col min="1" max="1" width="5.50390625" style="149" customWidth="1"/>
    <col min="2" max="2" width="111.875" style="149" customWidth="1"/>
    <col min="3" max="16384" width="9.00390625" style="149" customWidth="1"/>
  </cols>
  <sheetData>
    <row r="2" ht="18.75">
      <c r="B2" s="148" t="s">
        <v>154</v>
      </c>
    </row>
    <row r="3" ht="19.5" thickBot="1"/>
    <row r="4" ht="102" customHeight="1">
      <c r="B4" s="171" t="s">
        <v>155</v>
      </c>
    </row>
    <row r="5" ht="105.75" customHeight="1">
      <c r="B5" s="172" t="s">
        <v>156</v>
      </c>
    </row>
    <row r="6" ht="85.5" customHeight="1" thickBot="1">
      <c r="B6" s="173" t="s">
        <v>157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
  <sheetViews>
    <sheetView zoomScalePageLayoutView="0" workbookViewId="0" topLeftCell="A1">
      <selection activeCell="A9" sqref="A9:H9"/>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8</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SUM(H8:H8)</f>
        <v>0</v>
      </c>
      <c r="G5" s="98"/>
      <c r="H5" s="98"/>
      <c r="I5" s="49"/>
      <c r="J5" s="49"/>
    </row>
    <row r="6" spans="1:10" s="50" customFormat="1" ht="12.75">
      <c r="A6" s="23"/>
      <c r="B6" s="24"/>
      <c r="C6" s="25"/>
      <c r="D6" s="23"/>
      <c r="E6" s="98"/>
      <c r="F6" s="98"/>
      <c r="G6" s="98"/>
      <c r="H6" s="98"/>
      <c r="I6" s="49"/>
      <c r="J6" s="49"/>
    </row>
    <row r="7" spans="1:8" s="57" customFormat="1" ht="36.75" customHeight="1">
      <c r="A7" s="20" t="s">
        <v>43</v>
      </c>
      <c r="B7" s="20" t="s">
        <v>44</v>
      </c>
      <c r="C7" s="55" t="s">
        <v>52</v>
      </c>
      <c r="D7" s="56" t="s">
        <v>46</v>
      </c>
      <c r="E7" s="56" t="s">
        <v>47</v>
      </c>
      <c r="F7" s="56" t="s">
        <v>48</v>
      </c>
      <c r="G7" s="56" t="s">
        <v>61</v>
      </c>
      <c r="H7" s="56" t="s">
        <v>60</v>
      </c>
    </row>
    <row r="8" spans="1:8" s="57" customFormat="1" ht="159" customHeight="1">
      <c r="A8" s="78" t="s">
        <v>13</v>
      </c>
      <c r="B8" s="124" t="s">
        <v>94</v>
      </c>
      <c r="C8" s="125">
        <v>100</v>
      </c>
      <c r="D8" s="126" t="s">
        <v>58</v>
      </c>
      <c r="E8" s="76"/>
      <c r="F8" s="76"/>
      <c r="G8" s="81">
        <v>0</v>
      </c>
      <c r="H8" s="82">
        <f>ROUND(C8,2)*ROUND(G8,2)</f>
        <v>0</v>
      </c>
    </row>
    <row r="9" spans="1:8" s="50" customFormat="1" ht="12.75" customHeight="1">
      <c r="A9" s="161" t="s">
        <v>56</v>
      </c>
      <c r="B9" s="161"/>
      <c r="C9" s="161"/>
      <c r="D9" s="161"/>
      <c r="E9" s="161"/>
      <c r="F9" s="161"/>
      <c r="G9" s="161"/>
      <c r="H9" s="161"/>
    </row>
    <row r="10" spans="1:8" s="50" customFormat="1" ht="14.25" customHeight="1">
      <c r="A10" s="45"/>
      <c r="B10" s="154"/>
      <c r="C10" s="154"/>
      <c r="D10" s="154"/>
      <c r="E10" s="154"/>
      <c r="F10" s="154"/>
      <c r="G10" s="154"/>
      <c r="H10" s="15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J14"/>
  <sheetViews>
    <sheetView zoomScalePageLayoutView="0" workbookViewId="0" topLeftCell="A7">
      <selection activeCell="B8" sqref="B8"/>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9</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SUM(H8:H9)</f>
        <v>0</v>
      </c>
      <c r="G5" s="98"/>
      <c r="H5" s="98"/>
      <c r="I5" s="49"/>
      <c r="J5" s="49"/>
    </row>
    <row r="6" spans="1:10" s="50" customFormat="1" ht="12.75">
      <c r="A6" s="23"/>
      <c r="B6" s="24"/>
      <c r="C6" s="25"/>
      <c r="D6" s="23"/>
      <c r="E6" s="98"/>
      <c r="F6" s="98"/>
      <c r="G6" s="98"/>
      <c r="H6" s="98"/>
      <c r="I6" s="49"/>
      <c r="J6" s="49"/>
    </row>
    <row r="7" spans="1:8" s="57" customFormat="1" ht="36.75" customHeight="1">
      <c r="A7" s="20" t="s">
        <v>43</v>
      </c>
      <c r="B7" s="68" t="s">
        <v>44</v>
      </c>
      <c r="C7" s="101" t="s">
        <v>52</v>
      </c>
      <c r="D7" s="102" t="s">
        <v>46</v>
      </c>
      <c r="E7" s="56" t="s">
        <v>47</v>
      </c>
      <c r="F7" s="56" t="s">
        <v>48</v>
      </c>
      <c r="G7" s="56" t="s">
        <v>61</v>
      </c>
      <c r="H7" s="56" t="s">
        <v>60</v>
      </c>
    </row>
    <row r="8" spans="1:8" s="57" customFormat="1" ht="359.25" customHeight="1">
      <c r="A8" s="127" t="s">
        <v>13</v>
      </c>
      <c r="B8" s="134" t="s">
        <v>96</v>
      </c>
      <c r="C8" s="135">
        <v>2520</v>
      </c>
      <c r="D8" s="126" t="s">
        <v>58</v>
      </c>
      <c r="E8" s="133"/>
      <c r="F8" s="132"/>
      <c r="G8" s="81">
        <v>0</v>
      </c>
      <c r="H8" s="82">
        <f>ROUND(C8,2)*ROUND(G8,2)</f>
        <v>0</v>
      </c>
    </row>
    <row r="9" spans="1:8" s="57" customFormat="1" ht="35.25" customHeight="1">
      <c r="A9" s="78" t="s">
        <v>16</v>
      </c>
      <c r="B9" s="136" t="s">
        <v>97</v>
      </c>
      <c r="C9" s="135">
        <v>54</v>
      </c>
      <c r="D9" s="126" t="s">
        <v>58</v>
      </c>
      <c r="E9" s="76"/>
      <c r="F9" s="76"/>
      <c r="G9" s="81">
        <v>0</v>
      </c>
      <c r="H9" s="82">
        <f>ROUND(C9,2)*ROUND(G9,2)</f>
        <v>0</v>
      </c>
    </row>
    <row r="10" spans="1:8" s="50" customFormat="1" ht="12.75" customHeight="1">
      <c r="A10" s="161" t="s">
        <v>56</v>
      </c>
      <c r="B10" s="161"/>
      <c r="C10" s="161"/>
      <c r="D10" s="161"/>
      <c r="E10" s="161"/>
      <c r="F10" s="161"/>
      <c r="G10" s="161"/>
      <c r="H10" s="161"/>
    </row>
    <row r="11" spans="1:8" s="50" customFormat="1" ht="12.75" customHeight="1">
      <c r="A11" s="119"/>
      <c r="B11" s="119"/>
      <c r="C11" s="119"/>
      <c r="D11" s="119"/>
      <c r="E11" s="119"/>
      <c r="F11" s="119"/>
      <c r="G11" s="119"/>
      <c r="H11" s="119"/>
    </row>
    <row r="12" spans="1:8" s="50" customFormat="1" ht="14.25" customHeight="1">
      <c r="A12" s="169" t="s">
        <v>95</v>
      </c>
      <c r="B12" s="169"/>
      <c r="C12" s="169"/>
      <c r="D12" s="169"/>
      <c r="E12" s="169"/>
      <c r="F12" s="169"/>
      <c r="G12" s="169"/>
      <c r="H12" s="169"/>
    </row>
    <row r="14" spans="2:8" ht="12">
      <c r="B14" s="168"/>
      <c r="C14" s="168"/>
      <c r="D14" s="168"/>
      <c r="E14" s="168"/>
      <c r="F14" s="168"/>
      <c r="G14" s="168"/>
      <c r="H14" s="168"/>
    </row>
  </sheetData>
  <sheetProtection/>
  <mergeCells count="6">
    <mergeCell ref="A1:B1"/>
    <mergeCell ref="E1:F1"/>
    <mergeCell ref="G1:H2"/>
    <mergeCell ref="A10:H10"/>
    <mergeCell ref="B14:H14"/>
    <mergeCell ref="A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H30"/>
  <sheetViews>
    <sheetView zoomScalePageLayoutView="0" workbookViewId="0" topLeftCell="A19">
      <selection activeCell="A30" sqref="A30:H30"/>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162" t="str">
        <f>formularz_oferty!C4</f>
        <v>DFP.271.92.2022.KK</v>
      </c>
      <c r="B1" s="162"/>
      <c r="C1" s="28"/>
      <c r="D1" s="29"/>
      <c r="E1" s="29"/>
      <c r="F1" s="29"/>
      <c r="G1" s="163" t="s">
        <v>50</v>
      </c>
      <c r="H1" s="163"/>
    </row>
    <row r="2" spans="1:8" ht="11.25" customHeight="1">
      <c r="A2" s="31"/>
      <c r="B2" s="32" t="s">
        <v>41</v>
      </c>
      <c r="C2" s="33">
        <v>10</v>
      </c>
      <c r="D2" s="29"/>
      <c r="E2" s="34" t="s">
        <v>42</v>
      </c>
      <c r="F2" s="29"/>
      <c r="G2" s="163"/>
      <c r="H2" s="163"/>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SUM(H8:H27)</f>
        <v>0</v>
      </c>
      <c r="G5" s="65"/>
      <c r="H5" s="65"/>
    </row>
    <row r="6" spans="1:8" ht="12.75">
      <c r="A6" s="23"/>
      <c r="B6" s="39"/>
      <c r="C6" s="40"/>
      <c r="D6" s="41"/>
      <c r="E6" s="41"/>
      <c r="F6" s="41"/>
      <c r="G6" s="44"/>
      <c r="H6" s="44"/>
    </row>
    <row r="7" spans="1:8" ht="48" customHeight="1">
      <c r="A7" s="68" t="s">
        <v>43</v>
      </c>
      <c r="B7" s="68" t="s">
        <v>44</v>
      </c>
      <c r="C7" s="69" t="s">
        <v>51</v>
      </c>
      <c r="D7" s="70" t="s">
        <v>46</v>
      </c>
      <c r="E7" s="70" t="s">
        <v>47</v>
      </c>
      <c r="F7" s="70" t="s">
        <v>48</v>
      </c>
      <c r="G7" s="68" t="s">
        <v>59</v>
      </c>
      <c r="H7" s="68" t="s">
        <v>60</v>
      </c>
    </row>
    <row r="8" spans="1:8" ht="402.75" customHeight="1">
      <c r="A8" s="72" t="s">
        <v>13</v>
      </c>
      <c r="B8" s="137" t="s">
        <v>125</v>
      </c>
      <c r="C8" s="138">
        <v>18</v>
      </c>
      <c r="D8" s="139" t="s">
        <v>58</v>
      </c>
      <c r="E8" s="71"/>
      <c r="F8" s="71"/>
      <c r="G8" s="83">
        <v>0</v>
      </c>
      <c r="H8" s="83">
        <f>ROUND(ROUND(C8,2)*ROUND(G8,2),2)</f>
        <v>0</v>
      </c>
    </row>
    <row r="9" spans="1:8" ht="409.5" customHeight="1">
      <c r="A9" s="72" t="s">
        <v>16</v>
      </c>
      <c r="B9" s="137" t="s">
        <v>122</v>
      </c>
      <c r="C9" s="138">
        <v>60</v>
      </c>
      <c r="D9" s="139" t="s">
        <v>58</v>
      </c>
      <c r="E9" s="71"/>
      <c r="F9" s="71"/>
      <c r="G9" s="83">
        <v>0</v>
      </c>
      <c r="H9" s="83">
        <f aca="true" t="shared" si="0" ref="H9:H27">ROUND(ROUND(C9,2)*ROUND(G9,2),2)</f>
        <v>0</v>
      </c>
    </row>
    <row r="10" spans="1:8" ht="346.5" customHeight="1">
      <c r="A10" s="72" t="s">
        <v>17</v>
      </c>
      <c r="B10" s="137" t="s">
        <v>126</v>
      </c>
      <c r="C10" s="138">
        <v>102</v>
      </c>
      <c r="D10" s="139" t="s">
        <v>58</v>
      </c>
      <c r="E10" s="71"/>
      <c r="F10" s="71"/>
      <c r="G10" s="83">
        <v>0</v>
      </c>
      <c r="H10" s="83">
        <f t="shared" si="0"/>
        <v>0</v>
      </c>
    </row>
    <row r="11" spans="1:8" ht="399" customHeight="1">
      <c r="A11" s="72" t="s">
        <v>18</v>
      </c>
      <c r="B11" s="137" t="s">
        <v>124</v>
      </c>
      <c r="C11" s="138">
        <v>90</v>
      </c>
      <c r="D11" s="139" t="s">
        <v>58</v>
      </c>
      <c r="E11" s="71"/>
      <c r="F11" s="71"/>
      <c r="G11" s="83">
        <v>0</v>
      </c>
      <c r="H11" s="83">
        <f t="shared" si="0"/>
        <v>0</v>
      </c>
    </row>
    <row r="12" spans="1:8" ht="332.25" customHeight="1">
      <c r="A12" s="72" t="s">
        <v>19</v>
      </c>
      <c r="B12" s="137" t="s">
        <v>123</v>
      </c>
      <c r="C12" s="138">
        <v>270</v>
      </c>
      <c r="D12" s="139" t="s">
        <v>58</v>
      </c>
      <c r="E12" s="71"/>
      <c r="F12" s="71"/>
      <c r="G12" s="83">
        <v>0</v>
      </c>
      <c r="H12" s="83">
        <f t="shared" si="0"/>
        <v>0</v>
      </c>
    </row>
    <row r="13" spans="1:8" ht="36" customHeight="1">
      <c r="A13" s="72" t="s">
        <v>21</v>
      </c>
      <c r="B13" s="137" t="s">
        <v>129</v>
      </c>
      <c r="C13" s="138">
        <v>24</v>
      </c>
      <c r="D13" s="139" t="s">
        <v>58</v>
      </c>
      <c r="E13" s="71"/>
      <c r="F13" s="71"/>
      <c r="G13" s="83">
        <v>0</v>
      </c>
      <c r="H13" s="83">
        <f t="shared" si="0"/>
        <v>0</v>
      </c>
    </row>
    <row r="14" spans="1:8" ht="36" customHeight="1">
      <c r="A14" s="72" t="s">
        <v>22</v>
      </c>
      <c r="B14" s="137" t="s">
        <v>128</v>
      </c>
      <c r="C14" s="138">
        <v>36</v>
      </c>
      <c r="D14" s="139" t="s">
        <v>58</v>
      </c>
      <c r="E14" s="71"/>
      <c r="F14" s="71"/>
      <c r="G14" s="83">
        <v>0</v>
      </c>
      <c r="H14" s="83">
        <f t="shared" si="0"/>
        <v>0</v>
      </c>
    </row>
    <row r="15" spans="1:8" ht="36" customHeight="1">
      <c r="A15" s="72" t="s">
        <v>24</v>
      </c>
      <c r="B15" s="137" t="s">
        <v>127</v>
      </c>
      <c r="C15" s="138">
        <v>12</v>
      </c>
      <c r="D15" s="139" t="s">
        <v>58</v>
      </c>
      <c r="E15" s="71"/>
      <c r="F15" s="71"/>
      <c r="G15" s="83">
        <v>0</v>
      </c>
      <c r="H15" s="83">
        <f t="shared" si="0"/>
        <v>0</v>
      </c>
    </row>
    <row r="16" spans="1:8" ht="36" customHeight="1">
      <c r="A16" s="72" t="s">
        <v>26</v>
      </c>
      <c r="B16" s="137" t="s">
        <v>121</v>
      </c>
      <c r="C16" s="138">
        <v>12</v>
      </c>
      <c r="D16" s="139" t="s">
        <v>58</v>
      </c>
      <c r="E16" s="71"/>
      <c r="F16" s="71"/>
      <c r="G16" s="83">
        <v>0</v>
      </c>
      <c r="H16" s="83">
        <f t="shared" si="0"/>
        <v>0</v>
      </c>
    </row>
    <row r="17" spans="1:8" ht="36" customHeight="1">
      <c r="A17" s="72" t="s">
        <v>28</v>
      </c>
      <c r="B17" s="137" t="s">
        <v>120</v>
      </c>
      <c r="C17" s="138">
        <v>12</v>
      </c>
      <c r="D17" s="139" t="s">
        <v>58</v>
      </c>
      <c r="E17" s="71"/>
      <c r="F17" s="71"/>
      <c r="G17" s="83">
        <v>0</v>
      </c>
      <c r="H17" s="83">
        <f t="shared" si="0"/>
        <v>0</v>
      </c>
    </row>
    <row r="18" spans="1:8" ht="36" customHeight="1">
      <c r="A18" s="72" t="s">
        <v>29</v>
      </c>
      <c r="B18" s="137" t="s">
        <v>117</v>
      </c>
      <c r="C18" s="138">
        <v>6</v>
      </c>
      <c r="D18" s="139" t="s">
        <v>58</v>
      </c>
      <c r="E18" s="71"/>
      <c r="F18" s="71"/>
      <c r="G18" s="83">
        <v>0</v>
      </c>
      <c r="H18" s="83">
        <f t="shared" si="0"/>
        <v>0</v>
      </c>
    </row>
    <row r="19" spans="1:8" ht="36" customHeight="1">
      <c r="A19" s="72" t="s">
        <v>30</v>
      </c>
      <c r="B19" s="137" t="s">
        <v>118</v>
      </c>
      <c r="C19" s="138">
        <v>90</v>
      </c>
      <c r="D19" s="139" t="s">
        <v>58</v>
      </c>
      <c r="E19" s="71"/>
      <c r="F19" s="71"/>
      <c r="G19" s="83">
        <v>0</v>
      </c>
      <c r="H19" s="83">
        <f t="shared" si="0"/>
        <v>0</v>
      </c>
    </row>
    <row r="20" spans="1:8" ht="36" customHeight="1">
      <c r="A20" s="72" t="s">
        <v>102</v>
      </c>
      <c r="B20" s="140" t="s">
        <v>119</v>
      </c>
      <c r="C20" s="141">
        <v>12</v>
      </c>
      <c r="D20" s="142" t="s">
        <v>58</v>
      </c>
      <c r="E20" s="71"/>
      <c r="F20" s="71"/>
      <c r="G20" s="83">
        <v>0</v>
      </c>
      <c r="H20" s="83">
        <f t="shared" si="0"/>
        <v>0</v>
      </c>
    </row>
    <row r="21" spans="1:8" ht="36" customHeight="1">
      <c r="A21" s="72" t="s">
        <v>103</v>
      </c>
      <c r="B21" s="137" t="s">
        <v>116</v>
      </c>
      <c r="C21" s="138">
        <v>6</v>
      </c>
      <c r="D21" s="139" t="s">
        <v>58</v>
      </c>
      <c r="E21" s="71"/>
      <c r="F21" s="71"/>
      <c r="G21" s="83">
        <v>0</v>
      </c>
      <c r="H21" s="83">
        <f t="shared" si="0"/>
        <v>0</v>
      </c>
    </row>
    <row r="22" spans="1:8" ht="36" customHeight="1">
      <c r="A22" s="72" t="s">
        <v>104</v>
      </c>
      <c r="B22" s="137" t="s">
        <v>115</v>
      </c>
      <c r="C22" s="138">
        <v>6</v>
      </c>
      <c r="D22" s="139" t="s">
        <v>58</v>
      </c>
      <c r="E22" s="71"/>
      <c r="F22" s="71"/>
      <c r="G22" s="83">
        <v>0</v>
      </c>
      <c r="H22" s="83">
        <f t="shared" si="0"/>
        <v>0</v>
      </c>
    </row>
    <row r="23" spans="1:8" ht="36" customHeight="1">
      <c r="A23" s="72" t="s">
        <v>105</v>
      </c>
      <c r="B23" s="137" t="s">
        <v>114</v>
      </c>
      <c r="C23" s="138">
        <v>36</v>
      </c>
      <c r="D23" s="139" t="s">
        <v>58</v>
      </c>
      <c r="E23" s="71"/>
      <c r="F23" s="71"/>
      <c r="G23" s="83">
        <v>0</v>
      </c>
      <c r="H23" s="83">
        <f t="shared" si="0"/>
        <v>0</v>
      </c>
    </row>
    <row r="24" spans="1:8" ht="36" customHeight="1">
      <c r="A24" s="72" t="s">
        <v>106</v>
      </c>
      <c r="B24" s="137" t="s">
        <v>113</v>
      </c>
      <c r="C24" s="138">
        <v>60</v>
      </c>
      <c r="D24" s="139" t="s">
        <v>58</v>
      </c>
      <c r="E24" s="71"/>
      <c r="F24" s="71"/>
      <c r="G24" s="83">
        <v>0</v>
      </c>
      <c r="H24" s="83">
        <f t="shared" si="0"/>
        <v>0</v>
      </c>
    </row>
    <row r="25" spans="1:8" ht="36" customHeight="1">
      <c r="A25" s="72" t="s">
        <v>107</v>
      </c>
      <c r="B25" s="143" t="s">
        <v>112</v>
      </c>
      <c r="C25" s="138">
        <v>36</v>
      </c>
      <c r="D25" s="139" t="s">
        <v>58</v>
      </c>
      <c r="E25" s="71"/>
      <c r="F25" s="71"/>
      <c r="G25" s="83">
        <v>0</v>
      </c>
      <c r="H25" s="83">
        <f t="shared" si="0"/>
        <v>0</v>
      </c>
    </row>
    <row r="26" spans="1:8" ht="36" customHeight="1">
      <c r="A26" s="72" t="s">
        <v>108</v>
      </c>
      <c r="B26" s="143" t="s">
        <v>111</v>
      </c>
      <c r="C26" s="138">
        <v>42</v>
      </c>
      <c r="D26" s="139" t="s">
        <v>58</v>
      </c>
      <c r="E26" s="71"/>
      <c r="F26" s="71"/>
      <c r="G26" s="83">
        <v>0</v>
      </c>
      <c r="H26" s="83">
        <f t="shared" si="0"/>
        <v>0</v>
      </c>
    </row>
    <row r="27" spans="1:8" ht="45.75" customHeight="1">
      <c r="A27" s="72" t="s">
        <v>109</v>
      </c>
      <c r="B27" s="143" t="s">
        <v>110</v>
      </c>
      <c r="C27" s="138">
        <v>6</v>
      </c>
      <c r="D27" s="139" t="s">
        <v>58</v>
      </c>
      <c r="E27" s="71"/>
      <c r="F27" s="71"/>
      <c r="G27" s="83">
        <v>0</v>
      </c>
      <c r="H27" s="83">
        <f t="shared" si="0"/>
        <v>0</v>
      </c>
    </row>
    <row r="28" spans="1:8" ht="12.75" customHeight="1">
      <c r="A28" s="161" t="s">
        <v>56</v>
      </c>
      <c r="B28" s="161"/>
      <c r="C28" s="161"/>
      <c r="D28" s="161"/>
      <c r="E28" s="161"/>
      <c r="F28" s="161"/>
      <c r="G28" s="161"/>
      <c r="H28" s="161"/>
    </row>
    <row r="30" spans="1:8" ht="12">
      <c r="A30" s="170" t="s">
        <v>130</v>
      </c>
      <c r="B30" s="170"/>
      <c r="C30" s="170"/>
      <c r="D30" s="170"/>
      <c r="E30" s="170"/>
      <c r="F30" s="170"/>
      <c r="G30" s="170"/>
      <c r="H30" s="170"/>
    </row>
  </sheetData>
  <sheetProtection/>
  <mergeCells count="4">
    <mergeCell ref="A1:B1"/>
    <mergeCell ref="G1:H2"/>
    <mergeCell ref="A28:H28"/>
    <mergeCell ref="A30:H30"/>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H9"/>
  <sheetViews>
    <sheetView zoomScalePageLayoutView="0" workbookViewId="0" topLeftCell="A1">
      <selection activeCell="F5" sqref="F5"/>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162" t="str">
        <f>formularz_oferty!C4</f>
        <v>DFP.271.92.2022.KK</v>
      </c>
      <c r="B1" s="162"/>
      <c r="C1" s="28"/>
      <c r="D1" s="29"/>
      <c r="E1" s="29"/>
      <c r="F1" s="29"/>
      <c r="G1" s="163" t="s">
        <v>50</v>
      </c>
      <c r="H1" s="163"/>
    </row>
    <row r="2" spans="1:8" ht="11.25" customHeight="1">
      <c r="A2" s="31"/>
      <c r="B2" s="32" t="s">
        <v>41</v>
      </c>
      <c r="C2" s="33">
        <v>11</v>
      </c>
      <c r="D2" s="29"/>
      <c r="E2" s="34" t="s">
        <v>42</v>
      </c>
      <c r="F2" s="29"/>
      <c r="G2" s="163"/>
      <c r="H2" s="163"/>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SUM(H8:H8)</f>
        <v>0</v>
      </c>
      <c r="G5" s="65"/>
      <c r="H5" s="65"/>
    </row>
    <row r="6" spans="1:8" ht="12.75">
      <c r="A6" s="23"/>
      <c r="B6" s="39"/>
      <c r="C6" s="40"/>
      <c r="D6" s="41"/>
      <c r="E6" s="41"/>
      <c r="F6" s="41"/>
      <c r="G6" s="44"/>
      <c r="H6" s="44"/>
    </row>
    <row r="7" spans="1:8" ht="48" customHeight="1">
      <c r="A7" s="68" t="s">
        <v>43</v>
      </c>
      <c r="B7" s="68" t="s">
        <v>44</v>
      </c>
      <c r="C7" s="69" t="s">
        <v>51</v>
      </c>
      <c r="D7" s="70" t="s">
        <v>46</v>
      </c>
      <c r="E7" s="70" t="s">
        <v>47</v>
      </c>
      <c r="F7" s="70" t="s">
        <v>48</v>
      </c>
      <c r="G7" s="68" t="s">
        <v>59</v>
      </c>
      <c r="H7" s="68" t="s">
        <v>60</v>
      </c>
    </row>
    <row r="8" spans="1:8" ht="136.5" customHeight="1">
      <c r="A8" s="72">
        <v>1</v>
      </c>
      <c r="B8" s="100" t="s">
        <v>131</v>
      </c>
      <c r="C8" s="74">
        <v>2200</v>
      </c>
      <c r="D8" s="75" t="s">
        <v>58</v>
      </c>
      <c r="E8" s="71"/>
      <c r="F8" s="71"/>
      <c r="G8" s="83">
        <v>0</v>
      </c>
      <c r="H8" s="83">
        <f>ROUND(ROUND(C8,2)*ROUND(G8,2),2)</f>
        <v>0</v>
      </c>
    </row>
    <row r="9" spans="1:8" ht="12.75" customHeight="1">
      <c r="A9" s="161" t="s">
        <v>56</v>
      </c>
      <c r="B9" s="161"/>
      <c r="C9" s="161"/>
      <c r="D9" s="161"/>
      <c r="E9" s="161"/>
      <c r="F9" s="161"/>
      <c r="G9" s="161"/>
      <c r="H9" s="161"/>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H9"/>
  <sheetViews>
    <sheetView zoomScalePageLayoutView="0" workbookViewId="0" topLeftCell="A1">
      <selection activeCell="F5" sqref="F5"/>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162" t="str">
        <f>formularz_oferty!C4</f>
        <v>DFP.271.92.2022.KK</v>
      </c>
      <c r="B1" s="162"/>
      <c r="C1" s="28"/>
      <c r="D1" s="29"/>
      <c r="E1" s="29"/>
      <c r="F1" s="29"/>
      <c r="G1" s="163" t="s">
        <v>50</v>
      </c>
      <c r="H1" s="163"/>
    </row>
    <row r="2" spans="1:8" ht="11.25" customHeight="1">
      <c r="A2" s="31"/>
      <c r="B2" s="32" t="s">
        <v>41</v>
      </c>
      <c r="C2" s="33">
        <v>12</v>
      </c>
      <c r="D2" s="29"/>
      <c r="E2" s="34" t="s">
        <v>42</v>
      </c>
      <c r="F2" s="29"/>
      <c r="G2" s="163"/>
      <c r="H2" s="163"/>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SUM(H8:H8)</f>
        <v>0</v>
      </c>
      <c r="G5" s="65"/>
      <c r="H5" s="65"/>
    </row>
    <row r="6" spans="1:8" ht="12.75">
      <c r="A6" s="23"/>
      <c r="B6" s="39"/>
      <c r="C6" s="40"/>
      <c r="D6" s="41"/>
      <c r="E6" s="41"/>
      <c r="F6" s="41"/>
      <c r="G6" s="44"/>
      <c r="H6" s="44"/>
    </row>
    <row r="7" spans="1:8" ht="48" customHeight="1">
      <c r="A7" s="68" t="s">
        <v>43</v>
      </c>
      <c r="B7" s="68" t="s">
        <v>44</v>
      </c>
      <c r="C7" s="69" t="s">
        <v>51</v>
      </c>
      <c r="D7" s="70" t="s">
        <v>46</v>
      </c>
      <c r="E7" s="70" t="s">
        <v>47</v>
      </c>
      <c r="F7" s="70" t="s">
        <v>48</v>
      </c>
      <c r="G7" s="68" t="s">
        <v>59</v>
      </c>
      <c r="H7" s="68" t="s">
        <v>60</v>
      </c>
    </row>
    <row r="8" spans="1:8" ht="135.75" customHeight="1">
      <c r="A8" s="72">
        <v>1</v>
      </c>
      <c r="B8" s="100" t="s">
        <v>132</v>
      </c>
      <c r="C8" s="74">
        <v>150</v>
      </c>
      <c r="D8" s="75" t="s">
        <v>58</v>
      </c>
      <c r="E8" s="71"/>
      <c r="F8" s="71"/>
      <c r="G8" s="83">
        <v>0</v>
      </c>
      <c r="H8" s="83">
        <f>ROUND(ROUND(C8,2)*ROUND(G8,2),2)</f>
        <v>0</v>
      </c>
    </row>
    <row r="9" spans="1:8" ht="12.75" customHeight="1">
      <c r="A9" s="161" t="s">
        <v>56</v>
      </c>
      <c r="B9" s="161"/>
      <c r="C9" s="161"/>
      <c r="D9" s="161"/>
      <c r="E9" s="161"/>
      <c r="F9" s="161"/>
      <c r="G9" s="161"/>
      <c r="H9" s="161"/>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9">
      <selection activeCell="A15" sqref="A15:H15"/>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162" t="str">
        <f>formularz_oferty!C4</f>
        <v>DFP.271.92.2022.KK</v>
      </c>
      <c r="B1" s="162"/>
      <c r="C1" s="28"/>
      <c r="D1" s="29"/>
      <c r="E1" s="29"/>
      <c r="F1" s="29"/>
      <c r="G1" s="163" t="s">
        <v>50</v>
      </c>
      <c r="H1" s="163"/>
    </row>
    <row r="2" spans="1:8" ht="11.25" customHeight="1">
      <c r="A2" s="31"/>
      <c r="B2" s="32" t="s">
        <v>41</v>
      </c>
      <c r="C2" s="33">
        <v>13</v>
      </c>
      <c r="D2" s="29"/>
      <c r="E2" s="34" t="s">
        <v>42</v>
      </c>
      <c r="F2" s="29"/>
      <c r="G2" s="163"/>
      <c r="H2" s="163"/>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SUM(H8:H12)</f>
        <v>0</v>
      </c>
      <c r="G5" s="65"/>
      <c r="H5" s="65"/>
    </row>
    <row r="6" spans="1:8" ht="12.75">
      <c r="A6" s="23"/>
      <c r="B6" s="39"/>
      <c r="C6" s="40"/>
      <c r="D6" s="41"/>
      <c r="E6" s="41"/>
      <c r="F6" s="41"/>
      <c r="G6" s="44"/>
      <c r="H6" s="44"/>
    </row>
    <row r="7" spans="1:8" ht="48" customHeight="1">
      <c r="A7" s="68" t="s">
        <v>43</v>
      </c>
      <c r="B7" s="68" t="s">
        <v>44</v>
      </c>
      <c r="C7" s="69" t="s">
        <v>51</v>
      </c>
      <c r="D7" s="70" t="s">
        <v>46</v>
      </c>
      <c r="E7" s="70" t="s">
        <v>47</v>
      </c>
      <c r="F7" s="70" t="s">
        <v>48</v>
      </c>
      <c r="G7" s="68" t="s">
        <v>59</v>
      </c>
      <c r="H7" s="68" t="s">
        <v>60</v>
      </c>
    </row>
    <row r="8" spans="1:8" ht="409.5" customHeight="1">
      <c r="A8" s="72">
        <v>1</v>
      </c>
      <c r="B8" s="73" t="s">
        <v>138</v>
      </c>
      <c r="C8" s="74">
        <v>350</v>
      </c>
      <c r="D8" s="75" t="s">
        <v>58</v>
      </c>
      <c r="E8" s="71"/>
      <c r="F8" s="71"/>
      <c r="G8" s="83">
        <v>0</v>
      </c>
      <c r="H8" s="83">
        <f>ROUND(ROUND(C8,2)*ROUND(G8,2),2)</f>
        <v>0</v>
      </c>
    </row>
    <row r="9" spans="1:8" ht="41.25" customHeight="1">
      <c r="A9" s="72">
        <v>2</v>
      </c>
      <c r="B9" s="73" t="s">
        <v>133</v>
      </c>
      <c r="C9" s="74">
        <v>18</v>
      </c>
      <c r="D9" s="75" t="s">
        <v>58</v>
      </c>
      <c r="E9" s="71"/>
      <c r="F9" s="71"/>
      <c r="G9" s="83">
        <v>0</v>
      </c>
      <c r="H9" s="83">
        <f>ROUND(ROUND(C9,2)*ROUND(G9,2),2)</f>
        <v>0</v>
      </c>
    </row>
    <row r="10" spans="1:8" ht="39" customHeight="1">
      <c r="A10" s="72">
        <v>3</v>
      </c>
      <c r="B10" s="73" t="s">
        <v>134</v>
      </c>
      <c r="C10" s="74">
        <v>60</v>
      </c>
      <c r="D10" s="75" t="s">
        <v>58</v>
      </c>
      <c r="E10" s="71"/>
      <c r="F10" s="71"/>
      <c r="G10" s="83">
        <v>0</v>
      </c>
      <c r="H10" s="83">
        <f>ROUND(ROUND(C10,2)*ROUND(G10,2),2)</f>
        <v>0</v>
      </c>
    </row>
    <row r="11" spans="1:8" ht="39" customHeight="1">
      <c r="A11" s="72">
        <v>4</v>
      </c>
      <c r="B11" s="73" t="s">
        <v>135</v>
      </c>
      <c r="C11" s="74">
        <v>60</v>
      </c>
      <c r="D11" s="75" t="s">
        <v>58</v>
      </c>
      <c r="E11" s="71"/>
      <c r="F11" s="71"/>
      <c r="G11" s="83">
        <v>0</v>
      </c>
      <c r="H11" s="83">
        <f>ROUND(ROUND(C11,2)*ROUND(G11,2),2)</f>
        <v>0</v>
      </c>
    </row>
    <row r="12" spans="1:8" ht="84.75" customHeight="1">
      <c r="A12" s="72">
        <v>5</v>
      </c>
      <c r="B12" s="73" t="s">
        <v>136</v>
      </c>
      <c r="C12" s="74">
        <v>7</v>
      </c>
      <c r="D12" s="75" t="s">
        <v>137</v>
      </c>
      <c r="E12" s="71"/>
      <c r="F12" s="71"/>
      <c r="G12" s="83">
        <v>0</v>
      </c>
      <c r="H12" s="83">
        <f>ROUND(ROUND(C12,2)*ROUND(G12,2),2)</f>
        <v>0</v>
      </c>
    </row>
    <row r="13" spans="1:8" ht="12.75" customHeight="1">
      <c r="A13" s="161" t="s">
        <v>56</v>
      </c>
      <c r="B13" s="161"/>
      <c r="C13" s="161"/>
      <c r="D13" s="161"/>
      <c r="E13" s="161"/>
      <c r="F13" s="161"/>
      <c r="G13" s="161"/>
      <c r="H13" s="161"/>
    </row>
    <row r="15" spans="1:8" ht="12">
      <c r="A15" s="170" t="s">
        <v>158</v>
      </c>
      <c r="B15" s="170"/>
      <c r="C15" s="170"/>
      <c r="D15" s="170"/>
      <c r="E15" s="170"/>
      <c r="F15" s="170"/>
      <c r="G15" s="170"/>
      <c r="H15" s="170"/>
    </row>
    <row r="16" spans="1:8" ht="12">
      <c r="A16" s="170" t="s">
        <v>139</v>
      </c>
      <c r="B16" s="170"/>
      <c r="C16" s="170"/>
      <c r="D16" s="170"/>
      <c r="E16" s="170"/>
      <c r="F16" s="170"/>
      <c r="G16" s="170"/>
      <c r="H16" s="170"/>
    </row>
  </sheetData>
  <sheetProtection/>
  <mergeCells count="5">
    <mergeCell ref="A1:B1"/>
    <mergeCell ref="G1:H2"/>
    <mergeCell ref="A13:H13"/>
    <mergeCell ref="A15:H15"/>
    <mergeCell ref="A16:H16"/>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1:J16"/>
  <sheetViews>
    <sheetView zoomScalePageLayoutView="0" workbookViewId="0" topLeftCell="A1">
      <selection activeCell="B8" sqref="B8:B1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14</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SUM(H8:H13)</f>
        <v>0</v>
      </c>
      <c r="G5" s="98"/>
      <c r="H5" s="98"/>
      <c r="I5" s="49"/>
      <c r="J5" s="49"/>
    </row>
    <row r="6" spans="1:10" s="50" customFormat="1" ht="12.75">
      <c r="A6" s="23"/>
      <c r="B6" s="24"/>
      <c r="C6" s="25"/>
      <c r="D6" s="23"/>
      <c r="E6" s="98"/>
      <c r="F6" s="98"/>
      <c r="G6" s="98"/>
      <c r="H6" s="98"/>
      <c r="I6" s="49"/>
      <c r="J6" s="49"/>
    </row>
    <row r="7" spans="1:8" s="57" customFormat="1" ht="36.75" customHeight="1">
      <c r="A7" s="68" t="s">
        <v>43</v>
      </c>
      <c r="B7" s="68" t="s">
        <v>44</v>
      </c>
      <c r="C7" s="101" t="s">
        <v>52</v>
      </c>
      <c r="D7" s="102" t="s">
        <v>46</v>
      </c>
      <c r="E7" s="102" t="s">
        <v>47</v>
      </c>
      <c r="F7" s="102" t="s">
        <v>48</v>
      </c>
      <c r="G7" s="102" t="s">
        <v>61</v>
      </c>
      <c r="H7" s="102" t="s">
        <v>60</v>
      </c>
    </row>
    <row r="8" spans="1:8" s="110" customFormat="1" ht="53.25" customHeight="1">
      <c r="A8" s="108" t="s">
        <v>13</v>
      </c>
      <c r="B8" s="114" t="s">
        <v>142</v>
      </c>
      <c r="C8" s="77">
        <v>50</v>
      </c>
      <c r="D8" s="115" t="s">
        <v>58</v>
      </c>
      <c r="E8" s="107"/>
      <c r="F8" s="107"/>
      <c r="G8" s="91">
        <v>0</v>
      </c>
      <c r="H8" s="109">
        <f aca="true" t="shared" si="0" ref="H8:H13">ROUND(C8,2)*ROUND(G8,2)</f>
        <v>0</v>
      </c>
    </row>
    <row r="9" spans="1:8" s="110" customFormat="1" ht="53.25" customHeight="1">
      <c r="A9" s="108" t="s">
        <v>64</v>
      </c>
      <c r="B9" s="114" t="s">
        <v>143</v>
      </c>
      <c r="C9" s="77">
        <v>50</v>
      </c>
      <c r="D9" s="115" t="s">
        <v>58</v>
      </c>
      <c r="E9" s="107"/>
      <c r="F9" s="107"/>
      <c r="G9" s="91">
        <v>0</v>
      </c>
      <c r="H9" s="109">
        <f t="shared" si="0"/>
        <v>0</v>
      </c>
    </row>
    <row r="10" spans="1:8" s="110" customFormat="1" ht="53.25" customHeight="1">
      <c r="A10" s="108" t="s">
        <v>17</v>
      </c>
      <c r="B10" s="114" t="s">
        <v>144</v>
      </c>
      <c r="C10" s="77">
        <v>50</v>
      </c>
      <c r="D10" s="115" t="s">
        <v>58</v>
      </c>
      <c r="E10" s="107"/>
      <c r="F10" s="107"/>
      <c r="G10" s="91">
        <v>0</v>
      </c>
      <c r="H10" s="109">
        <f t="shared" si="0"/>
        <v>0</v>
      </c>
    </row>
    <row r="11" spans="1:8" s="110" customFormat="1" ht="53.25" customHeight="1">
      <c r="A11" s="108" t="s">
        <v>18</v>
      </c>
      <c r="B11" s="114" t="s">
        <v>145</v>
      </c>
      <c r="C11" s="77">
        <v>12</v>
      </c>
      <c r="D11" s="115" t="s">
        <v>58</v>
      </c>
      <c r="E11" s="107"/>
      <c r="F11" s="107"/>
      <c r="G11" s="91">
        <v>0</v>
      </c>
      <c r="H11" s="109">
        <f t="shared" si="0"/>
        <v>0</v>
      </c>
    </row>
    <row r="12" spans="1:8" s="110" customFormat="1" ht="35.25" customHeight="1">
      <c r="A12" s="108" t="s">
        <v>19</v>
      </c>
      <c r="B12" s="114" t="s">
        <v>146</v>
      </c>
      <c r="C12" s="77">
        <v>1</v>
      </c>
      <c r="D12" s="115" t="s">
        <v>58</v>
      </c>
      <c r="E12" s="107"/>
      <c r="F12" s="107"/>
      <c r="G12" s="91">
        <v>0</v>
      </c>
      <c r="H12" s="109">
        <f t="shared" si="0"/>
        <v>0</v>
      </c>
    </row>
    <row r="13" spans="1:8" s="57" customFormat="1" ht="35.25" customHeight="1">
      <c r="A13" s="108" t="s">
        <v>21</v>
      </c>
      <c r="B13" s="114" t="s">
        <v>141</v>
      </c>
      <c r="C13" s="77">
        <v>1</v>
      </c>
      <c r="D13" s="115" t="s">
        <v>58</v>
      </c>
      <c r="E13" s="104"/>
      <c r="F13" s="104"/>
      <c r="G13" s="105">
        <v>0</v>
      </c>
      <c r="H13" s="106">
        <f t="shared" si="0"/>
        <v>0</v>
      </c>
    </row>
    <row r="14" spans="1:8" s="50" customFormat="1" ht="12.75" customHeight="1">
      <c r="A14" s="161" t="s">
        <v>56</v>
      </c>
      <c r="B14" s="161"/>
      <c r="C14" s="161"/>
      <c r="D14" s="161"/>
      <c r="E14" s="161"/>
      <c r="F14" s="161"/>
      <c r="G14" s="161"/>
      <c r="H14" s="161"/>
    </row>
    <row r="15" spans="1:8" s="50" customFormat="1" ht="14.25" customHeight="1">
      <c r="A15" s="45"/>
      <c r="B15" s="154"/>
      <c r="C15" s="154"/>
      <c r="D15" s="154"/>
      <c r="E15" s="154"/>
      <c r="F15" s="154"/>
      <c r="G15" s="154"/>
      <c r="H15" s="154"/>
    </row>
    <row r="16" spans="1:8" ht="12">
      <c r="A16" s="170" t="s">
        <v>140</v>
      </c>
      <c r="B16" s="170"/>
      <c r="C16" s="170"/>
      <c r="D16" s="170"/>
      <c r="E16" s="170"/>
      <c r="F16" s="170"/>
      <c r="G16" s="170"/>
      <c r="H16" s="170"/>
    </row>
  </sheetData>
  <sheetProtection/>
  <mergeCells count="6">
    <mergeCell ref="A1:B1"/>
    <mergeCell ref="E1:F1"/>
    <mergeCell ref="G1:H2"/>
    <mergeCell ref="A14:H14"/>
    <mergeCell ref="B15:H15"/>
    <mergeCell ref="A16:H16"/>
  </mergeCells>
  <printOptions/>
  <pageMargins left="0.25" right="0.25" top="0.75" bottom="0.75" header="0.30000000000000004" footer="0.30000000000000004"/>
  <pageSetup fitToHeight="0" fitToWidth="0"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12"/>
  <sheetViews>
    <sheetView zoomScalePageLayoutView="0" workbookViewId="0" topLeftCell="A1">
      <selection activeCell="F5" sqref="F5"/>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15</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SUM(H8:H10)</f>
        <v>0</v>
      </c>
      <c r="G5" s="98"/>
      <c r="H5" s="98"/>
      <c r="I5" s="49"/>
      <c r="J5" s="49"/>
    </row>
    <row r="6" spans="1:10" s="50" customFormat="1" ht="12.75">
      <c r="A6" s="23"/>
      <c r="B6" s="24"/>
      <c r="C6" s="25"/>
      <c r="D6" s="23"/>
      <c r="E6" s="98"/>
      <c r="F6" s="98"/>
      <c r="G6" s="98"/>
      <c r="H6" s="98"/>
      <c r="I6" s="49"/>
      <c r="J6" s="49"/>
    </row>
    <row r="7" spans="1:8" s="57" customFormat="1" ht="36.75" customHeight="1">
      <c r="A7" s="68" t="s">
        <v>43</v>
      </c>
      <c r="B7" s="68" t="s">
        <v>44</v>
      </c>
      <c r="C7" s="101" t="s">
        <v>52</v>
      </c>
      <c r="D7" s="102" t="s">
        <v>46</v>
      </c>
      <c r="E7" s="102" t="s">
        <v>47</v>
      </c>
      <c r="F7" s="102" t="s">
        <v>48</v>
      </c>
      <c r="G7" s="102" t="s">
        <v>61</v>
      </c>
      <c r="H7" s="102" t="s">
        <v>60</v>
      </c>
    </row>
    <row r="8" spans="1:8" s="110" customFormat="1" ht="62.25" customHeight="1">
      <c r="A8" s="108" t="s">
        <v>13</v>
      </c>
      <c r="B8" s="114" t="s">
        <v>147</v>
      </c>
      <c r="C8" s="116">
        <v>20</v>
      </c>
      <c r="D8" s="117" t="s">
        <v>58</v>
      </c>
      <c r="E8" s="107"/>
      <c r="F8" s="107"/>
      <c r="G8" s="91">
        <v>0</v>
      </c>
      <c r="H8" s="109">
        <f>ROUND(C8,2)*ROUND(G8,2)</f>
        <v>0</v>
      </c>
    </row>
    <row r="9" spans="1:8" s="110" customFormat="1" ht="210.75" customHeight="1">
      <c r="A9" s="108" t="s">
        <v>64</v>
      </c>
      <c r="B9" s="114" t="s">
        <v>148</v>
      </c>
      <c r="C9" s="116">
        <v>1300</v>
      </c>
      <c r="D9" s="117" t="s">
        <v>58</v>
      </c>
      <c r="E9" s="107"/>
      <c r="F9" s="107"/>
      <c r="G9" s="91">
        <v>0</v>
      </c>
      <c r="H9" s="109">
        <f>ROUND(C9,2)*ROUND(G9,2)</f>
        <v>0</v>
      </c>
    </row>
    <row r="10" spans="1:8" s="57" customFormat="1" ht="119.25" customHeight="1">
      <c r="A10" s="103" t="s">
        <v>65</v>
      </c>
      <c r="B10" s="114" t="s">
        <v>149</v>
      </c>
      <c r="C10" s="116">
        <v>200</v>
      </c>
      <c r="D10" s="117" t="s">
        <v>58</v>
      </c>
      <c r="E10" s="118"/>
      <c r="F10" s="118"/>
      <c r="G10" s="91">
        <v>0</v>
      </c>
      <c r="H10" s="109">
        <f>ROUND(C10,2)*ROUND(G10,2)</f>
        <v>0</v>
      </c>
    </row>
    <row r="11" spans="1:8" s="50" customFormat="1" ht="12.75" customHeight="1">
      <c r="A11" s="161" t="s">
        <v>56</v>
      </c>
      <c r="B11" s="161"/>
      <c r="C11" s="161"/>
      <c r="D11" s="161"/>
      <c r="E11" s="161"/>
      <c r="F11" s="161"/>
      <c r="G11" s="161"/>
      <c r="H11" s="161"/>
    </row>
    <row r="12" spans="1:8" s="50" customFormat="1" ht="14.25" customHeight="1">
      <c r="A12" s="45"/>
      <c r="B12" s="154"/>
      <c r="C12" s="154"/>
      <c r="D12" s="154"/>
      <c r="E12" s="154"/>
      <c r="F12" s="154"/>
      <c r="G12" s="154"/>
      <c r="H12" s="154"/>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3">
      <selection activeCell="F5" sqref="F5"/>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16</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SUM(H8:H8)</f>
        <v>0</v>
      </c>
      <c r="G5" s="98"/>
      <c r="H5" s="98"/>
      <c r="I5" s="49"/>
      <c r="J5" s="49"/>
    </row>
    <row r="6" spans="1:10" s="50" customFormat="1" ht="12.75">
      <c r="A6" s="23"/>
      <c r="B6" s="24"/>
      <c r="C6" s="25"/>
      <c r="D6" s="23"/>
      <c r="E6" s="98"/>
      <c r="F6" s="98"/>
      <c r="G6" s="98"/>
      <c r="H6" s="98"/>
      <c r="I6" s="49"/>
      <c r="J6" s="49"/>
    </row>
    <row r="7" spans="1:8" s="57" customFormat="1" ht="36.75" customHeight="1">
      <c r="A7" s="68" t="s">
        <v>43</v>
      </c>
      <c r="B7" s="68" t="s">
        <v>44</v>
      </c>
      <c r="C7" s="101" t="s">
        <v>52</v>
      </c>
      <c r="D7" s="102" t="s">
        <v>46</v>
      </c>
      <c r="E7" s="102" t="s">
        <v>47</v>
      </c>
      <c r="F7" s="102" t="s">
        <v>48</v>
      </c>
      <c r="G7" s="102" t="s">
        <v>61</v>
      </c>
      <c r="H7" s="102" t="s">
        <v>60</v>
      </c>
    </row>
    <row r="8" spans="1:8" s="110" customFormat="1" ht="140.25" customHeight="1">
      <c r="A8" s="108" t="s">
        <v>13</v>
      </c>
      <c r="B8" s="114" t="s">
        <v>150</v>
      </c>
      <c r="C8" s="77">
        <v>70</v>
      </c>
      <c r="D8" s="115" t="s">
        <v>69</v>
      </c>
      <c r="E8" s="107"/>
      <c r="F8" s="107"/>
      <c r="G8" s="91">
        <v>0</v>
      </c>
      <c r="H8" s="109">
        <f>ROUND(C8,2)*ROUND(G8,2)</f>
        <v>0</v>
      </c>
    </row>
    <row r="9" spans="1:8" s="50" customFormat="1" ht="12.75" customHeight="1">
      <c r="A9" s="161" t="s">
        <v>56</v>
      </c>
      <c r="B9" s="161"/>
      <c r="C9" s="161"/>
      <c r="D9" s="161"/>
      <c r="E9" s="161"/>
      <c r="F9" s="161"/>
      <c r="G9" s="161"/>
      <c r="H9" s="161"/>
    </row>
    <row r="10" spans="1:8" s="50" customFormat="1" ht="14.25" customHeight="1">
      <c r="A10" s="45"/>
      <c r="B10" s="154"/>
      <c r="C10" s="154"/>
      <c r="D10" s="154"/>
      <c r="E10" s="154"/>
      <c r="F10" s="154"/>
      <c r="G10" s="154"/>
      <c r="H10" s="15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3">
      <selection activeCell="F5" sqref="F5"/>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159" t="str">
        <f>formularz_oferty!C4</f>
        <v>DFP.271.92.2022.KK</v>
      </c>
      <c r="B1" s="159"/>
      <c r="C1" s="25"/>
      <c r="D1" s="23"/>
      <c r="E1" s="23"/>
      <c r="F1" s="23"/>
      <c r="G1" s="160" t="s">
        <v>40</v>
      </c>
      <c r="H1" s="160"/>
    </row>
    <row r="2" spans="1:8" ht="14.25" customHeight="1">
      <c r="A2" s="23"/>
      <c r="B2" s="24" t="s">
        <v>41</v>
      </c>
      <c r="C2" s="60">
        <v>17</v>
      </c>
      <c r="D2" s="23"/>
      <c r="E2" s="38" t="s">
        <v>42</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55</v>
      </c>
      <c r="F5" s="54">
        <f>SUM(H8:H9)</f>
        <v>0</v>
      </c>
      <c r="G5" s="61"/>
      <c r="H5" s="61"/>
    </row>
    <row r="6" spans="1:8" ht="12.75">
      <c r="A6" s="38"/>
      <c r="B6" s="24"/>
      <c r="C6" s="25"/>
      <c r="D6" s="23"/>
      <c r="E6" s="23"/>
      <c r="F6" s="23"/>
      <c r="G6" s="24"/>
      <c r="H6" s="62"/>
    </row>
    <row r="7" spans="1:8" ht="38.25">
      <c r="A7" s="68" t="s">
        <v>43</v>
      </c>
      <c r="B7" s="20" t="s">
        <v>44</v>
      </c>
      <c r="C7" s="21" t="s">
        <v>45</v>
      </c>
      <c r="D7" s="22" t="s">
        <v>46</v>
      </c>
      <c r="E7" s="22" t="s">
        <v>47</v>
      </c>
      <c r="F7" s="22" t="s">
        <v>48</v>
      </c>
      <c r="G7" s="20" t="s">
        <v>59</v>
      </c>
      <c r="H7" s="20" t="s">
        <v>60</v>
      </c>
    </row>
    <row r="8" spans="1:8" ht="204" customHeight="1">
      <c r="A8" s="72" t="s">
        <v>49</v>
      </c>
      <c r="B8" s="144" t="s">
        <v>151</v>
      </c>
      <c r="C8" s="145">
        <v>55</v>
      </c>
      <c r="D8" s="146" t="s">
        <v>69</v>
      </c>
      <c r="E8" s="87"/>
      <c r="F8" s="87"/>
      <c r="G8" s="88">
        <v>0</v>
      </c>
      <c r="H8" s="88">
        <f>ROUND(ROUND(C8,2)*ROUND(G8,2),2)</f>
        <v>0</v>
      </c>
    </row>
    <row r="9" spans="1:8" ht="144" customHeight="1">
      <c r="A9" s="72" t="s">
        <v>64</v>
      </c>
      <c r="B9" s="137" t="s">
        <v>152</v>
      </c>
      <c r="C9" s="138">
        <v>100</v>
      </c>
      <c r="D9" s="147" t="s">
        <v>69</v>
      </c>
      <c r="E9" s="90"/>
      <c r="F9" s="90"/>
      <c r="G9" s="91">
        <v>0</v>
      </c>
      <c r="H9" s="91">
        <f>ROUND(ROUND(C9,2)*ROUND(G9,2),2)</f>
        <v>0</v>
      </c>
    </row>
    <row r="10" spans="1:8" ht="18" customHeight="1">
      <c r="A10" s="161" t="s">
        <v>56</v>
      </c>
      <c r="B10" s="161"/>
      <c r="C10" s="161"/>
      <c r="D10" s="161"/>
      <c r="E10" s="161"/>
      <c r="F10" s="161"/>
      <c r="G10" s="161"/>
      <c r="H10" s="161"/>
    </row>
  </sheetData>
  <sheetProtection/>
  <mergeCells count="3">
    <mergeCell ref="A1:B1"/>
    <mergeCell ref="G1:H1"/>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66"/>
  <sheetViews>
    <sheetView view="pageBreakPreview" zoomScaleNormal="150" zoomScaleSheetLayoutView="100" zoomScalePageLayoutView="0" workbookViewId="0" topLeftCell="A25">
      <selection activeCell="B63" sqref="B63:D63"/>
    </sheetView>
  </sheetViews>
  <sheetFormatPr defaultColWidth="9.00390625" defaultRowHeight="14.25"/>
  <cols>
    <col min="1" max="1" width="3.875" style="3" customWidth="1"/>
    <col min="2" max="3" width="26.25390625" style="3" customWidth="1"/>
    <col min="4" max="4" width="36.37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66" t="s">
        <v>72</v>
      </c>
      <c r="D4" s="5"/>
    </row>
    <row r="5" spans="1:4" ht="15">
      <c r="A5" s="1"/>
      <c r="B5" s="1"/>
      <c r="C5" s="1"/>
      <c r="D5" s="5"/>
    </row>
    <row r="6" spans="1:4" ht="24.75" customHeight="1">
      <c r="A6" s="1"/>
      <c r="B6" s="1" t="s">
        <v>3</v>
      </c>
      <c r="C6" s="150" t="s">
        <v>153</v>
      </c>
      <c r="D6" s="151"/>
    </row>
    <row r="7" spans="1:4" ht="15">
      <c r="A7" s="1"/>
      <c r="B7" s="1"/>
      <c r="C7" s="1"/>
      <c r="D7" s="5"/>
    </row>
    <row r="8" spans="1:4" ht="15">
      <c r="A8" s="1"/>
      <c r="B8" s="67" t="s">
        <v>4</v>
      </c>
      <c r="C8" s="152"/>
      <c r="D8" s="152"/>
    </row>
    <row r="9" spans="1:4" ht="15">
      <c r="A9" s="1"/>
      <c r="B9" s="67" t="s">
        <v>5</v>
      </c>
      <c r="C9" s="152"/>
      <c r="D9" s="152"/>
    </row>
    <row r="10" spans="1:4" ht="15">
      <c r="A10" s="1"/>
      <c r="B10" s="67" t="s">
        <v>6</v>
      </c>
      <c r="C10" s="152"/>
      <c r="D10" s="152"/>
    </row>
    <row r="11" spans="1:4" ht="15">
      <c r="A11" s="1"/>
      <c r="B11" s="67" t="s">
        <v>7</v>
      </c>
      <c r="C11" s="152"/>
      <c r="D11" s="152"/>
    </row>
    <row r="12" spans="1:4" ht="15">
      <c r="A12" s="1"/>
      <c r="B12" s="67" t="s">
        <v>8</v>
      </c>
      <c r="C12" s="152"/>
      <c r="D12" s="152"/>
    </row>
    <row r="13" spans="1:4" ht="15">
      <c r="A13" s="1"/>
      <c r="B13" s="67" t="s">
        <v>9</v>
      </c>
      <c r="C13" s="152"/>
      <c r="D13" s="152"/>
    </row>
    <row r="14" spans="1:4" ht="15">
      <c r="A14" s="1"/>
      <c r="B14" s="67" t="s">
        <v>10</v>
      </c>
      <c r="C14" s="152"/>
      <c r="D14" s="152"/>
    </row>
    <row r="15" spans="1:4" ht="15">
      <c r="A15" s="1"/>
      <c r="B15" s="67" t="s">
        <v>11</v>
      </c>
      <c r="C15" s="152"/>
      <c r="D15" s="152"/>
    </row>
    <row r="16" spans="1:4" ht="15">
      <c r="A16" s="1"/>
      <c r="B16" s="67" t="s">
        <v>12</v>
      </c>
      <c r="C16" s="152"/>
      <c r="D16" s="152"/>
    </row>
    <row r="17" spans="1:4" ht="15">
      <c r="A17" s="1"/>
      <c r="B17" s="1"/>
      <c r="C17" s="7"/>
      <c r="D17" s="8"/>
    </row>
    <row r="18" spans="1:4" ht="15">
      <c r="A18" s="1" t="s">
        <v>13</v>
      </c>
      <c r="B18" s="153" t="s">
        <v>14</v>
      </c>
      <c r="C18" s="153"/>
      <c r="D18" s="153"/>
    </row>
    <row r="19" spans="1:4" ht="14.25" customHeight="1">
      <c r="A19" s="1"/>
      <c r="B19" s="154"/>
      <c r="C19" s="154"/>
      <c r="D19" s="1"/>
    </row>
    <row r="20" spans="1:4" ht="14.25" customHeight="1">
      <c r="A20" s="1"/>
      <c r="B20" s="112" t="s">
        <v>15</v>
      </c>
      <c r="C20" s="93" t="s">
        <v>54</v>
      </c>
      <c r="D20" s="7"/>
    </row>
    <row r="21" spans="1:4" ht="15">
      <c r="A21" s="1"/>
      <c r="B21" s="113">
        <v>1</v>
      </c>
      <c r="C21" s="9">
        <f>'część_(1)'!F$5</f>
        <v>0</v>
      </c>
      <c r="D21" s="10"/>
    </row>
    <row r="22" spans="1:4" ht="15">
      <c r="A22" s="1"/>
      <c r="B22" s="113">
        <v>2</v>
      </c>
      <c r="C22" s="9">
        <f>'część_(2)'!F$5</f>
        <v>0</v>
      </c>
      <c r="D22" s="10"/>
    </row>
    <row r="23" spans="1:4" ht="15">
      <c r="A23" s="111"/>
      <c r="B23" s="113">
        <v>3</v>
      </c>
      <c r="C23" s="9">
        <f>'część_(3)'!F$5</f>
        <v>0</v>
      </c>
      <c r="D23" s="10"/>
    </row>
    <row r="24" spans="1:4" ht="15">
      <c r="A24" s="111"/>
      <c r="B24" s="113">
        <v>4</v>
      </c>
      <c r="C24" s="9">
        <f>'część_(4)'!F$5</f>
        <v>0</v>
      </c>
      <c r="D24" s="10"/>
    </row>
    <row r="25" spans="1:4" ht="15">
      <c r="A25" s="111"/>
      <c r="B25" s="113">
        <v>5</v>
      </c>
      <c r="C25" s="9">
        <f>'część_(5)'!F$5</f>
        <v>0</v>
      </c>
      <c r="D25" s="10"/>
    </row>
    <row r="26" spans="1:4" ht="15">
      <c r="A26" s="111"/>
      <c r="B26" s="113">
        <v>6</v>
      </c>
      <c r="C26" s="9">
        <f>'część_(6)'!F$5</f>
        <v>0</v>
      </c>
      <c r="D26" s="10"/>
    </row>
    <row r="27" spans="1:4" ht="15">
      <c r="A27" s="111"/>
      <c r="B27" s="113">
        <v>7</v>
      </c>
      <c r="C27" s="9">
        <f>'część_(7)'!F$5</f>
        <v>0</v>
      </c>
      <c r="D27" s="10"/>
    </row>
    <row r="28" spans="1:4" ht="15">
      <c r="A28" s="111"/>
      <c r="B28" s="113">
        <v>8</v>
      </c>
      <c r="C28" s="9">
        <f>'część_(8)'!F$5</f>
        <v>0</v>
      </c>
      <c r="D28" s="10"/>
    </row>
    <row r="29" spans="1:4" ht="15">
      <c r="A29" s="111"/>
      <c r="B29" s="113">
        <v>9</v>
      </c>
      <c r="C29" s="9">
        <f>'część_(9)'!F$5</f>
        <v>0</v>
      </c>
      <c r="D29" s="10"/>
    </row>
    <row r="30" spans="1:4" ht="15">
      <c r="A30" s="111"/>
      <c r="B30" s="113">
        <v>10</v>
      </c>
      <c r="C30" s="9">
        <f>'część_(10)'!F$5</f>
        <v>0</v>
      </c>
      <c r="D30" s="10"/>
    </row>
    <row r="31" spans="1:4" ht="15">
      <c r="A31" s="111"/>
      <c r="B31" s="113">
        <v>11</v>
      </c>
      <c r="C31" s="9">
        <f>'część_(11)'!F$5</f>
        <v>0</v>
      </c>
      <c r="D31" s="10"/>
    </row>
    <row r="32" spans="1:4" ht="15">
      <c r="A32" s="111"/>
      <c r="B32" s="113">
        <v>12</v>
      </c>
      <c r="C32" s="9">
        <f>'część_(12)'!F$5</f>
        <v>0</v>
      </c>
      <c r="D32" s="10"/>
    </row>
    <row r="33" spans="1:4" ht="15">
      <c r="A33" s="111"/>
      <c r="B33" s="113">
        <v>13</v>
      </c>
      <c r="C33" s="9">
        <f>'część_(13)'!F$5</f>
        <v>0</v>
      </c>
      <c r="D33" s="10"/>
    </row>
    <row r="34" spans="1:4" ht="15">
      <c r="A34" s="111"/>
      <c r="B34" s="113">
        <v>14</v>
      </c>
      <c r="C34" s="9">
        <f>'część_(14)'!F$5</f>
        <v>0</v>
      </c>
      <c r="D34" s="10"/>
    </row>
    <row r="35" spans="1:4" ht="15">
      <c r="A35" s="111"/>
      <c r="B35" s="113">
        <v>15</v>
      </c>
      <c r="C35" s="9">
        <f>'część_(15)'!F$5</f>
        <v>0</v>
      </c>
      <c r="D35" s="10"/>
    </row>
    <row r="36" spans="1:4" ht="15">
      <c r="A36" s="111"/>
      <c r="B36" s="113">
        <v>16</v>
      </c>
      <c r="C36" s="9">
        <f>'część_(16)'!F$5</f>
        <v>0</v>
      </c>
      <c r="D36" s="10"/>
    </row>
    <row r="37" spans="1:4" ht="15">
      <c r="A37" s="111"/>
      <c r="B37" s="113">
        <v>17</v>
      </c>
      <c r="C37" s="9">
        <f>'część_(17)'!F$5</f>
        <v>0</v>
      </c>
      <c r="D37" s="10"/>
    </row>
    <row r="38" spans="1:4" ht="15.75" customHeight="1">
      <c r="A38" s="1"/>
      <c r="B38" s="157" t="s">
        <v>56</v>
      </c>
      <c r="C38" s="157"/>
      <c r="D38" s="157"/>
    </row>
    <row r="39" spans="1:4" ht="105.75" customHeight="1">
      <c r="A39" s="1" t="s">
        <v>16</v>
      </c>
      <c r="B39" s="153" t="s">
        <v>62</v>
      </c>
      <c r="C39" s="153"/>
      <c r="D39" s="153"/>
    </row>
    <row r="40" spans="1:4" ht="15.75" customHeight="1">
      <c r="A40" s="1" t="s">
        <v>17</v>
      </c>
      <c r="B40" s="153" t="s">
        <v>53</v>
      </c>
      <c r="C40" s="153"/>
      <c r="D40" s="153"/>
    </row>
    <row r="41" spans="1:4" ht="63.75" customHeight="1">
      <c r="A41" s="1" t="s">
        <v>18</v>
      </c>
      <c r="B41" s="153" t="s">
        <v>73</v>
      </c>
      <c r="C41" s="153"/>
      <c r="D41" s="153"/>
    </row>
    <row r="42" spans="1:4" ht="30.75" customHeight="1">
      <c r="A42" s="1" t="s">
        <v>19</v>
      </c>
      <c r="B42" s="151" t="s">
        <v>20</v>
      </c>
      <c r="C42" s="151"/>
      <c r="D42" s="151"/>
    </row>
    <row r="43" spans="1:4" s="12" customFormat="1" ht="63.75" customHeight="1">
      <c r="A43" s="11" t="s">
        <v>21</v>
      </c>
      <c r="B43" s="155" t="s">
        <v>57</v>
      </c>
      <c r="C43" s="155"/>
      <c r="D43" s="155"/>
    </row>
    <row r="44" spans="1:4" ht="31.5" customHeight="1">
      <c r="A44" s="11" t="s">
        <v>22</v>
      </c>
      <c r="B44" s="151" t="s">
        <v>23</v>
      </c>
      <c r="C44" s="151"/>
      <c r="D44" s="151"/>
    </row>
    <row r="45" spans="1:4" ht="20.25" customHeight="1">
      <c r="A45" s="11" t="s">
        <v>24</v>
      </c>
      <c r="B45" s="153" t="s">
        <v>25</v>
      </c>
      <c r="C45" s="153"/>
      <c r="D45" s="153"/>
    </row>
    <row r="46" spans="1:4" ht="32.25" customHeight="1">
      <c r="A46" s="11" t="s">
        <v>26</v>
      </c>
      <c r="B46" s="151" t="s">
        <v>27</v>
      </c>
      <c r="C46" s="151"/>
      <c r="D46" s="151"/>
    </row>
    <row r="47" spans="1:4" ht="33.75" customHeight="1">
      <c r="A47" s="11" t="s">
        <v>28</v>
      </c>
      <c r="B47" s="151" t="s">
        <v>71</v>
      </c>
      <c r="C47" s="151"/>
      <c r="D47" s="151"/>
    </row>
    <row r="48" spans="1:4" ht="33.75" customHeight="1">
      <c r="A48" s="11"/>
      <c r="B48" s="151" t="s">
        <v>63</v>
      </c>
      <c r="C48" s="151"/>
      <c r="D48" s="151"/>
    </row>
    <row r="49" spans="1:4" ht="57" customHeight="1">
      <c r="A49" s="11"/>
      <c r="B49" s="156" t="s">
        <v>70</v>
      </c>
      <c r="C49" s="156"/>
      <c r="D49" s="156"/>
    </row>
    <row r="50" spans="1:4" ht="108" customHeight="1">
      <c r="A50" s="11" t="s">
        <v>29</v>
      </c>
      <c r="B50" s="153" t="s">
        <v>68</v>
      </c>
      <c r="C50" s="153"/>
      <c r="D50" s="153"/>
    </row>
    <row r="51" spans="1:4" ht="18" customHeight="1">
      <c r="A51" s="11" t="s">
        <v>30</v>
      </c>
      <c r="B51" s="7" t="s">
        <v>31</v>
      </c>
      <c r="C51" s="1"/>
      <c r="D51" s="1"/>
    </row>
    <row r="52" spans="1:4" ht="18" customHeight="1">
      <c r="A52" s="13"/>
      <c r="B52" s="158" t="s">
        <v>32</v>
      </c>
      <c r="C52" s="158"/>
      <c r="D52" s="158"/>
    </row>
    <row r="53" spans="1:4" ht="18" customHeight="1">
      <c r="A53" s="1"/>
      <c r="B53" s="158" t="s">
        <v>33</v>
      </c>
      <c r="C53" s="158"/>
      <c r="D53" s="67"/>
    </row>
    <row r="54" spans="1:4" ht="18" customHeight="1">
      <c r="A54" s="1"/>
      <c r="B54" s="152"/>
      <c r="C54" s="152"/>
      <c r="D54" s="6"/>
    </row>
    <row r="55" spans="1:4" ht="18" customHeight="1">
      <c r="A55" s="1"/>
      <c r="B55" s="152"/>
      <c r="C55" s="152"/>
      <c r="D55" s="6"/>
    </row>
    <row r="56" spans="1:4" ht="18" customHeight="1">
      <c r="A56" s="1"/>
      <c r="B56" s="152"/>
      <c r="C56" s="152"/>
      <c r="D56" s="6"/>
    </row>
    <row r="57" spans="1:4" ht="9.75" customHeight="1">
      <c r="A57" s="1"/>
      <c r="B57" s="13" t="s">
        <v>34</v>
      </c>
      <c r="C57" s="13"/>
      <c r="D57" s="2"/>
    </row>
    <row r="58" spans="1:4" ht="18" customHeight="1">
      <c r="A58" s="1"/>
      <c r="B58" s="158" t="s">
        <v>35</v>
      </c>
      <c r="C58" s="158"/>
      <c r="D58" s="158"/>
    </row>
    <row r="59" spans="1:4" ht="18" customHeight="1">
      <c r="A59" s="1"/>
      <c r="B59" s="94" t="s">
        <v>33</v>
      </c>
      <c r="C59" s="95" t="s">
        <v>36</v>
      </c>
      <c r="D59" s="96" t="s">
        <v>37</v>
      </c>
    </row>
    <row r="60" spans="1:4" ht="18" customHeight="1">
      <c r="A60" s="1"/>
      <c r="B60" s="15"/>
      <c r="C60" s="14"/>
      <c r="D60" s="16"/>
    </row>
    <row r="61" spans="1:4" ht="18" customHeight="1">
      <c r="A61" s="1"/>
      <c r="B61" s="15"/>
      <c r="C61" s="14"/>
      <c r="D61" s="16"/>
    </row>
    <row r="62" spans="1:4" ht="7.5" customHeight="1">
      <c r="A62" s="1"/>
      <c r="B62" s="13"/>
      <c r="C62" s="13"/>
      <c r="D62" s="2"/>
    </row>
    <row r="63" spans="1:4" ht="18" customHeight="1">
      <c r="A63" s="1"/>
      <c r="B63" s="158" t="s">
        <v>38</v>
      </c>
      <c r="C63" s="158"/>
      <c r="D63" s="158"/>
    </row>
    <row r="64" spans="1:4" ht="18" customHeight="1">
      <c r="A64" s="1"/>
      <c r="B64" s="158" t="s">
        <v>39</v>
      </c>
      <c r="C64" s="158"/>
      <c r="D64" s="67"/>
    </row>
    <row r="65" spans="1:4" ht="18" customHeight="1">
      <c r="A65" s="1"/>
      <c r="B65" s="152"/>
      <c r="C65" s="152"/>
      <c r="D65" s="6"/>
    </row>
    <row r="66" spans="2:4" ht="15" customHeight="1">
      <c r="B66" s="17"/>
      <c r="C66" s="17"/>
      <c r="D66" s="17"/>
    </row>
  </sheetData>
  <sheetProtection/>
  <mergeCells count="34">
    <mergeCell ref="B38:D38"/>
    <mergeCell ref="B63:D63"/>
    <mergeCell ref="B64:C64"/>
    <mergeCell ref="B65:C65"/>
    <mergeCell ref="B52:D52"/>
    <mergeCell ref="B53:C53"/>
    <mergeCell ref="B54:C54"/>
    <mergeCell ref="B55:C55"/>
    <mergeCell ref="B56:C56"/>
    <mergeCell ref="B58:D58"/>
    <mergeCell ref="B45:D45"/>
    <mergeCell ref="B46:D46"/>
    <mergeCell ref="B47:D47"/>
    <mergeCell ref="B48:D48"/>
    <mergeCell ref="B49:D49"/>
    <mergeCell ref="B50:D50"/>
    <mergeCell ref="B39:D39"/>
    <mergeCell ref="B40:D40"/>
    <mergeCell ref="B41:D41"/>
    <mergeCell ref="B42:D42"/>
    <mergeCell ref="B43:D43"/>
    <mergeCell ref="B44:D44"/>
    <mergeCell ref="C13:D13"/>
    <mergeCell ref="C14:D14"/>
    <mergeCell ref="C15:D15"/>
    <mergeCell ref="C16:D16"/>
    <mergeCell ref="B18:D18"/>
    <mergeCell ref="B19:C19"/>
    <mergeCell ref="C6:D6"/>
    <mergeCell ref="C8:D8"/>
    <mergeCell ref="C9:D9"/>
    <mergeCell ref="C10:D10"/>
    <mergeCell ref="C11:D11"/>
    <mergeCell ref="C12:D12"/>
  </mergeCells>
  <printOptions horizontalCentered="1"/>
  <pageMargins left="0.25" right="0.25" top="0.75" bottom="0.75" header="0.30000000000000004" footer="0.3000000000000000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H12" sqref="H1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159" t="str">
        <f>formularz_oferty!C4</f>
        <v>DFP.271.92.2022.KK</v>
      </c>
      <c r="B1" s="159"/>
      <c r="C1" s="25"/>
      <c r="D1" s="23"/>
      <c r="E1" s="23"/>
      <c r="F1" s="23"/>
      <c r="G1" s="160" t="s">
        <v>40</v>
      </c>
      <c r="H1" s="160"/>
    </row>
    <row r="2" spans="1:8" ht="14.25" customHeight="1">
      <c r="A2" s="23"/>
      <c r="B2" s="24" t="s">
        <v>41</v>
      </c>
      <c r="C2" s="60">
        <v>1</v>
      </c>
      <c r="D2" s="23"/>
      <c r="E2" s="38" t="s">
        <v>42</v>
      </c>
      <c r="F2" s="23"/>
      <c r="G2" s="24"/>
      <c r="H2" s="24"/>
    </row>
    <row r="3" spans="1:8" ht="12.75">
      <c r="A3" s="38"/>
      <c r="B3" s="59"/>
      <c r="C3" s="25"/>
      <c r="D3" s="23"/>
      <c r="E3" s="23"/>
      <c r="F3" s="23"/>
      <c r="G3" s="59"/>
      <c r="H3" s="59"/>
    </row>
    <row r="4" spans="1:8" ht="12.75">
      <c r="A4" s="38"/>
      <c r="B4" s="59"/>
      <c r="C4" s="25"/>
      <c r="D4" s="23"/>
      <c r="E4" s="23"/>
      <c r="F4" s="23"/>
      <c r="G4" s="59"/>
      <c r="H4" s="59"/>
    </row>
    <row r="5" spans="1:8" ht="13.5" customHeight="1">
      <c r="A5" s="38"/>
      <c r="B5" s="24"/>
      <c r="C5" s="25"/>
      <c r="D5" s="23"/>
      <c r="E5" s="53" t="s">
        <v>55</v>
      </c>
      <c r="F5" s="54">
        <f>SUM(H8:H12)</f>
        <v>0</v>
      </c>
      <c r="G5" s="61"/>
      <c r="H5" s="61"/>
    </row>
    <row r="6" spans="1:8" ht="12.75">
      <c r="A6" s="38"/>
      <c r="B6" s="24"/>
      <c r="C6" s="25"/>
      <c r="D6" s="23"/>
      <c r="E6" s="23"/>
      <c r="F6" s="23"/>
      <c r="G6" s="24"/>
      <c r="H6" s="62"/>
    </row>
    <row r="7" spans="1:8" ht="38.25">
      <c r="A7" s="68" t="s">
        <v>43</v>
      </c>
      <c r="B7" s="20" t="s">
        <v>44</v>
      </c>
      <c r="C7" s="21" t="s">
        <v>45</v>
      </c>
      <c r="D7" s="22" t="s">
        <v>46</v>
      </c>
      <c r="E7" s="22" t="s">
        <v>47</v>
      </c>
      <c r="F7" s="22" t="s">
        <v>48</v>
      </c>
      <c r="G7" s="20" t="s">
        <v>59</v>
      </c>
      <c r="H7" s="20" t="s">
        <v>60</v>
      </c>
    </row>
    <row r="8" spans="1:8" ht="73.5" customHeight="1">
      <c r="A8" s="72" t="s">
        <v>49</v>
      </c>
      <c r="B8" s="79" t="s">
        <v>74</v>
      </c>
      <c r="C8" s="85">
        <v>10</v>
      </c>
      <c r="D8" s="86" t="s">
        <v>75</v>
      </c>
      <c r="E8" s="87"/>
      <c r="F8" s="87"/>
      <c r="G8" s="88">
        <v>0</v>
      </c>
      <c r="H8" s="88">
        <f>ROUND(ROUND(C8,2)*ROUND(G8,2),2)</f>
        <v>0</v>
      </c>
    </row>
    <row r="9" spans="1:8" ht="72.75" customHeight="1">
      <c r="A9" s="72" t="s">
        <v>64</v>
      </c>
      <c r="B9" s="79" t="s">
        <v>76</v>
      </c>
      <c r="C9" s="89">
        <v>240</v>
      </c>
      <c r="D9" s="80" t="s">
        <v>75</v>
      </c>
      <c r="E9" s="90"/>
      <c r="F9" s="90"/>
      <c r="G9" s="91">
        <v>0</v>
      </c>
      <c r="H9" s="91">
        <f>ROUND(ROUND(C9,2)*ROUND(G9,2),2)</f>
        <v>0</v>
      </c>
    </row>
    <row r="10" spans="1:8" ht="61.5" customHeight="1">
      <c r="A10" s="72" t="s">
        <v>65</v>
      </c>
      <c r="B10" s="79" t="s">
        <v>77</v>
      </c>
      <c r="C10" s="92">
        <v>300</v>
      </c>
      <c r="D10" s="84" t="s">
        <v>58</v>
      </c>
      <c r="E10" s="97"/>
      <c r="F10" s="97"/>
      <c r="G10" s="88">
        <v>0</v>
      </c>
      <c r="H10" s="88">
        <f>ROUND(ROUND(C10,2)*ROUND(G10,2),2)</f>
        <v>0</v>
      </c>
    </row>
    <row r="11" spans="1:8" ht="50.25" customHeight="1">
      <c r="A11" s="72" t="s">
        <v>66</v>
      </c>
      <c r="B11" s="79" t="s">
        <v>78</v>
      </c>
      <c r="C11" s="92">
        <v>25</v>
      </c>
      <c r="D11" s="84" t="s">
        <v>58</v>
      </c>
      <c r="E11" s="97"/>
      <c r="F11" s="97"/>
      <c r="G11" s="91">
        <v>0</v>
      </c>
      <c r="H11" s="91">
        <f>ROUND(ROUND(C11,2)*ROUND(G11,2),2)</f>
        <v>0</v>
      </c>
    </row>
    <row r="12" spans="1:8" ht="43.5" customHeight="1">
      <c r="A12" s="72" t="s">
        <v>67</v>
      </c>
      <c r="B12" s="79" t="s">
        <v>79</v>
      </c>
      <c r="C12" s="92">
        <v>10</v>
      </c>
      <c r="D12" s="84" t="s">
        <v>58</v>
      </c>
      <c r="E12" s="97"/>
      <c r="F12" s="97"/>
      <c r="G12" s="120">
        <v>0</v>
      </c>
      <c r="H12" s="121">
        <f>ROUND(ROUND(C12,2)*ROUND(G12,2),2)</f>
        <v>0</v>
      </c>
    </row>
    <row r="13" spans="1:8" ht="18" customHeight="1">
      <c r="A13" s="161" t="s">
        <v>56</v>
      </c>
      <c r="B13" s="161"/>
      <c r="C13" s="161"/>
      <c r="D13" s="161"/>
      <c r="E13" s="161"/>
      <c r="F13" s="161"/>
      <c r="G13" s="161"/>
      <c r="H13" s="161"/>
    </row>
  </sheetData>
  <sheetProtection/>
  <mergeCells count="3">
    <mergeCell ref="A1:B1"/>
    <mergeCell ref="G1:H1"/>
    <mergeCell ref="A13:H13"/>
  </mergeCells>
  <printOptions/>
  <pageMargins left="0.25" right="0.25" top="0.75" bottom="0.75" header="0.30000000000000004" footer="0.3000000000000000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G12" sqref="G1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162" t="str">
        <f>formularz_oferty!C4</f>
        <v>DFP.271.92.2022.KK</v>
      </c>
      <c r="B1" s="162"/>
      <c r="C1" s="28"/>
      <c r="D1" s="29"/>
      <c r="E1" s="29"/>
      <c r="F1" s="29"/>
      <c r="G1" s="163" t="s">
        <v>50</v>
      </c>
      <c r="H1" s="163"/>
    </row>
    <row r="2" spans="1:8" ht="11.25" customHeight="1">
      <c r="A2" s="31"/>
      <c r="B2" s="32" t="s">
        <v>41</v>
      </c>
      <c r="C2" s="33">
        <v>2</v>
      </c>
      <c r="D2" s="29"/>
      <c r="E2" s="34" t="s">
        <v>42</v>
      </c>
      <c r="F2" s="29"/>
      <c r="G2" s="163"/>
      <c r="H2" s="163"/>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55</v>
      </c>
      <c r="F5" s="43">
        <f>SUM(H8:H12)</f>
        <v>0</v>
      </c>
      <c r="G5" s="65"/>
      <c r="H5" s="65"/>
    </row>
    <row r="6" spans="1:8" ht="12.75">
      <c r="A6" s="23"/>
      <c r="B6" s="39"/>
      <c r="C6" s="40"/>
      <c r="D6" s="41"/>
      <c r="E6" s="41"/>
      <c r="F6" s="41"/>
      <c r="G6" s="44"/>
      <c r="H6" s="44"/>
    </row>
    <row r="7" spans="1:8" ht="48" customHeight="1">
      <c r="A7" s="68" t="s">
        <v>43</v>
      </c>
      <c r="B7" s="68" t="s">
        <v>44</v>
      </c>
      <c r="C7" s="69" t="s">
        <v>51</v>
      </c>
      <c r="D7" s="70" t="s">
        <v>46</v>
      </c>
      <c r="E7" s="70" t="s">
        <v>47</v>
      </c>
      <c r="F7" s="70" t="s">
        <v>48</v>
      </c>
      <c r="G7" s="68" t="s">
        <v>59</v>
      </c>
      <c r="H7" s="68" t="s">
        <v>60</v>
      </c>
    </row>
    <row r="8" spans="1:8" ht="47.25" customHeight="1">
      <c r="A8" s="72">
        <v>1</v>
      </c>
      <c r="B8" s="73" t="s">
        <v>80</v>
      </c>
      <c r="C8" s="74">
        <v>10</v>
      </c>
      <c r="D8" s="75" t="s">
        <v>58</v>
      </c>
      <c r="E8" s="71"/>
      <c r="F8" s="71"/>
      <c r="G8" s="83">
        <v>0</v>
      </c>
      <c r="H8" s="83">
        <f>ROUND(ROUND(C8,2)*ROUND(G8,2),2)</f>
        <v>0</v>
      </c>
    </row>
    <row r="9" spans="1:8" ht="56.25" customHeight="1">
      <c r="A9" s="72">
        <v>2</v>
      </c>
      <c r="B9" s="73" t="s">
        <v>81</v>
      </c>
      <c r="C9" s="74">
        <v>30</v>
      </c>
      <c r="D9" s="75" t="s">
        <v>58</v>
      </c>
      <c r="E9" s="71"/>
      <c r="F9" s="71"/>
      <c r="G9" s="83">
        <v>0</v>
      </c>
      <c r="H9" s="83">
        <f>ROUND(ROUND(C9,2)*ROUND(G9,2),2)</f>
        <v>0</v>
      </c>
    </row>
    <row r="10" spans="1:8" ht="66" customHeight="1">
      <c r="A10" s="72">
        <v>3</v>
      </c>
      <c r="B10" s="73" t="s">
        <v>82</v>
      </c>
      <c r="C10" s="74">
        <v>168</v>
      </c>
      <c r="D10" s="75" t="s">
        <v>58</v>
      </c>
      <c r="E10" s="71"/>
      <c r="F10" s="71"/>
      <c r="G10" s="83">
        <v>0</v>
      </c>
      <c r="H10" s="83">
        <f>ROUND(ROUND(C10,2)*ROUND(G10,2),2)</f>
        <v>0</v>
      </c>
    </row>
    <row r="11" spans="1:8" ht="61.5" customHeight="1">
      <c r="A11" s="72">
        <v>4</v>
      </c>
      <c r="B11" s="73" t="s">
        <v>83</v>
      </c>
      <c r="C11" s="74">
        <v>720</v>
      </c>
      <c r="D11" s="75" t="s">
        <v>58</v>
      </c>
      <c r="E11" s="71"/>
      <c r="F11" s="71"/>
      <c r="G11" s="83">
        <v>0</v>
      </c>
      <c r="H11" s="83">
        <f>ROUND(ROUND(C11,2)*ROUND(G11,2),2)</f>
        <v>0</v>
      </c>
    </row>
    <row r="12" spans="1:8" ht="53.25" customHeight="1">
      <c r="A12" s="72">
        <v>5</v>
      </c>
      <c r="B12" s="73" t="s">
        <v>84</v>
      </c>
      <c r="C12" s="74">
        <v>192</v>
      </c>
      <c r="D12" s="75" t="s">
        <v>58</v>
      </c>
      <c r="E12" s="71"/>
      <c r="F12" s="71"/>
      <c r="G12" s="83">
        <v>0</v>
      </c>
      <c r="H12" s="83">
        <f>ROUND(ROUND(C12,2)*ROUND(G12,2),2)</f>
        <v>0</v>
      </c>
    </row>
    <row r="13" spans="1:8" ht="12" customHeight="1">
      <c r="A13" s="164"/>
      <c r="B13" s="164"/>
      <c r="C13" s="164"/>
      <c r="D13" s="164"/>
      <c r="E13" s="164"/>
      <c r="F13" s="164"/>
      <c r="G13" s="164"/>
      <c r="H13" s="164"/>
    </row>
    <row r="14" spans="1:8" ht="12.75" customHeight="1">
      <c r="A14" s="161" t="s">
        <v>56</v>
      </c>
      <c r="B14" s="161"/>
      <c r="C14" s="161"/>
      <c r="D14" s="161"/>
      <c r="E14" s="161"/>
      <c r="F14" s="161"/>
      <c r="G14" s="161"/>
      <c r="H14" s="161"/>
    </row>
  </sheetData>
  <sheetProtection/>
  <mergeCells count="4">
    <mergeCell ref="A1:B1"/>
    <mergeCell ref="G1:H2"/>
    <mergeCell ref="A13:H13"/>
    <mergeCell ref="A14:H14"/>
  </mergeCells>
  <printOptions/>
  <pageMargins left="0.25" right="0.25" top="0.75" bottom="0.75" header="0.3" footer="0.3"/>
  <pageSetup fitToHeight="0" fitToWidth="0"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11"/>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64"/>
      <c r="C2" s="48"/>
      <c r="D2" s="31"/>
      <c r="E2" s="64"/>
      <c r="F2" s="64"/>
      <c r="G2" s="166"/>
      <c r="H2" s="166"/>
      <c r="I2" s="49"/>
      <c r="J2" s="49"/>
    </row>
    <row r="3" spans="1:10" s="50" customFormat="1" ht="14.25" customHeight="1">
      <c r="A3" s="31"/>
      <c r="B3" s="51" t="s">
        <v>41</v>
      </c>
      <c r="C3" s="52">
        <v>3</v>
      </c>
      <c r="D3" s="31"/>
      <c r="E3" s="51" t="s">
        <v>42</v>
      </c>
      <c r="F3" s="51"/>
      <c r="G3" s="64"/>
      <c r="H3" s="64"/>
      <c r="I3" s="49"/>
      <c r="J3" s="49"/>
    </row>
    <row r="4" spans="1:10" s="50" customFormat="1" ht="12.75">
      <c r="A4" s="31"/>
      <c r="B4" s="51"/>
      <c r="C4" s="48"/>
      <c r="D4" s="31"/>
      <c r="E4" s="51"/>
      <c r="F4" s="51"/>
      <c r="G4" s="64"/>
      <c r="H4" s="64"/>
      <c r="I4" s="49"/>
      <c r="J4" s="49"/>
    </row>
    <row r="5" spans="1:10" s="50" customFormat="1" ht="12.75">
      <c r="A5" s="38"/>
      <c r="B5" s="24"/>
      <c r="C5" s="25"/>
      <c r="D5" s="23"/>
      <c r="E5" s="53" t="s">
        <v>55</v>
      </c>
      <c r="F5" s="54">
        <f>SUM(H8:H9)</f>
        <v>0</v>
      </c>
      <c r="G5" s="63"/>
      <c r="H5" s="63"/>
      <c r="I5" s="49"/>
      <c r="J5" s="49"/>
    </row>
    <row r="6" spans="1:10" s="50" customFormat="1" ht="12.75">
      <c r="A6" s="23"/>
      <c r="B6" s="24"/>
      <c r="C6" s="25"/>
      <c r="D6" s="23"/>
      <c r="E6" s="63"/>
      <c r="F6" s="63"/>
      <c r="G6" s="63"/>
      <c r="H6" s="63"/>
      <c r="I6" s="49"/>
      <c r="J6" s="49"/>
    </row>
    <row r="7" spans="1:8" s="57" customFormat="1" ht="36.75" customHeight="1">
      <c r="A7" s="20" t="s">
        <v>43</v>
      </c>
      <c r="B7" s="20" t="s">
        <v>44</v>
      </c>
      <c r="C7" s="101" t="s">
        <v>52</v>
      </c>
      <c r="D7" s="102" t="s">
        <v>46</v>
      </c>
      <c r="E7" s="56" t="s">
        <v>47</v>
      </c>
      <c r="F7" s="56" t="s">
        <v>48</v>
      </c>
      <c r="G7" s="56" t="s">
        <v>61</v>
      </c>
      <c r="H7" s="56" t="s">
        <v>60</v>
      </c>
    </row>
    <row r="8" spans="1:8" s="57" customFormat="1" ht="126" customHeight="1">
      <c r="A8" s="123" t="s">
        <v>13</v>
      </c>
      <c r="B8" s="124" t="s">
        <v>85</v>
      </c>
      <c r="C8" s="125">
        <v>100</v>
      </c>
      <c r="D8" s="126" t="s">
        <v>58</v>
      </c>
      <c r="E8" s="122"/>
      <c r="F8" s="76"/>
      <c r="G8" s="81">
        <v>0</v>
      </c>
      <c r="H8" s="82">
        <f>ROUND(C8,2)*ROUND(G8,2)</f>
        <v>0</v>
      </c>
    </row>
    <row r="9" spans="1:8" s="57" customFormat="1" ht="120" customHeight="1">
      <c r="A9" s="78" t="s">
        <v>64</v>
      </c>
      <c r="B9" s="124" t="s">
        <v>86</v>
      </c>
      <c r="C9" s="125">
        <v>200</v>
      </c>
      <c r="D9" s="126" t="s">
        <v>58</v>
      </c>
      <c r="E9" s="76"/>
      <c r="F9" s="76"/>
      <c r="G9" s="81">
        <v>0</v>
      </c>
      <c r="H9" s="82">
        <f>ROUND(C9,2)*ROUND(G9,2)</f>
        <v>0</v>
      </c>
    </row>
    <row r="10" spans="1:8" s="50" customFormat="1" ht="12.75" customHeight="1">
      <c r="A10" s="161" t="s">
        <v>56</v>
      </c>
      <c r="B10" s="161"/>
      <c r="C10" s="161"/>
      <c r="D10" s="161"/>
      <c r="E10" s="161"/>
      <c r="F10" s="161"/>
      <c r="G10" s="161"/>
      <c r="H10" s="161"/>
    </row>
    <row r="11" spans="1:8" s="50" customFormat="1" ht="14.25" customHeight="1">
      <c r="A11" s="45"/>
      <c r="B11" s="154"/>
      <c r="C11" s="154"/>
      <c r="D11" s="154"/>
      <c r="E11" s="154"/>
      <c r="F11" s="154"/>
      <c r="G11" s="154"/>
      <c r="H11" s="154"/>
    </row>
  </sheetData>
  <sheetProtection/>
  <mergeCells count="5">
    <mergeCell ref="A1:B1"/>
    <mergeCell ref="E1:F1"/>
    <mergeCell ref="G1:H2"/>
    <mergeCell ref="B11:H11"/>
    <mergeCell ref="A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H12"/>
  <sheetViews>
    <sheetView zoomScalePageLayoutView="0" workbookViewId="0" topLeftCell="A1">
      <selection activeCell="F5" sqref="F5"/>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159" t="str">
        <f>formularz_oferty!C4</f>
        <v>DFP.271.92.2022.KK</v>
      </c>
      <c r="B1" s="159"/>
      <c r="C1" s="25"/>
      <c r="D1" s="23"/>
      <c r="E1" s="23"/>
      <c r="F1" s="23"/>
      <c r="G1" s="160" t="s">
        <v>40</v>
      </c>
      <c r="H1" s="160"/>
    </row>
    <row r="2" spans="1:8" ht="14.25" customHeight="1">
      <c r="A2" s="23"/>
      <c r="B2" s="24" t="s">
        <v>41</v>
      </c>
      <c r="C2" s="60">
        <v>4</v>
      </c>
      <c r="D2" s="23"/>
      <c r="E2" s="38" t="s">
        <v>42</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55</v>
      </c>
      <c r="F5" s="54">
        <f>SUM(H8:H11)</f>
        <v>0</v>
      </c>
      <c r="G5" s="61"/>
      <c r="H5" s="61"/>
    </row>
    <row r="6" spans="1:8" ht="12.75">
      <c r="A6" s="38"/>
      <c r="B6" s="24"/>
      <c r="C6" s="25"/>
      <c r="D6" s="23"/>
      <c r="E6" s="23"/>
      <c r="F6" s="23"/>
      <c r="G6" s="24"/>
      <c r="H6" s="62"/>
    </row>
    <row r="7" spans="1:8" ht="38.25">
      <c r="A7" s="68" t="s">
        <v>43</v>
      </c>
      <c r="B7" s="20" t="s">
        <v>44</v>
      </c>
      <c r="C7" s="21" t="s">
        <v>45</v>
      </c>
      <c r="D7" s="22" t="s">
        <v>46</v>
      </c>
      <c r="E7" s="22" t="s">
        <v>47</v>
      </c>
      <c r="F7" s="22" t="s">
        <v>48</v>
      </c>
      <c r="G7" s="20" t="s">
        <v>59</v>
      </c>
      <c r="H7" s="20" t="s">
        <v>60</v>
      </c>
    </row>
    <row r="8" spans="1:8" ht="81" customHeight="1">
      <c r="A8" s="72">
        <v>1</v>
      </c>
      <c r="B8" s="79" t="s">
        <v>87</v>
      </c>
      <c r="C8" s="85">
        <v>12</v>
      </c>
      <c r="D8" s="86" t="s">
        <v>58</v>
      </c>
      <c r="E8" s="87"/>
      <c r="F8" s="87"/>
      <c r="G8" s="88">
        <v>0</v>
      </c>
      <c r="H8" s="88">
        <f>ROUND(ROUND(C8,2)*ROUND(G8,2),2)</f>
        <v>0</v>
      </c>
    </row>
    <row r="9" spans="1:8" ht="56.25" customHeight="1">
      <c r="A9" s="72">
        <v>2</v>
      </c>
      <c r="B9" s="79" t="s">
        <v>88</v>
      </c>
      <c r="C9" s="89">
        <v>20</v>
      </c>
      <c r="D9" s="80" t="s">
        <v>58</v>
      </c>
      <c r="E9" s="90"/>
      <c r="F9" s="90"/>
      <c r="G9" s="91">
        <v>0</v>
      </c>
      <c r="H9" s="91">
        <f>ROUND(ROUND(C9,2)*ROUND(G9,2),2)</f>
        <v>0</v>
      </c>
    </row>
    <row r="10" spans="1:8" ht="45.75" customHeight="1">
      <c r="A10" s="72">
        <v>3</v>
      </c>
      <c r="B10" s="79" t="s">
        <v>89</v>
      </c>
      <c r="C10" s="92">
        <v>5</v>
      </c>
      <c r="D10" s="84" t="s">
        <v>58</v>
      </c>
      <c r="E10" s="97"/>
      <c r="F10" s="97"/>
      <c r="G10" s="88">
        <v>0</v>
      </c>
      <c r="H10" s="88">
        <f>ROUND(ROUND(C10,2)*ROUND(G10,2),2)</f>
        <v>0</v>
      </c>
    </row>
    <row r="11" spans="1:8" ht="37.5" customHeight="1">
      <c r="A11" s="72">
        <v>4</v>
      </c>
      <c r="B11" s="79" t="s">
        <v>90</v>
      </c>
      <c r="C11" s="92">
        <v>10</v>
      </c>
      <c r="D11" s="84" t="s">
        <v>58</v>
      </c>
      <c r="E11" s="97"/>
      <c r="F11" s="97"/>
      <c r="G11" s="91">
        <v>0</v>
      </c>
      <c r="H11" s="91">
        <f>ROUND(ROUND(C11,2)*ROUND(G11,2),2)</f>
        <v>0</v>
      </c>
    </row>
    <row r="12" spans="1:8" ht="18" customHeight="1">
      <c r="A12" s="161" t="s">
        <v>56</v>
      </c>
      <c r="B12" s="161"/>
      <c r="C12" s="161"/>
      <c r="D12" s="161"/>
      <c r="E12" s="161"/>
      <c r="F12" s="161"/>
      <c r="G12" s="161"/>
      <c r="H12" s="161"/>
    </row>
  </sheetData>
  <sheetProtection/>
  <mergeCells count="3">
    <mergeCell ref="A1:B1"/>
    <mergeCell ref="G1:H1"/>
    <mergeCell ref="A12:H12"/>
  </mergeCells>
  <printOptions/>
  <pageMargins left="0.25" right="0.25" top="0.75" bottom="0.75" header="0.30000000000000004" footer="0.3000000000000000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0"/>
  <sheetViews>
    <sheetView zoomScalePageLayoutView="0" workbookViewId="0" topLeftCell="A1">
      <selection activeCell="F5" sqref="F5"/>
    </sheetView>
  </sheetViews>
  <sheetFormatPr defaultColWidth="9.625" defaultRowHeight="14.25"/>
  <cols>
    <col min="1" max="1" width="5.75390625" style="45" customWidth="1"/>
    <col min="2" max="2" width="64.253906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5</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SUM(H8:H8)</f>
        <v>0</v>
      </c>
      <c r="G5" s="98"/>
      <c r="H5" s="98"/>
      <c r="I5" s="49"/>
      <c r="J5" s="49"/>
    </row>
    <row r="6" spans="1:10" s="50" customFormat="1" ht="12.75">
      <c r="A6" s="23"/>
      <c r="B6" s="24"/>
      <c r="C6" s="25"/>
      <c r="D6" s="23"/>
      <c r="E6" s="98"/>
      <c r="F6" s="98"/>
      <c r="G6" s="98"/>
      <c r="H6" s="98"/>
      <c r="I6" s="49"/>
      <c r="J6" s="49"/>
    </row>
    <row r="7" spans="1:8" s="57" customFormat="1" ht="36.75" customHeight="1">
      <c r="A7" s="20" t="s">
        <v>43</v>
      </c>
      <c r="B7" s="20" t="s">
        <v>44</v>
      </c>
      <c r="C7" s="55" t="s">
        <v>52</v>
      </c>
      <c r="D7" s="56" t="s">
        <v>46</v>
      </c>
      <c r="E7" s="56" t="s">
        <v>47</v>
      </c>
      <c r="F7" s="56" t="s">
        <v>48</v>
      </c>
      <c r="G7" s="56" t="s">
        <v>61</v>
      </c>
      <c r="H7" s="56" t="s">
        <v>60</v>
      </c>
    </row>
    <row r="8" spans="1:8" s="57" customFormat="1" ht="409.5" customHeight="1">
      <c r="A8" s="78" t="s">
        <v>13</v>
      </c>
      <c r="B8" s="79" t="s">
        <v>91</v>
      </c>
      <c r="C8" s="77">
        <v>2400</v>
      </c>
      <c r="D8" s="80" t="s">
        <v>58</v>
      </c>
      <c r="E8" s="76"/>
      <c r="F8" s="76"/>
      <c r="G8" s="81">
        <v>0</v>
      </c>
      <c r="H8" s="82">
        <f>ROUND(C8,2)*ROUND(G8,2)</f>
        <v>0</v>
      </c>
    </row>
    <row r="9" spans="1:8" s="50" customFormat="1" ht="12.75" customHeight="1">
      <c r="A9" s="161" t="s">
        <v>56</v>
      </c>
      <c r="B9" s="161"/>
      <c r="C9" s="161"/>
      <c r="D9" s="161"/>
      <c r="E9" s="161"/>
      <c r="F9" s="161"/>
      <c r="G9" s="161"/>
      <c r="H9" s="161"/>
    </row>
    <row r="10" spans="1:8" s="50" customFormat="1" ht="14.25" customHeight="1">
      <c r="A10" s="45"/>
      <c r="B10" s="154"/>
      <c r="C10" s="154"/>
      <c r="D10" s="154"/>
      <c r="E10" s="154"/>
      <c r="F10" s="154"/>
      <c r="G10" s="154"/>
      <c r="H10" s="15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1">
      <selection activeCell="F5" sqref="F5"/>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6</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SUM(H8:H8)</f>
        <v>0</v>
      </c>
      <c r="G5" s="98"/>
      <c r="H5" s="98"/>
      <c r="I5" s="49"/>
      <c r="J5" s="49"/>
    </row>
    <row r="6" spans="1:10" s="50" customFormat="1" ht="12.75">
      <c r="A6" s="23"/>
      <c r="B6" s="24"/>
      <c r="C6" s="25"/>
      <c r="D6" s="23"/>
      <c r="E6" s="98"/>
      <c r="F6" s="98"/>
      <c r="G6" s="98"/>
      <c r="H6" s="98"/>
      <c r="I6" s="49"/>
      <c r="J6" s="49"/>
    </row>
    <row r="7" spans="1:8" s="57" customFormat="1" ht="36.75" customHeight="1">
      <c r="A7" s="20" t="s">
        <v>43</v>
      </c>
      <c r="B7" s="20" t="s">
        <v>44</v>
      </c>
      <c r="C7" s="55" t="s">
        <v>52</v>
      </c>
      <c r="D7" s="56" t="s">
        <v>46</v>
      </c>
      <c r="E7" s="56" t="s">
        <v>47</v>
      </c>
      <c r="F7" s="56" t="s">
        <v>48</v>
      </c>
      <c r="G7" s="56" t="s">
        <v>61</v>
      </c>
      <c r="H7" s="56" t="s">
        <v>60</v>
      </c>
    </row>
    <row r="8" spans="1:8" s="57" customFormat="1" ht="61.5" customHeight="1">
      <c r="A8" s="78" t="s">
        <v>13</v>
      </c>
      <c r="B8" s="79" t="s">
        <v>92</v>
      </c>
      <c r="C8" s="77">
        <v>18</v>
      </c>
      <c r="D8" s="80" t="s">
        <v>93</v>
      </c>
      <c r="E8" s="76"/>
      <c r="F8" s="76"/>
      <c r="G8" s="81">
        <v>0</v>
      </c>
      <c r="H8" s="82">
        <f>ROUND(C8,2)*ROUND(G8,2)</f>
        <v>0</v>
      </c>
    </row>
    <row r="9" spans="1:8" s="50" customFormat="1" ht="12.75" customHeight="1">
      <c r="A9" s="161" t="s">
        <v>56</v>
      </c>
      <c r="B9" s="161"/>
      <c r="C9" s="161"/>
      <c r="D9" s="161"/>
      <c r="E9" s="161"/>
      <c r="F9" s="161"/>
      <c r="G9" s="161"/>
      <c r="H9" s="161"/>
    </row>
    <row r="10" spans="1:8" s="50" customFormat="1" ht="14.25" customHeight="1">
      <c r="A10" s="45"/>
      <c r="B10" s="154"/>
      <c r="C10" s="154"/>
      <c r="D10" s="154"/>
      <c r="E10" s="154"/>
      <c r="F10" s="154"/>
      <c r="G10" s="154"/>
      <c r="H10" s="154"/>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7">
      <selection activeCell="B20" sqref="B20"/>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162" t="str">
        <f>formularz_oferty!C4</f>
        <v>DFP.271.92.2022.KK</v>
      </c>
      <c r="B1" s="162"/>
      <c r="C1" s="48"/>
      <c r="D1" s="31"/>
      <c r="E1" s="165"/>
      <c r="F1" s="165"/>
      <c r="G1" s="166" t="s">
        <v>40</v>
      </c>
      <c r="H1" s="166"/>
      <c r="I1" s="49"/>
      <c r="J1" s="49"/>
    </row>
    <row r="2" spans="1:10" s="50" customFormat="1" ht="12.75">
      <c r="A2" s="31"/>
      <c r="B2" s="99"/>
      <c r="C2" s="48"/>
      <c r="D2" s="31"/>
      <c r="E2" s="99"/>
      <c r="F2" s="99"/>
      <c r="G2" s="166"/>
      <c r="H2" s="166"/>
      <c r="I2" s="49"/>
      <c r="J2" s="49"/>
    </row>
    <row r="3" spans="1:10" s="50" customFormat="1" ht="14.25" customHeight="1">
      <c r="A3" s="31"/>
      <c r="B3" s="51" t="s">
        <v>41</v>
      </c>
      <c r="C3" s="52">
        <v>7</v>
      </c>
      <c r="D3" s="31"/>
      <c r="E3" s="51" t="s">
        <v>42</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55</v>
      </c>
      <c r="F5" s="54">
        <f>SUM(H8:H13)</f>
        <v>0</v>
      </c>
      <c r="G5" s="98"/>
      <c r="H5" s="98"/>
      <c r="I5" s="49"/>
      <c r="J5" s="49"/>
    </row>
    <row r="6" spans="1:10" s="50" customFormat="1" ht="12.75">
      <c r="A6" s="23"/>
      <c r="B6" s="24"/>
      <c r="C6" s="25"/>
      <c r="D6" s="23"/>
      <c r="E6" s="98"/>
      <c r="F6" s="98"/>
      <c r="G6" s="98"/>
      <c r="H6" s="98"/>
      <c r="I6" s="49"/>
      <c r="J6" s="49"/>
    </row>
    <row r="7" spans="1:8" s="57" customFormat="1" ht="36.75" customHeight="1">
      <c r="A7" s="20" t="s">
        <v>43</v>
      </c>
      <c r="B7" s="68" t="s">
        <v>44</v>
      </c>
      <c r="C7" s="101" t="s">
        <v>52</v>
      </c>
      <c r="D7" s="102" t="s">
        <v>46</v>
      </c>
      <c r="E7" s="102" t="s">
        <v>47</v>
      </c>
      <c r="F7" s="56" t="s">
        <v>48</v>
      </c>
      <c r="G7" s="56" t="s">
        <v>61</v>
      </c>
      <c r="H7" s="56" t="s">
        <v>60</v>
      </c>
    </row>
    <row r="8" spans="1:8" s="57" customFormat="1" ht="36.75" customHeight="1">
      <c r="A8" s="127" t="s">
        <v>13</v>
      </c>
      <c r="B8" s="128" t="s">
        <v>101</v>
      </c>
      <c r="C8" s="125">
        <v>60</v>
      </c>
      <c r="D8" s="129" t="s">
        <v>69</v>
      </c>
      <c r="E8" s="118"/>
      <c r="F8" s="122"/>
      <c r="G8" s="81">
        <v>0</v>
      </c>
      <c r="H8" s="82">
        <f aca="true" t="shared" si="0" ref="H8:H13">ROUND(C8,2)*ROUND(G8,2)</f>
        <v>0</v>
      </c>
    </row>
    <row r="9" spans="1:8" s="57" customFormat="1" ht="36.75" customHeight="1">
      <c r="A9" s="127" t="s">
        <v>16</v>
      </c>
      <c r="B9" s="128" t="s">
        <v>100</v>
      </c>
      <c r="C9" s="125">
        <v>12</v>
      </c>
      <c r="D9" s="129" t="s">
        <v>58</v>
      </c>
      <c r="E9" s="118"/>
      <c r="F9" s="122"/>
      <c r="G9" s="81">
        <v>0</v>
      </c>
      <c r="H9" s="82">
        <f t="shared" si="0"/>
        <v>0</v>
      </c>
    </row>
    <row r="10" spans="1:8" s="57" customFormat="1" ht="36.75" customHeight="1">
      <c r="A10" s="127" t="s">
        <v>65</v>
      </c>
      <c r="B10" s="128" t="s">
        <v>98</v>
      </c>
      <c r="C10" s="125">
        <v>3</v>
      </c>
      <c r="D10" s="129" t="s">
        <v>69</v>
      </c>
      <c r="E10" s="118"/>
      <c r="F10" s="122"/>
      <c r="G10" s="81">
        <v>0</v>
      </c>
      <c r="H10" s="82">
        <f t="shared" si="0"/>
        <v>0</v>
      </c>
    </row>
    <row r="11" spans="1:8" s="57" customFormat="1" ht="36.75" customHeight="1">
      <c r="A11" s="127" t="s">
        <v>18</v>
      </c>
      <c r="B11" s="128" t="s">
        <v>99</v>
      </c>
      <c r="C11" s="125">
        <v>3</v>
      </c>
      <c r="D11" s="129" t="s">
        <v>69</v>
      </c>
      <c r="E11" s="118"/>
      <c r="F11" s="122"/>
      <c r="G11" s="81">
        <v>0</v>
      </c>
      <c r="H11" s="82">
        <f t="shared" si="0"/>
        <v>0</v>
      </c>
    </row>
    <row r="12" spans="1:8" s="57" customFormat="1" ht="36.75" customHeight="1">
      <c r="A12" s="127" t="s">
        <v>19</v>
      </c>
      <c r="B12" s="130" t="s">
        <v>160</v>
      </c>
      <c r="C12" s="125">
        <v>50</v>
      </c>
      <c r="D12" s="129" t="s">
        <v>69</v>
      </c>
      <c r="E12" s="118"/>
      <c r="F12" s="122"/>
      <c r="G12" s="81">
        <v>0</v>
      </c>
      <c r="H12" s="82">
        <f t="shared" si="0"/>
        <v>0</v>
      </c>
    </row>
    <row r="13" spans="1:8" s="57" customFormat="1" ht="49.5" customHeight="1">
      <c r="A13" s="127" t="s">
        <v>21</v>
      </c>
      <c r="B13" s="130" t="s">
        <v>161</v>
      </c>
      <c r="C13" s="125">
        <v>50</v>
      </c>
      <c r="D13" s="131" t="s">
        <v>69</v>
      </c>
      <c r="E13" s="104"/>
      <c r="F13" s="76"/>
      <c r="G13" s="81">
        <v>0</v>
      </c>
      <c r="H13" s="82">
        <f t="shared" si="0"/>
        <v>0</v>
      </c>
    </row>
    <row r="14" spans="1:8" s="50" customFormat="1" ht="12.75" customHeight="1">
      <c r="A14" s="161" t="s">
        <v>56</v>
      </c>
      <c r="B14" s="161"/>
      <c r="C14" s="161"/>
      <c r="D14" s="161"/>
      <c r="E14" s="161"/>
      <c r="F14" s="161"/>
      <c r="G14" s="161"/>
      <c r="H14" s="161"/>
    </row>
    <row r="15" spans="1:8" s="50" customFormat="1" ht="14.25" customHeight="1">
      <c r="A15" s="45"/>
      <c r="B15" s="154"/>
      <c r="C15" s="154"/>
      <c r="D15" s="154"/>
      <c r="E15" s="154"/>
      <c r="F15" s="154"/>
      <c r="G15" s="154"/>
      <c r="H15" s="154"/>
    </row>
    <row r="16" spans="1:8" ht="12">
      <c r="A16" s="167" t="s">
        <v>159</v>
      </c>
      <c r="B16" s="167"/>
      <c r="C16" s="167"/>
      <c r="D16" s="167"/>
      <c r="E16" s="167"/>
      <c r="F16" s="167"/>
      <c r="G16" s="167"/>
      <c r="H16" s="167"/>
    </row>
  </sheetData>
  <sheetProtection/>
  <mergeCells count="6">
    <mergeCell ref="A1:B1"/>
    <mergeCell ref="E1:F1"/>
    <mergeCell ref="G1:H2"/>
    <mergeCell ref="A14:H14"/>
    <mergeCell ref="B15:H15"/>
    <mergeCell ref="A16:H16"/>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Katarzyna Kowalczyk</cp:lastModifiedBy>
  <cp:lastPrinted>2022-04-06T06:31:20Z</cp:lastPrinted>
  <dcterms:created xsi:type="dcterms:W3CDTF">2019-05-23T11:29:08Z</dcterms:created>
  <dcterms:modified xsi:type="dcterms:W3CDTF">2022-07-12T06:25:35Z</dcterms:modified>
  <cp:category/>
  <cp:version/>
  <cp:contentType/>
  <cp:contentStatus/>
</cp:coreProperties>
</file>