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66925"/>
  <mc:AlternateContent xmlns:mc="http://schemas.openxmlformats.org/markup-compatibility/2006">
    <mc:Choice Requires="x15">
      <x15ac:absPath xmlns:x15ac="http://schemas.microsoft.com/office/spreadsheetml/2010/11/ac" url="Z:\Emilia\4. Dostawa impl. wewnątrzw. i sprz. end\2. Publikacja\"/>
    </mc:Choice>
  </mc:AlternateContent>
  <xr:revisionPtr revIDLastSave="0" documentId="13_ncr:1_{1F0E2AC0-9B66-43A9-8E8F-D0CC0A5E2B75}" xr6:coauthVersionLast="47" xr6:coauthVersionMax="47" xr10:uidLastSave="{00000000-0000-0000-0000-000000000000}"/>
  <bookViews>
    <workbookView xWindow="28680" yWindow="-120" windowWidth="29040" windowHeight="15840" xr2:uid="{00000000-000D-0000-FFFF-FFFF00000000}"/>
  </bookViews>
  <sheets>
    <sheet name="OPZ, Formularz cenowy" sheetId="5" r:id="rId1"/>
  </sheets>
  <definedNames>
    <definedName name="_xlnm.Print_Area" localSheetId="0">'OPZ, Formularz cenowy'!$A$1:$K$146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7" i="5" l="1"/>
  <c r="I157" i="5" s="1"/>
  <c r="G157" i="5"/>
  <c r="J157" i="5" s="1"/>
  <c r="H153" i="5"/>
  <c r="I153" i="5" s="1"/>
  <c r="G153" i="5"/>
  <c r="J153" i="5" s="1"/>
  <c r="H152" i="5"/>
  <c r="I152" i="5" s="1"/>
  <c r="G152" i="5"/>
  <c r="J152" i="5" s="1"/>
  <c r="I146" i="5"/>
  <c r="J146" i="5" s="1"/>
  <c r="H146" i="5"/>
  <c r="K146" i="5" s="1"/>
  <c r="I145" i="5"/>
  <c r="I147" i="5" s="1"/>
  <c r="H145" i="5"/>
  <c r="K145" i="5" s="1"/>
  <c r="K147" i="5" s="1"/>
  <c r="J154" i="5" l="1"/>
  <c r="I154" i="5"/>
  <c r="H154" i="5"/>
  <c r="J145" i="5"/>
  <c r="J147" i="5" s="1"/>
  <c r="I140" i="5" l="1"/>
  <c r="I141" i="5" s="1"/>
  <c r="H140" i="5"/>
  <c r="K140" i="5" s="1"/>
  <c r="K141" i="5" s="1"/>
  <c r="J140" i="5" l="1"/>
  <c r="J141" i="5" s="1"/>
  <c r="I119" i="5"/>
  <c r="J119" i="5" s="1"/>
  <c r="H119" i="5"/>
  <c r="K119" i="5" s="1"/>
  <c r="I120" i="5"/>
  <c r="H120" i="5"/>
  <c r="K120" i="5" s="1"/>
  <c r="H126" i="5"/>
  <c r="I126" i="5"/>
  <c r="J126" i="5" s="1"/>
  <c r="K126" i="5"/>
  <c r="I107" i="5"/>
  <c r="J107" i="5" s="1"/>
  <c r="H107" i="5"/>
  <c r="K107" i="5" s="1"/>
  <c r="I106" i="5"/>
  <c r="J106" i="5" s="1"/>
  <c r="H106" i="5"/>
  <c r="K106" i="5" s="1"/>
  <c r="I105" i="5"/>
  <c r="J105" i="5" s="1"/>
  <c r="H105" i="5"/>
  <c r="K105" i="5" s="1"/>
  <c r="I104" i="5"/>
  <c r="J104" i="5" s="1"/>
  <c r="H104" i="5"/>
  <c r="K104" i="5" s="1"/>
  <c r="I56" i="5"/>
  <c r="J56" i="5" s="1"/>
  <c r="H56" i="5"/>
  <c r="K56" i="5" s="1"/>
  <c r="H9" i="5"/>
  <c r="K9" i="5" s="1"/>
  <c r="H10" i="5"/>
  <c r="K10" i="5" s="1"/>
  <c r="H11" i="5"/>
  <c r="K11" i="5" s="1"/>
  <c r="H12" i="5"/>
  <c r="K12" i="5" s="1"/>
  <c r="H13" i="5"/>
  <c r="K13" i="5" s="1"/>
  <c r="H14" i="5"/>
  <c r="K14" i="5" s="1"/>
  <c r="H15" i="5"/>
  <c r="K15" i="5" s="1"/>
  <c r="H16" i="5"/>
  <c r="K16" i="5" s="1"/>
  <c r="H17" i="5"/>
  <c r="K17" i="5" s="1"/>
  <c r="H18" i="5"/>
  <c r="K18" i="5" s="1"/>
  <c r="H19" i="5"/>
  <c r="K19" i="5" s="1"/>
  <c r="H20" i="5"/>
  <c r="K20" i="5" s="1"/>
  <c r="H21" i="5"/>
  <c r="K21" i="5" s="1"/>
  <c r="H27" i="5"/>
  <c r="K27" i="5" s="1"/>
  <c r="H28" i="5"/>
  <c r="K28" i="5" s="1"/>
  <c r="H29" i="5"/>
  <c r="K29" i="5" s="1"/>
  <c r="H30" i="5"/>
  <c r="K30" i="5" s="1"/>
  <c r="H31" i="5"/>
  <c r="K31" i="5" s="1"/>
  <c r="H32" i="5"/>
  <c r="K32" i="5" s="1"/>
  <c r="H33" i="5"/>
  <c r="K33" i="5" s="1"/>
  <c r="H34" i="5"/>
  <c r="K34" i="5" s="1"/>
  <c r="H35" i="5"/>
  <c r="K35" i="5" s="1"/>
  <c r="H36" i="5"/>
  <c r="K36" i="5" s="1"/>
  <c r="H37" i="5"/>
  <c r="K37" i="5" s="1"/>
  <c r="H38" i="5"/>
  <c r="K38" i="5" s="1"/>
  <c r="H39" i="5"/>
  <c r="K39" i="5" s="1"/>
  <c r="H40" i="5"/>
  <c r="K40" i="5" s="1"/>
  <c r="H41" i="5"/>
  <c r="K41" i="5" s="1"/>
  <c r="H42" i="5"/>
  <c r="K42" i="5" s="1"/>
  <c r="H43" i="5"/>
  <c r="K43" i="5" s="1"/>
  <c r="H44" i="5"/>
  <c r="K44" i="5" s="1"/>
  <c r="H50" i="5"/>
  <c r="K50" i="5" s="1"/>
  <c r="H51" i="5"/>
  <c r="K51" i="5" s="1"/>
  <c r="H52" i="5"/>
  <c r="K52" i="5" s="1"/>
  <c r="H53" i="5"/>
  <c r="K53" i="5" s="1"/>
  <c r="H54" i="5"/>
  <c r="K54" i="5" s="1"/>
  <c r="H55" i="5"/>
  <c r="K55" i="5" s="1"/>
  <c r="H57" i="5"/>
  <c r="K57" i="5" s="1"/>
  <c r="H58" i="5"/>
  <c r="K58" i="5" s="1"/>
  <c r="H59" i="5"/>
  <c r="K59" i="5" s="1"/>
  <c r="H60" i="5"/>
  <c r="K60" i="5" s="1"/>
  <c r="H61" i="5"/>
  <c r="K61" i="5" s="1"/>
  <c r="H62" i="5"/>
  <c r="K62" i="5" s="1"/>
  <c r="H63" i="5"/>
  <c r="K63" i="5" s="1"/>
  <c r="H64" i="5"/>
  <c r="K64" i="5" s="1"/>
  <c r="H65" i="5"/>
  <c r="K65" i="5" s="1"/>
  <c r="H66" i="5"/>
  <c r="K66" i="5" s="1"/>
  <c r="H67" i="5"/>
  <c r="K67" i="5" s="1"/>
  <c r="H68" i="5"/>
  <c r="K68" i="5" s="1"/>
  <c r="H69" i="5"/>
  <c r="K69" i="5" s="1"/>
  <c r="H70" i="5"/>
  <c r="K70" i="5" s="1"/>
  <c r="H71" i="5"/>
  <c r="K71" i="5" s="1"/>
  <c r="H72" i="5"/>
  <c r="K72" i="5" s="1"/>
  <c r="H78" i="5"/>
  <c r="K78" i="5" s="1"/>
  <c r="K80" i="5" s="1"/>
  <c r="H85" i="5"/>
  <c r="K85" i="5" s="1"/>
  <c r="H86" i="5"/>
  <c r="K86" i="5" s="1"/>
  <c r="H87" i="5"/>
  <c r="K87" i="5" s="1"/>
  <c r="H88" i="5"/>
  <c r="K88" i="5" s="1"/>
  <c r="H89" i="5"/>
  <c r="K89" i="5" s="1"/>
  <c r="H90" i="5"/>
  <c r="K90" i="5" s="1"/>
  <c r="H91" i="5"/>
  <c r="K91" i="5" s="1"/>
  <c r="H92" i="5"/>
  <c r="K92" i="5" s="1"/>
  <c r="H93" i="5"/>
  <c r="K93" i="5" s="1"/>
  <c r="H94" i="5"/>
  <c r="K94" i="5" s="1"/>
  <c r="H95" i="5"/>
  <c r="H96" i="5"/>
  <c r="K96" i="5" s="1"/>
  <c r="H97" i="5"/>
  <c r="K97" i="5" s="1"/>
  <c r="H98" i="5"/>
  <c r="K98" i="5" s="1"/>
  <c r="H108" i="5"/>
  <c r="K108" i="5" s="1"/>
  <c r="H114" i="5"/>
  <c r="K114" i="5" s="1"/>
  <c r="H115" i="5"/>
  <c r="K115" i="5" s="1"/>
  <c r="H132" i="5"/>
  <c r="K132" i="5" s="1"/>
  <c r="H133" i="5"/>
  <c r="I87" i="5"/>
  <c r="J87" i="5" s="1"/>
  <c r="I95" i="5"/>
  <c r="J95" i="5" s="1"/>
  <c r="K95" i="5"/>
  <c r="I94" i="5"/>
  <c r="J94" i="5" s="1"/>
  <c r="I78" i="5"/>
  <c r="J78" i="5" s="1"/>
  <c r="I133" i="5"/>
  <c r="J133" i="5" s="1"/>
  <c r="I132" i="5"/>
  <c r="J132" i="5" s="1"/>
  <c r="I115" i="5"/>
  <c r="J115" i="5" s="1"/>
  <c r="I114" i="5"/>
  <c r="J114" i="5" s="1"/>
  <c r="I108" i="5"/>
  <c r="J108" i="5" s="1"/>
  <c r="I86" i="5"/>
  <c r="J86" i="5" s="1"/>
  <c r="I88" i="5"/>
  <c r="J88" i="5" s="1"/>
  <c r="I89" i="5"/>
  <c r="J89" i="5" s="1"/>
  <c r="I90" i="5"/>
  <c r="J90" i="5" s="1"/>
  <c r="I91" i="5"/>
  <c r="J91" i="5" s="1"/>
  <c r="I92" i="5"/>
  <c r="J92" i="5" s="1"/>
  <c r="I93" i="5"/>
  <c r="J93" i="5" s="1"/>
  <c r="I96" i="5"/>
  <c r="J96" i="5" s="1"/>
  <c r="I97" i="5"/>
  <c r="J97" i="5" s="1"/>
  <c r="I98" i="5"/>
  <c r="J98" i="5" s="1"/>
  <c r="I85" i="5"/>
  <c r="J85" i="5" s="1"/>
  <c r="I51" i="5"/>
  <c r="J51" i="5" s="1"/>
  <c r="I52" i="5"/>
  <c r="J52" i="5" s="1"/>
  <c r="I53" i="5"/>
  <c r="J53" i="5" s="1"/>
  <c r="I54" i="5"/>
  <c r="J54" i="5" s="1"/>
  <c r="I55" i="5"/>
  <c r="J55" i="5" s="1"/>
  <c r="I57" i="5"/>
  <c r="J57" i="5" s="1"/>
  <c r="I58" i="5"/>
  <c r="J58" i="5" s="1"/>
  <c r="I59" i="5"/>
  <c r="J59" i="5" s="1"/>
  <c r="I60" i="5"/>
  <c r="J60" i="5" s="1"/>
  <c r="I61" i="5"/>
  <c r="J61" i="5" s="1"/>
  <c r="I62" i="5"/>
  <c r="J62" i="5" s="1"/>
  <c r="I63" i="5"/>
  <c r="J63" i="5" s="1"/>
  <c r="I64" i="5"/>
  <c r="J64" i="5" s="1"/>
  <c r="I65" i="5"/>
  <c r="J65" i="5" s="1"/>
  <c r="I66" i="5"/>
  <c r="J66" i="5" s="1"/>
  <c r="I67" i="5"/>
  <c r="J67" i="5" s="1"/>
  <c r="I68" i="5"/>
  <c r="J68" i="5" s="1"/>
  <c r="I69" i="5"/>
  <c r="J69" i="5" s="1"/>
  <c r="I70" i="5"/>
  <c r="J70" i="5" s="1"/>
  <c r="I71" i="5"/>
  <c r="J71" i="5" s="1"/>
  <c r="I72" i="5"/>
  <c r="J72" i="5" s="1"/>
  <c r="I50" i="5"/>
  <c r="J50" i="5" s="1"/>
  <c r="I28" i="5"/>
  <c r="J28" i="5" s="1"/>
  <c r="I29" i="5"/>
  <c r="J29" i="5" s="1"/>
  <c r="I30" i="5"/>
  <c r="J30" i="5" s="1"/>
  <c r="I31" i="5"/>
  <c r="J31" i="5" s="1"/>
  <c r="I32" i="5"/>
  <c r="J32" i="5" s="1"/>
  <c r="I33" i="5"/>
  <c r="J33" i="5" s="1"/>
  <c r="I34" i="5"/>
  <c r="J34" i="5" s="1"/>
  <c r="I35" i="5"/>
  <c r="J35" i="5" s="1"/>
  <c r="I36" i="5"/>
  <c r="J36" i="5" s="1"/>
  <c r="I37" i="5"/>
  <c r="J37" i="5" s="1"/>
  <c r="I38" i="5"/>
  <c r="J38" i="5" s="1"/>
  <c r="I39" i="5"/>
  <c r="J39" i="5" s="1"/>
  <c r="I40" i="5"/>
  <c r="J40" i="5" s="1"/>
  <c r="I41" i="5"/>
  <c r="J41" i="5" s="1"/>
  <c r="I42" i="5"/>
  <c r="J42" i="5" s="1"/>
  <c r="I43" i="5"/>
  <c r="J43" i="5" s="1"/>
  <c r="I44" i="5"/>
  <c r="J44" i="5" s="1"/>
  <c r="I27" i="5"/>
  <c r="J27" i="5" s="1"/>
  <c r="I10" i="5"/>
  <c r="J10" i="5" s="1"/>
  <c r="I11" i="5"/>
  <c r="J11" i="5" s="1"/>
  <c r="I12" i="5"/>
  <c r="J12" i="5" s="1"/>
  <c r="I13" i="5"/>
  <c r="J13" i="5" s="1"/>
  <c r="I14" i="5"/>
  <c r="J14" i="5" s="1"/>
  <c r="I15" i="5"/>
  <c r="J15" i="5" s="1"/>
  <c r="I16" i="5"/>
  <c r="J16" i="5" s="1"/>
  <c r="I17" i="5"/>
  <c r="J17" i="5" s="1"/>
  <c r="I18" i="5"/>
  <c r="J18" i="5" s="1"/>
  <c r="I19" i="5"/>
  <c r="J19" i="5" s="1"/>
  <c r="I20" i="5"/>
  <c r="J20" i="5" s="1"/>
  <c r="I21" i="5"/>
  <c r="J21" i="5" s="1"/>
  <c r="I9" i="5"/>
  <c r="J9" i="5" s="1"/>
  <c r="K133" i="5"/>
  <c r="K121" i="5" l="1"/>
  <c r="I121" i="5"/>
  <c r="J109" i="5"/>
  <c r="K109" i="5"/>
  <c r="I109" i="5"/>
  <c r="J120" i="5"/>
  <c r="J121" i="5" s="1"/>
  <c r="I127" i="5"/>
  <c r="K127" i="5"/>
  <c r="J116" i="5"/>
  <c r="J134" i="5"/>
  <c r="K45" i="5"/>
  <c r="J99" i="5"/>
  <c r="K99" i="5"/>
  <c r="I99" i="5"/>
  <c r="K22" i="5"/>
  <c r="I116" i="5"/>
  <c r="I134" i="5"/>
  <c r="I73" i="5"/>
  <c r="J73" i="5"/>
  <c r="J22" i="5"/>
  <c r="I80" i="5"/>
  <c r="I22" i="5"/>
  <c r="K73" i="5"/>
  <c r="I45" i="5"/>
  <c r="J45" i="5"/>
  <c r="K116" i="5"/>
  <c r="K134" i="5"/>
  <c r="J80" i="5"/>
  <c r="J127" i="5"/>
</calcChain>
</file>

<file path=xl/sharedStrings.xml><?xml version="1.0" encoding="utf-8"?>
<sst xmlns="http://schemas.openxmlformats.org/spreadsheetml/2006/main" count="488" uniqueCount="135">
  <si>
    <t>L.p.</t>
  </si>
  <si>
    <t>Opis</t>
  </si>
  <si>
    <t>Rozmiar</t>
  </si>
  <si>
    <t>Jednostka zamówienia</t>
  </si>
  <si>
    <t>Cena brutto</t>
  </si>
  <si>
    <t>Wartość brutto</t>
  </si>
  <si>
    <t>1 sztuka</t>
  </si>
  <si>
    <t>VAT</t>
  </si>
  <si>
    <t>Wartość netto</t>
  </si>
  <si>
    <t>Wartość VAT</t>
  </si>
  <si>
    <t>* w przypadku gdyby ilość wierszy okazał się niewystarczajaca, wykorzystaj poniższą tabelę zachowując nazwę pakietu i kolejną numerację wierszy</t>
  </si>
  <si>
    <t>RAZEM:</t>
  </si>
  <si>
    <t>Nazwa jaka będzie na fakturze</t>
  </si>
  <si>
    <t>Nr katalogowy</t>
  </si>
  <si>
    <r>
      <t xml:space="preserve">Uwaga: </t>
    </r>
    <r>
      <rPr>
        <b/>
        <i/>
        <u/>
        <sz val="10"/>
        <color rgb="FFFF0000"/>
        <rFont val="Arial"/>
        <family val="2"/>
        <charset val="238"/>
      </rPr>
      <t>WYPEŁNIJ  BIAŁE  POLA</t>
    </r>
  </si>
  <si>
    <t>Rodzaj umowy</t>
  </si>
  <si>
    <t>Zakupowa</t>
  </si>
  <si>
    <t>Komisowa</t>
  </si>
  <si>
    <t>Introduktory  udowe o długości 10 cm oraz 25 cm  • koszulka wykonana z ETFE  • kompatybilna z prowadnikiem 0,035” lub 0,038” • rozmiary:  4 Fr- 11 Fr,  • koszulki pakowane pojedynczo lub w zestawie z miniprowadnikiem  o długości 45 cm z końcówką J i prostą • w zestawie atraumatyczny rozszerzacz, wykonany z polipropylenu, łączący się zatrzaskowo  z koszulką, po wprowadzeniu zatrzask łatwo odłamywany jedną ręką • atraumatyczne, gładkie przejście między koszulką a rozszerzaczem oraz stożkowato zakończona końcówka rozszerzacza  • boczne ramię, na końcu dystalnym bocznego ramienia jednokierunkowy zawór i trójdrożny kranik umożliwiający przepłukanie  introducera lub podanie leku • silikonowa, hemostatyczna zastawka krzyżowa na końcu proksymalnym • ucho do szwu chirurgicznego</t>
  </si>
  <si>
    <t>Introduktory udowe – zestaw z igłą i miniprowadnikiem
• koszulka wykonana z ETFE
• średnice 4 – 9 Fr, długość 10 cm
• miniprowadnik o średnicy:  0,035”, 0,038” o długości 45 cm z końcówką prostą oraz J i stalową igłą
• w zestawie atraumatyczny rozszerzacz, wykonany z polipropylenu, łączący się zatrzaskowo z koszulką, po wprowadzeniu zatrzask łatwo odłamywany jedną ręką
• atraumatyczne, gładkie przejście między koszulką a rozszerzaczem oraz stożkowato zakończona końcówka rozszerzacza
• boczne ramię, na końcu dystalnym bocznego ramienia jednokierunkowy zawór i trójdrożny kranik umożliwiający przepłukanie  introducera lub podanie leku
• silikonowa, hemostatyczna zastawka krzyżowa na końcu proksymalnym
• ucho do szwu chirurgicznego</t>
  </si>
  <si>
    <t xml:space="preserve">Prowadniki nitinolowe, hydrofilne - powyżej 180 cm
• średnice 0,018”, 0,020”, 0,025”, 0,032” 0,035”, 0.038,”
• dostępne różne długości elastycznej części dystalnej 1 cm,  3 cm, 5 cm oraz 8 cm
• końcówka prosta, zagięta 45 stopni, typu J, krzywizna Bolia
• rdzeń nitinolowy zatopiony w poliuretanie, wykonany z jednego kawałka, z bardzo dobrą kontrola trakcji 1:1, odporny na odkształcenia i na załamanie struktury podłużnej
• w poliuretanie dodatkowo zatopione nitki wolframowe
• trwała powłoka hydrofilna na całej długości -typu TERUMO ‘M COAT”
• atraumatyczna, miękka końcówka, z pamięcią kształtu
• dostępne w wersji o standardowej sztywności, półsztywnej i sztywnej
• dostępne w opcji z kształtowalną końcówką
• długości 220,260,300 cm   </t>
  </si>
  <si>
    <t xml:space="preserve">Prowadniki nitinolowe, hydrofilne - do 180 cm (włącznie)
• średnice 0,018”, 0,020”, 0,025”, 0,032” 0,035”, 0.038,”
• dostępne różne długości elastycznej części dystalnej 1 cm,  3 cm, 5 cm oraz 8 cm
• końcówka prosta, zagięta 45 stopni, typu J, krzywizna Bolia
• rdzeń nitinolowy zatopiony w poliuretanie, wykonany z jednego kawałka, z bardzo dobrą kontrola trakcji 1:1, odporny na odkształcenia i na załamanie struktury podłużnej
• w poliuretanie dodatkowo zatopione nitki wolframowe
• trwała powłoka hydrofilna na całej długości -typu TERUMO ‘M COAT”
• atraumatyczna, miękka końcówka, z pamięcią kształtu
• dostępne w wersji o standardowej sztywności, półsztywnej i sztywnej
• dostępne w opcji z kształtowalną końcówką
• długości 50, 80, 120 ,150, 180cm   </t>
  </si>
  <si>
    <t>Angiograficzne cewniki diagnostyczne
• cewnik diagnostyczny selektywny / flush o średnicach 4, 5 Fr
• długości 65, 80, 90, 100 lub 110 cm oraz 125 cm
• dwuwarstwowa cienka ściana poliuretanowa z PTFE z wewnętrzną warstwą utwardzoną nylonem
• zbrojony podwójnym oplotem stalowym, kontrola trakcji 1:1, wysoka odporność na załamanie struktury podłużnej
• miękka końcówka, atraumatyczna dla ściany naczynia (dystalne 2 cm bez zbrojenia)
• duże światło przy małej średnicy zewnętrznej:
    - dla 4 Fr = 0,041”/ 1.03 mm 
    - dla 5 Fr = 0,047” / 1.20 mm
• dobry przepływ kontrastu do 22 ml/sek , odporność na wysokie ciśnienia podania kontrastu do 1000 psi
• z otworami bocznymi lub bez
• duży wybór krzywizn trzewnych oraz mózgowych.</t>
  </si>
  <si>
    <t>Cewniki selektywne, hydrofilne
• średnice 4 Fr, 5 Fr obie kompatybilne z prowadnikiem 0,038”
• długości 40, 65, 80, 100, 110, 120 cm
• kompatybilny z prowadnikiem 0,038”
• duża średnica wewnętrzna: 1,03 mm dla 4 Fr i 1,10 mm dla 5 Fr
• atraumatyczna, miękka końcówka (koniec dystalny bez zbrojenia)
• dystalna część pokryta warstwą hydrofilną na długości 15, 25, lub 40 cm, bardzo dobre przechodzenie przez okluzje i stenozy obwodowe
• kontrola trakcji 1:1
• duży wybór krzywizn, w tym krzywizny z otworami bocznymi
• dwuwarstwowa ściana zbudowana z PTFE (poliuretanu): warstwa zewnętrzna bardziej miękka, warstwa wewnętrzna z PTFE wzbogaconego nylonem – sztywniejsza i twardsza
• 4 Fr zbrojony podwójnym oplotem ze stali nierdzewnej (dystalne 15 cm bez zbrojenia ; max ciśnienie podania kontrastu p=750 psi)
• 5 Fr zbrojony pojedynczym oplotem ze stali nierdzewnej (dystalne 10 cm bez zbrojenia ; max ciśnienie podania kontrastu p=1000 psi)</t>
  </si>
  <si>
    <t>Mikrocewnik obwodowy
• trójwarstwowa budowa ściany: wewnętrznie poliuretan PTFE, środkowo zbrojenie wolframowym oplotem, zewnętrznie poliester elastomer
• z powłoką hydrofilną
• wolframowy oplot w warstwie środkowej zmienia gęstość wraz z długością mikrocewnika: zapewnia doskonałą kontrolę trakcji 1:1, dobrą nawigację i elastyczność części dystalnej na ostatnich 30 mm
• atraumatyczna, miękka końcówka na ostatnich 0.9 mm pozbawiona wolframowej spiralki, kształtowalna mandrylem
• bardzo dobry przepływ kontrastu przy dużych ciśnieniach (max. 750 - 900 psi)
do 4,2 ml/sek
• szeroka kompatybilność z wieloma środkami embolizacyjnymi,
takimi jak: cząsteczki PVA, NBCA, etanol, Lipiodol,
płynne środki embolizacyjne, mikrosfery, różne środki kontrastowe oraz DMSO
• długości 110, 130, 150 cm
• duża średnica wewnętrzna:
- 0,019” (0,49 mm) dla 2.0 Fr (kompatybilny z prowadnikiem 0,016”)
- 0,022” (0,57 mm) dla 2.4 Fr (kompatybilny z prowadnikiem 0,018”)
- 0,025” (0,65 mm) dla 2.7 Fr (kompatybilny z prowadnikiem 0,021”)
- 0,027” (0,70 mm) dla 2.8 Fr (kompatybilny z prowadnikiem 0,021”)
• W zestawie z prowadnikiem w rozmiarze 2.7 Fr oraz 2.4 Fr</t>
  </si>
  <si>
    <t>Mikrocewnik obwodowy superselektywny 1.7 Fr /1.9 Fr
• z powłoką hydrofilną
• bardzo dobry przepływ kontrastu przy dużych ciśnieniach (do 900 psi)
• szeroka kompatybilność z wieloma środkami embolizacyjnymi,
takimi jak: cząsteczki PVA (do 500 μm), NBCA, etanol, Lipiodol,
płynne środki chemoembolizacyjne (Epirubicyna, Doxorubicyna), mikrosfery do 500 μm, różne środki kontrastowe oraz DMSO
• mikrocewnik 1.9 FR kompatybilny ze spiralami embolizacyjnymi 0.018”
• długości 130, 150, 175 cm
• duża średnica wewnętrzna:
- 0,017” (0,43 mm) dla 1.7 Fr (kompatybilny z prowadnikiem 0,016”)
- 0,019” (0,48 mm) dla 1.9 Fr (kompatybilny z prowadnikiem 0,016”)
Dostępne końcówki zagięte i potrójnie zagięte.</t>
  </si>
  <si>
    <t>Mikroprowadnik naczyniowy
• średnice 0,012”, 0,016” ; długość 180, 200 cm
• długość elastycznej końcówki  25 cm (standard) lub 35 cm (flexible)
•  końcówka zagięta 45°, zagięta 90° x 4mm, podwójnie zagięta 90° + 150°,
zagięta w kształcie J 1.5 mm
• złoty marker na końcu dystalnym
• wykonany z jednego kawałka – kontrola trakcji 1:1, odporny na załamanie
• hydrofilna otoczka „M-coat”
• zaokrąglona, atraumatyczna końcówka</t>
  </si>
  <si>
    <t>Mikrosfery do chemoembolizacji -do ładowania lekiem
-zbudowane na bazie polimeru glikolu polietylenowego  modyfikowanego grupami  
 sulfonowymi
- mogą być obciążane chemioterapeutykami: irinotekan, doxorubicyna,
  idarubicyna, epirubicyna
- ściśliwe, hydrofilne, nieresorbowalne, niewywołujące reakcji zapalnej
- precyzyjnie kalibrowane
- 3 wielkości mikrosfer:
  100 µm +_ 25 µm;
  200 µm +_50 µm;
  400 µm +_ 50 µm
- kod kolorystyczny dla poszczególnych wielkości mikrosfer</t>
  </si>
  <si>
    <t>Zamykacz naczyniowy wchłanialny
Zestaw do zamykania nakłuć tętniczych w zabiegach wewnątrznaczyniowych.
Posiada możliwość zamykania miejsc po wkłuciu wielkości 5-8F.
W skład zestawu wchodzą trzy komponenty zamykacza:
polimerowa kotwica , szew, kolagen lub szew   
Wchłanialność komponentów do 90 dni.
Średnica urządzenia 6 F i 8 F dla prowadników  0.035”
dla 6F i 0.038” dla 8 F.
- dostepny zamykacz do nakłuć po koszulkach 7FR , składający się dwóch dysków polimerowych połączonych szwem.</t>
  </si>
  <si>
    <t>Prowadniki specjalistyczne 0,014" oraz 0,018" nerkowy.                          Prowadnik wysokospecjalistyczny 0.014” i 0.018”. Długości: 130, 190 i 300 cm  Końcówka prowadnika: prosta - kształtowalna bądź zagięta ‘’J”. Dystalny odcinek pokryty silikonem, odcinek proksymalny pokryty teflonem
Prowadnik o stopniowanej gradacji stożkowatości końcówki: 5/7/10 cm dla prowadnika 0.014” oraz 2,5/3/7 cm dla prowadnika 0,018”. Dostępna wersja z cieniującymi markerami w odstępach 5 mm na dystalnym końc</t>
  </si>
  <si>
    <t>Cewnik wspomagajacy                                                                                             Cewnik wspierający kompatybilny z prowadnikiem 0,014” 0,018” 0,035”,
 Odporny na zginanie i łamanie. Dystalny koniec taperowany.
Trzy złote markery RO w odległości 15 mm. Marker dystalny w odległości 2 mm od końca cewnika. Długości cewników: 65, 90, 135 i 150 cm. Pokrywany hydrofilnie na długości 40 cm.</t>
  </si>
  <si>
    <t>Strzykawka wysokocisnieniowa                                                                         Strzykawka wysokociśnieniowa. Strzykawka o przezroczystym polikarbonatowym korpusie. Pojemność 20cm sześciennych. Wytrzymałości ciśnieniowej do 26 atm. Strzykawka z manometrem o skali w jednostkach: ATM i PSI. Strzykawka z mechanizmem zapadkowym blokującym i umożliwiającym swobodny przesuw tłoka. Strzykawka wyposażona w dren poliuretanowy, zbrojony zakończony końcówką luer-lock z możliwością rotacji.</t>
  </si>
  <si>
    <t>Prowadniki specjalistyczne do BTK                                                                                            Przeznaczony do nawigacji i przechodzenia przez trudne zmiany poniżej kolana. Końcówki prosta, zakrzywiona, kształtowalna tip load, 2,9g
Rdzeń w części proksymalnej wykonany ze stali nierdzewnej. Końcówka nitynolowa, liniowo zwężająca się, pokryta hydrofilnym polimerem z dodatkowo zatopionym drutem stalowym, zapewniającym utrzymanie pożądanego kształtu końcówki. Długości  185cm, 300cm
Dający mocne podparcie cewnikom balonowym i stentom w interwencjach poniżej kolana. Rdzeń ze stali nierdzewnej, atraumatyczna końcówka, prosta zakrzywiona, kształtowalna, tip load 0,8g, spiralny oplot niepokryty polimerem na końcówce cieniującej  o długości 3 cm, długości : 182, 300cm</t>
  </si>
  <si>
    <t>Stent samorozprężalny pokrywany lekiem.                                  Stent nitinolowy, kompatybilny z prowadnikiem 0.035”, samorozprężalny. Stent otwarto-komórkowy pokryty polimerem i lekiem typu paclitaxel, dawka leku 0,167 mikrograma/mm2. Średnice 6 i 7 mm, długość 40, 60, 80, 100, i 120 mm; ze znacznikami tantalowymi na stencie; średnica systemu wprowadzającego 6F, długość systemu wprowadzającego 75cm i 130cm. System wprowadzania ma budowę trójosiową: trzon zewnętrzny służy do stabilizowania systemu wprowadzania, trzon środkowy ma na celu zabezpieczenie i przytrzymanie stentu, a trzon wewnętrzny stanowi kanał prowadnika.System uwalniania z pokretłem umożliwiqającym rozprężanie stentu jedną ręką</t>
  </si>
  <si>
    <t>Cewnik balonowy pokrywany lekiem                                                             Kompatybilny z prowadnikami 0,014” oraz 0,018”. Średnice balonu od 2 do 8mm. Długości balonu w zakresie 30-200mm. Długości cewników 80/90/135/150cm. Balon pokryty lekiem paklitaksel w technologii „TransPax”Posiada system zabezpieczający balon podczas wprowadzania go przez zawór hemostatyczny, zapobiegający uszkodzeniom i utracie leku. Ciśnienie RBP dla balonów o średnicach w zakresie 4-7mm równe 14atm oraz dla balonów średnicy 8mm równe 12atm.</t>
  </si>
  <si>
    <t xml:space="preserve">Stent samorozprężalny obwodowy  Stent samorozprężalny wykonany z nitinolu w technice wycinania laserowego z jednego kawałka tuby. Stent o zamkniętych celach na obu końcach, co zapewnia lepszą apozycję, i otwartych celach w części środkowej. Średnice stentu: 5 -14 mm. Długości stentu: 20 – 120 mm. Długości systemu wprowadzającego: 75 cm i 120 cm. Kompatybilny z prowadnikiem 0.035”, „over the wire”. Kompatybilny z koszulką wprowadzającą 6F dla wszystkich rozmiarów. Markery na końcach – 4 lub 5 markerów na każdym z końców w zależności od rozmiaru.  </t>
  </si>
  <si>
    <t>Stent samorozprężalny do tetnicy udowej powierzchownej Stent samorozprężalny nitynolowy. Średnice: 5-8 mm. Długości: 20 – 150 mm
Długości systemu wprowadzającego: 75 i 130 cm. Maksymalny crossing profile 0,083”. Kompatybilny z prowadnikiem 0,035” i koszulką 6F dla wszystkich rozmiarów. Możliwość rozprężenia stentu jedną ręką (za pomocą pokrętła) lub dwiema rękami. Triaksialny system wprowadzający minimalizujący dystalną migrację stentu podczas implantacji</t>
  </si>
  <si>
    <t>Stent rozprężany na balonie obwodowy Stent wycinany laserowo w kształt tabularnej siatki, zamontowany na cewniku balonowym. Stent wykonany ze stopu stali 316L, zamontowany fabrycznie na balonie w sposób uniemożliwiający jego zsunięcie podczas manipulacji
cewnik balonowy akceptujący prowadnik 0,035” „over the wire”,
Długość cewnika 75 oraz 135cm. Cewnik balonowy wysokociśnieniowy,  RBP 12atm. Stent o dużej elastyczności i możliwości dopasowania do kształtu naczynia. Stent o dużej statycznej sile radialnej. Stent o małej skracalności &lt; 2%Zacieśnianie światła stentu po usunięciu balonu (recoil) &lt; 2%. Długości stentu 17/25/27/37/57mm, średnice 5/6/7/8/9/10 mm. Kompatybilny z koszulką 6F (średnice 5,0-8,0mm), 7F( dla rozmiaru 8x57mm oraz średnic 9,0-10,0 mm). Dobra widoczność stentu we fluoroskopie.</t>
  </si>
  <si>
    <t>Stent rozprężalny na balonie do tętnic nerkowych Stent wycinany laserowo w kształt tabularnej siatki, zamontowany na cewniku balonowym. Stent wykonany ze stopu stali 316L
Dodatkowe przęsła w bliższej 1/3 długości – większa siła radialna w odcinku ostialnym. Zamontowany fabrycznie na balonie w sposób uniemożliwiający jego zsunięcie podczas manipulacji Rozmiary stentu: 4/5/6/7 mm, długości 14,15,18,19 mm. Kompatybilny z koszulką 5F (średnice 4,0-6,0 mm) oraz 6F – wymiar 7,0. Kompatybilny z prowadnikiem 0,014” oraz 0,018”. Cewnik dostawczy w systemie rapid exchange. Długości cewnika dostawczego 90 i 150cm. Ciśnienie nominalne 10 atm, RBP 14 atm. Profil przejścia (crossing profile): od 0,055” do 0,070”. Konstrukcja stentu zapewniająca dobrą widoczność we fluoroskopii, dużą statyczną siłę radialną oraz elastyczność i giętkość trakcie dostarczania.</t>
  </si>
  <si>
    <t>Stent szyjny Stent dostosowany do naczyń szyjnych. Stent samorozprężalny wykonany ze stopu stali z kobaltem. System dostawczy akceptujący prowadnik 0,014”, monorail. Długość cewnika dostawczego 135cm. Średnica systemu dostawczego 5 oraz 5,9F. Stent pleciony w kształt tubularnej siatki (mesh), o geometrii zamkniętych cel. Stent o dużej elastyczności, miękkości i możliwości dopasowania do kształtu naczynia i jego zmieniającej się średnicy - tętnica szyjna wspólna-tętnica szyjna wewnętrzna. Stent z możliwością ponownego złożenia - całkowicie repozycjonowalny. Średnice: 4-10mm, długości: 30/40/50mm. Dobra widoczność stentu we fluoroskopie, bez markerów.</t>
  </si>
  <si>
    <t>Prowadnik z filtrem do neuroprotekcji Prowadnik 0,014" o długości 190 cm oraz 300 cm z platynową miękką kształtowalną końcówką. Prowadnik umieszczony w sposób niecentryczny wobec koszyka filtra. Koszyk filtra umocowany w sposób ruchomy – gwarantujący obrót na prowadniku. Filtr w postaci pętli nitinolowej samorozprężalnej z koszykiem/membraną o porowatości 110mikronów. Jeden rozmiar dopasowujący się do różnych średnic naczynia w zakresie od 3,5 do 5,5mm. Koszulka dostawcza w systemie Monorail o profilu przejścia 3,2F</t>
  </si>
  <si>
    <t>Mikrocewnik z prowadnikiem  Profil mikrocewnika 2,4F i 2,8F. Długości mikrocewnika 105, 130, 155 cm. Konstrukcja całkowicie metalowa pokryta polimerem bez zatopionego metalowego splotu wewnętrznego.
Dostępne kształty końcówek Straight, Bern, J, Swan. Dostępne wersje z dwoma markerami. Maksymalny przepływ 3,5 ml/s dla 2,4F i 6,3 ml/s dla 2,8F
Pokrycie hydrofilne. Kompatybilne z prowadnikiem 0,018” i 0,021”. Dostępne wersje z mikroprowadnikiem i bez mikroprowadnika. Kompatybilne z cewnikami diagnostycznymi 0,035” i 0,038”. Maksymalne ciśnienie 1200 PSI. Możliwość podania cząstek embolizacyjnych do 900 mikronów (2,8F).</t>
  </si>
  <si>
    <t>Coile odczepiane                                                                                                                           Rozmiary 0,018” i 0,035" , Średnice 2-22 mm. Dostępne długości 40-600 mm
Spirale wykonane ze stopu  platyny. Pokrycie włóknami PET.
Możliwość repozycjonowania spiral. Prosty w obsłudze, zewnętrzny, mechaniczny system odczepiania bez konieczności użycia dodatkowych urządzeń (elektrycznych, gwintowanych itp.) do uwalniania spiral.</t>
  </si>
  <si>
    <t>Spirale do embolizacji   Spirale wykonane z platyny średnicy pierwotnej 0.018” i 0.035”, pokryte „włoskami” z dakronu przyspieszającego embolizacje. Kompatybilne z cewnikiem o minimalnym świetle wewnętrznym 0.038” oraz 0.021” w zależności od średnicy pierwotnej zwoju. Kompatybilne z prowadnikiem 0.035” i 0.018”. Spirale o kształcie stożka: średnica wierzchołka 2-3 mm; średnica podstawy 3-7 mm; długość spirali w introducerze 22 – 85 mm; długość spirali rozprężonej: 2.5 – 6.7 mm. Spirale o kształcie prostym i heliakalnym: średnice 2-7 mm; długości spirali w introducerze 10-70 mm; długość spirali po rozprężeniu: 2-17 mm</t>
  </si>
  <si>
    <t>Drenaż drog żółciowych                                                                                                                    Dren pokrywany hydrofilnie substancją „Glidex”. Wykonany z materiału zapewniającego wytrzymałość i elastyczność – odporny na złamania
Marker RTG umieszczony przed proksymalnym otworem drenującym umożliwia precyzyjną implantację cewnika. Zabezpieczenie drenu przed wypadnięciem za pomocą pętli blokującej przemieszczanie się założonego cewnika. Trzy rodzaje sztywności drenu (miękki, regularny oraz sztywny). Rozmiary cewnika w zestawie: 8F i 10F, 12F i 14F śr oraz 35cm długości. Dostępna wersja drenu w zestawie z igłą oraz końcówkami ulegającymi rozpuszczeniu w ciele pacjenta.</t>
  </si>
  <si>
    <t>Cewniki zbrojone wspomagające do udrożnień CTO: cewnik otw kompatybilny z prowadnikami 0,014", 0.018”, 0.035”; długości cewników 90/135/150 cm; dodatkowa długość 65cm dla cewnikow 2,3F i 2,6F; tip atraumatyczny z końcówkmi: prosta,  ANG i ANG2 dla 2,3F i 2,6F oraz prosta i Dav dla 4F; cewnik na całej długości prosty; Shaft polimerowy z oplotem ze stali nierdzewnej zapewniający wyjątkową popychalność; wbudowane 4znaczniki platynowo-irydowe (szer. 3, 5, 3, 10mm) na dł 5, 10, 15cm części dystalnej cewnika umożliwiające wymiarowanie odcinków naczyń. Marker głebokosci 45, 55, 90, 110cm. Pokrycie hydrofilne dystalnych 40cm. Cewniki w wersji  2,3F, 2,6F i 4,0F. cewniki 2,3F oraz 2,6F kompatybilne z koszula do stopy 2,9F.</t>
  </si>
  <si>
    <t>Pętla jednooczkowa - dwupłaszczyznowa konstrukcja umożliwia chwytanie obiektów pod każdym kontem, chwytanie obiektów odbywa sie przez  główne oczko pętli jak również chwytaniem bocznym. Możliwość obracania pętli o 360stopni. Wysoka wytrzymałość na rozciąganie dzięki elastycznemu, nitynolowemu rdzeniowi. Bardzo dobra widoczność w skopii-pętla wykonana z drutu owiniętego platyną. W skład zestawu wchodzą: pętla, cewnik pętli, wspornik do wprowadzania pętli i torquer. średnice pętli: 5, 10, 15, 20, 30mm. Długość pętli 125cm, długość koszulki wprowadzającej 105cm. Pętle kompatybilne z prowadnikiem 0,035"</t>
  </si>
  <si>
    <t>Niskoprofilowy  cewnik balonowy 0,035": OTW, kompatybilny z prowadnikiem 0,035"; Balon wykonany jest z bardzo cienkościennego, minimalnie podatnego na rozciąganie materiału o dużej wytrzymałości; Struktura powierzchni teksturowa . Balon w śr. 2-12mm, w przedziale dlugosci: 2-20cm długość shaftu 80cm i 135cm.</t>
  </si>
  <si>
    <t>Prowadnik hydrofilny typu Raoadrunner: zbudowany z nitinolu; biały, powleczony biokompatybilną substancją hydrofilną;  Prowadnik składa się z nitinolowego rdzenia, końcówki dystalnej zawierającej platynową spiralę oraz z zewnętrznej powłoki poliuretanowej. Wersja z elastycznym i sztywnym shaftem; śr prowadnika 0,035" w przedziale długości 145; 180; 260cm. Dostarczany z uchwytem umożliwiającym rotację.
Dostępna wersja z poliuretanowa powłoka impregnowana wolframem w celu zwiększenia widoczności w promie-niach RTG. Zwężony, nitinolowy rdzeń przenoszący obrót na dalszą końcówkę w stosunku 1:1 dla polepszenia manewrowości i zapobiegający zaginaniu się podczas manewrowania. Trwała i wytrzymała powłoka hydrofilna zapewniająca ciągłość materiału i ułatwiająca wprowadzanie. W zestawie specjalny łopatkowy element do prostowania i wprowadzania prowadnika, oraz torquer ułatwiający
kierowanie prowadnikiem podczas użycia
 Końcówka prosta i angled. Pprzedział średnic prowadnika   0,018";0.035”; przedział długości, 80, 150, 180, 260cm; Dodatkowa długość 320cm dla śr. 0,018" i  0,035" w shafcie standard i sztywnym.</t>
  </si>
  <si>
    <t>Spirale embolizacyjne obwodowe afferomagnetyczne z dakronowymi włoskami:  wypychane prowadnikiem, wykonane z drutu afferomagnetycznego o średnicy 0,035". Posiadają większą siłę promieniową, bezpieczną w MRI. Długośc wyprostowanej sprężynki od 2cm do 20cm, średnica sprężynki po uwolnieniu od 3mm do 20mm, w różnych kombinacjach długość / średnica.</t>
  </si>
  <si>
    <t xml:space="preserve">Stentgraft obwodowy przeznaczony do trwałego wewnątrznaczyniowego wszczepiania do tt. nerkowych i biodrowych: Stentgraft zbudowany z rozprężanego na balonie stentu kobaltowo-chromowego (L605) powleczonego wszczepialnym materiałem ePTFE poprawiającym sztywność liniową wraz z zachowaniem dotychczasowej giętkości. Kompatybilny z prowadnikiem 0,035", system OTW, dł. shaftu 75cm i 120cm, dwa markery platynowo/irydowe umieszczone w balonie,śr. stentgraftu: 5, 6, 7, 8, 9, 10mm; dł. stentgraftu: 18, 22, 28, 38, 58mm (dla śr. 5 i 6mm) dł. 18, 23, 27, 37, 57mm (dla śr. 7mm); dł. 27, 37, 57mm(dla śr. 8, 9 i 10mm) kompatybilny z koszulka 6F (dla śr 5-8mm) i 7F (dla sr.9-10mm) RBP 12-13bar; NBP 8-9bar.     </t>
  </si>
  <si>
    <t xml:space="preserve">Stentgraft Aortalny: Stentgraft zbudowany z rozprężanego na balonie stentu kobaltowo-chromowego (L605) powleczonego wszczepialnym materiałem ePTFE. Stentgraft łączy małe skracanie z dużą siłą radialną. Średnice: 12,14,16 mm; dugości:19,29,39,49,59mm (dla śr.12, 14mm), dł 19, 29,38,48,58mm (dla śr. 16mm) długość zestawu wprowadzającego 75 i 120 cm, Kompatybilny z koszulą 9F (dla śr. 12 mm) i  koszulą 11F (dla śr.14,16 mm)                             </t>
  </si>
  <si>
    <t>Stentgraft Aortalny Duże Średnice: Stentgraft zbudowany z rozprężanego na balonie stentu kobaltowo-chromowego (L605) powleczonego wszczepialnym materiałem ePTFE. Stentgraft łączy małe skracanie z dużą siłą radialną. Średnice: 18, 20, 22, 24mm w przedziale długości 27-48 mm. długość zestawu wprowadzającego  120 cm, Kompatybilny z koszulą 14F.</t>
  </si>
  <si>
    <t>Stentgraft stalowy  do aorty brzusznej i piersiowej z systemem koszulowym: Stentgraft aorty brzusznej uniwersalny posiadający pokrycie z tkaniny stosowanej do produkcji protez naczyniowych. Stent zbudowany na bazie stalowego Z-stentu/nitynolu (do wyboru przez operatora) dającego poszczególnym segmentom optymalną siłę rozprężenia przy dużej wytrzymałości radialnej. Stentgraft segmentalny składający się maksymalnie  z trzech części: body – główna część graftu, nogawek: kontralateralnej – przedłużającej krótszą nogawkę body i ipsilateralną – przedłużającej dłuższą nogawkę; posiadający fiksację nadnerkową za pomocą wolnego segmentu wyposażonego w kolce zapewniające trwałe umiejscowienie stentgraftu w szyi tętniaka. Dostarczony w formie załadowanej do systemu wprowadzającego o średnicy 16/18-22F (body) i 12/16F (nogawki). Introducer wyposażony w cięgna pozwalający na bezpieczne i precyzyjne lądowanie w zaplanowanych miejscach, w dilatator i koszulkę naczyniową będącą integralną częścią zestawu. Zakresy średnic: body – 22-36mm / 22-36mm, nogawki 9 do 24mm, przy długościach: 42 do 125mm / 39 do  122 mm. Nogawki dostępne w wersji spiralnej. Na specjalne zamowienie (produkowane na zamówienie dla danego pacjenta)  nogawki o sr. 28mm w dł. 56, 74, 90cm. System może być dostarczany w wersji trzyczęściowej,  dwuczęściowej, lub jednoczęściowej  Ze stentgraftem dostarczany 2 prowadniki sztywne, 1balon do dopreżen  MOZLIWOŚĆ ZAMIANY NA STENTGRAFT PIERSIOWY jedno lub dwuczęściowy. Wersja nitynolowa z freeflow w części proksymalnej i dystalnej. Dostępne wymiary średnicy 24-46mm; długości 105-233mm części proksymalnych, możliwość zastosowania części temperowanych; Dostepna wersja stalowa</t>
  </si>
  <si>
    <t>Zestaw niezbedny do implantacji stentgraftu : 2szt koszulki z iglami, 1szt cewnik ze znacznikami, 2szt cewnik do łapania nóżki, 1szt prowadnik hydrofilny</t>
  </si>
  <si>
    <t>Stentgraft samorozprężalny przeznaczony do tętnic biodrowych:
zbudowany jest na bazie stalowego Z-stentu nadającego poszczególnym segmentom optymalną siłę rozprężania przy dłużej wytrzymałości radialnej. Posiada pokrycie poliestrowe z tkaniny stosowanej do produkcji protez naczyniowych.
Średnice proksymalne stentgraftu: 9, 11, 13, 16, 20, 24 mm
średnica dystalna stentgraftu: 13 mm;
Długość stentgraftu :39, 56, 74, 90, 122 mm dla średnic 9, 11mm oraz 39, 56, 74, 90 dla średnic 16, 20, 24 mm.
Stentgraft dostarczony jest w formie systemu wprowadzającego o średnicy 14-16 F w zależności od średnicy proksymalnej stentgraftu</t>
  </si>
  <si>
    <t>Duże koszulki wprowadzajace:  zestaw wprowadzający składający się z koszulki zbudowanej z elastycznego polimeru FEP wyposażonej w zastawkę hemostatyczną z kranikiem bocznym do płukania, długość koszulki 25cm i 40 cm dla śr 20F, długość 25cm dla śr 22F i 24F. rozszerzacz naczyniowy o dł 41cm(koszula o dł 25cm) i 56cm (koszula 40cm) doskonale dopasowany do koszulki i do prowadnika 0,035. Dostępne hydrofilne rozszerzacze w dł 45cm i śr. 14-26F</t>
  </si>
  <si>
    <t>Cewnik balonowy do tetnic podudzia kompatybilny z prowadnikiem 0,018"Dostępna wersja OTW i RX. Długość cewnika balonowego OTW: 40/80/90/135/150mm. Długość cewnika balonowego RX: 80/90/135/150mm. Długości balonu: 10-220 mm. Średnice balonu: 2-10 mm. Kompatybilny z prowadnikiem 0.018”. RBP: 14 atm. Crossing profile: 0.020”. Pokrycie hydrofilne.</t>
  </si>
  <si>
    <t>Platynowe coile z hydrożelem
Spirale embolizacyjne obwodowe; z rozszerzalnym polimerem hydrożelowym, zapewniającym trwałą i stabilną mechaniczną embolizację;
o zmniejszonej podatności na gromadzenie skrzepliny
odłączalne termoelektrycznie  
 dostępne w systemie 0,018” długości od 13 do 40 cm
 oraz w systemie 0,035” długości od 7 do 39 cm</t>
  </si>
  <si>
    <t>Prowadnik specjalistyczny 0,018                                                                                            Prowadnik pokrywany hydrofilnie w częsci dystalnej powłoka ICE. Średnica 0,018”, długości 110/150/200/300cm. Kształtowalny koniec o długości 2cm. Dystalna część miękka na długości 8 oraz 12cm. Sztywności końcówek 6g i 8g. Rdzeń ze stali nierdzewnej 304V.</t>
  </si>
  <si>
    <t>Prowadnik specjalistyczny 0,014                                                                        Prowadnikz rdzeniem ze stali nierdzewnej pokrywany hydrofilnie  w części dystalnej na długości 10 lub 38 cm. Sztywności końcówek 3g i 6g. Powłoka polimerowa z domieszką wolframu (w części dystalnej na długości 2 cm 90% wagi, w części proksymalnej 55% wagi). Średnica 0,014” (0,37mm), długości 182 i 300cm. Kształtowalna końcówka: prosta i zagięta. Dystalna część taperowana na długości 8 oraz 11cm. Stalowy rdzeń pokryty PTFE w części proksymalnej.</t>
  </si>
  <si>
    <t>Cewniki balonowe – szyja Cewniki balonowe do tetnicy szyjnej. Cewniki w systemie RX o dlugosci 80- 150 cm, kompatybilne z prowadnikiem 0,014" i 0,018 ", srednice od 2mm do 7mm (co 0,5mm) I 8mm, dlugosci: 10/15/2030/40/60 mm, kompatybilne z koszulka 4F lub   5F w zaleznosci od średnicy, ciśnienie nominalne 6 atm, RBP 14 atm</t>
  </si>
  <si>
    <t>Prowadniki specjalistyczne o najwyższej sztywności: rdzeń zbudowany z litego drutu stalowego ekstra szywnego lub ultra sztywnego, w części dystalnej taperowany, oplot stalowy pokryty teflonem, tip prowadnika połączony z rdzeniem drutem bezpieczeństwa.  Prowadnik o średnicy 0,035 cala i oraz długości  145, 180, 260, 300 cm.  Prowadnik z podwójnie zakrzywioną koncówką giętką na dystalnym odcinku 4cm, zawiera wewnętrzny zloty coil o dł 15cm w śr, 0,035" i dł. 260, 300cm. 
Prowadnik ze zwiększoną średnicą wewnętrznego zwoju prowadnika pozwalającą na wykorzystanie ekstra sztywnego mandrynu przy zachowaniu elastyczności końcówki. Temperowany rdzeń na dł 7cm, dł prowadnika 180, 260,  300cm w śr. 0,035”
- prowadnik z rdzeniem typu heavy duty, długa na 1,5cm elastyczna końcówka i wzmocnioną końcówką „J” ze średnica zgięcia 1,5mm; długość temperowania rdzenia 4,5cm; prowadnik o średnicy 0,035" i długościach 145, 180, 260cm.</t>
  </si>
  <si>
    <t xml:space="preserve">Angiograficzne cewniki diagnostyczne do zabiegów specjalistycznych: o średnicy 5F, szaft wykonany z nylonu zapewnia doskonałą elastyczność i eliminuje ryzyko złamań zachowując jednocześnie atraumatyczność końcówki, zbrojony na całej długości ośmioma drutami z nierdzewnej stali zapewniającej znakomitą kontrolę momentu obrotu. Miękka atraumatyczna końcówka cewnika zapewniajaca bardzo dobra wizualizację w obrazie rtg, wyprofilowana tak, aby umożliwić wybiórcze cewnikowanie tętnic, dobra sterowalność 1:1. Temperowana końcówka dla doskonałego osadzenia w ujściu naczynia zapobiegająca haczeniu. Wiele konfiguracji ukształtowania końcówek (nie mniej niż 35: m. in. KMP, Vanschie 1-5; VS1-2; VSC 1,2,3LEV 1,2; MPB) przeznaczonych do trudnych i nietypowych anatomii, szczególnie wskazane do wewnątrznaczyniowego leczenia tętniaków aorty za pomocą stenografów. Cewniki w przedziale długości 40-125cm; kompatybilne z prowadnikami 0,035” lub 0,038”.
  </t>
  </si>
  <si>
    <t>Stent samorozprężalny 0,035": wykonany z nitinolu,  8 złotych znaczników na obu końcach stentu zapewnia najlepszą widoczność umiejscowienia i uwolnienia stentu; Poziome łączniki i konstrukcja otwarto-komórkowa typu Z zapewniają, że stent nie ulega skróceniu po uwolnieniu;  Jednostopniowy system dostarczania pin and pull oraz koszula wprowadzająca  z zakończeniem typu coil zapewniają odporność na zginanie i markerem w czesci dystalnej,  Dostępne rozmiary: średnica 5-10mm;  w zakresie długości: 20, 30,40, 60,70, 80, 100, 120, 140, 200mm ; dostępne stenty o średnicy 12-14mm w długościach. 40, 60, 80mm;  dł. shaftu 80,125cm; wszystkie rozmiary kompatybilne z koszulą 6F</t>
  </si>
  <si>
    <t>Zbrojone koszulki naczyniowe wielozadaniowe w technologii fleksor do techniki cross over, z krzywiznami dostosowanymi do tt. nerkowych i trzewnych, biodrowych, SFA:  z zastawką hemostatyczną CheckFlow i portem bocznym. Koszulki zbudowane z PTFE zbrojone spiralnym stalowym oplotem zapewniającym maksymalną elastyczność bez zaginania i skęcania. Opatentowana zbrojna spiralą kostrukcja zapewnia optymalną elastyczność i maksymalną wytrzymałość na skręcenia lub zgniatanie. Hydrofilne pokrycie AQ zarówno koszulki jak i poszerzacza zapewnia wyjątkowe nawilżanie powierzchni ułatwiające wprowadzanie. Cieniodajna opaska, niewidocznie połączona z materiałem koszulki, wskazuje dokładnie położenie końcówki koszulki pozwalając na dokładne jej umiejscowienie. Kompatybilne z prowadnikami 0.018”,0,035”,0.038”. Krzywizny: ANL0, ANL1, ANL2, ANL3, BLKN( z zagięciem 180st i zagiętym dilatatorem) – dostosowana do „cross over”, średnica koszulek 4, 5,5, 6,7,8 i 9F, dostępne w przedziale długości 40, 45, 55cm, duże światło wewnętrzne od 0,059 w 4F do 0,126” w 9F. Dostępne koszule proste (RAABE-możliwość ksztaltowania koncowki; RB) z cieniodajnym znacznikiem w części dystalnej koszuli. średnica koszulek 4; 5 ;6; 7; 8; 9F,  w przedziale długości: 30, 45, 55, 70 ,90cm. Duże światło wewnętrzne od 0,059" w 4F do 0,126" w 9F.</t>
  </si>
  <si>
    <t>Spirale embolizacyjne obwodowe platynowe z dakronowymi włoskami: wypychane prowadnikiem; wykonane z platyny z dakronowymi włoskami; Syntetyczne włókna przyspieszające powstawanie zakrzepów do szybkiej embolizacji. Wyprostowana spirala - drut o średnicy 0,018" i 0,035".  Dostarczane z węższym końcem jako pierwszym (standardowo) lub z szerszym końcem jako pierwszym (sufiks -LEF na specjalne zamówienie). Po uwolnieniu średnica w części proksymalnej od 3 mm do 10mm, średnica w części dystalnej od 2mm do 5 mm. Różne kombinacje średnica/ długość.   Dostępne wersje spiral wykonane z drutu platynowego 0,018" Długość wyprostowanej mikrosprężynki  3, 5, 7, 14 cm.  Średnica sprężynki po uwolnieniu od 2 mm do 10 mm. Wersja spirali wykonana z drutu platynowego o średnicy 0,035". Długość wyprostowanej sprężyny 7, 14, 20cm, średnica sprężynki po uwolnieniu 4-20mm.  Różne kombinacje średnica/ długość. Kompatybilne z MRI do 3T</t>
  </si>
  <si>
    <t xml:space="preserve">PAKIET  NACZYNIOWY NR 2 </t>
  </si>
  <si>
    <t xml:space="preserve">PAKIET NACZYNIOWY NR 3 </t>
  </si>
  <si>
    <t xml:space="preserve">PAKIET  NACZYNIOWY NR 4 </t>
  </si>
  <si>
    <t xml:space="preserve">PAKIET NACZYNIOWY NR 5  </t>
  </si>
  <si>
    <t xml:space="preserve">PAKIET NACZYNIOWY NR 6 </t>
  </si>
  <si>
    <t xml:space="preserve">PAKIET NACZYNIOWY NR  8 </t>
  </si>
  <si>
    <t xml:space="preserve">PAKIET NACZYNIOWY nr  1 </t>
  </si>
  <si>
    <t xml:space="preserve">Stentgraft aortalny brzuszny: Budowa dwuczęściowa - część aortalna i ipsilateralna stanowią jedną całość. Wykonany z nitinolu pokrytego niskoprofilowym poliestrem.Dostępne przedłużki aortalne i biodrowe, proste i taperowane oraz kloszowane System wprowadzający z hydrofilnym pokryciem.Zakończenie bliższego końca stentgraftu w postaci rozszerzającej się korony  z dodatkowymi elementami mocującymi (igły) Minimalna wymagana długość szyi tętniaka - 10 mm, maksymalny kąt podnerkowy - 75° dla średnicy aorty do 32mm włącznie; potwierdzone w instrukcji użytkowania.
W modelach standardowych: średnica części aortalnej 23 - 36 mm, średnica części biodrowej 10-28 mm;  długość odnóg biodrowych: do 199 mm - dla wszystkich średnicW standardzie dostępne rurki brzuszne o średnicy 23-36mm i długości 70mm.Średnica systemu wprowadzającego do 20 FR - część główna;W standardzie dostępny nitinolowy system aortalno - jednobiodrowy, o średnicy 23-36mm z możliwością przedłużenia oraz okludery zamykające o średnicy do 24mm              
W zestawie:2 długie koszulki naczyniowe hydrofilne , balon niskociśnieniowy do modelowania stentgraftu , 2 sztywne prowadniki       
Możliwość wymiany na stentgraft aortalny piersiowy o nastepujacych parametrach:  Wykonany z nitinolu pokrytego niskoprofilowym poliestrem, w standardzie dostępne modele proste i temperowane. Zakończenie bliższego końca stentgraftu w postaci korony nitinolowej nie pokrytej tkaniną. Podobne zakończenie końca dalszego umożliwia mocowanie na odejściu pnia trzewnego.Ponadto: całkowicie pokryty tkaniną koniec bliższy i dalszy (średnica 22-46mm) - średnica stentgraftu do 46 mm, długość 100 - 212mm z możliwością przedłużeniaŚrednica systemu wprowadzającego 22-25 FR dla wszystkich modeli stentgraftu.Uwalnianie stentgraftu dwuetapowe, uwolnienie korony w drugim etapie. W zestawie:1 koszulka naczyniowa hydrofilna , balon niskociśnieniowy do modelowania stentgraftu, 1 sztywny prowadnik                                             </t>
  </si>
  <si>
    <t>Przedłużka biodrowa stentgraftu średnica części biodrowej 10-28 mm,długość odnóg biodrowych;82,93,124,199,mm z  cewnikiem balonowym do modelowania o śr .10-46 mm, 1 długa koszulka naczyniowa, 1 sztywny prowadnik</t>
  </si>
  <si>
    <t>Stenty samorozprężalne obwodowe uwalniające Paklitaxel: budowa stentu otwartokomórkowa typu Z nitynolowa, pokrywany lekiem antyproliferacyjnym stężenie 3ug/mm2 nie zawierający polimeru;  złote znaczniki na stencie oraz marker na systemie wprowadzającym; średnice stentu 5-8mm,  w przedziale długości 40-140 mm; wszystkie rozmiary kompatybilne z koszulą 6F;  dł. systemu wprowadzającego 80, 125 cm</t>
  </si>
  <si>
    <t>Cewnik balonowy uniwersalny  Kompatybilny z prowadnikiem 0,035”. Średnice balonu: 3 – 12 mm
 Długości balonu: 20 – 200 mm. Długości systemu wprowadzającego: 40/75/135 cm. Kompatybilny z koszulkami: 5F (śr. 3-7 mm), 6F (śr. 8 – 10 mm) i 7F (śr. 12 mm). Ciśnienie RBP:14 – 24 ATM. Profil przejścia przez zmianę 0,040”/1,01 mm. Wykonany z materiału zapewniającego wytrzymałość i elastyczność.</t>
  </si>
  <si>
    <t>Stentgraft aortalny brzuszny z systemem mocowania podnerkowym
Parametry podstawowe
Stentgraft rozwidlony o budowie wielomodułowej
Stentgraft wykonany z drutu nitinolowego pokrytego materiałem PTFE
Umocowanie podnerkowe w postaci haczyków
Bezszwowe łczenie szkieletu stentgraftu z pokryciem (spoiny laminowane)
Szeroki zakres rozmiarów:średnica części aortalnej – do średnicy aorty od 19 do 32 mm średnica części biodrowej – do średnicy tętnic biodrowych od 8 do 25 mm
Bardzo dobra widoczność w obrazie RTG (markery cieniujące)
Niski profil systemu wprowadzającego – 12-18 Fr
Możliwość repozycji głównego ramienia stentgraftu pozwalająca na precyzyjne ustawienie jego górnej częsci pod tętnicami nerkowymi
Możliwość rotacji głównego ramienia stentgraftu w celu ułatwienia kaniulacji przeciwległej odnogi
W skład zestawu wchodzi cewnik balonowy do modelowania stentgraftu oraz dwie koszulki wprowadzaące z mankietem uszczelniającym
W razie potrzeby, dodatkowo dostarczana jest przedłużka aortalna lub biodrowa, umożliwiająca dopasowanie systemu do anatomii pacjenta</t>
  </si>
  <si>
    <t>Informacje dodatkowe
Budowa stentgraftu gwarantuje maksymalnie bezpieczeństwo jego stosowania
Konstrukcja zapewniająca łatwość wykonania zabiegu
Brak przeciwwskazań do implantacji w pękających tętniakach
Elastyczność zestawu wprowadzającego i stentgraftu
Możliwość zamiany na stentgraft piersiowy o poniższych parametrach:                                                                                Parametry techniczne stentgraftu do aorty piersiowej TAG:
Szkielet stentgraftu wykonany z nitinolu
Pokrycie stentgraftu materiałem PTFE na całej długści
Bezszwowe łczenie szkieletu stentgraftu z pokryciem
System wprowadzający - 18, 20, 22, 24 Fr
Długość  stentgraftu: od 10 do 20 cm
Stengraft pozwala na zaopatrzenie aorty o średnicy od 16 do 42 mm
Giętki system wprowadzający i konstrukcja zapewniają idealne przyleganie stentgraftu do ściany aorty oraz umożliwiają leczenie pacjentów z ostrym łukiem  aorty
W skład zestawu wchodzi jeden stentgraft z systemem wprowadzającym</t>
  </si>
  <si>
    <t>Ilość na 12 miesięcy</t>
  </si>
  <si>
    <t xml:space="preserve">Koszulki naczyniowe 4Fr, 5Fr, 6Fr, 7Fr, 8Fr, 9Fr.Introducer o gładkiej powierzchni z zastawką pokrytą powłoką silikonową. Przezroczysty korpus – kontrola urządzeń przechodzących przez koszulkę. Obrotowe kółko do przyszycia. Wariant 4Fr kompatybilny z prowadnikiem 0,035", 5-9Fr kompatybilne z prowadnikiem 0,038".
Wersja bez znacznika cieniującego dla długości 7cm (4-8Fr)  i 11cm (4-9Fr) dostępna  z prowadnikiem J-Tip 0,035" o długości 45cm w zestawie, 25cm (5-9Fr) bez prowadnika. 
Wersje ze znacznikami cieniującymi o długości 7cm (5-9Fr), 11cm (4-9Fr) i 25cm (4-9Fr) bez prowadników. </t>
  </si>
  <si>
    <t>Koszulki naczyniowe 10Fr, 11Fr, 12Fr i 14Fr.Introducer z zastawką pokrytą powłoką silikonową. Długości koszulki 11 i 25cm, średnice 10,11,12, 14F. Kompatybilnośc z prowadnikiem do 0,038". Każdy zewstaw zawiera prowadnik 0,035" a dodatkowo wersja o długości 11cm dostępna również bez prowadnika.</t>
  </si>
  <si>
    <t xml:space="preserve">Balon lekowy 
Średnice: od 2mm do 12 mm 
Długości balonów:  od 40mm do 220mm; kompatybilny z prowadnikami:  0.014"; 0.018''; 0.035” ;typ: OTW. Dostępny w różnych długościach systemu roboczego:75cm, 100cm, 130cm,150cm, zalecana koszulka w zależności od rozmiaru: od 4F - 10F; RBP w zależności od, rozmiaru: od 10 atm - 15 atm, ciśnienie nominalne w zależności od rozmiaru: od 6atm - 7atm; wymagany nośnik paclitaxelu: sorbitol i polisorbat; nie więcej niż 0.05% utraty paclitaxelu podczas 'transportu' balonu- potwierdzone badaniem, stała dawka paclitaxelu na całej powierzchni balonu, stężenie powierzchniowe paclitaxelu na balonie: nie więcej niż 2 ug/mm2 - bezpieczna i skuteczna dawka; Skuteczność w redukcji restenoz (SFA, BTK, AV) potwierdzona opublikowanymi badaniami na łącznej populacji PONAD 4800 chorych. Skuteczność i bezpieczeństwo użycia balonu potwierdzone minimum jednym badaniem randomizowanym                             </t>
  </si>
  <si>
    <t xml:space="preserve">Stent nitinolowy umieszczony w materiale ePTFE między
dwiema warstwami (wtopiony). Dostępne średnice 5mm,6mm,7mm,8mm,9mm,10mm,12mm;13,5mm, długości stentgraftu w średnicach od 5-8 mm to 20,30,40,60,80,100,120 mm, długość stentgraftu w średnicach 9-13,5 mm to 30,40,60,80,100,120 mm.
Długość systemu wprowadzającego to 80cm i 117 cm, kompatybilne z prowadnikiem 0,035", na zakończeniach markery tantalowe ,
poprawiające widocznośc w rentgenie (znaczniki radiocieniujące).
Wewnętrzna powierzchnia stentgraftu impregnowana
węglem, zalecana koszulka, odpowiednio:  8Fr, 9Fr, 10Fr.
</t>
  </si>
  <si>
    <r>
      <t xml:space="preserve">Cewnik balonowy OTW, wysokociśnieniowy, zbudowany z włókien kewlarowych, ultra niepodatny. Średnice: 4,5,6,7,8,9,10 i 12 mm, długości: 2,4,6,8 i 10 cm (w zależności od średnicy). Kompatybilny z prowadnikiem 0.035", system wprowadzania 50 cm, 75 cm. Ciśnienie nominalne dla wszystkich średnic 8 atm, RBP: </t>
    </r>
    <r>
      <rPr>
        <b/>
        <sz val="10"/>
        <rFont val="Arial"/>
        <family val="2"/>
        <charset val="238"/>
      </rPr>
      <t>30-40 atm</t>
    </r>
    <r>
      <rPr>
        <sz val="10"/>
        <rFont val="Arial"/>
        <family val="2"/>
        <charset val="238"/>
      </rPr>
      <t>. Koszulka 6-8F.</t>
    </r>
  </si>
  <si>
    <t>Kontroler  do odłączania coili
Elektryczny kontroler przeznaczony do odłączania coili typy AZUR detachable
oraz AZUR CX
Występuje w opakowaniu po 5 sztuk</t>
  </si>
  <si>
    <t xml:space="preserve">PAKIET NACZYNIOWY NR  7  </t>
  </si>
  <si>
    <t xml:space="preserve"> Stent samorozprężalny, nitinolowy do tętnicy udowej i podkolanowej (P1,P2,P3), wycinany laserowo z jednego kawałka o budowie helikalnej.System OTW, kompatybilny z prowadnikiem 0,035'. Koszulka 5F. Średnice stentów 5 mm o długościach 20,30,40,60,80,100,120,150,170 oraz średnice 6,7 o długościach:  20,30,40,60,80,100,120. Długości systemu wprowadzającego 80cm i 135 cm. Multifunkcyjny system uwalniania stentu, po sześć markerów tantalowych po obu stronach stentu dla uwidocznienia w promieniowaniu RTG. Opaski znacznikowe na systemie wprowadzającym rozmieszczone w odstępach co 1 cm ułatwiające lokalizacje balonu.  System GeoAlign - umożliwiający ograniczenie promieniowania</t>
  </si>
  <si>
    <t>Cena netto</t>
  </si>
  <si>
    <t>Cewnik balonowy OTW, zbudowany z włókien kewlarowych, ultra niepodatny do zastosowania w tętnicach nerkowych, biodrowych, udowych, podkolanowych, piszczelowych, srzałkowych i podobojczykowych, do doprężeń stentgraftów. Średnice: 3;4;5;6;7;8;9;10 mm. Długości: 2,4,10,12,15,17,20cm. Kompatybilny z prowadnikiem 0.035", system wprowadzania 40 cm, 80 cm, 120 cm i 135 cm. Ciśnienie nominalne dla wszystkich średnic 8 atm, RBP 20-24 atm. Koszulka 5-7F.</t>
  </si>
  <si>
    <t xml:space="preserve">Cewnik balonowy do rozszerzania zwężeń w tetnicach obwodowych i do leczenie niedrożności w naturalnych lub sztucznych przetokach tętniczo-żylnych oraz do doprężania stentów,  półpodatny, nylonowy, system OTW, kompatybilny z prowadnikiem 0,035'. Długość systemu wprowadzającego 75cm i 130cm. Ciśnienie nominalne 8 atm dla średnic 3mm - 7mm oraz 6 atm dla średnic 8mm - 12mm. RBP 9 -21 atm. Dostępne średnice: 3,4,5,6,7mm w długościach 20,40,60,80,100,120,150,200,250 i 300mm oraz średnica 8mm w długościach 20,40,60,80,100,120,150,200 mm i średnice: 9,10,12mm w długości 20,40,60,80,100mm. Koszulka 5-7F. Niskoprofilowa koncówka. Cewnik posiada opaski znacznikowe na trzonie w odstępach co 1 cm. Co 10 cm znajduje się oznakowanie odległości od dystalnego końca balonu.                                                                                                                                                                                                                                                                                                                                                                                                                                                                                                                                                                                                                                                                                                                                                                                                                                                                                                                                                                                                                                                                                                                                                                                                  </t>
  </si>
  <si>
    <t xml:space="preserve">Cewnik balonowy do zabiegów PTA w tętnicach nerkowych, podkolanowych, piszczelowych, udowych i strzałkowych, półpodatny, nylonowy, system OTW, kompatybilny z prowadnikiem 0,018'. Ciśnienie nominalne 6 atm. RBP 11 -16 atm. Koszulka 4-6F. Długość systemu wprowadzającego 75cm: dostępne średnice: 2; 2,5; 3; 3,5; 4; 5; 6; 7; 8; 9mm w długościach 20,40,60,100,120,150,220mm (w zależności od średnicy). Długość systemu wprowadzającego 130cm : dostępne średnice: 2; 2,5; 3; 3,5; 4; 5; 6mm w długościach 20,40,60,80,100,120,150,220,300 mm, średnice 7;8 i 9mm w długości 40mm. Atraumatyczna końcówka. Dystalny segment trzonu cewnika i balon pokryte są powłoką hydrofilową.                        </t>
  </si>
  <si>
    <t xml:space="preserve">Stentgraft obwodowy kryty rozprężany na balonie przeznaczony do leczenia zmian miażdżycowych w tętnicach biodrowych wspólnych i zewnetrznych. Stent wykonany ze stali nierdzewnej 316L, który znajduje się między dwiema warstwami e PTFE, kompatybilny z prowadnikiem 0,035", balon niepodatny OTW. System wprowadzania 80 i 135cm, dostępne średnice: 5,6,7,8,9,10 i 12 cm, dostępne długości: 16mm, 26mm, 37mm, 58mm (w zależności od średnicy). Kompatybilny z koszulką 6,7,8F (w zależności od średnicy). Ciśnienie nominalne dla wszystkich średnic 8 atm. RBP dla wszystkich średnic 12 atm                                                                                                                                                                                                                                                                                                                                                                        </t>
  </si>
  <si>
    <t xml:space="preserve">Stent samorozprężalny do tętnic biodrowych, nitinolowy. System OTW, kompatybilny z prowadnikiem 0,035', koszulka 6F. Średnice stentów 7,8,9,10mm dostępne w długościach: 20,30,40,60,80,100mm i długości systemu wprowadzajacego 80cm. Po obu stronach stentu po 4 znaczniki tantalowe. </t>
  </si>
  <si>
    <t>Stent samorozprężalny do tętnic udowych i podkolanowych do pierwotnego stosowania zmian de novo lub zmian restenotycznych, nitinolowy, wycinany laserowo z jednego kawałka o budowie helikalnej. System OTW, kompatybilny z prowadnikiem 0,035'.Koszulka 6F.Średnice stentów 5,6,7mm dostępne w długościach stentów: 20,30,40,60,80,100,120,150,170mm i długości systemu wprowadzającego 80cm i 130 cm.Stenty o średnicy 8,9,10mm dostępne są w długościach: 20,30,40,60,80cm i długości systemu wprowadzajacego 80cm i 130cm.Multifunkcyjny system uwalniania stentu, po sześć markerów tantalowych po obu stronach stentu dla uwidocznienia w promieniowaniu RTG</t>
  </si>
  <si>
    <t>Stent samorozprężalny do tętnic udowych i podkolanowych do pierwotnego stosowania zmian de novo lub zmian restenotycznych, nitinolowy, wycinany laserowo z jednego kawałka o budowie helikalnej.System OTW, kompatybilny z prowadnikiem 0,035'.Koszulka 6F.Średnice stentów 6,7mm dostępne w długościach stentów:200 mm .Multifunkcyjny system uwalniania stentu, po sześć markerów tantalowych po obu stronach stentu dla uwidocznienia w promieniowaniu RTG. Długości systemu wprowadzającego 80cm i 135 cm</t>
  </si>
  <si>
    <t xml:space="preserve">Inflator wysokociśnieniowy; pojemność 30ml. Ciśnienie do 40 atmosfer. </t>
  </si>
  <si>
    <t>Hybrydowy prowadnik zabiegowy 0,018”.Stalowy rdzeń, z nitinolową, odkształcalną końcówką długości 10 cm lub 25 cm i gramaturze 4g, z hydrofilną powłoką. Długości prowadników 210 lub 300 mm</t>
  </si>
  <si>
    <t>Prowadnik specjalistyczny 0,014”- do użycia w przypadku CTO w obszarze poniżej kolana; hydrofilne pokrycie końcówki roboczej. Końcówka prosta taperowana od 0,012”, o gramaturach: 4,8; 9,7; 13 g. Długość prowadnika 190 lub 300 mm</t>
  </si>
  <si>
    <t>Prowadnik specjalistyczny 0,014”- do użycia w przypadku krętych naczyń. Stalowy rdzeń pokryty PTFE. Końcówka robocza z hydrofilnym pokryciem, prosta lub typu „J”. Konstrukcja typu „core to tip” o gramaturze 0,8; 1,0 oraz 1,2g. Długość prowadnika 190 lub 300 mm</t>
  </si>
  <si>
    <t>Prowadnik zabiegowy- sterowalny prowadnik zabiegowy o śr 0,18”  z taperowaną, odkształcalną platynowo/niklową końcówką typu “core to tip”o długości 3 lub 5 cm i powłoką ułatwiającą przejście przez zwężone obszary. Długość prowadnika 190 mm lub 300 mm</t>
  </si>
  <si>
    <t>Prowadnik specjalistyczny 0,018'- prowadnik stalowy do udrożnień; średnica końcówki 0,018” i 0,0125”, powłoka hydrofilno – hydrofobowa, trzy sztywności końcówki: 4g, 14,4g i 38,1g, trzy stopnie dystalnego podparcia: wysoki, średni i niski, długość 145, 195 i 300 cm</t>
  </si>
  <si>
    <t>Cewnik over the wire kompatybilny z prowadnikami 0,014, 0,018 oraz 0,035". 
Wszystkie rozmiary kompatybilne z koszulką 5F. 
Długości cewników 150 i 135cm, dodatkowo rozmiary 0,018 i 0,035" długość 90cm, dodatkowo rozmiar 0,035" długość 65cm. 
Konstrukcja zakończenia cewnika taperowana zapewniająca płynne przejście prowadnika na cewnik. Średnice wejścia: 0,02" dla 0,014, 0,23" dla 0,018" oraz 0,041" dla cewnika 0,035". Średnice szaftu 0,014" - 2,0; 3,0F prox/dist 0,018"  - 2,3/3,4F, 0,035" - 3,8/4,8F
Cewniki posiadające trzy markery na dystalnym końcu odległe od siebie o 15mm dla cewników 0,014 i 0,018" oraz o 50mm dla cewnika 0,035". Najdalszy marker położony o 2,5mm od zakończenia cewnika. Wszystkie markery zatopione pomiędzy warstwami szaftu nie powiększające jego średnicy w miejscu markera. Długości markerów 1,5mm każdy</t>
  </si>
  <si>
    <t>Cewnik do fibrynolizy o średnicy 4F i 5F i długości 40, 65, 100, 135 cm. Długość części infuzyjnej 5, 10, 20, 30, 40, 50 cm. Zastawka na końcu cewnika umożliwiająca podawanie trombolityku bez konieczności zatykania cewnika prowadnikiem. Dwa markery określajace długość części infuzyjnej. Kompatybilny z prowadnikiem 0,035" oraz 0,038". Boczne otwory infuzyjne. Mikrozawór (zastawka) na końcówce dystalnej pozwalający na całonocną infuzję bez konieczności stosowania prowadnika. Duża średnica wewnętrzna</t>
  </si>
  <si>
    <t xml:space="preserve">PAKIET NACZYNIOWY NR  9 </t>
  </si>
  <si>
    <t xml:space="preserve">PAKIET NACZYNIOWY  10 </t>
  </si>
  <si>
    <t>Mikrocewnik do CTO
•	Posiada taperowany szaft o średnicy proksymalnej 2,6 F i dystalnej 1,9 F oraz tip o średnicy 1,4F
•	Kanał wewnętrzny pokryty PTFE, o średnicach: dystalnie 0.017”, proksymalnie 0.022”
•	Oplot wykonany z 18 drutów stalowych
•	Dostępny w długości 135 cm i 150 cm
•	Średnica wewnętrzna końcówki 0,016”
•	Kompatybilny z prowadnikiem 0,014”
•	Posiada polimerowe pokrycie hydrofilne na dystalnych 70 cm szaftu (dla mikrocewnika o długości 135 cm) i 85 cm (dla mikrocewnika o długości 150 cm)
•	Posiada miękką, atraumatyczną i taperowaną końcówkę
•	Końcówka mikrocewnika dobrze widoczna w skopi dzięki zawartości proszku wolframowego</t>
  </si>
  <si>
    <t>PAKIET 11 ( dla Kardiologii Inwazyjnej)</t>
  </si>
  <si>
    <t>Stent samorozprężalny, do leczenia stenoz i niedrożności żył biodrowych i udowych,  nitinolowy. System prowadzący trójosiowy, OTW, kompatybilny z prowadnikiem 0,035'. Koszulka 8F - 10F. Średnice stentów 10, 12, 14, 16, 18 i 20mm. Każda średnica dostępna w długościach stentów: 40,60,80,100,120,140,160mm. Na stencie znajduje się 12 znaczników - po sześć na każdym końcu. Trzy z nich to radiocieniujące znaczniki tantalowe a pozostałe trzy wykonane są z nitinolu.</t>
  </si>
  <si>
    <t>Cewnik balonowy OTW, zbudowany z włókien kewlarowych, ultra niepodatny o dużych średnicach. Średnice: 12, 14, 16, 18, 20, 22,  24 i 26 mm, długości: 2, 4 i 6 cm (w zależności od średnicy). Kompatybilny z prowadnikiem 0.035", system wprowadzania 80 cm i 120 cm. Ciśnienie nominalne 4-6 atm, RBP: 12-18 atm. Koszulka 7-12F. Dwa znaczniki dla lepszej widoczności.</t>
  </si>
  <si>
    <t>Złącze wysokocisnieniowe 150 cm jednorazowego użytku do wstrzykiwacza MarkPro Vis złacze o długości 150 cm i wytrzymałości 1200 PSI</t>
  </si>
  <si>
    <t>Zestaw do strzykawki MarkPro Vis jednorazowy o pojemności 150 ml wraz ze złączem szybkiego napełniania typu J złacze o długości 150 cm i wytrzymałości 1200 PSI</t>
  </si>
  <si>
    <t>Cewnik Kalibrowany:Cewnik angiograficzny znakowany typu „Pig-Tail”długość cewnika 65cm, 70cm, 110 cm średnica cewnika 5 F i 6F od 6 do 8 otworów bocznych na końcu dalszym znakowany złotymi markerami w dystalnym odcinku znakowany złotymi markerami w dystalnym odcinku cewnika na odcinku przynajmniej 10 i/lub 20cm cewnika na odcinku przynajmniej 10 i/lub 20 cm markery dobrze widoczne w obrazie rtg, lokalizowane co 1cm na znakowanym odcinku</t>
  </si>
  <si>
    <t xml:space="preserve">OPIS PRZEDMIOTU ZAMÓWIENIA, FORMULARZ CENOWY </t>
  </si>
  <si>
    <t>Załącznik nr 2,2A do SWZ</t>
  </si>
  <si>
    <t>Ilość na okres 12 miesięcy</t>
  </si>
  <si>
    <t>Przestrzenny koszyk z nici nitynolowych zróżnicowane wysokości i średnice, koszyk odczepiany elektromechanicznie 2 kształty koszyka. Wysokość 2-9 mm i 2,6-9,6 mm.</t>
  </si>
  <si>
    <t>Mikrocewniki do wprowadzania systemu przestrzennego koszyka. 
Profil zewnętrzny dystalny / proksymalny - św. wewnętrzne 2,2/2,5 F - .017"; 3,0/3,2 F -.027"; 3,4/3,8 F - .033". Długości cewników dla: .017"; .027" - 154 cm, .033" - 133 cm</t>
  </si>
  <si>
    <t>PAKIET nr 12 Implanty wewnątrzworkowe</t>
  </si>
  <si>
    <t>Cena jednostkowa netto</t>
  </si>
  <si>
    <t>Cena  jednostkowa brutto</t>
  </si>
  <si>
    <t>Cena  jednostkowa netto</t>
  </si>
  <si>
    <t>Cena jednostkowa brutto</t>
  </si>
  <si>
    <t xml:space="preserve">Cena jednostkowa netto </t>
  </si>
  <si>
    <t>Balon do usuwania zwapnień. Dostępny w rozmiarach 2,5-4,0 mm. Całkowita długość balonu 12 mm. Zestaw kompatybilny z prowadnikiem 0.014" i z introducerem 5/6 F. Długość robocza 138 cm.</t>
  </si>
  <si>
    <t>1 miesiąc</t>
  </si>
  <si>
    <t>Cewnik przedłużajacy. Dostępny w  rozmiarach : 6F, 7F. Światło wewnętrzne cewnika: dla 6F –0,056” dla 7 F - 0,062”. Długość cewnika 150 cm, długość kanału dystalnego 25 cm. Miękka atraumatyczna końcówka z markerem radiocieniującym. Pokrycie hydrofilne w części dystalnej na długości 21 cm. Cewnik przedłużający. Cewnik wykonany w technologii SmoothPass minimalizującej ryzyko zahaczenia urządzenia przy wprowadzaniu do części dystalnej cewnika przedłużającego - wszystkie elementy metalowe zatopione w powłoce polimerowej w miejscu wprowadzania urządzenie do części dystalnej tzw."entry port", taperowany szaft na odcinku 10 cm. Polimerowy kanał od długości 4 cm do wprowadzania urządzeń do zabiegów interwencyjnych. Specjalny marker radiocieniujący o długości 3 mm w miejscu wprowadzania urządzenie do części dystalnej tzw."entry port". 2 markery pozycjonujące w odległości 90cm i 100 cm od końcówki dystalnej – wskazujące moment wyjścia z cewnika prowadzącego.</t>
  </si>
  <si>
    <r>
      <t xml:space="preserve">PAKIET nr 13  Balon do usuwania zwapnień </t>
    </r>
    <r>
      <rPr>
        <sz val="9"/>
        <color rgb="FF000000"/>
        <rFont val="Arial"/>
        <family val="2"/>
        <charset val="238"/>
      </rPr>
      <t>(umowa komisowa)</t>
    </r>
  </si>
  <si>
    <r>
      <t>PAKIET nr 14  Cewnik przedłużający</t>
    </r>
    <r>
      <rPr>
        <sz val="10"/>
        <color rgb="FF000000"/>
        <rFont val="Arial"/>
        <family val="2"/>
        <charset val="238"/>
      </rPr>
      <t xml:space="preserve"> (umowa zakupowa)</t>
    </r>
  </si>
  <si>
    <t>Cena jednostkowa  netto</t>
  </si>
  <si>
    <t>Dzierżawa</t>
  </si>
  <si>
    <t xml:space="preserve">Użyczenie generatora na czas trwania umowy </t>
  </si>
  <si>
    <t>Ilość na 18 miesięcy</t>
  </si>
  <si>
    <t>Ilość na okres 18 miesięcy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</si>
</sst>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zł&quot;_-;\-* #,##0.00\ &quot;zł&quot;_-;_-* &quot;-&quot;??\ &quot;zł&quot;_-;_-@_-"/>
    <numFmt numFmtId="164" formatCode="#,##0.0000\ [$zł-415];[Red]\-#,##0.0000\ [$zł-415]"/>
    <numFmt numFmtId="165" formatCode="#,##0.00\ [$zł-415];[Red]\-#,##0.00\ [$zł-415]"/>
    <numFmt numFmtId="166" formatCode="#,##0.00\ &quot;zł&quot;"/>
    <numFmt numFmtId="167" formatCode="#,##0.0000&quot; &quot;[$zł-415];[Red]&quot;-&quot;#,##0.0000&quot; &quot;[$zł-415]"/>
    <numFmt numFmtId="168" formatCode="#,##0.00&quot; &quot;[$zł-415];[Red]&quot;-&quot;#,##0.00&quot; &quot;[$zł-415]"/>
    <numFmt numFmtId="169" formatCode="[$-415]General"/>
    <numFmt numFmtId="170" formatCode="&quot; &quot;#,##0.00&quot; &quot;;&quot;-&quot;#,##0.00&quot; &quot;;&quot; -&quot;#&quot; &quot;;&quot; &quot;@&quot; &quot;"/>
    <numFmt numFmtId="171" formatCode="#,##0.00\ [$zł-415]"/>
    <numFmt numFmtId="172" formatCode="#,##0.00&quot; &quot;[$zł-415]"/>
  </numFmts>
  <fonts count="20" x14ac:knownFonts="1">
    <font>
      <sz val="11"/>
      <color theme="1"/>
      <name val="Calibri"/>
      <family val="2"/>
      <charset val="238"/>
      <scheme val="minor"/>
    </font>
    <font>
      <b/>
      <sz val="10"/>
      <name val="Arial"/>
      <family val="2"/>
      <charset val="238"/>
    </font>
    <font>
      <sz val="10"/>
      <color theme="1"/>
      <name val="Arial"/>
      <family val="2"/>
      <charset val="238"/>
    </font>
    <font>
      <b/>
      <sz val="10"/>
      <color theme="1"/>
      <name val="Arial"/>
      <family val="2"/>
      <charset val="238"/>
    </font>
    <font>
      <sz val="11"/>
      <color rgb="FF000000"/>
      <name val="Calibri"/>
      <family val="2"/>
      <charset val="238"/>
    </font>
    <font>
      <b/>
      <sz val="14"/>
      <color theme="1"/>
      <name val="Arial"/>
      <family val="2"/>
      <charset val="238"/>
    </font>
    <font>
      <b/>
      <sz val="10"/>
      <color rgb="FFFF0000"/>
      <name val="Arial"/>
      <family val="2"/>
      <charset val="238"/>
    </font>
    <font>
      <b/>
      <i/>
      <u/>
      <sz val="10"/>
      <color rgb="FFFF0000"/>
      <name val="Arial"/>
      <family val="2"/>
      <charset val="238"/>
    </font>
    <font>
      <sz val="10"/>
      <name val="Arial"/>
      <family val="2"/>
      <charset val="238"/>
    </font>
    <font>
      <sz val="10"/>
      <color rgb="FFFF0000"/>
      <name val="Arial"/>
      <family val="2"/>
      <charset val="238"/>
    </font>
    <font>
      <sz val="10"/>
      <color rgb="FF000000"/>
      <name val="Arial"/>
      <family val="2"/>
      <charset val="238"/>
    </font>
    <font>
      <sz val="10"/>
      <color rgb="FFC00000"/>
      <name val="Arial"/>
      <family val="2"/>
      <charset val="238"/>
    </font>
    <font>
      <sz val="11"/>
      <color indexed="8"/>
      <name val="Calibri"/>
      <family val="2"/>
      <charset val="238"/>
    </font>
    <font>
      <sz val="12"/>
      <name val="Times New Roman"/>
      <family val="1"/>
      <charset val="238"/>
    </font>
    <font>
      <sz val="10"/>
      <color theme="1"/>
      <name val="Calibri"/>
      <family val="2"/>
      <charset val="238"/>
      <scheme val="minor"/>
    </font>
    <font>
      <b/>
      <sz val="9"/>
      <color rgb="FF000000"/>
      <name val="Arial"/>
      <family val="2"/>
      <charset val="238"/>
    </font>
    <font>
      <sz val="9"/>
      <color rgb="FF000000"/>
      <name val="Arial"/>
      <family val="2"/>
      <charset val="238"/>
    </font>
    <font>
      <sz val="8"/>
      <color rgb="FF000000"/>
      <name val="Arial"/>
      <family val="2"/>
      <charset val="238"/>
    </font>
    <font>
      <b/>
      <sz val="8"/>
      <color rgb="FF000000"/>
      <name val="Arial"/>
      <family val="2"/>
      <charset val="238"/>
    </font>
    <font>
      <b/>
      <sz val="10"/>
      <color rgb="FF000000"/>
      <name val="Arial"/>
      <family val="2"/>
      <charset val="238"/>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rgb="FFFFFFFF"/>
      </patternFill>
    </fill>
    <fill>
      <patternFill patternType="solid">
        <fgColor rgb="FFD9D9D9"/>
        <bgColor rgb="FFD9D9D9"/>
      </patternFill>
    </fill>
    <fill>
      <patternFill patternType="solid">
        <fgColor rgb="FFBFBFBF"/>
        <bgColor rgb="FFBFBFBF"/>
      </patternFill>
    </fill>
    <fill>
      <patternFill patternType="solid">
        <fgColor rgb="FFC5C2C2"/>
        <bgColor rgb="FFC5C2C2"/>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8"/>
      </left>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8"/>
      </top>
      <bottom/>
      <diagonal/>
    </border>
    <border>
      <left/>
      <right style="thin">
        <color rgb="FF000000"/>
      </right>
      <top style="thin">
        <color rgb="FF000000"/>
      </top>
      <bottom/>
      <diagonal/>
    </border>
    <border>
      <left/>
      <right style="thin">
        <color indexed="8"/>
      </right>
      <top style="thin">
        <color indexed="8"/>
      </top>
      <bottom style="thin">
        <color indexed="8"/>
      </bottom>
      <diagonal/>
    </border>
    <border>
      <left style="thin">
        <color rgb="FF000000"/>
      </left>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s>
  <cellStyleXfs count="5">
    <xf numFmtId="0" fontId="0" fillId="0" borderId="0"/>
    <xf numFmtId="169" fontId="4" fillId="0" borderId="0"/>
    <xf numFmtId="170" fontId="4" fillId="0" borderId="0" applyBorder="0" applyProtection="0"/>
    <xf numFmtId="0" fontId="13" fillId="0" borderId="0"/>
    <xf numFmtId="0" fontId="12" fillId="0" borderId="0"/>
  </cellStyleXfs>
  <cellXfs count="141">
    <xf numFmtId="0" fontId="0" fillId="0" borderId="0" xfId="0"/>
    <xf numFmtId="165" fontId="2" fillId="2" borderId="4" xfId="0" applyNumberFormat="1" applyFont="1" applyFill="1" applyBorder="1" applyAlignment="1">
      <alignment horizontal="right" vertical="center"/>
    </xf>
    <xf numFmtId="166" fontId="2" fillId="2" borderId="2" xfId="0" applyNumberFormat="1" applyFont="1" applyFill="1" applyBorder="1" applyAlignment="1">
      <alignment horizontal="right" vertical="center"/>
    </xf>
    <xf numFmtId="166" fontId="3" fillId="3" borderId="2" xfId="0" applyNumberFormat="1" applyFont="1" applyFill="1" applyBorder="1" applyAlignment="1">
      <alignment horizontal="right" vertical="center"/>
    </xf>
    <xf numFmtId="0" fontId="2"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6" fillId="0" borderId="0" xfId="0" applyFont="1" applyAlignment="1" applyProtection="1">
      <alignment horizontal="left" vertical="center" wrapText="1"/>
      <protection locked="0"/>
    </xf>
    <xf numFmtId="0" fontId="3" fillId="0" borderId="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2" fontId="3" fillId="0" borderId="2" xfId="0" applyNumberFormat="1"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167" fontId="3" fillId="0" borderId="2" xfId="0" applyNumberFormat="1" applyFont="1" applyBorder="1" applyAlignment="1" applyProtection="1">
      <alignment horizontal="center" vertical="center" wrapText="1"/>
      <protection locked="0"/>
    </xf>
    <xf numFmtId="168" fontId="3" fillId="0" borderId="2"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protection locked="0"/>
    </xf>
    <xf numFmtId="3" fontId="2" fillId="0" borderId="2" xfId="0" applyNumberFormat="1" applyFont="1" applyBorder="1" applyAlignment="1" applyProtection="1">
      <alignment horizontal="right" vertical="center"/>
      <protection locked="0"/>
    </xf>
    <xf numFmtId="171" fontId="2" fillId="0" borderId="2" xfId="0" applyNumberFormat="1" applyFont="1" applyBorder="1" applyAlignment="1" applyProtection="1">
      <alignment horizontal="right" vertical="center"/>
      <protection locked="0"/>
    </xf>
    <xf numFmtId="9" fontId="2" fillId="0" borderId="1" xfId="0" applyNumberFormat="1" applyFont="1" applyBorder="1" applyAlignment="1" applyProtection="1">
      <alignment horizontal="right" vertical="center"/>
      <protection locked="0"/>
    </xf>
    <xf numFmtId="0" fontId="2" fillId="0" borderId="2" xfId="0" applyFont="1" applyBorder="1" applyAlignment="1" applyProtection="1">
      <alignment horizontal="left" vertical="center"/>
      <protection locked="0"/>
    </xf>
    <xf numFmtId="171" fontId="2" fillId="0" borderId="1" xfId="0" applyNumberFormat="1" applyFont="1" applyBorder="1" applyAlignment="1" applyProtection="1">
      <alignment horizontal="right" vertical="center"/>
      <protection locked="0"/>
    </xf>
    <xf numFmtId="0" fontId="2" fillId="0" borderId="0" xfId="0" applyFont="1" applyAlignment="1" applyProtection="1">
      <alignment horizontal="right" vertical="center"/>
      <protection locked="0"/>
    </xf>
    <xf numFmtId="164" fontId="2" fillId="0" borderId="0" xfId="0" applyNumberFormat="1" applyFont="1" applyAlignment="1" applyProtection="1">
      <alignment horizontal="right" vertical="center"/>
      <protection locked="0"/>
    </xf>
    <xf numFmtId="165" fontId="2" fillId="0" borderId="0" xfId="0" applyNumberFormat="1" applyFont="1" applyAlignment="1" applyProtection="1">
      <alignment horizontal="right" vertical="center"/>
      <protection locked="0"/>
    </xf>
    <xf numFmtId="0" fontId="2" fillId="0" borderId="0" xfId="0" applyFont="1" applyAlignment="1" applyProtection="1">
      <alignment horizontal="left" vertical="center" wrapText="1"/>
      <protection locked="0"/>
    </xf>
    <xf numFmtId="3" fontId="2" fillId="0" borderId="0" xfId="0" applyNumberFormat="1" applyFont="1" applyAlignment="1" applyProtection="1">
      <alignment horizontal="right" vertical="center"/>
      <protection locked="0"/>
    </xf>
    <xf numFmtId="165" fontId="2" fillId="0" borderId="0" xfId="0" applyNumberFormat="1" applyFont="1" applyAlignment="1" applyProtection="1">
      <alignment horizontal="right" vertical="center" wrapText="1"/>
      <protection locked="0"/>
    </xf>
    <xf numFmtId="166" fontId="2" fillId="0" borderId="0" xfId="0" applyNumberFormat="1" applyFont="1" applyAlignment="1" applyProtection="1">
      <alignment horizontal="right" vertical="center" wrapText="1"/>
      <protection locked="0"/>
    </xf>
    <xf numFmtId="166" fontId="2" fillId="0" borderId="0" xfId="0" applyNumberFormat="1" applyFont="1" applyAlignment="1" applyProtection="1">
      <alignment horizontal="right" vertical="center"/>
      <protection locked="0"/>
    </xf>
    <xf numFmtId="0" fontId="8" fillId="0" borderId="0" xfId="0" applyFont="1" applyAlignment="1" applyProtection="1">
      <alignment horizontal="left" vertical="center"/>
      <protection locked="0"/>
    </xf>
    <xf numFmtId="166" fontId="8" fillId="0" borderId="0" xfId="0" applyNumberFormat="1" applyFont="1" applyAlignment="1" applyProtection="1">
      <alignment horizontal="left" vertical="center"/>
      <protection locked="0"/>
    </xf>
    <xf numFmtId="0" fontId="8" fillId="0" borderId="0" xfId="0" applyFont="1" applyAlignment="1" applyProtection="1">
      <alignment horizontal="center" vertical="center" wrapText="1"/>
      <protection locked="0"/>
    </xf>
    <xf numFmtId="0" fontId="9" fillId="0" borderId="0" xfId="0" applyFont="1" applyAlignment="1" applyProtection="1">
      <alignment horizontal="left" vertical="center"/>
      <protection locked="0"/>
    </xf>
    <xf numFmtId="0" fontId="9" fillId="0" borderId="0" xfId="0" applyFont="1" applyAlignment="1" applyProtection="1">
      <alignment horizontal="right" vertical="center"/>
      <protection locked="0"/>
    </xf>
    <xf numFmtId="0" fontId="10" fillId="0" borderId="5" xfId="0" applyFont="1" applyBorder="1" applyAlignment="1">
      <alignment horizontal="left" vertical="top" wrapText="1"/>
    </xf>
    <xf numFmtId="0" fontId="8" fillId="0" borderId="0" xfId="0" applyFont="1" applyAlignment="1" applyProtection="1">
      <alignment horizontal="left" vertical="center" wrapText="1"/>
      <protection locked="0"/>
    </xf>
    <xf numFmtId="0" fontId="1" fillId="0" borderId="0" xfId="0" applyFont="1" applyAlignment="1" applyProtection="1">
      <alignment horizontal="left" vertical="center" wrapText="1"/>
      <protection locked="0"/>
    </xf>
    <xf numFmtId="44" fontId="8" fillId="0" borderId="0" xfId="0" applyNumberFormat="1" applyFont="1" applyAlignment="1" applyProtection="1">
      <alignment horizontal="left" vertical="center"/>
      <protection locked="0"/>
    </xf>
    <xf numFmtId="44" fontId="2" fillId="0" borderId="0" xfId="0" applyNumberFormat="1" applyFont="1" applyAlignment="1" applyProtection="1">
      <alignment horizontal="left" vertical="center"/>
      <protection locked="0"/>
    </xf>
    <xf numFmtId="0" fontId="2" fillId="0" borderId="7" xfId="0" applyFont="1" applyBorder="1" applyAlignment="1" applyProtection="1">
      <alignment horizontal="left" vertical="center" wrapText="1"/>
      <protection locked="0"/>
    </xf>
    <xf numFmtId="0" fontId="2" fillId="0" borderId="7" xfId="0" applyFont="1" applyBorder="1" applyAlignment="1" applyProtection="1">
      <alignment horizontal="center" vertical="center"/>
      <protection locked="0"/>
    </xf>
    <xf numFmtId="9" fontId="2" fillId="0" borderId="6" xfId="0" applyNumberFormat="1" applyFont="1" applyBorder="1" applyAlignment="1" applyProtection="1">
      <alignment horizontal="right" vertical="center"/>
      <protection locked="0"/>
    </xf>
    <xf numFmtId="9" fontId="2" fillId="0" borderId="2" xfId="0" applyNumberFormat="1" applyFont="1" applyBorder="1" applyAlignment="1" applyProtection="1">
      <alignment horizontal="right" vertical="center"/>
      <protection locked="0"/>
    </xf>
    <xf numFmtId="165" fontId="2" fillId="2" borderId="8" xfId="0" applyNumberFormat="1" applyFont="1" applyFill="1" applyBorder="1" applyAlignment="1">
      <alignment horizontal="right" vertical="center"/>
    </xf>
    <xf numFmtId="166" fontId="3" fillId="3" borderId="9" xfId="0" applyNumberFormat="1" applyFont="1" applyFill="1" applyBorder="1" applyAlignment="1">
      <alignment horizontal="right" vertical="center"/>
    </xf>
    <xf numFmtId="0" fontId="8" fillId="0" borderId="2" xfId="0" applyFont="1" applyBorder="1" applyAlignment="1" applyProtection="1">
      <alignment horizontal="left" vertical="center" wrapText="1"/>
      <protection locked="0"/>
    </xf>
    <xf numFmtId="0" fontId="5" fillId="0" borderId="0" xfId="0" applyFont="1" applyAlignment="1" applyProtection="1">
      <alignment horizontal="center" vertical="center" wrapText="1"/>
      <protection locked="0"/>
    </xf>
    <xf numFmtId="166" fontId="2" fillId="0" borderId="0" xfId="0" applyNumberFormat="1" applyFont="1" applyAlignment="1" applyProtection="1">
      <alignment horizontal="left" vertical="center"/>
      <protection locked="0"/>
    </xf>
    <xf numFmtId="0" fontId="2" fillId="0" borderId="0" xfId="0" applyFont="1" applyAlignment="1" applyProtection="1">
      <alignment horizontal="center" vertical="center" wrapText="1"/>
      <protection locked="0"/>
    </xf>
    <xf numFmtId="166" fontId="8" fillId="0" borderId="0" xfId="0" applyNumberFormat="1" applyFont="1" applyAlignment="1" applyProtection="1">
      <alignment horizontal="right" vertical="center"/>
      <protection locked="0"/>
    </xf>
    <xf numFmtId="0" fontId="8" fillId="0" borderId="0" xfId="0" applyFont="1" applyAlignment="1" applyProtection="1">
      <alignment horizontal="right" vertical="center"/>
      <protection locked="0"/>
    </xf>
    <xf numFmtId="0" fontId="8" fillId="0" borderId="0" xfId="0" applyFont="1" applyAlignment="1" applyProtection="1">
      <alignment horizontal="center" vertical="center"/>
      <protection locked="0"/>
    </xf>
    <xf numFmtId="166" fontId="11" fillId="0" borderId="0" xfId="0" applyNumberFormat="1" applyFont="1" applyAlignment="1" applyProtection="1">
      <alignment horizontal="center" vertical="center" wrapText="1"/>
      <protection locked="0"/>
    </xf>
    <xf numFmtId="0" fontId="2" fillId="4" borderId="2" xfId="0" applyFont="1" applyFill="1" applyBorder="1" applyAlignment="1" applyProtection="1">
      <alignment horizontal="left" vertical="center" wrapText="1"/>
      <protection locked="0"/>
    </xf>
    <xf numFmtId="0" fontId="2" fillId="4" borderId="2" xfId="0" applyFont="1" applyFill="1" applyBorder="1" applyAlignment="1" applyProtection="1">
      <alignment horizontal="center" vertical="center"/>
      <protection locked="0"/>
    </xf>
    <xf numFmtId="3" fontId="2" fillId="4" borderId="2" xfId="0" applyNumberFormat="1" applyFont="1" applyFill="1" applyBorder="1" applyAlignment="1" applyProtection="1">
      <alignment horizontal="right" vertical="center"/>
      <protection locked="0"/>
    </xf>
    <xf numFmtId="0" fontId="2" fillId="4" borderId="4" xfId="0" applyFont="1" applyFill="1" applyBorder="1" applyAlignment="1" applyProtection="1">
      <alignment horizontal="center" vertical="center"/>
      <protection locked="0"/>
    </xf>
    <xf numFmtId="0" fontId="2" fillId="4" borderId="2" xfId="0" applyFont="1" applyFill="1" applyBorder="1" applyAlignment="1">
      <alignment wrapText="1"/>
    </xf>
    <xf numFmtId="4" fontId="2" fillId="0" borderId="0" xfId="0" applyNumberFormat="1" applyFont="1" applyAlignment="1" applyProtection="1">
      <alignment horizontal="left" vertical="center"/>
      <protection locked="0"/>
    </xf>
    <xf numFmtId="3" fontId="2" fillId="0" borderId="10" xfId="0" applyNumberFormat="1" applyFont="1" applyBorder="1" applyAlignment="1" applyProtection="1">
      <alignment horizontal="center" vertical="center"/>
      <protection locked="0"/>
    </xf>
    <xf numFmtId="3" fontId="2" fillId="0" borderId="2" xfId="0" applyNumberFormat="1" applyFont="1" applyBorder="1" applyAlignment="1" applyProtection="1">
      <alignment horizontal="center" vertical="center"/>
      <protection locked="0"/>
    </xf>
    <xf numFmtId="3" fontId="2" fillId="0" borderId="9" xfId="0" applyNumberFormat="1" applyFont="1" applyBorder="1" applyAlignment="1" applyProtection="1">
      <alignment horizontal="center" vertical="center"/>
      <protection locked="0"/>
    </xf>
    <xf numFmtId="3" fontId="2" fillId="0" borderId="7" xfId="0" applyNumberFormat="1" applyFont="1" applyBorder="1" applyAlignment="1" applyProtection="1">
      <alignment horizontal="center" vertical="center"/>
      <protection locked="0"/>
    </xf>
    <xf numFmtId="0" fontId="2" fillId="0" borderId="2" xfId="0" applyFont="1" applyBorder="1" applyAlignment="1">
      <alignment horizontal="left" vertical="top" wrapText="1"/>
    </xf>
    <xf numFmtId="166" fontId="8" fillId="0" borderId="2" xfId="3" applyNumberFormat="1" applyFont="1" applyBorder="1" applyAlignment="1">
      <alignment horizontal="center" vertical="center" wrapText="1"/>
    </xf>
    <xf numFmtId="166" fontId="8" fillId="0" borderId="2" xfId="0" applyNumberFormat="1" applyFont="1" applyBorder="1" applyAlignment="1">
      <alignment horizontal="center" vertical="center" wrapText="1"/>
    </xf>
    <xf numFmtId="0" fontId="8" fillId="0" borderId="2" xfId="0" applyFont="1" applyBorder="1" applyAlignment="1">
      <alignment horizontal="left" vertical="center" wrapText="1"/>
    </xf>
    <xf numFmtId="165" fontId="2" fillId="2" borderId="2" xfId="0" applyNumberFormat="1" applyFont="1" applyFill="1" applyBorder="1" applyAlignment="1">
      <alignment horizontal="right" vertical="center"/>
    </xf>
    <xf numFmtId="0" fontId="8" fillId="4" borderId="2" xfId="0" applyFont="1" applyFill="1" applyBorder="1" applyAlignment="1">
      <alignment horizontal="left" vertical="center" wrapText="1"/>
    </xf>
    <xf numFmtId="4" fontId="2" fillId="0" borderId="0" xfId="0" applyNumberFormat="1" applyFont="1" applyAlignment="1" applyProtection="1">
      <alignment horizontal="right" vertical="center"/>
      <protection locked="0"/>
    </xf>
    <xf numFmtId="4" fontId="2" fillId="0" borderId="0" xfId="0" applyNumberFormat="1" applyFont="1" applyAlignment="1" applyProtection="1">
      <alignment horizontal="center" vertical="center"/>
      <protection locked="0"/>
    </xf>
    <xf numFmtId="3" fontId="8" fillId="0" borderId="2" xfId="0" applyNumberFormat="1" applyFont="1" applyBorder="1" applyAlignment="1" applyProtection="1">
      <alignment horizontal="right" vertical="center"/>
      <protection locked="0"/>
    </xf>
    <xf numFmtId="171" fontId="2" fillId="0" borderId="1" xfId="0" applyNumberFormat="1" applyFont="1" applyBorder="1" applyAlignment="1" applyProtection="1">
      <alignment horizontal="center" vertical="center"/>
      <protection locked="0"/>
    </xf>
    <xf numFmtId="171" fontId="2" fillId="0" borderId="6" xfId="0" applyNumberFormat="1" applyFont="1" applyBorder="1" applyAlignment="1" applyProtection="1">
      <alignment horizontal="center" vertical="center"/>
      <protection locked="0"/>
    </xf>
    <xf numFmtId="0" fontId="3" fillId="0" borderId="2"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3" fontId="2" fillId="4" borderId="2" xfId="0" applyNumberFormat="1" applyFont="1" applyFill="1" applyBorder="1" applyAlignment="1" applyProtection="1">
      <alignment horizontal="center" vertical="center"/>
      <protection locked="0"/>
    </xf>
    <xf numFmtId="3" fontId="8" fillId="0" borderId="2" xfId="0" applyNumberFormat="1" applyFont="1" applyBorder="1" applyAlignment="1" applyProtection="1">
      <alignment horizontal="center" vertical="center"/>
      <protection locked="0"/>
    </xf>
    <xf numFmtId="171" fontId="2" fillId="0" borderId="11" xfId="0" applyNumberFormat="1" applyFont="1" applyBorder="1" applyAlignment="1" applyProtection="1">
      <alignment horizontal="right" vertical="center"/>
      <protection locked="0"/>
    </xf>
    <xf numFmtId="0" fontId="3" fillId="0" borderId="2" xfId="0" applyFont="1" applyBorder="1" applyAlignment="1" applyProtection="1">
      <alignment wrapText="1"/>
      <protection locked="0"/>
    </xf>
    <xf numFmtId="0" fontId="3" fillId="0" borderId="12" xfId="0" applyFont="1" applyBorder="1" applyAlignment="1" applyProtection="1">
      <alignment horizontal="center" vertical="center" wrapText="1"/>
      <protection locked="0"/>
    </xf>
    <xf numFmtId="0" fontId="14" fillId="4" borderId="2" xfId="0" applyFont="1" applyFill="1" applyBorder="1" applyAlignment="1">
      <alignment horizontal="left" vertical="center" wrapText="1"/>
    </xf>
    <xf numFmtId="3" fontId="8" fillId="4" borderId="2" xfId="0" applyNumberFormat="1" applyFont="1" applyFill="1" applyBorder="1" applyAlignment="1">
      <alignment horizontal="center" vertical="center"/>
    </xf>
    <xf numFmtId="171" fontId="8" fillId="4" borderId="2" xfId="0" applyNumberFormat="1" applyFont="1" applyFill="1" applyBorder="1" applyAlignment="1" applyProtection="1">
      <alignment horizontal="right" vertical="center"/>
      <protection locked="0"/>
    </xf>
    <xf numFmtId="9" fontId="2" fillId="0" borderId="13" xfId="0" applyNumberFormat="1" applyFont="1" applyBorder="1" applyAlignment="1" applyProtection="1">
      <alignment horizontal="right" vertical="center"/>
      <protection locked="0"/>
    </xf>
    <xf numFmtId="165" fontId="2" fillId="0" borderId="4" xfId="0" applyNumberFormat="1" applyFont="1" applyBorder="1" applyAlignment="1">
      <alignment horizontal="right" vertical="center"/>
    </xf>
    <xf numFmtId="166" fontId="2" fillId="0" borderId="2" xfId="0" applyNumberFormat="1" applyFont="1" applyBorder="1" applyAlignment="1">
      <alignment horizontal="right" vertical="center"/>
    </xf>
    <xf numFmtId="166" fontId="3" fillId="0" borderId="2" xfId="0" applyNumberFormat="1" applyFont="1" applyBorder="1" applyAlignment="1">
      <alignment horizontal="right" vertical="center"/>
    </xf>
    <xf numFmtId="0" fontId="2" fillId="4" borderId="2" xfId="0" applyFont="1" applyFill="1" applyBorder="1" applyAlignment="1">
      <alignment horizontal="left" vertical="center" wrapText="1"/>
    </xf>
    <xf numFmtId="0" fontId="16" fillId="0" borderId="0" xfId="0" applyFont="1" applyAlignment="1" applyProtection="1">
      <alignment horizontal="left" vertical="center"/>
      <protection locked="0"/>
    </xf>
    <xf numFmtId="0" fontId="15" fillId="0" borderId="5"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protection locked="0"/>
    </xf>
    <xf numFmtId="0" fontId="15" fillId="5" borderId="5" xfId="0" applyFont="1" applyFill="1" applyBorder="1" applyAlignment="1" applyProtection="1">
      <alignment horizontal="center" vertical="center" wrapText="1"/>
      <protection locked="0"/>
    </xf>
    <xf numFmtId="2" fontId="15" fillId="0" borderId="5" xfId="0" applyNumberFormat="1"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167" fontId="15" fillId="5" borderId="5" xfId="0" applyNumberFormat="1" applyFont="1" applyFill="1" applyBorder="1" applyAlignment="1" applyProtection="1">
      <alignment horizontal="center" vertical="center" wrapText="1"/>
      <protection locked="0"/>
    </xf>
    <xf numFmtId="168" fontId="15" fillId="0" borderId="5" xfId="0" applyNumberFormat="1" applyFont="1" applyBorder="1" applyAlignment="1" applyProtection="1">
      <alignment horizontal="center" vertical="center" wrapText="1"/>
      <protection locked="0"/>
    </xf>
    <xf numFmtId="0" fontId="17" fillId="0" borderId="5" xfId="0" applyFont="1" applyBorder="1" applyAlignment="1" applyProtection="1">
      <alignment horizontal="left" vertical="center"/>
      <protection locked="0"/>
    </xf>
    <xf numFmtId="168" fontId="18" fillId="0" borderId="5" xfId="0" applyNumberFormat="1" applyFont="1" applyBorder="1" applyAlignment="1">
      <alignment horizontal="center" vertical="center" wrapText="1"/>
    </xf>
    <xf numFmtId="0" fontId="16" fillId="0" borderId="0" xfId="0" applyFont="1" applyAlignment="1">
      <alignment horizontal="left" vertical="center"/>
    </xf>
    <xf numFmtId="168" fontId="15" fillId="0" borderId="5" xfId="0" applyNumberFormat="1" applyFont="1" applyBorder="1" applyAlignment="1">
      <alignment horizontal="center" vertical="center" wrapText="1"/>
    </xf>
    <xf numFmtId="168" fontId="17" fillId="0" borderId="5" xfId="0" applyNumberFormat="1" applyFont="1" applyBorder="1" applyAlignment="1">
      <alignment horizontal="center" vertical="center" wrapText="1"/>
    </xf>
    <xf numFmtId="0" fontId="10" fillId="0" borderId="5" xfId="0" applyFont="1" applyBorder="1" applyAlignment="1" applyProtection="1">
      <alignment horizontal="center" vertical="center"/>
      <protection locked="0"/>
    </xf>
    <xf numFmtId="0" fontId="10" fillId="0" borderId="5" xfId="0" applyFont="1" applyBorder="1" applyAlignment="1" applyProtection="1">
      <alignment horizontal="left" vertical="top" wrapText="1"/>
      <protection locked="0"/>
    </xf>
    <xf numFmtId="0" fontId="10" fillId="5" borderId="5" xfId="0" applyFont="1" applyFill="1" applyBorder="1" applyAlignment="1" applyProtection="1">
      <alignment horizontal="center" vertical="center"/>
      <protection locked="0"/>
    </xf>
    <xf numFmtId="3" fontId="10" fillId="5" borderId="5" xfId="0" applyNumberFormat="1" applyFont="1" applyFill="1" applyBorder="1" applyAlignment="1" applyProtection="1">
      <alignment horizontal="center" vertical="center"/>
      <protection locked="0"/>
    </xf>
    <xf numFmtId="172" fontId="10" fillId="0" borderId="5" xfId="0" applyNumberFormat="1" applyFont="1" applyBorder="1" applyAlignment="1" applyProtection="1">
      <alignment horizontal="right" vertical="center"/>
      <protection locked="0"/>
    </xf>
    <xf numFmtId="9" fontId="10" fillId="0" borderId="5" xfId="0" applyNumberFormat="1" applyFont="1" applyBorder="1" applyAlignment="1" applyProtection="1">
      <alignment horizontal="right" vertical="center"/>
      <protection locked="0"/>
    </xf>
    <xf numFmtId="168" fontId="10" fillId="6" borderId="14" xfId="0" applyNumberFormat="1" applyFont="1" applyFill="1" applyBorder="1" applyAlignment="1">
      <alignment horizontal="right" vertical="center"/>
    </xf>
    <xf numFmtId="172" fontId="10" fillId="6" borderId="5" xfId="0" applyNumberFormat="1" applyFont="1" applyFill="1" applyBorder="1" applyAlignment="1">
      <alignment horizontal="right" vertical="center"/>
    </xf>
    <xf numFmtId="0" fontId="10" fillId="5" borderId="5" xfId="0" applyFont="1" applyFill="1" applyBorder="1" applyAlignment="1">
      <alignment horizontal="left" vertical="top" wrapText="1"/>
    </xf>
    <xf numFmtId="0" fontId="10" fillId="0" borderId="5" xfId="0" applyFont="1" applyBorder="1" applyAlignment="1">
      <alignment horizontal="center" vertical="center"/>
    </xf>
    <xf numFmtId="0" fontId="10" fillId="5" borderId="5" xfId="0" applyFont="1" applyFill="1" applyBorder="1" applyAlignment="1">
      <alignment horizontal="center" vertical="center"/>
    </xf>
    <xf numFmtId="172" fontId="10" fillId="5" borderId="14" xfId="0" applyNumberFormat="1" applyFont="1" applyFill="1" applyBorder="1" applyAlignment="1">
      <alignment horizontal="center" vertical="center"/>
    </xf>
    <xf numFmtId="168" fontId="10" fillId="6" borderId="5" xfId="0" applyNumberFormat="1" applyFont="1" applyFill="1" applyBorder="1" applyAlignment="1">
      <alignment horizontal="right" vertical="center"/>
    </xf>
    <xf numFmtId="172" fontId="10" fillId="6" borderId="3" xfId="0" applyNumberFormat="1" applyFont="1" applyFill="1" applyBorder="1" applyAlignment="1">
      <alignment horizontal="right" vertical="center"/>
    </xf>
    <xf numFmtId="0" fontId="10" fillId="0" borderId="0" xfId="0" applyFont="1" applyAlignment="1" applyProtection="1">
      <alignment horizontal="center" vertical="center"/>
      <protection locked="0"/>
    </xf>
    <xf numFmtId="0" fontId="10" fillId="0" borderId="0" xfId="0" applyFont="1" applyAlignment="1" applyProtection="1">
      <alignment horizontal="left" vertical="center" wrapText="1"/>
      <protection locked="0"/>
    </xf>
    <xf numFmtId="0" fontId="10" fillId="5" borderId="0" xfId="0" applyFont="1" applyFill="1" applyAlignment="1" applyProtection="1">
      <alignment horizontal="right" vertical="center"/>
      <protection locked="0"/>
    </xf>
    <xf numFmtId="167" fontId="10" fillId="0" borderId="0" xfId="0" applyNumberFormat="1" applyFont="1" applyAlignment="1" applyProtection="1">
      <alignment horizontal="right" vertical="center"/>
      <protection locked="0"/>
    </xf>
    <xf numFmtId="168" fontId="10" fillId="0" borderId="0" xfId="0" applyNumberFormat="1" applyFont="1" applyAlignment="1" applyProtection="1">
      <alignment horizontal="right" vertical="center"/>
      <protection locked="0"/>
    </xf>
    <xf numFmtId="172" fontId="19" fillId="7" borderId="5" xfId="0" applyNumberFormat="1" applyFont="1" applyFill="1" applyBorder="1" applyAlignment="1">
      <alignment horizontal="right" vertical="center"/>
    </xf>
    <xf numFmtId="0" fontId="19" fillId="0" borderId="5" xfId="0" applyFont="1" applyBorder="1" applyAlignment="1">
      <alignment horizontal="center" vertical="center" wrapText="1"/>
    </xf>
    <xf numFmtId="0" fontId="19" fillId="0" borderId="5" xfId="0" applyFont="1" applyBorder="1" applyAlignment="1">
      <alignment horizontal="center" vertical="center"/>
    </xf>
    <xf numFmtId="2" fontId="19" fillId="0" borderId="5" xfId="0" applyNumberFormat="1" applyFont="1" applyBorder="1" applyAlignment="1">
      <alignment horizontal="center" vertical="center" wrapText="1"/>
    </xf>
    <xf numFmtId="167" fontId="19" fillId="8" borderId="5" xfId="0" applyNumberFormat="1" applyFont="1" applyFill="1" applyBorder="1" applyAlignment="1">
      <alignment horizontal="center" vertical="center" wrapText="1"/>
    </xf>
    <xf numFmtId="0" fontId="19" fillId="8" borderId="5" xfId="0" applyFont="1" applyFill="1" applyBorder="1" applyAlignment="1">
      <alignment horizontal="center" vertical="center" wrapText="1"/>
    </xf>
    <xf numFmtId="168" fontId="19" fillId="8" borderId="5" xfId="0" applyNumberFormat="1" applyFont="1" applyFill="1" applyBorder="1" applyAlignment="1">
      <alignment horizontal="center" vertical="center" wrapText="1"/>
    </xf>
    <xf numFmtId="0" fontId="10" fillId="0" borderId="5" xfId="0" applyFont="1" applyBorder="1" applyAlignment="1">
      <alignment horizontal="center" vertical="center" wrapText="1"/>
    </xf>
    <xf numFmtId="0" fontId="10" fillId="5" borderId="5" xfId="0" applyFont="1" applyFill="1" applyBorder="1" applyAlignment="1">
      <alignment horizontal="center" vertical="center" wrapText="1"/>
    </xf>
    <xf numFmtId="2" fontId="10" fillId="0" borderId="14" xfId="0" applyNumberFormat="1" applyFont="1" applyBorder="1" applyAlignment="1">
      <alignment horizontal="center" vertical="center" wrapText="1"/>
    </xf>
    <xf numFmtId="9" fontId="10" fillId="0" borderId="5" xfId="0" applyNumberFormat="1" applyFont="1" applyBorder="1" applyAlignment="1">
      <alignment horizontal="center" vertical="center" wrapText="1"/>
    </xf>
    <xf numFmtId="168" fontId="10" fillId="6" borderId="16" xfId="0" applyNumberFormat="1" applyFont="1" applyFill="1" applyBorder="1" applyAlignment="1">
      <alignment horizontal="right" vertical="center"/>
    </xf>
    <xf numFmtId="1" fontId="10" fillId="0" borderId="5" xfId="0" applyNumberFormat="1" applyFont="1" applyBorder="1" applyAlignment="1">
      <alignment horizontal="center" vertical="center" wrapText="1"/>
    </xf>
    <xf numFmtId="0" fontId="15" fillId="0" borderId="0" xfId="0" applyFont="1" applyAlignment="1" applyProtection="1">
      <alignment horizontal="left" vertical="center" wrapText="1"/>
      <protection locked="0"/>
    </xf>
    <xf numFmtId="0" fontId="19" fillId="0" borderId="15" xfId="0" applyFont="1" applyBorder="1" applyAlignment="1" applyProtection="1">
      <alignment horizontal="left" vertical="center" wrapText="1"/>
      <protection locked="0"/>
    </xf>
    <xf numFmtId="0" fontId="3" fillId="0" borderId="0" xfId="0" applyFont="1" applyAlignment="1" applyProtection="1">
      <alignment horizontal="center" vertical="center"/>
      <protection locked="0"/>
    </xf>
    <xf numFmtId="0" fontId="1" fillId="0" borderId="0" xfId="0" applyFont="1" applyAlignment="1" applyProtection="1">
      <alignment horizontal="left" vertical="center" wrapText="1"/>
      <protection locked="0"/>
    </xf>
    <xf numFmtId="0" fontId="5" fillId="0" borderId="0" xfId="0"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19" fillId="5" borderId="5" xfId="0" applyFont="1" applyFill="1" applyBorder="1" applyAlignment="1">
      <alignment horizontal="center" vertical="center" wrapText="1"/>
    </xf>
  </cellXfs>
  <cellStyles count="5">
    <cellStyle name="Excel Built-in Comma" xfId="2" xr:uid="{00000000-0005-0000-0000-000000000000}"/>
    <cellStyle name="Excel Built-in Normal" xfId="1" xr:uid="{00000000-0005-0000-0000-000001000000}"/>
    <cellStyle name="Normal 2" xfId="3" xr:uid="{37F2F3CB-C96A-4C4E-9465-759DA76A9D0C}"/>
    <cellStyle name="Normalny" xfId="0" builtinId="0"/>
    <cellStyle name="Normalny 3" xfId="4" xr:uid="{AD8D0C93-DA88-4E1E-A482-C2130C2E7B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903FF-4E6B-4B21-85EB-6A46FF5A1544}">
  <dimension ref="A1:AB157"/>
  <sheetViews>
    <sheetView tabSelected="1" zoomScale="90" zoomScaleNormal="90" workbookViewId="0">
      <pane ySplit="1" topLeftCell="A50" activePane="bottomLeft" state="frozen"/>
      <selection pane="bottomLeft" activeCell="F85" sqref="F85"/>
    </sheetView>
  </sheetViews>
  <sheetFormatPr defaultColWidth="9.140625" defaultRowHeight="12.75" x14ac:dyDescent="0.25"/>
  <cols>
    <col min="1" max="1" width="4.7109375" style="4" customWidth="1"/>
    <col min="2" max="2" width="60" style="5" customWidth="1"/>
    <col min="3" max="3" width="19.5703125" style="24" customWidth="1"/>
    <col min="4" max="4" width="13.42578125" style="4" bestFit="1" customWidth="1"/>
    <col min="5" max="5" width="12.28515625" style="21" customWidth="1"/>
    <col min="6" max="6" width="18.42578125" style="21" customWidth="1"/>
    <col min="7" max="7" width="13.42578125" style="21" customWidth="1"/>
    <col min="8" max="9" width="14.42578125" style="5" customWidth="1"/>
    <col min="10" max="10" width="15.85546875" style="5" customWidth="1"/>
    <col min="11" max="11" width="17.28515625" style="5" customWidth="1"/>
    <col min="12" max="13" width="13.7109375" style="5" customWidth="1"/>
    <col min="14" max="14" width="12.140625" style="5" customWidth="1"/>
    <col min="15" max="15" width="7.7109375" style="5" customWidth="1"/>
    <col min="16" max="16" width="24.85546875" style="5" customWidth="1"/>
    <col min="17" max="17" width="9.140625" style="5" customWidth="1"/>
    <col min="18" max="18" width="13.28515625" style="5" customWidth="1"/>
    <col min="19" max="19" width="13.85546875" style="5" bestFit="1" customWidth="1"/>
    <col min="20" max="20" width="10.42578125" style="5" customWidth="1"/>
    <col min="21" max="21" width="13.28515625" style="5" customWidth="1"/>
    <col min="22" max="23" width="10.140625" style="5" bestFit="1" customWidth="1"/>
    <col min="24" max="16384" width="9.140625" style="5"/>
  </cols>
  <sheetData>
    <row r="1" spans="1:28" ht="27" customHeight="1" x14ac:dyDescent="0.25">
      <c r="E1" s="136" t="s">
        <v>115</v>
      </c>
      <c r="F1" s="136"/>
      <c r="O1" s="29"/>
      <c r="P1" s="29"/>
      <c r="Q1" s="29"/>
      <c r="R1" s="29"/>
      <c r="S1" s="29"/>
      <c r="T1" s="29"/>
      <c r="U1" s="29"/>
      <c r="V1" s="29"/>
      <c r="W1" s="29"/>
    </row>
    <row r="2" spans="1:28" ht="14.45" customHeight="1" x14ac:dyDescent="0.25">
      <c r="B2" s="138" t="s">
        <v>114</v>
      </c>
      <c r="C2" s="138"/>
      <c r="D2" s="138"/>
      <c r="E2" s="138"/>
      <c r="F2" s="138"/>
      <c r="G2" s="138"/>
      <c r="H2" s="138"/>
      <c r="O2" s="29"/>
      <c r="P2" s="29"/>
      <c r="Q2" s="29"/>
      <c r="S2" s="29"/>
      <c r="T2" s="29"/>
      <c r="U2" s="29"/>
      <c r="V2" s="29"/>
      <c r="W2" s="29"/>
    </row>
    <row r="3" spans="1:28" ht="14.45" customHeight="1" x14ac:dyDescent="0.25">
      <c r="B3" s="6" t="s">
        <v>14</v>
      </c>
      <c r="C3" s="46"/>
      <c r="D3" s="46"/>
      <c r="E3" s="46"/>
      <c r="F3" s="46"/>
      <c r="G3" s="46"/>
      <c r="H3" s="46"/>
      <c r="O3" s="29"/>
      <c r="P3" s="29"/>
      <c r="Q3" s="29"/>
      <c r="S3" s="29"/>
      <c r="T3" s="29"/>
      <c r="U3" s="29"/>
      <c r="V3" s="29"/>
      <c r="W3" s="29"/>
    </row>
    <row r="4" spans="1:28" ht="14.45" customHeight="1" x14ac:dyDescent="0.25">
      <c r="B4" s="139" t="s">
        <v>10</v>
      </c>
      <c r="C4" s="139"/>
      <c r="D4" s="139"/>
      <c r="E4" s="139"/>
      <c r="F4" s="139"/>
      <c r="G4" s="139"/>
      <c r="H4" s="139"/>
      <c r="K4" s="47"/>
      <c r="O4" s="29"/>
      <c r="P4" s="29"/>
      <c r="Q4" s="29"/>
      <c r="S4" s="29"/>
      <c r="T4" s="29"/>
      <c r="U4" s="29"/>
      <c r="V4" s="29"/>
      <c r="W4" s="29"/>
    </row>
    <row r="5" spans="1:28" ht="14.45" customHeight="1" x14ac:dyDescent="0.25">
      <c r="B5" s="24"/>
      <c r="D5" s="24"/>
      <c r="E5" s="24"/>
      <c r="F5" s="24"/>
      <c r="G5" s="24"/>
      <c r="O5" s="29"/>
      <c r="P5" s="29"/>
      <c r="Q5" s="29"/>
      <c r="R5" s="29"/>
      <c r="S5" s="30"/>
      <c r="T5" s="29"/>
      <c r="U5" s="29"/>
      <c r="V5" s="29"/>
      <c r="W5" s="29"/>
    </row>
    <row r="6" spans="1:28" x14ac:dyDescent="0.25">
      <c r="K6" s="28"/>
      <c r="O6" s="29"/>
      <c r="P6" s="29"/>
      <c r="Q6" s="29"/>
      <c r="R6" s="29"/>
      <c r="S6" s="29"/>
      <c r="T6" s="29"/>
      <c r="U6" s="29"/>
      <c r="V6" s="29"/>
      <c r="W6" s="29"/>
      <c r="X6" s="29"/>
      <c r="Y6" s="29"/>
      <c r="Z6" s="29"/>
      <c r="AA6" s="29"/>
      <c r="AB6" s="29"/>
    </row>
    <row r="7" spans="1:28" ht="12.75" customHeight="1" x14ac:dyDescent="0.25">
      <c r="A7" s="137" t="s">
        <v>73</v>
      </c>
      <c r="B7" s="137"/>
      <c r="C7" s="137"/>
      <c r="D7" s="137"/>
      <c r="E7" s="137"/>
      <c r="F7" s="137"/>
      <c r="G7" s="137"/>
      <c r="H7" s="137"/>
      <c r="I7" s="137"/>
      <c r="J7" s="137"/>
      <c r="K7" s="137"/>
      <c r="O7" s="29"/>
      <c r="P7" s="29"/>
      <c r="Q7" s="29"/>
      <c r="R7" s="29"/>
      <c r="S7" s="29"/>
      <c r="T7" s="29"/>
      <c r="U7" s="29"/>
      <c r="V7" s="29"/>
      <c r="W7" s="29"/>
      <c r="X7" s="29"/>
      <c r="Y7" s="29"/>
      <c r="Z7" s="29"/>
      <c r="AA7" s="29"/>
      <c r="AB7" s="29"/>
    </row>
    <row r="8" spans="1:28" ht="38.25" x14ac:dyDescent="0.25">
      <c r="A8" s="7" t="s">
        <v>0</v>
      </c>
      <c r="B8" s="8" t="s">
        <v>1</v>
      </c>
      <c r="C8" s="7" t="s">
        <v>2</v>
      </c>
      <c r="D8" s="7" t="s">
        <v>3</v>
      </c>
      <c r="E8" s="7" t="s">
        <v>80</v>
      </c>
      <c r="F8" s="9" t="s">
        <v>120</v>
      </c>
      <c r="G8" s="10" t="s">
        <v>7</v>
      </c>
      <c r="H8" s="11" t="s">
        <v>121</v>
      </c>
      <c r="I8" s="7" t="s">
        <v>8</v>
      </c>
      <c r="J8" s="7" t="s">
        <v>9</v>
      </c>
      <c r="K8" s="12" t="s">
        <v>5</v>
      </c>
      <c r="L8" s="12" t="s">
        <v>12</v>
      </c>
      <c r="M8" s="12" t="s">
        <v>13</v>
      </c>
      <c r="N8" s="12" t="s">
        <v>15</v>
      </c>
      <c r="O8" s="36"/>
      <c r="P8" s="35"/>
      <c r="Q8" s="35"/>
      <c r="R8" s="35"/>
      <c r="S8" s="31"/>
      <c r="T8" s="31"/>
      <c r="U8" s="48"/>
      <c r="V8" s="29"/>
      <c r="W8" s="29"/>
      <c r="X8" s="29"/>
      <c r="Y8" s="29"/>
      <c r="Z8" s="29"/>
      <c r="AA8" s="29"/>
      <c r="AB8" s="29"/>
    </row>
    <row r="9" spans="1:28" ht="165" customHeight="1" x14ac:dyDescent="0.25">
      <c r="A9" s="13">
        <v>1</v>
      </c>
      <c r="B9" s="14" t="s">
        <v>18</v>
      </c>
      <c r="C9" s="14"/>
      <c r="D9" s="15" t="s">
        <v>6</v>
      </c>
      <c r="E9" s="16">
        <v>530</v>
      </c>
      <c r="F9" s="17"/>
      <c r="G9" s="18"/>
      <c r="H9" s="1">
        <f>F9+(F9*G9)</f>
        <v>0</v>
      </c>
      <c r="I9" s="2">
        <f t="shared" ref="I9:I21" si="0">E9*F9</f>
        <v>0</v>
      </c>
      <c r="J9" s="2">
        <f t="shared" ref="J9:J21" si="1">I9*G9</f>
        <v>0</v>
      </c>
      <c r="K9" s="2">
        <f t="shared" ref="K9:K21" si="2">E9*H9</f>
        <v>0</v>
      </c>
      <c r="L9" s="19"/>
      <c r="M9" s="19"/>
      <c r="N9" s="19" t="s">
        <v>17</v>
      </c>
      <c r="O9" s="30"/>
      <c r="P9" s="29"/>
      <c r="Q9" s="29"/>
      <c r="R9" s="29"/>
      <c r="S9" s="49"/>
      <c r="T9" s="49"/>
      <c r="U9" s="51"/>
      <c r="V9" s="29"/>
      <c r="W9" s="29"/>
      <c r="X9" s="29"/>
      <c r="Y9" s="29"/>
      <c r="Z9" s="29"/>
      <c r="AA9" s="29"/>
      <c r="AB9" s="29"/>
    </row>
    <row r="10" spans="1:28" ht="213" customHeight="1" x14ac:dyDescent="0.25">
      <c r="A10" s="13">
        <v>2</v>
      </c>
      <c r="B10" s="14" t="s">
        <v>19</v>
      </c>
      <c r="C10" s="14"/>
      <c r="D10" s="15" t="s">
        <v>6</v>
      </c>
      <c r="E10" s="16">
        <v>1</v>
      </c>
      <c r="F10" s="17"/>
      <c r="G10" s="18"/>
      <c r="H10" s="1">
        <f t="shared" ref="H10:H21" si="3">F10+(F10*G10)</f>
        <v>0</v>
      </c>
      <c r="I10" s="2">
        <f t="shared" si="0"/>
        <v>0</v>
      </c>
      <c r="J10" s="2">
        <f t="shared" si="1"/>
        <v>0</v>
      </c>
      <c r="K10" s="2">
        <f t="shared" si="2"/>
        <v>0</v>
      </c>
      <c r="L10" s="19"/>
      <c r="M10" s="19"/>
      <c r="N10" s="19" t="s">
        <v>17</v>
      </c>
      <c r="O10" s="30"/>
      <c r="P10" s="29"/>
      <c r="Q10" s="29"/>
      <c r="R10" s="29"/>
      <c r="S10" s="49"/>
      <c r="T10" s="49"/>
      <c r="U10" s="51"/>
      <c r="V10" s="29"/>
      <c r="W10" s="29"/>
      <c r="X10" s="29"/>
      <c r="Y10" s="29"/>
      <c r="Z10" s="29"/>
      <c r="AA10" s="29"/>
      <c r="AB10" s="29"/>
    </row>
    <row r="11" spans="1:28" ht="210" customHeight="1" x14ac:dyDescent="0.25">
      <c r="A11" s="13">
        <v>3</v>
      </c>
      <c r="B11" s="14" t="s">
        <v>21</v>
      </c>
      <c r="C11" s="14"/>
      <c r="D11" s="15" t="s">
        <v>6</v>
      </c>
      <c r="E11" s="16">
        <v>360</v>
      </c>
      <c r="F11" s="17"/>
      <c r="G11" s="18"/>
      <c r="H11" s="1">
        <f t="shared" si="3"/>
        <v>0</v>
      </c>
      <c r="I11" s="2">
        <f t="shared" si="0"/>
        <v>0</v>
      </c>
      <c r="J11" s="2">
        <f t="shared" si="1"/>
        <v>0</v>
      </c>
      <c r="K11" s="2">
        <f t="shared" si="2"/>
        <v>0</v>
      </c>
      <c r="L11" s="19"/>
      <c r="M11" s="19"/>
      <c r="N11" s="19" t="s">
        <v>17</v>
      </c>
      <c r="O11" s="30"/>
      <c r="P11" s="29"/>
      <c r="Q11" s="29"/>
      <c r="R11" s="29"/>
      <c r="S11" s="49"/>
      <c r="T11" s="49"/>
      <c r="U11" s="51"/>
      <c r="V11" s="29"/>
      <c r="W11" s="29"/>
      <c r="X11" s="29"/>
      <c r="Y11" s="29"/>
      <c r="Z11" s="29"/>
      <c r="AA11" s="29"/>
      <c r="AB11" s="29"/>
    </row>
    <row r="12" spans="1:28" ht="191.25" customHeight="1" x14ac:dyDescent="0.25">
      <c r="A12" s="13">
        <v>4</v>
      </c>
      <c r="B12" s="34" t="s">
        <v>20</v>
      </c>
      <c r="C12" s="14"/>
      <c r="D12" s="15" t="s">
        <v>6</v>
      </c>
      <c r="E12" s="16">
        <v>160</v>
      </c>
      <c r="F12" s="20"/>
      <c r="G12" s="18"/>
      <c r="H12" s="1">
        <f t="shared" si="3"/>
        <v>0</v>
      </c>
      <c r="I12" s="2">
        <f t="shared" si="0"/>
        <v>0</v>
      </c>
      <c r="J12" s="2">
        <f t="shared" si="1"/>
        <v>0</v>
      </c>
      <c r="K12" s="2">
        <f t="shared" si="2"/>
        <v>0</v>
      </c>
      <c r="L12" s="19"/>
      <c r="M12" s="19"/>
      <c r="N12" s="19" t="s">
        <v>17</v>
      </c>
      <c r="O12" s="30"/>
      <c r="P12" s="29"/>
      <c r="Q12" s="29"/>
      <c r="R12" s="29"/>
      <c r="S12" s="49"/>
      <c r="T12" s="49"/>
      <c r="U12" s="51"/>
      <c r="V12" s="29"/>
      <c r="W12" s="29"/>
      <c r="X12" s="29"/>
      <c r="Y12" s="29"/>
      <c r="Z12" s="29"/>
      <c r="AA12" s="29"/>
      <c r="AB12" s="29"/>
    </row>
    <row r="13" spans="1:28" ht="215.25" customHeight="1" x14ac:dyDescent="0.25">
      <c r="A13" s="13">
        <v>5</v>
      </c>
      <c r="B13" s="34" t="s">
        <v>22</v>
      </c>
      <c r="C13" s="14"/>
      <c r="D13" s="15" t="s">
        <v>6</v>
      </c>
      <c r="E13" s="16">
        <v>460</v>
      </c>
      <c r="F13" s="20"/>
      <c r="G13" s="18"/>
      <c r="H13" s="1">
        <f t="shared" si="3"/>
        <v>0</v>
      </c>
      <c r="I13" s="2">
        <f t="shared" si="0"/>
        <v>0</v>
      </c>
      <c r="J13" s="2">
        <f t="shared" si="1"/>
        <v>0</v>
      </c>
      <c r="K13" s="2">
        <f t="shared" si="2"/>
        <v>0</v>
      </c>
      <c r="L13" s="19"/>
      <c r="M13" s="19"/>
      <c r="N13" s="19" t="s">
        <v>17</v>
      </c>
      <c r="O13" s="30"/>
      <c r="P13" s="29"/>
      <c r="Q13" s="29"/>
      <c r="R13" s="29"/>
      <c r="S13" s="49"/>
      <c r="T13" s="49"/>
      <c r="U13" s="51"/>
      <c r="V13" s="29"/>
      <c r="W13" s="29"/>
      <c r="X13" s="29"/>
      <c r="Y13" s="29"/>
      <c r="Z13" s="29"/>
      <c r="AA13" s="29"/>
      <c r="AB13" s="29"/>
    </row>
    <row r="14" spans="1:28" ht="231" customHeight="1" x14ac:dyDescent="0.25">
      <c r="A14" s="13">
        <v>6</v>
      </c>
      <c r="B14" s="14" t="s">
        <v>23</v>
      </c>
      <c r="C14" s="14"/>
      <c r="D14" s="15" t="s">
        <v>6</v>
      </c>
      <c r="E14" s="16">
        <v>5</v>
      </c>
      <c r="F14" s="20"/>
      <c r="G14" s="18"/>
      <c r="H14" s="1">
        <f t="shared" si="3"/>
        <v>0</v>
      </c>
      <c r="I14" s="2">
        <f t="shared" si="0"/>
        <v>0</v>
      </c>
      <c r="J14" s="2">
        <f t="shared" si="1"/>
        <v>0</v>
      </c>
      <c r="K14" s="2">
        <f t="shared" si="2"/>
        <v>0</v>
      </c>
      <c r="L14" s="19"/>
      <c r="M14" s="19"/>
      <c r="N14" s="19" t="s">
        <v>17</v>
      </c>
      <c r="O14" s="30"/>
      <c r="P14" s="29"/>
      <c r="Q14" s="29"/>
      <c r="R14" s="29"/>
      <c r="S14" s="49"/>
      <c r="T14" s="49"/>
      <c r="U14" s="51"/>
      <c r="V14" s="29"/>
      <c r="W14" s="29"/>
      <c r="X14" s="29"/>
      <c r="Y14" s="29"/>
      <c r="Z14" s="29"/>
      <c r="AA14" s="29"/>
      <c r="AB14" s="29"/>
    </row>
    <row r="15" spans="1:28" ht="315" customHeight="1" x14ac:dyDescent="0.25">
      <c r="A15" s="13">
        <v>7</v>
      </c>
      <c r="B15" s="14" t="s">
        <v>24</v>
      </c>
      <c r="C15" s="14"/>
      <c r="D15" s="15" t="s">
        <v>6</v>
      </c>
      <c r="E15" s="16">
        <v>120</v>
      </c>
      <c r="F15" s="20"/>
      <c r="G15" s="18"/>
      <c r="H15" s="1">
        <f t="shared" si="3"/>
        <v>0</v>
      </c>
      <c r="I15" s="2">
        <f t="shared" si="0"/>
        <v>0</v>
      </c>
      <c r="J15" s="2">
        <f t="shared" si="1"/>
        <v>0</v>
      </c>
      <c r="K15" s="2">
        <f t="shared" si="2"/>
        <v>0</v>
      </c>
      <c r="L15" s="19"/>
      <c r="M15" s="19"/>
      <c r="N15" s="19" t="s">
        <v>17</v>
      </c>
      <c r="O15" s="30"/>
      <c r="P15" s="29"/>
      <c r="Q15" s="29"/>
      <c r="R15" s="29"/>
      <c r="S15" s="49"/>
      <c r="T15" s="49"/>
      <c r="U15" s="51"/>
      <c r="V15" s="29"/>
      <c r="W15" s="29"/>
      <c r="X15" s="29"/>
      <c r="Y15" s="29"/>
      <c r="Z15" s="29"/>
      <c r="AA15" s="29"/>
      <c r="AB15" s="29"/>
    </row>
    <row r="16" spans="1:28" ht="195.75" customHeight="1" x14ac:dyDescent="0.25">
      <c r="A16" s="13">
        <v>8</v>
      </c>
      <c r="B16" s="14" t="s">
        <v>25</v>
      </c>
      <c r="C16" s="14"/>
      <c r="D16" s="15" t="s">
        <v>6</v>
      </c>
      <c r="E16" s="16">
        <v>1</v>
      </c>
      <c r="F16" s="20"/>
      <c r="G16" s="18"/>
      <c r="H16" s="1">
        <f t="shared" si="3"/>
        <v>0</v>
      </c>
      <c r="I16" s="2">
        <f t="shared" si="0"/>
        <v>0</v>
      </c>
      <c r="J16" s="2">
        <f t="shared" si="1"/>
        <v>0</v>
      </c>
      <c r="K16" s="2">
        <f t="shared" si="2"/>
        <v>0</v>
      </c>
      <c r="L16" s="19"/>
      <c r="M16" s="19"/>
      <c r="N16" s="19" t="s">
        <v>17</v>
      </c>
      <c r="O16" s="30"/>
      <c r="P16" s="29"/>
      <c r="Q16" s="29"/>
      <c r="R16" s="29"/>
      <c r="S16" s="49"/>
      <c r="T16" s="49"/>
      <c r="U16" s="51"/>
      <c r="V16" s="29"/>
      <c r="W16" s="29"/>
      <c r="X16" s="29"/>
      <c r="Y16" s="29"/>
      <c r="Z16" s="29"/>
      <c r="AA16" s="29"/>
      <c r="AB16" s="29"/>
    </row>
    <row r="17" spans="1:28" ht="156" customHeight="1" x14ac:dyDescent="0.25">
      <c r="A17" s="13">
        <v>9</v>
      </c>
      <c r="B17" s="14" t="s">
        <v>26</v>
      </c>
      <c r="C17" s="14"/>
      <c r="D17" s="15" t="s">
        <v>6</v>
      </c>
      <c r="E17" s="16">
        <v>2</v>
      </c>
      <c r="F17" s="20"/>
      <c r="G17" s="18"/>
      <c r="H17" s="1">
        <f t="shared" si="3"/>
        <v>0</v>
      </c>
      <c r="I17" s="2">
        <f t="shared" si="0"/>
        <v>0</v>
      </c>
      <c r="J17" s="2">
        <f t="shared" si="1"/>
        <v>0</v>
      </c>
      <c r="K17" s="2">
        <f t="shared" si="2"/>
        <v>0</v>
      </c>
      <c r="L17" s="19"/>
      <c r="M17" s="19"/>
      <c r="N17" s="19" t="s">
        <v>17</v>
      </c>
      <c r="O17" s="30"/>
      <c r="P17" s="29"/>
      <c r="Q17" s="29"/>
      <c r="R17" s="29"/>
      <c r="S17" s="49"/>
      <c r="T17" s="49"/>
      <c r="U17" s="51"/>
      <c r="V17" s="29"/>
      <c r="W17" s="29"/>
      <c r="X17" s="29"/>
      <c r="Y17" s="29"/>
      <c r="Z17" s="29"/>
      <c r="AA17" s="29"/>
      <c r="AB17" s="29"/>
    </row>
    <row r="18" spans="1:28" ht="167.25" customHeight="1" x14ac:dyDescent="0.25">
      <c r="A18" s="13">
        <v>10</v>
      </c>
      <c r="B18" s="14" t="s">
        <v>27</v>
      </c>
      <c r="C18" s="14"/>
      <c r="D18" s="15" t="s">
        <v>6</v>
      </c>
      <c r="E18" s="16">
        <v>10</v>
      </c>
      <c r="F18" s="20"/>
      <c r="G18" s="18"/>
      <c r="H18" s="1">
        <f t="shared" si="3"/>
        <v>0</v>
      </c>
      <c r="I18" s="2">
        <f t="shared" si="0"/>
        <v>0</v>
      </c>
      <c r="J18" s="2">
        <f t="shared" si="1"/>
        <v>0</v>
      </c>
      <c r="K18" s="2">
        <f t="shared" si="2"/>
        <v>0</v>
      </c>
      <c r="L18" s="19"/>
      <c r="M18" s="19"/>
      <c r="N18" s="19" t="s">
        <v>17</v>
      </c>
      <c r="O18" s="30"/>
      <c r="P18" s="29"/>
      <c r="Q18" s="29"/>
      <c r="R18" s="29"/>
      <c r="S18" s="49"/>
      <c r="T18" s="49"/>
      <c r="U18" s="51"/>
      <c r="V18" s="29"/>
      <c r="W18" s="29"/>
      <c r="X18" s="29"/>
      <c r="Y18" s="29"/>
      <c r="Z18" s="29"/>
      <c r="AA18" s="29"/>
      <c r="AB18" s="29"/>
    </row>
    <row r="19" spans="1:28" ht="115.5" customHeight="1" x14ac:dyDescent="0.25">
      <c r="A19" s="13">
        <v>11</v>
      </c>
      <c r="B19" s="53" t="s">
        <v>58</v>
      </c>
      <c r="C19" s="53"/>
      <c r="D19" s="54" t="s">
        <v>6</v>
      </c>
      <c r="E19" s="16">
        <v>1</v>
      </c>
      <c r="F19" s="20"/>
      <c r="G19" s="18"/>
      <c r="H19" s="1">
        <f t="shared" si="3"/>
        <v>0</v>
      </c>
      <c r="I19" s="2">
        <f t="shared" si="0"/>
        <v>0</v>
      </c>
      <c r="J19" s="2">
        <f t="shared" si="1"/>
        <v>0</v>
      </c>
      <c r="K19" s="2">
        <f t="shared" si="2"/>
        <v>0</v>
      </c>
      <c r="L19" s="19"/>
      <c r="M19" s="19"/>
      <c r="N19" s="19" t="s">
        <v>17</v>
      </c>
      <c r="O19" s="30"/>
      <c r="P19" s="29"/>
      <c r="Q19" s="29"/>
      <c r="R19" s="29"/>
      <c r="S19" s="49"/>
      <c r="T19" s="49"/>
      <c r="U19" s="51"/>
      <c r="V19" s="29"/>
      <c r="W19" s="29"/>
      <c r="X19" s="29"/>
      <c r="Y19" s="29"/>
      <c r="Z19" s="29"/>
      <c r="AA19" s="29"/>
      <c r="AB19" s="29"/>
    </row>
    <row r="20" spans="1:28" ht="72.75" customHeight="1" x14ac:dyDescent="0.25">
      <c r="A20" s="13">
        <v>12</v>
      </c>
      <c r="B20" s="53" t="s">
        <v>86</v>
      </c>
      <c r="C20" s="53"/>
      <c r="D20" s="54" t="s">
        <v>6</v>
      </c>
      <c r="E20" s="16">
        <v>1</v>
      </c>
      <c r="F20" s="20"/>
      <c r="G20" s="18"/>
      <c r="H20" s="1">
        <f t="shared" si="3"/>
        <v>0</v>
      </c>
      <c r="I20" s="2">
        <f t="shared" si="0"/>
        <v>0</v>
      </c>
      <c r="J20" s="2">
        <f t="shared" si="1"/>
        <v>0</v>
      </c>
      <c r="K20" s="2">
        <f t="shared" si="2"/>
        <v>0</v>
      </c>
      <c r="L20" s="19"/>
      <c r="M20" s="19"/>
      <c r="N20" s="19" t="s">
        <v>17</v>
      </c>
      <c r="O20" s="30"/>
      <c r="P20" s="29"/>
      <c r="Q20" s="29"/>
      <c r="R20" s="29"/>
      <c r="S20" s="49"/>
      <c r="T20" s="49"/>
      <c r="U20" s="51"/>
      <c r="V20" s="29"/>
      <c r="W20" s="29"/>
      <c r="X20" s="29"/>
      <c r="Y20" s="29"/>
      <c r="Z20" s="29"/>
      <c r="AA20" s="29"/>
      <c r="AB20" s="29"/>
    </row>
    <row r="21" spans="1:28" ht="156.75" customHeight="1" x14ac:dyDescent="0.25">
      <c r="A21" s="13">
        <v>13</v>
      </c>
      <c r="B21" s="14" t="s">
        <v>28</v>
      </c>
      <c r="C21" s="14"/>
      <c r="D21" s="15" t="s">
        <v>6</v>
      </c>
      <c r="E21" s="16">
        <v>10</v>
      </c>
      <c r="F21" s="20"/>
      <c r="G21" s="18"/>
      <c r="H21" s="1">
        <f t="shared" si="3"/>
        <v>0</v>
      </c>
      <c r="I21" s="2">
        <f t="shared" si="0"/>
        <v>0</v>
      </c>
      <c r="J21" s="2">
        <f t="shared" si="1"/>
        <v>0</v>
      </c>
      <c r="K21" s="2">
        <f t="shared" si="2"/>
        <v>0</v>
      </c>
      <c r="L21" s="19"/>
      <c r="M21" s="19"/>
      <c r="N21" s="19" t="s">
        <v>17</v>
      </c>
      <c r="O21" s="30"/>
      <c r="P21" s="29"/>
      <c r="Q21" s="29"/>
      <c r="R21" s="29"/>
      <c r="S21" s="49"/>
      <c r="T21" s="49"/>
      <c r="U21" s="51"/>
      <c r="V21" s="29"/>
      <c r="W21" s="29"/>
      <c r="X21" s="29"/>
      <c r="Y21" s="29"/>
      <c r="Z21" s="29"/>
      <c r="AA21" s="29"/>
      <c r="AB21" s="29"/>
    </row>
    <row r="22" spans="1:28" x14ac:dyDescent="0.25">
      <c r="B22" s="24"/>
      <c r="F22" s="22"/>
      <c r="G22" s="23"/>
      <c r="H22" s="3" t="s">
        <v>11</v>
      </c>
      <c r="I22" s="3">
        <f>SUM(I9:I21)</f>
        <v>0</v>
      </c>
      <c r="J22" s="3">
        <f>SUM(J9:J21)</f>
        <v>0</v>
      </c>
      <c r="K22" s="3">
        <f>SUM(K9:K21)</f>
        <v>0</v>
      </c>
      <c r="O22" s="29"/>
      <c r="P22" s="29"/>
      <c r="Q22" s="29"/>
      <c r="R22" s="29"/>
      <c r="S22" s="30"/>
      <c r="T22" s="29"/>
      <c r="U22" s="29"/>
      <c r="V22" s="29"/>
      <c r="W22" s="29"/>
      <c r="X22" s="29"/>
      <c r="Y22" s="29"/>
      <c r="Z22" s="29"/>
      <c r="AA22" s="29"/>
      <c r="AB22" s="29"/>
    </row>
    <row r="23" spans="1:28" x14ac:dyDescent="0.25">
      <c r="B23" s="24"/>
      <c r="F23" s="22"/>
      <c r="G23" s="23"/>
      <c r="K23" s="47"/>
      <c r="O23" s="29"/>
      <c r="P23" s="29"/>
      <c r="Q23" s="29"/>
      <c r="R23" s="29"/>
      <c r="S23" s="29"/>
      <c r="T23" s="29"/>
      <c r="U23" s="29"/>
      <c r="V23" s="29"/>
      <c r="W23" s="29"/>
      <c r="X23" s="29"/>
      <c r="Y23" s="29"/>
      <c r="Z23" s="29"/>
      <c r="AA23" s="29"/>
      <c r="AB23" s="29"/>
    </row>
    <row r="24" spans="1:28" x14ac:dyDescent="0.25">
      <c r="B24" s="24"/>
      <c r="E24" s="25"/>
      <c r="F24" s="26"/>
      <c r="G24" s="23"/>
      <c r="H24" s="27"/>
      <c r="K24" s="28"/>
      <c r="O24" s="29"/>
      <c r="P24" s="29"/>
      <c r="Q24" s="29"/>
      <c r="R24" s="29"/>
      <c r="S24" s="29"/>
      <c r="T24" s="29"/>
      <c r="U24" s="29"/>
      <c r="V24" s="29"/>
      <c r="W24" s="29"/>
      <c r="X24" s="29"/>
      <c r="Y24" s="29"/>
      <c r="Z24" s="29"/>
      <c r="AA24" s="29"/>
      <c r="AB24" s="29"/>
    </row>
    <row r="25" spans="1:28" x14ac:dyDescent="0.25">
      <c r="A25" s="137" t="s">
        <v>67</v>
      </c>
      <c r="B25" s="137"/>
      <c r="C25" s="137"/>
      <c r="D25" s="137"/>
      <c r="E25" s="137"/>
      <c r="F25" s="137"/>
      <c r="G25" s="137"/>
      <c r="H25" s="137"/>
      <c r="I25" s="137"/>
      <c r="J25" s="137"/>
      <c r="K25" s="137"/>
      <c r="O25" s="29"/>
      <c r="P25" s="29"/>
      <c r="Q25" s="29"/>
      <c r="R25" s="29"/>
      <c r="S25" s="29"/>
      <c r="T25" s="29"/>
      <c r="U25" s="29"/>
      <c r="V25" s="29"/>
      <c r="W25" s="29"/>
      <c r="X25" s="29"/>
      <c r="Y25" s="29"/>
      <c r="Z25" s="29"/>
      <c r="AA25" s="29"/>
      <c r="AB25" s="29"/>
    </row>
    <row r="26" spans="1:28" ht="38.25" x14ac:dyDescent="0.25">
      <c r="A26" s="7" t="s">
        <v>0</v>
      </c>
      <c r="B26" s="8" t="s">
        <v>1</v>
      </c>
      <c r="C26" s="7" t="s">
        <v>2</v>
      </c>
      <c r="D26" s="7" t="s">
        <v>3</v>
      </c>
      <c r="E26" s="7" t="s">
        <v>80</v>
      </c>
      <c r="F26" s="9" t="s">
        <v>120</v>
      </c>
      <c r="G26" s="10" t="s">
        <v>7</v>
      </c>
      <c r="H26" s="11" t="s">
        <v>121</v>
      </c>
      <c r="I26" s="7" t="s">
        <v>8</v>
      </c>
      <c r="J26" s="7" t="s">
        <v>9</v>
      </c>
      <c r="K26" s="12" t="s">
        <v>5</v>
      </c>
      <c r="L26" s="12" t="s">
        <v>12</v>
      </c>
      <c r="M26" s="12" t="s">
        <v>13</v>
      </c>
      <c r="N26" s="12" t="s">
        <v>15</v>
      </c>
      <c r="O26" s="35"/>
      <c r="P26" s="35"/>
      <c r="Q26" s="35"/>
      <c r="R26" s="35"/>
      <c r="S26" s="31"/>
      <c r="T26" s="31"/>
      <c r="U26" s="48"/>
      <c r="V26" s="29"/>
      <c r="W26" s="29"/>
      <c r="X26" s="29"/>
      <c r="Y26" s="29"/>
      <c r="Z26" s="29"/>
      <c r="AA26" s="29"/>
      <c r="AB26" s="29"/>
    </row>
    <row r="27" spans="1:28" ht="222.75" customHeight="1" x14ac:dyDescent="0.25">
      <c r="A27" s="13">
        <v>1</v>
      </c>
      <c r="B27" s="14" t="s">
        <v>62</v>
      </c>
      <c r="C27" s="14"/>
      <c r="D27" s="15" t="s">
        <v>6</v>
      </c>
      <c r="E27" s="60">
        <v>150</v>
      </c>
      <c r="F27" s="17"/>
      <c r="G27" s="18"/>
      <c r="H27" s="1">
        <f>F27+(F27*G27)</f>
        <v>0</v>
      </c>
      <c r="I27" s="2">
        <f t="shared" ref="I27:I44" si="4">E27*F27</f>
        <v>0</v>
      </c>
      <c r="J27" s="2">
        <f t="shared" ref="J27:J44" si="5">I27*G27</f>
        <v>0</v>
      </c>
      <c r="K27" s="2">
        <f t="shared" ref="K27:K44" si="6">E27*H27</f>
        <v>0</v>
      </c>
      <c r="L27" s="19"/>
      <c r="M27" s="19"/>
      <c r="N27" s="19" t="s">
        <v>17</v>
      </c>
      <c r="O27" s="37"/>
      <c r="P27" s="29"/>
      <c r="Q27" s="29"/>
      <c r="R27" s="29"/>
      <c r="S27" s="49"/>
      <c r="T27" s="49"/>
      <c r="U27" s="51"/>
      <c r="V27" s="29"/>
      <c r="W27" s="29"/>
      <c r="X27" s="29"/>
      <c r="Y27" s="29"/>
      <c r="Z27" s="29"/>
      <c r="AA27" s="29"/>
      <c r="AB27" s="29"/>
    </row>
    <row r="28" spans="1:28" ht="213" customHeight="1" x14ac:dyDescent="0.25">
      <c r="A28" s="13">
        <v>2</v>
      </c>
      <c r="B28" s="14" t="s">
        <v>63</v>
      </c>
      <c r="C28" s="14"/>
      <c r="D28" s="15" t="s">
        <v>6</v>
      </c>
      <c r="E28" s="16">
        <v>1</v>
      </c>
      <c r="F28" s="17"/>
      <c r="G28" s="18"/>
      <c r="H28" s="1">
        <f t="shared" ref="H28:H44" si="7">F28+(F28*G28)</f>
        <v>0</v>
      </c>
      <c r="I28" s="2">
        <f t="shared" si="4"/>
        <v>0</v>
      </c>
      <c r="J28" s="2">
        <f t="shared" si="5"/>
        <v>0</v>
      </c>
      <c r="K28" s="2">
        <f t="shared" si="6"/>
        <v>0</v>
      </c>
      <c r="L28" s="19"/>
      <c r="M28" s="19"/>
      <c r="N28" s="19" t="s">
        <v>17</v>
      </c>
      <c r="O28" s="37"/>
      <c r="P28" s="29"/>
      <c r="Q28" s="29"/>
      <c r="R28" s="29"/>
      <c r="S28" s="49"/>
      <c r="T28" s="49"/>
      <c r="U28" s="51"/>
      <c r="V28" s="29"/>
      <c r="W28" s="29"/>
      <c r="X28" s="29"/>
      <c r="Y28" s="29"/>
      <c r="Z28" s="29"/>
      <c r="AA28" s="29"/>
      <c r="AB28" s="29"/>
    </row>
    <row r="29" spans="1:28" ht="158.25" customHeight="1" x14ac:dyDescent="0.25">
      <c r="A29" s="13">
        <v>3</v>
      </c>
      <c r="B29" s="14" t="s">
        <v>45</v>
      </c>
      <c r="C29" s="14"/>
      <c r="D29" s="15" t="s">
        <v>6</v>
      </c>
      <c r="E29" s="16">
        <v>1</v>
      </c>
      <c r="F29" s="20"/>
      <c r="G29" s="18"/>
      <c r="H29" s="1">
        <f t="shared" si="7"/>
        <v>0</v>
      </c>
      <c r="I29" s="2">
        <f t="shared" si="4"/>
        <v>0</v>
      </c>
      <c r="J29" s="2">
        <f t="shared" si="5"/>
        <v>0</v>
      </c>
      <c r="K29" s="2">
        <f t="shared" si="6"/>
        <v>0</v>
      </c>
      <c r="L29" s="19"/>
      <c r="M29" s="19"/>
      <c r="N29" s="19" t="s">
        <v>17</v>
      </c>
      <c r="O29" s="37"/>
      <c r="P29" s="29"/>
      <c r="Q29" s="29"/>
      <c r="R29" s="29"/>
      <c r="S29" s="49"/>
      <c r="T29" s="49"/>
      <c r="U29" s="51"/>
      <c r="V29" s="29"/>
      <c r="W29" s="29"/>
      <c r="X29" s="29"/>
      <c r="Y29" s="29"/>
      <c r="Z29" s="29"/>
      <c r="AA29" s="29"/>
      <c r="AB29" s="29"/>
    </row>
    <row r="30" spans="1:28" ht="140.25" customHeight="1" x14ac:dyDescent="0.25">
      <c r="A30" s="13">
        <v>4</v>
      </c>
      <c r="B30" s="14" t="s">
        <v>46</v>
      </c>
      <c r="C30" s="14"/>
      <c r="D30" s="15" t="s">
        <v>6</v>
      </c>
      <c r="E30" s="16">
        <v>5</v>
      </c>
      <c r="F30" s="20"/>
      <c r="G30" s="18"/>
      <c r="H30" s="1">
        <f t="shared" si="7"/>
        <v>0</v>
      </c>
      <c r="I30" s="2">
        <f t="shared" si="4"/>
        <v>0</v>
      </c>
      <c r="J30" s="2">
        <f t="shared" si="5"/>
        <v>0</v>
      </c>
      <c r="K30" s="2">
        <f t="shared" si="6"/>
        <v>0</v>
      </c>
      <c r="L30" s="19"/>
      <c r="M30" s="19"/>
      <c r="N30" s="19" t="s">
        <v>17</v>
      </c>
      <c r="O30" s="37"/>
      <c r="P30" s="29"/>
      <c r="Q30" s="29"/>
      <c r="R30" s="29"/>
      <c r="S30" s="49"/>
      <c r="T30" s="49"/>
      <c r="U30" s="51"/>
      <c r="V30" s="29"/>
      <c r="W30" s="29"/>
      <c r="X30" s="29"/>
      <c r="Y30" s="29"/>
      <c r="Z30" s="29"/>
      <c r="AA30" s="29"/>
      <c r="AB30" s="29"/>
    </row>
    <row r="31" spans="1:28" ht="169.5" customHeight="1" x14ac:dyDescent="0.25">
      <c r="A31" s="13">
        <v>5</v>
      </c>
      <c r="B31" s="14" t="s">
        <v>64</v>
      </c>
      <c r="C31" s="14"/>
      <c r="D31" s="15" t="s">
        <v>6</v>
      </c>
      <c r="E31" s="16">
        <v>20</v>
      </c>
      <c r="F31" s="20"/>
      <c r="G31" s="18"/>
      <c r="H31" s="1">
        <f t="shared" si="7"/>
        <v>0</v>
      </c>
      <c r="I31" s="2">
        <f t="shared" si="4"/>
        <v>0</v>
      </c>
      <c r="J31" s="2">
        <f t="shared" si="5"/>
        <v>0</v>
      </c>
      <c r="K31" s="2">
        <f t="shared" si="6"/>
        <v>0</v>
      </c>
      <c r="L31" s="19"/>
      <c r="M31" s="19"/>
      <c r="N31" s="19" t="s">
        <v>17</v>
      </c>
      <c r="O31" s="37"/>
      <c r="P31" s="29"/>
      <c r="Q31" s="29"/>
      <c r="R31" s="29"/>
      <c r="S31" s="49"/>
      <c r="T31" s="49"/>
      <c r="U31" s="51"/>
      <c r="V31" s="29"/>
      <c r="W31" s="29"/>
      <c r="X31" s="29"/>
      <c r="Y31" s="29"/>
      <c r="Z31" s="29"/>
      <c r="AA31" s="29"/>
      <c r="AB31" s="29"/>
    </row>
    <row r="32" spans="1:28" ht="87" customHeight="1" x14ac:dyDescent="0.25">
      <c r="A32" s="13">
        <v>6</v>
      </c>
      <c r="B32" s="14" t="s">
        <v>47</v>
      </c>
      <c r="C32" s="14"/>
      <c r="D32" s="15" t="s">
        <v>6</v>
      </c>
      <c r="E32" s="16">
        <v>20</v>
      </c>
      <c r="F32" s="20"/>
      <c r="G32" s="18"/>
      <c r="H32" s="1">
        <f t="shared" si="7"/>
        <v>0</v>
      </c>
      <c r="I32" s="2">
        <f t="shared" si="4"/>
        <v>0</v>
      </c>
      <c r="J32" s="2">
        <f t="shared" si="5"/>
        <v>0</v>
      </c>
      <c r="K32" s="2">
        <f t="shared" si="6"/>
        <v>0</v>
      </c>
      <c r="L32" s="19"/>
      <c r="M32" s="19"/>
      <c r="N32" s="19" t="s">
        <v>17</v>
      </c>
      <c r="O32" s="37"/>
      <c r="P32" s="29"/>
      <c r="Q32" s="29"/>
      <c r="R32" s="29"/>
      <c r="S32" s="49"/>
      <c r="T32" s="49"/>
      <c r="U32" s="51"/>
      <c r="V32" s="29"/>
      <c r="W32" s="29"/>
      <c r="X32" s="29"/>
      <c r="Y32" s="29"/>
      <c r="Z32" s="29"/>
      <c r="AA32" s="29"/>
      <c r="AB32" s="29"/>
    </row>
    <row r="33" spans="1:28" ht="306.75" customHeight="1" x14ac:dyDescent="0.25">
      <c r="A33" s="13">
        <v>7</v>
      </c>
      <c r="B33" s="14" t="s">
        <v>65</v>
      </c>
      <c r="C33" s="14"/>
      <c r="D33" s="15" t="s">
        <v>6</v>
      </c>
      <c r="E33" s="60">
        <v>220</v>
      </c>
      <c r="F33" s="20"/>
      <c r="G33" s="18"/>
      <c r="H33" s="1">
        <f t="shared" si="7"/>
        <v>0</v>
      </c>
      <c r="I33" s="2">
        <f t="shared" si="4"/>
        <v>0</v>
      </c>
      <c r="J33" s="2">
        <f t="shared" si="5"/>
        <v>0</v>
      </c>
      <c r="K33" s="2">
        <f t="shared" si="6"/>
        <v>0</v>
      </c>
      <c r="L33" s="19"/>
      <c r="M33" s="19"/>
      <c r="N33" s="19" t="s">
        <v>17</v>
      </c>
      <c r="O33" s="37"/>
      <c r="P33" s="29"/>
      <c r="Q33" s="29"/>
      <c r="R33" s="29"/>
      <c r="S33" s="49"/>
      <c r="T33" s="49"/>
      <c r="U33" s="51"/>
      <c r="V33" s="29"/>
      <c r="W33" s="29"/>
      <c r="X33" s="29"/>
      <c r="Y33" s="29"/>
      <c r="Z33" s="29"/>
      <c r="AA33" s="29"/>
      <c r="AB33" s="29"/>
    </row>
    <row r="34" spans="1:28" ht="267" customHeight="1" x14ac:dyDescent="0.25">
      <c r="A34" s="13">
        <v>8</v>
      </c>
      <c r="B34" s="14" t="s">
        <v>48</v>
      </c>
      <c r="C34" s="14"/>
      <c r="D34" s="15" t="s">
        <v>6</v>
      </c>
      <c r="E34" s="60">
        <v>150</v>
      </c>
      <c r="F34" s="20"/>
      <c r="G34" s="18"/>
      <c r="H34" s="1">
        <f t="shared" si="7"/>
        <v>0</v>
      </c>
      <c r="I34" s="2">
        <f t="shared" si="4"/>
        <v>0</v>
      </c>
      <c r="J34" s="2">
        <f t="shared" si="5"/>
        <v>0</v>
      </c>
      <c r="K34" s="2">
        <f t="shared" si="6"/>
        <v>0</v>
      </c>
      <c r="L34" s="19"/>
      <c r="M34" s="19"/>
      <c r="N34" s="19" t="s">
        <v>17</v>
      </c>
      <c r="O34" s="37"/>
      <c r="P34" s="29"/>
      <c r="Q34" s="29"/>
      <c r="R34" s="29"/>
      <c r="S34" s="49"/>
      <c r="T34" s="49"/>
      <c r="U34" s="51"/>
      <c r="V34" s="29"/>
      <c r="W34" s="29"/>
      <c r="X34" s="29"/>
      <c r="Y34" s="29"/>
      <c r="Z34" s="29"/>
      <c r="AA34" s="29"/>
      <c r="AB34" s="29"/>
    </row>
    <row r="35" spans="1:28" ht="204" customHeight="1" x14ac:dyDescent="0.25">
      <c r="A35" s="13">
        <v>9</v>
      </c>
      <c r="B35" s="14" t="s">
        <v>66</v>
      </c>
      <c r="C35" s="14"/>
      <c r="D35" s="15" t="s">
        <v>6</v>
      </c>
      <c r="E35" s="60">
        <v>200</v>
      </c>
      <c r="F35" s="20"/>
      <c r="G35" s="18"/>
      <c r="H35" s="1">
        <f t="shared" si="7"/>
        <v>0</v>
      </c>
      <c r="I35" s="2">
        <f t="shared" si="4"/>
        <v>0</v>
      </c>
      <c r="J35" s="2">
        <f t="shared" si="5"/>
        <v>0</v>
      </c>
      <c r="K35" s="2">
        <f t="shared" si="6"/>
        <v>0</v>
      </c>
      <c r="L35" s="19"/>
      <c r="M35" s="19"/>
      <c r="N35" s="19" t="s">
        <v>17</v>
      </c>
      <c r="O35" s="37"/>
      <c r="P35" s="29"/>
      <c r="Q35" s="29"/>
      <c r="R35" s="29"/>
      <c r="S35" s="49"/>
      <c r="T35" s="49"/>
      <c r="U35" s="51"/>
      <c r="V35" s="29"/>
      <c r="W35" s="29"/>
      <c r="X35" s="29"/>
      <c r="Y35" s="29"/>
      <c r="Z35" s="29"/>
      <c r="AA35" s="29"/>
      <c r="AB35" s="29"/>
    </row>
    <row r="36" spans="1:28" ht="87" customHeight="1" x14ac:dyDescent="0.25">
      <c r="A36" s="13">
        <v>10</v>
      </c>
      <c r="B36" s="14" t="s">
        <v>49</v>
      </c>
      <c r="C36" s="14"/>
      <c r="D36" s="15" t="s">
        <v>6</v>
      </c>
      <c r="E36" s="60">
        <v>20</v>
      </c>
      <c r="F36" s="20"/>
      <c r="G36" s="18"/>
      <c r="H36" s="1">
        <f t="shared" si="7"/>
        <v>0</v>
      </c>
      <c r="I36" s="2">
        <f t="shared" si="4"/>
        <v>0</v>
      </c>
      <c r="J36" s="2">
        <f t="shared" si="5"/>
        <v>0</v>
      </c>
      <c r="K36" s="2">
        <f t="shared" si="6"/>
        <v>0</v>
      </c>
      <c r="L36" s="19"/>
      <c r="M36" s="19"/>
      <c r="N36" s="19" t="s">
        <v>17</v>
      </c>
      <c r="O36" s="37"/>
      <c r="P36" s="29"/>
      <c r="Q36" s="29"/>
      <c r="R36" s="29"/>
      <c r="S36" s="49"/>
      <c r="T36" s="49"/>
      <c r="U36" s="51"/>
      <c r="V36" s="29"/>
      <c r="W36" s="29"/>
      <c r="X36" s="29"/>
      <c r="Y36" s="29"/>
      <c r="Z36" s="29"/>
      <c r="AA36" s="29"/>
      <c r="AB36" s="29"/>
    </row>
    <row r="37" spans="1:28" ht="174" customHeight="1" x14ac:dyDescent="0.25">
      <c r="A37" s="13">
        <v>11</v>
      </c>
      <c r="B37" s="14" t="s">
        <v>50</v>
      </c>
      <c r="C37" s="14"/>
      <c r="D37" s="15" t="s">
        <v>6</v>
      </c>
      <c r="E37" s="60">
        <v>20</v>
      </c>
      <c r="F37" s="20"/>
      <c r="G37" s="18"/>
      <c r="H37" s="1">
        <f t="shared" si="7"/>
        <v>0</v>
      </c>
      <c r="I37" s="2">
        <f t="shared" si="4"/>
        <v>0</v>
      </c>
      <c r="J37" s="2">
        <f t="shared" si="5"/>
        <v>0</v>
      </c>
      <c r="K37" s="2">
        <f t="shared" si="6"/>
        <v>0</v>
      </c>
      <c r="L37" s="19"/>
      <c r="M37" s="19"/>
      <c r="N37" s="19" t="s">
        <v>17</v>
      </c>
      <c r="O37" s="37"/>
      <c r="P37" s="30"/>
      <c r="Q37" s="29"/>
      <c r="R37" s="29"/>
      <c r="S37" s="49"/>
      <c r="T37" s="49"/>
      <c r="U37" s="51"/>
      <c r="V37" s="29"/>
      <c r="W37" s="29"/>
      <c r="X37" s="29"/>
      <c r="Y37" s="29"/>
      <c r="Z37" s="29"/>
      <c r="AA37" s="29"/>
      <c r="AB37" s="29"/>
    </row>
    <row r="38" spans="1:28" ht="139.5" customHeight="1" x14ac:dyDescent="0.25">
      <c r="A38" s="13">
        <v>12</v>
      </c>
      <c r="B38" s="14" t="s">
        <v>51</v>
      </c>
      <c r="C38" s="14"/>
      <c r="D38" s="15" t="s">
        <v>6</v>
      </c>
      <c r="E38" s="60">
        <v>5</v>
      </c>
      <c r="F38" s="20"/>
      <c r="G38" s="18"/>
      <c r="H38" s="1">
        <f t="shared" si="7"/>
        <v>0</v>
      </c>
      <c r="I38" s="2">
        <f t="shared" si="4"/>
        <v>0</v>
      </c>
      <c r="J38" s="2">
        <f t="shared" si="5"/>
        <v>0</v>
      </c>
      <c r="K38" s="2">
        <f t="shared" si="6"/>
        <v>0</v>
      </c>
      <c r="L38" s="19"/>
      <c r="M38" s="19"/>
      <c r="N38" s="19" t="s">
        <v>17</v>
      </c>
      <c r="O38" s="37"/>
      <c r="P38" s="29"/>
      <c r="Q38" s="29"/>
      <c r="R38" s="29"/>
      <c r="S38" s="49"/>
      <c r="T38" s="49"/>
      <c r="U38" s="51"/>
      <c r="V38" s="29"/>
      <c r="W38" s="29"/>
      <c r="X38" s="29"/>
      <c r="Y38" s="29"/>
      <c r="Z38" s="29"/>
      <c r="AA38" s="29"/>
      <c r="AB38" s="29"/>
    </row>
    <row r="39" spans="1:28" ht="81" customHeight="1" x14ac:dyDescent="0.25">
      <c r="A39" s="13">
        <v>13</v>
      </c>
      <c r="B39" s="14" t="s">
        <v>52</v>
      </c>
      <c r="C39" s="14"/>
      <c r="D39" s="15" t="s">
        <v>6</v>
      </c>
      <c r="E39" s="60">
        <v>5</v>
      </c>
      <c r="F39" s="20"/>
      <c r="G39" s="18"/>
      <c r="H39" s="1">
        <f t="shared" si="7"/>
        <v>0</v>
      </c>
      <c r="I39" s="2">
        <f t="shared" si="4"/>
        <v>0</v>
      </c>
      <c r="J39" s="2">
        <f t="shared" si="5"/>
        <v>0</v>
      </c>
      <c r="K39" s="2">
        <f t="shared" si="6"/>
        <v>0</v>
      </c>
      <c r="L39" s="19"/>
      <c r="M39" s="19"/>
      <c r="N39" s="19" t="s">
        <v>17</v>
      </c>
      <c r="O39" s="37"/>
      <c r="P39" s="29"/>
      <c r="Q39" s="29"/>
      <c r="R39" s="29"/>
      <c r="S39" s="49"/>
      <c r="T39" s="49"/>
      <c r="U39" s="51"/>
      <c r="V39" s="29"/>
      <c r="W39" s="29"/>
      <c r="X39" s="29"/>
      <c r="Y39" s="29"/>
      <c r="Z39" s="29"/>
      <c r="AA39" s="29"/>
      <c r="AB39" s="29"/>
    </row>
    <row r="40" spans="1:28" ht="376.5" customHeight="1" x14ac:dyDescent="0.25">
      <c r="A40" s="13">
        <v>14</v>
      </c>
      <c r="B40" s="14" t="s">
        <v>53</v>
      </c>
      <c r="C40" s="14"/>
      <c r="D40" s="15" t="s">
        <v>6</v>
      </c>
      <c r="E40" s="60">
        <v>24</v>
      </c>
      <c r="F40" s="20"/>
      <c r="G40" s="18"/>
      <c r="H40" s="1">
        <f t="shared" si="7"/>
        <v>0</v>
      </c>
      <c r="I40" s="2">
        <f t="shared" si="4"/>
        <v>0</v>
      </c>
      <c r="J40" s="2">
        <f t="shared" si="5"/>
        <v>0</v>
      </c>
      <c r="K40" s="2">
        <f t="shared" si="6"/>
        <v>0</v>
      </c>
      <c r="L40" s="19"/>
      <c r="M40" s="19"/>
      <c r="N40" s="19" t="s">
        <v>17</v>
      </c>
      <c r="O40" s="37"/>
      <c r="P40" s="30"/>
      <c r="Q40" s="29"/>
      <c r="R40" s="29"/>
      <c r="S40" s="49"/>
      <c r="T40" s="49"/>
      <c r="U40" s="51"/>
      <c r="V40" s="29"/>
      <c r="W40" s="29"/>
      <c r="X40" s="29"/>
      <c r="Y40" s="29"/>
      <c r="Z40" s="29"/>
      <c r="AA40" s="29"/>
      <c r="AB40" s="29"/>
    </row>
    <row r="41" spans="1:28" ht="55.5" customHeight="1" x14ac:dyDescent="0.25">
      <c r="A41" s="13">
        <v>15</v>
      </c>
      <c r="B41" s="14" t="s">
        <v>54</v>
      </c>
      <c r="C41" s="14"/>
      <c r="D41" s="15" t="s">
        <v>6</v>
      </c>
      <c r="E41" s="60">
        <v>24</v>
      </c>
      <c r="F41" s="20"/>
      <c r="G41" s="18"/>
      <c r="H41" s="1">
        <f t="shared" si="7"/>
        <v>0</v>
      </c>
      <c r="I41" s="2">
        <f t="shared" si="4"/>
        <v>0</v>
      </c>
      <c r="J41" s="2">
        <f t="shared" si="5"/>
        <v>0</v>
      </c>
      <c r="K41" s="2">
        <f t="shared" si="6"/>
        <v>0</v>
      </c>
      <c r="L41" s="19"/>
      <c r="M41" s="19"/>
      <c r="N41" s="19" t="s">
        <v>17</v>
      </c>
      <c r="O41" s="37"/>
      <c r="P41" s="29"/>
      <c r="Q41" s="29"/>
      <c r="R41" s="29"/>
      <c r="S41" s="49"/>
      <c r="T41" s="49"/>
      <c r="U41" s="51"/>
      <c r="V41" s="29"/>
      <c r="W41" s="29"/>
      <c r="X41" s="29"/>
      <c r="Y41" s="29"/>
      <c r="Z41" s="29"/>
      <c r="AA41" s="29"/>
      <c r="AB41" s="29"/>
    </row>
    <row r="42" spans="1:28" ht="156.75" customHeight="1" x14ac:dyDescent="0.25">
      <c r="A42" s="13">
        <v>16</v>
      </c>
      <c r="B42" s="14" t="s">
        <v>55</v>
      </c>
      <c r="C42" s="14"/>
      <c r="D42" s="15" t="s">
        <v>6</v>
      </c>
      <c r="E42" s="60">
        <v>2</v>
      </c>
      <c r="F42" s="20"/>
      <c r="G42" s="18"/>
      <c r="H42" s="1">
        <f t="shared" si="7"/>
        <v>0</v>
      </c>
      <c r="I42" s="2">
        <f t="shared" si="4"/>
        <v>0</v>
      </c>
      <c r="J42" s="2">
        <f t="shared" si="5"/>
        <v>0</v>
      </c>
      <c r="K42" s="2">
        <f t="shared" si="6"/>
        <v>0</v>
      </c>
      <c r="L42" s="19"/>
      <c r="M42" s="19"/>
      <c r="N42" s="19" t="s">
        <v>17</v>
      </c>
      <c r="O42" s="37"/>
      <c r="P42" s="29"/>
      <c r="Q42" s="29"/>
      <c r="R42" s="29"/>
      <c r="S42" s="49"/>
      <c r="T42" s="49"/>
      <c r="U42" s="51"/>
      <c r="V42" s="29"/>
      <c r="W42" s="29"/>
      <c r="X42" s="29"/>
      <c r="Y42" s="29"/>
      <c r="Z42" s="29"/>
      <c r="AA42" s="29"/>
      <c r="AB42" s="29"/>
    </row>
    <row r="43" spans="1:28" ht="110.25" customHeight="1" x14ac:dyDescent="0.25">
      <c r="A43" s="13">
        <v>17</v>
      </c>
      <c r="B43" s="14" t="s">
        <v>56</v>
      </c>
      <c r="C43" s="14"/>
      <c r="D43" s="15" t="s">
        <v>6</v>
      </c>
      <c r="E43" s="60">
        <v>2</v>
      </c>
      <c r="F43" s="20"/>
      <c r="G43" s="18"/>
      <c r="H43" s="1">
        <f t="shared" si="7"/>
        <v>0</v>
      </c>
      <c r="I43" s="2">
        <f t="shared" si="4"/>
        <v>0</v>
      </c>
      <c r="J43" s="2">
        <f t="shared" si="5"/>
        <v>0</v>
      </c>
      <c r="K43" s="2">
        <f t="shared" si="6"/>
        <v>0</v>
      </c>
      <c r="L43" s="19"/>
      <c r="M43" s="19"/>
      <c r="N43" s="19" t="s">
        <v>17</v>
      </c>
      <c r="O43" s="37"/>
      <c r="P43" s="29"/>
      <c r="Q43" s="29"/>
      <c r="R43" s="29"/>
      <c r="S43" s="49"/>
      <c r="T43" s="49"/>
      <c r="U43" s="51"/>
      <c r="V43" s="29"/>
      <c r="W43" s="29"/>
      <c r="X43" s="29"/>
      <c r="Y43" s="29"/>
      <c r="Z43" s="29"/>
      <c r="AA43" s="29"/>
      <c r="AB43" s="29"/>
    </row>
    <row r="44" spans="1:28" ht="102.75" customHeight="1" x14ac:dyDescent="0.25">
      <c r="A44" s="13">
        <v>18</v>
      </c>
      <c r="B44" s="53" t="s">
        <v>76</v>
      </c>
      <c r="C44" s="53"/>
      <c r="D44" s="54" t="s">
        <v>6</v>
      </c>
      <c r="E44" s="76">
        <v>1</v>
      </c>
      <c r="F44" s="20"/>
      <c r="G44" s="18"/>
      <c r="H44" s="1">
        <f t="shared" si="7"/>
        <v>0</v>
      </c>
      <c r="I44" s="2">
        <f t="shared" si="4"/>
        <v>0</v>
      </c>
      <c r="J44" s="2">
        <f t="shared" si="5"/>
        <v>0</v>
      </c>
      <c r="K44" s="2">
        <f t="shared" si="6"/>
        <v>0</v>
      </c>
      <c r="L44" s="19"/>
      <c r="M44" s="19"/>
      <c r="N44" s="19" t="s">
        <v>17</v>
      </c>
      <c r="O44" s="37"/>
      <c r="P44" s="29"/>
      <c r="Q44" s="29"/>
      <c r="R44" s="29"/>
      <c r="S44" s="52"/>
      <c r="T44" s="49"/>
      <c r="U44" s="51"/>
      <c r="V44" s="29"/>
      <c r="W44" s="29"/>
      <c r="X44" s="29"/>
      <c r="Y44" s="29"/>
      <c r="Z44" s="29"/>
      <c r="AA44" s="29"/>
      <c r="AB44" s="29"/>
    </row>
    <row r="45" spans="1:28" x14ac:dyDescent="0.25">
      <c r="B45" s="24"/>
      <c r="F45" s="22"/>
      <c r="G45" s="23"/>
      <c r="H45" s="3" t="s">
        <v>11</v>
      </c>
      <c r="I45" s="3">
        <f>SUM(I27:I44)</f>
        <v>0</v>
      </c>
      <c r="J45" s="3">
        <f>SUM(J27:J44)</f>
        <v>0</v>
      </c>
      <c r="K45" s="3">
        <f>SUM(K27:K44)</f>
        <v>0</v>
      </c>
      <c r="O45" s="29"/>
      <c r="P45" s="29"/>
      <c r="Q45" s="29"/>
      <c r="R45" s="29"/>
      <c r="S45" s="30"/>
      <c r="T45" s="29"/>
      <c r="U45" s="29"/>
      <c r="V45" s="29"/>
      <c r="W45" s="29"/>
      <c r="X45" s="29"/>
      <c r="Y45" s="29"/>
      <c r="Z45" s="29"/>
      <c r="AA45" s="29"/>
      <c r="AB45" s="29"/>
    </row>
    <row r="46" spans="1:28" x14ac:dyDescent="0.25">
      <c r="K46" s="69"/>
      <c r="O46" s="29"/>
      <c r="P46" s="29"/>
      <c r="Q46" s="29"/>
      <c r="R46" s="29"/>
      <c r="S46" s="29"/>
      <c r="T46" s="29"/>
      <c r="U46" s="29"/>
      <c r="V46" s="29"/>
      <c r="W46" s="29"/>
      <c r="X46" s="29"/>
      <c r="Y46" s="29"/>
      <c r="Z46" s="29"/>
      <c r="AA46" s="29"/>
      <c r="AB46" s="29"/>
    </row>
    <row r="47" spans="1:28" x14ac:dyDescent="0.25">
      <c r="K47" s="47"/>
      <c r="O47" s="29"/>
      <c r="P47" s="29"/>
      <c r="Q47" s="29"/>
      <c r="R47" s="29"/>
      <c r="S47" s="29"/>
      <c r="T47" s="29"/>
      <c r="U47" s="29"/>
      <c r="V47" s="29"/>
      <c r="W47" s="29"/>
      <c r="X47" s="29"/>
      <c r="Y47" s="29"/>
      <c r="Z47" s="29"/>
      <c r="AA47" s="29"/>
      <c r="AB47" s="29"/>
    </row>
    <row r="48" spans="1:28" x14ac:dyDescent="0.25">
      <c r="A48" s="137" t="s">
        <v>68</v>
      </c>
      <c r="B48" s="137"/>
      <c r="C48" s="137"/>
      <c r="D48" s="137"/>
      <c r="E48" s="137"/>
      <c r="F48" s="137"/>
      <c r="G48" s="137"/>
      <c r="H48" s="137"/>
      <c r="I48" s="137"/>
      <c r="J48" s="137"/>
      <c r="K48" s="137"/>
      <c r="O48" s="29"/>
      <c r="P48" s="29"/>
      <c r="Q48" s="29"/>
      <c r="R48" s="29"/>
      <c r="S48" s="29"/>
      <c r="T48" s="29"/>
      <c r="U48" s="29"/>
      <c r="V48" s="29"/>
      <c r="W48" s="29"/>
      <c r="X48" s="29"/>
      <c r="Y48" s="29"/>
      <c r="Z48" s="29"/>
      <c r="AA48" s="29"/>
      <c r="AB48" s="29"/>
    </row>
    <row r="49" spans="1:28" ht="38.25" x14ac:dyDescent="0.25">
      <c r="A49" s="7" t="s">
        <v>0</v>
      </c>
      <c r="B49" s="8" t="s">
        <v>1</v>
      </c>
      <c r="C49" s="7" t="s">
        <v>2</v>
      </c>
      <c r="D49" s="7" t="s">
        <v>3</v>
      </c>
      <c r="E49" s="7" t="s">
        <v>80</v>
      </c>
      <c r="F49" s="9" t="s">
        <v>122</v>
      </c>
      <c r="G49" s="10" t="s">
        <v>7</v>
      </c>
      <c r="H49" s="11" t="s">
        <v>121</v>
      </c>
      <c r="I49" s="7" t="s">
        <v>8</v>
      </c>
      <c r="J49" s="7" t="s">
        <v>9</v>
      </c>
      <c r="K49" s="12" t="s">
        <v>5</v>
      </c>
      <c r="L49" s="12" t="s">
        <v>12</v>
      </c>
      <c r="M49" s="12" t="s">
        <v>13</v>
      </c>
      <c r="N49" s="12" t="s">
        <v>15</v>
      </c>
      <c r="O49" s="36"/>
      <c r="P49" s="35"/>
      <c r="Q49" s="35"/>
      <c r="R49" s="35"/>
      <c r="S49" s="31"/>
      <c r="T49" s="31"/>
      <c r="U49" s="48"/>
      <c r="V49" s="29"/>
      <c r="W49" s="29"/>
      <c r="X49" s="29"/>
      <c r="Y49" s="29"/>
      <c r="Z49" s="29"/>
      <c r="AA49" s="29"/>
      <c r="AB49" s="29"/>
    </row>
    <row r="50" spans="1:28" ht="105.75" customHeight="1" x14ac:dyDescent="0.25">
      <c r="A50" s="13">
        <v>1</v>
      </c>
      <c r="B50" s="14" t="s">
        <v>59</v>
      </c>
      <c r="C50" s="14"/>
      <c r="D50" s="15" t="s">
        <v>6</v>
      </c>
      <c r="E50" s="59">
        <v>230</v>
      </c>
      <c r="F50" s="17"/>
      <c r="G50" s="18"/>
      <c r="H50" s="1">
        <f>F50+(F50*G50)</f>
        <v>0</v>
      </c>
      <c r="I50" s="2">
        <f t="shared" ref="I50:I72" si="8">E50*F50</f>
        <v>0</v>
      </c>
      <c r="J50" s="2">
        <f t="shared" ref="J50:J72" si="9">I50*G50</f>
        <v>0</v>
      </c>
      <c r="K50" s="2">
        <f t="shared" ref="K50:K72" si="10">E50*H50</f>
        <v>0</v>
      </c>
      <c r="L50" s="19"/>
      <c r="M50" s="19"/>
      <c r="N50" s="19" t="s">
        <v>17</v>
      </c>
      <c r="O50" s="37"/>
      <c r="P50" s="29"/>
      <c r="Q50" s="29"/>
      <c r="R50" s="29"/>
      <c r="S50" s="49"/>
      <c r="T50" s="49"/>
      <c r="U50" s="50"/>
      <c r="V50" s="29"/>
      <c r="W50" s="29"/>
      <c r="X50" s="29"/>
      <c r="Y50" s="29"/>
      <c r="Z50" s="29"/>
      <c r="AA50" s="29"/>
      <c r="AB50" s="29"/>
    </row>
    <row r="51" spans="1:28" ht="117.75" customHeight="1" x14ac:dyDescent="0.25">
      <c r="A51" s="13">
        <v>2</v>
      </c>
      <c r="B51" s="45" t="s">
        <v>60</v>
      </c>
      <c r="C51" s="14"/>
      <c r="D51" s="15" t="s">
        <v>6</v>
      </c>
      <c r="E51" s="62">
        <v>10</v>
      </c>
      <c r="F51" s="17"/>
      <c r="G51" s="18"/>
      <c r="H51" s="1">
        <f t="shared" ref="H51:H72" si="11">F51+(F51*G51)</f>
        <v>0</v>
      </c>
      <c r="I51" s="2">
        <f t="shared" si="8"/>
        <v>0</v>
      </c>
      <c r="J51" s="2">
        <f t="shared" si="9"/>
        <v>0</v>
      </c>
      <c r="K51" s="2">
        <f t="shared" si="10"/>
        <v>0</v>
      </c>
      <c r="L51" s="19"/>
      <c r="M51" s="19"/>
      <c r="N51" s="19" t="s">
        <v>17</v>
      </c>
      <c r="O51" s="37"/>
      <c r="P51" s="29"/>
      <c r="Q51" s="29"/>
      <c r="R51" s="29"/>
      <c r="S51" s="49"/>
      <c r="T51" s="49"/>
      <c r="U51" s="50"/>
      <c r="V51" s="29"/>
      <c r="W51" s="29"/>
      <c r="X51" s="29"/>
      <c r="Y51" s="29"/>
      <c r="Z51" s="29"/>
      <c r="AA51" s="29"/>
      <c r="AB51" s="29"/>
    </row>
    <row r="52" spans="1:28" ht="128.25" customHeight="1" x14ac:dyDescent="0.25">
      <c r="A52" s="13">
        <v>3</v>
      </c>
      <c r="B52" s="45" t="s">
        <v>29</v>
      </c>
      <c r="C52" s="14"/>
      <c r="D52" s="15" t="s">
        <v>6</v>
      </c>
      <c r="E52" s="60">
        <v>1</v>
      </c>
      <c r="F52" s="17"/>
      <c r="G52" s="18"/>
      <c r="H52" s="1">
        <f t="shared" si="11"/>
        <v>0</v>
      </c>
      <c r="I52" s="2">
        <f t="shared" si="8"/>
        <v>0</v>
      </c>
      <c r="J52" s="2">
        <f t="shared" si="9"/>
        <v>0</v>
      </c>
      <c r="K52" s="2">
        <f t="shared" si="10"/>
        <v>0</v>
      </c>
      <c r="L52" s="19"/>
      <c r="M52" s="19"/>
      <c r="N52" s="19" t="s">
        <v>17</v>
      </c>
      <c r="O52" s="37"/>
      <c r="P52" s="29"/>
      <c r="Q52" s="29"/>
      <c r="R52" s="29"/>
      <c r="S52" s="49"/>
      <c r="T52" s="49"/>
      <c r="U52" s="50"/>
      <c r="V52" s="29"/>
      <c r="W52" s="29"/>
      <c r="X52" s="29"/>
      <c r="Y52" s="29"/>
      <c r="Z52" s="29"/>
      <c r="AA52" s="29"/>
      <c r="AB52" s="29"/>
    </row>
    <row r="53" spans="1:28" ht="185.25" customHeight="1" x14ac:dyDescent="0.25">
      <c r="A53" s="13">
        <v>4</v>
      </c>
      <c r="B53" s="14" t="s">
        <v>32</v>
      </c>
      <c r="C53" s="14"/>
      <c r="D53" s="15" t="s">
        <v>6</v>
      </c>
      <c r="E53" s="61">
        <v>5</v>
      </c>
      <c r="F53" s="17"/>
      <c r="G53" s="18"/>
      <c r="H53" s="1">
        <f t="shared" si="11"/>
        <v>0</v>
      </c>
      <c r="I53" s="2">
        <f t="shared" si="8"/>
        <v>0</v>
      </c>
      <c r="J53" s="2">
        <f t="shared" si="9"/>
        <v>0</v>
      </c>
      <c r="K53" s="2">
        <f t="shared" si="10"/>
        <v>0</v>
      </c>
      <c r="L53" s="19"/>
      <c r="M53" s="19"/>
      <c r="N53" s="19" t="s">
        <v>17</v>
      </c>
      <c r="O53" s="37"/>
      <c r="P53" s="29"/>
      <c r="Q53" s="29"/>
      <c r="R53" s="29"/>
      <c r="S53" s="49"/>
      <c r="T53" s="49"/>
      <c r="U53" s="50"/>
      <c r="V53" s="29"/>
      <c r="W53" s="29"/>
      <c r="X53" s="29"/>
      <c r="Y53" s="29"/>
      <c r="Z53" s="29"/>
      <c r="AA53" s="29"/>
      <c r="AB53" s="29"/>
    </row>
    <row r="54" spans="1:28" ht="90" customHeight="1" x14ac:dyDescent="0.25">
      <c r="A54" s="13">
        <v>5</v>
      </c>
      <c r="B54" s="14" t="s">
        <v>30</v>
      </c>
      <c r="C54" s="14"/>
      <c r="D54" s="15" t="s">
        <v>6</v>
      </c>
      <c r="E54" s="60">
        <v>15</v>
      </c>
      <c r="F54" s="17"/>
      <c r="G54" s="18"/>
      <c r="H54" s="1">
        <f t="shared" si="11"/>
        <v>0</v>
      </c>
      <c r="I54" s="2">
        <f t="shared" si="8"/>
        <v>0</v>
      </c>
      <c r="J54" s="2">
        <f t="shared" si="9"/>
        <v>0</v>
      </c>
      <c r="K54" s="2">
        <f t="shared" si="10"/>
        <v>0</v>
      </c>
      <c r="L54" s="19"/>
      <c r="M54" s="19"/>
      <c r="N54" s="19" t="s">
        <v>17</v>
      </c>
      <c r="O54" s="37"/>
      <c r="P54" s="29"/>
      <c r="Q54" s="29"/>
      <c r="R54" s="29"/>
      <c r="S54" s="49"/>
      <c r="T54" s="49"/>
      <c r="U54" s="50"/>
      <c r="V54" s="29"/>
      <c r="W54" s="29"/>
      <c r="X54" s="29"/>
      <c r="Y54" s="29"/>
      <c r="Z54" s="29"/>
      <c r="AA54" s="29"/>
      <c r="AB54" s="29"/>
    </row>
    <row r="55" spans="1:28" ht="132" customHeight="1" x14ac:dyDescent="0.25">
      <c r="A55" s="13">
        <v>6</v>
      </c>
      <c r="B55" s="14" t="s">
        <v>31</v>
      </c>
      <c r="C55" s="14"/>
      <c r="D55" s="15" t="s">
        <v>6</v>
      </c>
      <c r="E55" s="60">
        <v>240</v>
      </c>
      <c r="F55" s="17"/>
      <c r="G55" s="18"/>
      <c r="H55" s="1">
        <f t="shared" si="11"/>
        <v>0</v>
      </c>
      <c r="I55" s="2">
        <f t="shared" si="8"/>
        <v>0</v>
      </c>
      <c r="J55" s="2">
        <f t="shared" si="9"/>
        <v>0</v>
      </c>
      <c r="K55" s="2">
        <f t="shared" si="10"/>
        <v>0</v>
      </c>
      <c r="L55" s="19"/>
      <c r="M55" s="19"/>
      <c r="N55" s="19" t="s">
        <v>17</v>
      </c>
      <c r="O55" s="37"/>
      <c r="P55" s="29"/>
      <c r="Q55" s="29"/>
      <c r="R55" s="29"/>
      <c r="S55" s="49"/>
      <c r="T55" s="49"/>
      <c r="U55" s="50"/>
      <c r="V55" s="29"/>
      <c r="W55" s="29"/>
      <c r="X55" s="29"/>
      <c r="Y55" s="29"/>
      <c r="Z55" s="29"/>
      <c r="AA55" s="29"/>
      <c r="AB55" s="29"/>
    </row>
    <row r="56" spans="1:28" ht="132" customHeight="1" x14ac:dyDescent="0.25">
      <c r="A56" s="13">
        <v>7</v>
      </c>
      <c r="B56" s="14" t="s">
        <v>81</v>
      </c>
      <c r="C56" s="14"/>
      <c r="D56" s="15" t="s">
        <v>6</v>
      </c>
      <c r="E56" s="60">
        <v>30</v>
      </c>
      <c r="F56" s="17"/>
      <c r="G56" s="18"/>
      <c r="H56" s="1">
        <f t="shared" ref="H56" si="12">F56+(F56*G56)</f>
        <v>0</v>
      </c>
      <c r="I56" s="2">
        <f t="shared" si="8"/>
        <v>0</v>
      </c>
      <c r="J56" s="2">
        <f t="shared" si="9"/>
        <v>0</v>
      </c>
      <c r="K56" s="2">
        <f t="shared" si="10"/>
        <v>0</v>
      </c>
      <c r="L56" s="19"/>
      <c r="M56" s="19"/>
      <c r="N56" s="19" t="s">
        <v>17</v>
      </c>
      <c r="O56" s="37"/>
      <c r="P56" s="29"/>
      <c r="Q56" s="29"/>
      <c r="R56" s="29"/>
      <c r="S56" s="49"/>
      <c r="T56" s="49"/>
      <c r="U56" s="50"/>
      <c r="V56" s="29"/>
      <c r="W56" s="29"/>
      <c r="X56" s="29"/>
      <c r="Y56" s="29"/>
      <c r="Z56" s="29"/>
      <c r="AA56" s="29"/>
      <c r="AB56" s="29"/>
    </row>
    <row r="57" spans="1:28" ht="115.5" customHeight="1" x14ac:dyDescent="0.25">
      <c r="A57" s="13">
        <v>8</v>
      </c>
      <c r="B57" s="14" t="s">
        <v>82</v>
      </c>
      <c r="C57" s="14"/>
      <c r="D57" s="15" t="s">
        <v>6</v>
      </c>
      <c r="E57" s="60">
        <v>10</v>
      </c>
      <c r="F57" s="17"/>
      <c r="G57" s="18"/>
      <c r="H57" s="1">
        <f t="shared" si="11"/>
        <v>0</v>
      </c>
      <c r="I57" s="2">
        <f t="shared" si="8"/>
        <v>0</v>
      </c>
      <c r="J57" s="2">
        <f t="shared" si="9"/>
        <v>0</v>
      </c>
      <c r="K57" s="2">
        <f t="shared" si="10"/>
        <v>0</v>
      </c>
      <c r="L57" s="19"/>
      <c r="M57" s="19"/>
      <c r="N57" s="19" t="s">
        <v>17</v>
      </c>
      <c r="O57" s="37"/>
      <c r="P57" s="29"/>
      <c r="Q57" s="29"/>
      <c r="R57" s="29"/>
      <c r="S57" s="49"/>
      <c r="T57" s="49"/>
      <c r="U57" s="50"/>
      <c r="V57" s="29"/>
      <c r="W57" s="29"/>
      <c r="X57" s="29"/>
      <c r="Y57" s="29"/>
      <c r="Z57" s="29"/>
      <c r="AA57" s="29"/>
      <c r="AB57" s="29"/>
    </row>
    <row r="58" spans="1:28" ht="168.75" customHeight="1" x14ac:dyDescent="0.25">
      <c r="A58" s="13">
        <v>9</v>
      </c>
      <c r="B58" s="45" t="s">
        <v>33</v>
      </c>
      <c r="C58" s="14"/>
      <c r="D58" s="15" t="s">
        <v>6</v>
      </c>
      <c r="E58" s="60">
        <v>1</v>
      </c>
      <c r="F58" s="17"/>
      <c r="G58" s="18"/>
      <c r="H58" s="1">
        <f t="shared" si="11"/>
        <v>0</v>
      </c>
      <c r="I58" s="2">
        <f t="shared" si="8"/>
        <v>0</v>
      </c>
      <c r="J58" s="2">
        <f t="shared" si="9"/>
        <v>0</v>
      </c>
      <c r="K58" s="2">
        <f t="shared" si="10"/>
        <v>0</v>
      </c>
      <c r="L58" s="19"/>
      <c r="M58" s="19"/>
      <c r="N58" s="19" t="s">
        <v>17</v>
      </c>
      <c r="O58" s="37"/>
      <c r="P58" s="29"/>
      <c r="Q58" s="29"/>
      <c r="R58" s="29"/>
      <c r="S58" s="49"/>
      <c r="T58" s="49"/>
      <c r="U58" s="50"/>
      <c r="V58" s="29"/>
      <c r="W58" s="29"/>
      <c r="X58" s="29"/>
      <c r="Y58" s="29"/>
      <c r="Z58" s="29"/>
      <c r="AA58" s="29"/>
      <c r="AB58" s="29"/>
    </row>
    <row r="59" spans="1:28" ht="127.5" customHeight="1" x14ac:dyDescent="0.25">
      <c r="A59" s="13">
        <v>10</v>
      </c>
      <c r="B59" s="14" t="s">
        <v>34</v>
      </c>
      <c r="C59" s="14"/>
      <c r="D59" s="15" t="s">
        <v>6</v>
      </c>
      <c r="E59" s="60">
        <v>1</v>
      </c>
      <c r="F59" s="17"/>
      <c r="G59" s="18"/>
      <c r="H59" s="1">
        <f t="shared" si="11"/>
        <v>0</v>
      </c>
      <c r="I59" s="2">
        <f t="shared" si="8"/>
        <v>0</v>
      </c>
      <c r="J59" s="2">
        <f t="shared" si="9"/>
        <v>0</v>
      </c>
      <c r="K59" s="2">
        <f t="shared" si="10"/>
        <v>0</v>
      </c>
      <c r="L59" s="19"/>
      <c r="M59" s="19"/>
      <c r="N59" s="19" t="s">
        <v>17</v>
      </c>
      <c r="O59" s="37"/>
      <c r="P59" s="29"/>
      <c r="Q59" s="29"/>
      <c r="R59" s="29"/>
      <c r="S59" s="49"/>
      <c r="T59" s="49"/>
      <c r="U59" s="50"/>
      <c r="V59" s="29"/>
      <c r="W59" s="29"/>
      <c r="X59" s="29"/>
      <c r="Y59" s="29"/>
      <c r="Z59" s="29"/>
      <c r="AA59" s="29"/>
      <c r="AB59" s="29"/>
    </row>
    <row r="60" spans="1:28" ht="99" customHeight="1" x14ac:dyDescent="0.25">
      <c r="A60" s="13">
        <v>11</v>
      </c>
      <c r="B60" s="14" t="s">
        <v>57</v>
      </c>
      <c r="C60" s="14"/>
      <c r="D60" s="15" t="s">
        <v>6</v>
      </c>
      <c r="E60" s="60">
        <v>235</v>
      </c>
      <c r="F60" s="17"/>
      <c r="G60" s="18"/>
      <c r="H60" s="1">
        <f t="shared" si="11"/>
        <v>0</v>
      </c>
      <c r="I60" s="2">
        <f t="shared" si="8"/>
        <v>0</v>
      </c>
      <c r="J60" s="2">
        <f t="shared" si="9"/>
        <v>0</v>
      </c>
      <c r="K60" s="2">
        <f t="shared" si="10"/>
        <v>0</v>
      </c>
      <c r="L60" s="19"/>
      <c r="M60" s="19"/>
      <c r="N60" s="19" t="s">
        <v>17</v>
      </c>
      <c r="O60" s="37"/>
      <c r="P60" s="29"/>
      <c r="Q60" s="29"/>
      <c r="R60" s="29"/>
      <c r="S60" s="49"/>
      <c r="T60" s="49"/>
      <c r="U60" s="50"/>
      <c r="V60" s="29"/>
      <c r="W60" s="29"/>
      <c r="X60" s="29"/>
      <c r="Y60" s="29"/>
      <c r="Z60" s="29"/>
      <c r="AA60" s="29"/>
      <c r="AB60" s="29"/>
    </row>
    <row r="61" spans="1:28" ht="104.25" customHeight="1" x14ac:dyDescent="0.25">
      <c r="A61" s="13">
        <v>12</v>
      </c>
      <c r="B61" s="14" t="s">
        <v>77</v>
      </c>
      <c r="C61" s="14"/>
      <c r="D61" s="15" t="s">
        <v>6</v>
      </c>
      <c r="E61" s="60">
        <v>290</v>
      </c>
      <c r="F61" s="17"/>
      <c r="G61" s="18"/>
      <c r="H61" s="1">
        <f t="shared" si="11"/>
        <v>0</v>
      </c>
      <c r="I61" s="2">
        <f t="shared" si="8"/>
        <v>0</v>
      </c>
      <c r="J61" s="2">
        <f t="shared" si="9"/>
        <v>0</v>
      </c>
      <c r="K61" s="2">
        <f t="shared" si="10"/>
        <v>0</v>
      </c>
      <c r="L61" s="19"/>
      <c r="M61" s="19"/>
      <c r="N61" s="19" t="s">
        <v>17</v>
      </c>
      <c r="O61" s="37"/>
      <c r="P61" s="29"/>
      <c r="Q61" s="29"/>
      <c r="R61" s="29"/>
      <c r="S61" s="49"/>
      <c r="T61" s="49"/>
      <c r="U61" s="50"/>
      <c r="V61" s="29"/>
      <c r="W61" s="29"/>
      <c r="X61" s="29"/>
      <c r="Y61" s="29"/>
      <c r="Z61" s="29"/>
      <c r="AA61" s="29"/>
      <c r="AB61" s="29"/>
    </row>
    <row r="62" spans="1:28" ht="137.25" customHeight="1" x14ac:dyDescent="0.25">
      <c r="A62" s="13">
        <v>13</v>
      </c>
      <c r="B62" s="14" t="s">
        <v>35</v>
      </c>
      <c r="C62" s="14"/>
      <c r="D62" s="15" t="s">
        <v>6</v>
      </c>
      <c r="E62" s="60">
        <v>50</v>
      </c>
      <c r="F62" s="17"/>
      <c r="G62" s="18"/>
      <c r="H62" s="1">
        <f t="shared" si="11"/>
        <v>0</v>
      </c>
      <c r="I62" s="2">
        <f t="shared" si="8"/>
        <v>0</v>
      </c>
      <c r="J62" s="2">
        <f t="shared" si="9"/>
        <v>0</v>
      </c>
      <c r="K62" s="2">
        <f t="shared" si="10"/>
        <v>0</v>
      </c>
      <c r="L62" s="19"/>
      <c r="M62" s="19"/>
      <c r="N62" s="19" t="s">
        <v>17</v>
      </c>
      <c r="O62" s="37"/>
      <c r="P62" s="29"/>
      <c r="Q62" s="29"/>
      <c r="R62" s="29"/>
      <c r="S62" s="49"/>
      <c r="T62" s="49"/>
      <c r="U62" s="50"/>
      <c r="V62" s="29"/>
      <c r="W62" s="29"/>
      <c r="X62" s="29"/>
      <c r="Y62" s="29"/>
      <c r="Z62" s="29"/>
      <c r="AA62" s="29"/>
      <c r="AB62" s="29"/>
    </row>
    <row r="63" spans="1:28" ht="123" customHeight="1" x14ac:dyDescent="0.25">
      <c r="A63" s="13">
        <v>14</v>
      </c>
      <c r="B63" s="14" t="s">
        <v>36</v>
      </c>
      <c r="C63" s="14"/>
      <c r="D63" s="15" t="s">
        <v>6</v>
      </c>
      <c r="E63" s="60">
        <v>180</v>
      </c>
      <c r="F63" s="17"/>
      <c r="G63" s="18"/>
      <c r="H63" s="1">
        <f t="shared" si="11"/>
        <v>0</v>
      </c>
      <c r="I63" s="2">
        <f t="shared" si="8"/>
        <v>0</v>
      </c>
      <c r="J63" s="2">
        <f t="shared" si="9"/>
        <v>0</v>
      </c>
      <c r="K63" s="2">
        <f t="shared" si="10"/>
        <v>0</v>
      </c>
      <c r="L63" s="19"/>
      <c r="M63" s="19"/>
      <c r="N63" s="19" t="s">
        <v>17</v>
      </c>
      <c r="O63" s="37"/>
      <c r="P63" s="29"/>
      <c r="Q63" s="29"/>
      <c r="R63" s="29"/>
      <c r="S63" s="49"/>
      <c r="T63" s="49"/>
      <c r="U63" s="50"/>
      <c r="V63" s="29"/>
      <c r="W63" s="29"/>
      <c r="X63" s="29"/>
      <c r="Y63" s="29"/>
      <c r="Z63" s="29"/>
      <c r="AA63" s="29"/>
      <c r="AB63" s="29"/>
    </row>
    <row r="64" spans="1:28" ht="184.5" customHeight="1" x14ac:dyDescent="0.25">
      <c r="A64" s="13">
        <v>15</v>
      </c>
      <c r="B64" s="14" t="s">
        <v>37</v>
      </c>
      <c r="C64" s="14"/>
      <c r="D64" s="15" t="s">
        <v>6</v>
      </c>
      <c r="E64" s="60">
        <v>10</v>
      </c>
      <c r="F64" s="17"/>
      <c r="G64" s="18"/>
      <c r="H64" s="1">
        <f t="shared" si="11"/>
        <v>0</v>
      </c>
      <c r="I64" s="2">
        <f t="shared" si="8"/>
        <v>0</v>
      </c>
      <c r="J64" s="2">
        <f t="shared" si="9"/>
        <v>0</v>
      </c>
      <c r="K64" s="2">
        <f t="shared" si="10"/>
        <v>0</v>
      </c>
      <c r="L64" s="19"/>
      <c r="M64" s="19"/>
      <c r="N64" s="19" t="s">
        <v>17</v>
      </c>
      <c r="O64" s="37"/>
      <c r="P64" s="29"/>
      <c r="Q64" s="29"/>
      <c r="R64" s="29"/>
      <c r="S64" s="49"/>
      <c r="T64" s="49"/>
      <c r="U64" s="50"/>
      <c r="V64" s="29"/>
      <c r="W64" s="29"/>
      <c r="X64" s="29"/>
      <c r="Y64" s="29"/>
      <c r="Z64" s="29"/>
      <c r="AA64" s="29"/>
      <c r="AB64" s="29"/>
    </row>
    <row r="65" spans="1:28" ht="205.5" customHeight="1" x14ac:dyDescent="0.25">
      <c r="A65" s="13">
        <v>16</v>
      </c>
      <c r="B65" s="45" t="s">
        <v>38</v>
      </c>
      <c r="C65" s="14"/>
      <c r="D65" s="15" t="s">
        <v>6</v>
      </c>
      <c r="E65" s="60">
        <v>1</v>
      </c>
      <c r="F65" s="17"/>
      <c r="G65" s="18"/>
      <c r="H65" s="1">
        <f t="shared" si="11"/>
        <v>0</v>
      </c>
      <c r="I65" s="2">
        <f t="shared" si="8"/>
        <v>0</v>
      </c>
      <c r="J65" s="2">
        <f t="shared" si="9"/>
        <v>0</v>
      </c>
      <c r="K65" s="2">
        <f t="shared" si="10"/>
        <v>0</v>
      </c>
      <c r="L65" s="19"/>
      <c r="M65" s="19"/>
      <c r="N65" s="19" t="s">
        <v>17</v>
      </c>
      <c r="O65" s="37"/>
      <c r="P65" s="29"/>
      <c r="Q65" s="29"/>
      <c r="R65" s="29"/>
      <c r="S65" s="49"/>
      <c r="T65" s="49"/>
      <c r="U65" s="50"/>
      <c r="V65" s="29"/>
      <c r="W65" s="29"/>
      <c r="X65" s="29"/>
      <c r="Y65" s="29"/>
      <c r="Z65" s="29"/>
      <c r="AA65" s="29"/>
      <c r="AB65" s="29"/>
    </row>
    <row r="66" spans="1:28" ht="75.75" customHeight="1" x14ac:dyDescent="0.25">
      <c r="A66" s="13">
        <v>17</v>
      </c>
      <c r="B66" s="14" t="s">
        <v>61</v>
      </c>
      <c r="C66" s="14"/>
      <c r="D66" s="15" t="s">
        <v>6</v>
      </c>
      <c r="E66" s="60">
        <v>1</v>
      </c>
      <c r="F66" s="17"/>
      <c r="G66" s="18"/>
      <c r="H66" s="1">
        <f t="shared" si="11"/>
        <v>0</v>
      </c>
      <c r="I66" s="2">
        <f t="shared" si="8"/>
        <v>0</v>
      </c>
      <c r="J66" s="2">
        <f t="shared" si="9"/>
        <v>0</v>
      </c>
      <c r="K66" s="2">
        <f t="shared" si="10"/>
        <v>0</v>
      </c>
      <c r="L66" s="19"/>
      <c r="M66" s="19"/>
      <c r="N66" s="19" t="s">
        <v>17</v>
      </c>
      <c r="O66" s="37"/>
      <c r="P66" s="29"/>
      <c r="Q66" s="29"/>
      <c r="R66" s="29"/>
      <c r="S66" s="49"/>
      <c r="T66" s="49"/>
      <c r="U66" s="50"/>
      <c r="V66" s="29"/>
      <c r="W66" s="29"/>
      <c r="X66" s="29"/>
      <c r="Y66" s="29"/>
      <c r="Z66" s="29"/>
      <c r="AA66" s="29"/>
      <c r="AB66" s="29"/>
    </row>
    <row r="67" spans="1:28" ht="158.25" customHeight="1" x14ac:dyDescent="0.25">
      <c r="A67" s="13">
        <v>18</v>
      </c>
      <c r="B67" s="14" t="s">
        <v>39</v>
      </c>
      <c r="C67" s="14"/>
      <c r="D67" s="15" t="s">
        <v>6</v>
      </c>
      <c r="E67" s="60">
        <v>1</v>
      </c>
      <c r="F67" s="17"/>
      <c r="G67" s="18"/>
      <c r="H67" s="1">
        <f t="shared" si="11"/>
        <v>0</v>
      </c>
      <c r="I67" s="2">
        <f t="shared" si="8"/>
        <v>0</v>
      </c>
      <c r="J67" s="2">
        <f t="shared" si="9"/>
        <v>0</v>
      </c>
      <c r="K67" s="2">
        <f t="shared" si="10"/>
        <v>0</v>
      </c>
      <c r="L67" s="19"/>
      <c r="M67" s="19"/>
      <c r="N67" s="19" t="s">
        <v>17</v>
      </c>
      <c r="O67" s="37"/>
      <c r="P67" s="29"/>
      <c r="Q67" s="29"/>
      <c r="R67" s="29"/>
      <c r="S67" s="49"/>
      <c r="T67" s="49"/>
      <c r="U67" s="50"/>
      <c r="V67" s="29"/>
      <c r="W67" s="29"/>
      <c r="X67" s="29"/>
      <c r="Y67" s="29"/>
      <c r="Z67" s="29"/>
      <c r="AA67" s="29"/>
      <c r="AB67" s="29"/>
    </row>
    <row r="68" spans="1:28" ht="126.75" customHeight="1" x14ac:dyDescent="0.25">
      <c r="A68" s="13">
        <v>19</v>
      </c>
      <c r="B68" s="14" t="s">
        <v>40</v>
      </c>
      <c r="C68" s="14"/>
      <c r="D68" s="15" t="s">
        <v>6</v>
      </c>
      <c r="E68" s="60">
        <v>1</v>
      </c>
      <c r="F68" s="17"/>
      <c r="G68" s="18"/>
      <c r="H68" s="1">
        <f t="shared" si="11"/>
        <v>0</v>
      </c>
      <c r="I68" s="2">
        <f t="shared" si="8"/>
        <v>0</v>
      </c>
      <c r="J68" s="2">
        <f t="shared" si="9"/>
        <v>0</v>
      </c>
      <c r="K68" s="2">
        <f t="shared" si="10"/>
        <v>0</v>
      </c>
      <c r="L68" s="19"/>
      <c r="M68" s="19"/>
      <c r="N68" s="19" t="s">
        <v>17</v>
      </c>
      <c r="O68" s="37"/>
      <c r="P68" s="29"/>
      <c r="Q68" s="29"/>
      <c r="R68" s="29"/>
      <c r="S68" s="49"/>
      <c r="T68" s="49"/>
      <c r="U68" s="50"/>
      <c r="V68" s="29"/>
      <c r="W68" s="29"/>
      <c r="X68" s="29"/>
      <c r="Y68" s="29"/>
      <c r="Z68" s="29"/>
      <c r="AA68" s="29"/>
      <c r="AB68" s="29"/>
    </row>
    <row r="69" spans="1:28" ht="157.5" customHeight="1" x14ac:dyDescent="0.25">
      <c r="A69" s="13">
        <v>20</v>
      </c>
      <c r="B69" s="14" t="s">
        <v>41</v>
      </c>
      <c r="C69" s="14"/>
      <c r="D69" s="15" t="s">
        <v>6</v>
      </c>
      <c r="E69" s="60">
        <v>1</v>
      </c>
      <c r="F69" s="20"/>
      <c r="G69" s="18"/>
      <c r="H69" s="1">
        <f t="shared" si="11"/>
        <v>0</v>
      </c>
      <c r="I69" s="2">
        <f t="shared" si="8"/>
        <v>0</v>
      </c>
      <c r="J69" s="2">
        <f t="shared" si="9"/>
        <v>0</v>
      </c>
      <c r="K69" s="2">
        <f t="shared" si="10"/>
        <v>0</v>
      </c>
      <c r="L69" s="19"/>
      <c r="M69" s="19"/>
      <c r="N69" s="19" t="s">
        <v>17</v>
      </c>
      <c r="O69" s="37"/>
      <c r="P69" s="29"/>
      <c r="Q69" s="29"/>
      <c r="R69" s="29"/>
      <c r="S69" s="49"/>
      <c r="T69" s="49"/>
      <c r="U69" s="50"/>
      <c r="V69" s="29"/>
      <c r="W69" s="29"/>
      <c r="X69" s="29"/>
      <c r="Y69" s="29"/>
      <c r="Z69" s="29"/>
      <c r="AA69" s="29"/>
      <c r="AB69" s="29"/>
    </row>
    <row r="70" spans="1:28" ht="108" customHeight="1" x14ac:dyDescent="0.25">
      <c r="A70" s="13">
        <v>21</v>
      </c>
      <c r="B70" s="14" t="s">
        <v>42</v>
      </c>
      <c r="C70" s="14"/>
      <c r="D70" s="15" t="s">
        <v>6</v>
      </c>
      <c r="E70" s="60">
        <v>5</v>
      </c>
      <c r="F70" s="20"/>
      <c r="G70" s="18"/>
      <c r="H70" s="1">
        <f t="shared" si="11"/>
        <v>0</v>
      </c>
      <c r="I70" s="2">
        <f t="shared" si="8"/>
        <v>0</v>
      </c>
      <c r="J70" s="2">
        <f t="shared" si="9"/>
        <v>0</v>
      </c>
      <c r="K70" s="2">
        <f t="shared" si="10"/>
        <v>0</v>
      </c>
      <c r="L70" s="19"/>
      <c r="M70" s="19"/>
      <c r="N70" s="19" t="s">
        <v>17</v>
      </c>
      <c r="O70" s="37"/>
      <c r="P70" s="29"/>
      <c r="Q70" s="29"/>
      <c r="R70" s="29"/>
      <c r="S70" s="49"/>
      <c r="T70" s="49"/>
      <c r="U70" s="50"/>
      <c r="V70" s="29"/>
      <c r="W70" s="29"/>
      <c r="X70" s="29"/>
      <c r="Y70" s="29"/>
      <c r="Z70" s="29"/>
      <c r="AA70" s="29"/>
      <c r="AB70" s="29"/>
    </row>
    <row r="71" spans="1:28" ht="150.75" customHeight="1" x14ac:dyDescent="0.25">
      <c r="A71" s="13">
        <v>22</v>
      </c>
      <c r="B71" s="45" t="s">
        <v>43</v>
      </c>
      <c r="C71" s="14"/>
      <c r="D71" s="15" t="s">
        <v>6</v>
      </c>
      <c r="E71" s="60">
        <v>1</v>
      </c>
      <c r="F71" s="20"/>
      <c r="G71" s="18"/>
      <c r="H71" s="1">
        <f t="shared" si="11"/>
        <v>0</v>
      </c>
      <c r="I71" s="2">
        <f t="shared" si="8"/>
        <v>0</v>
      </c>
      <c r="J71" s="2">
        <f t="shared" si="9"/>
        <v>0</v>
      </c>
      <c r="K71" s="2">
        <f t="shared" si="10"/>
        <v>0</v>
      </c>
      <c r="L71" s="19"/>
      <c r="M71" s="19"/>
      <c r="N71" s="19" t="s">
        <v>17</v>
      </c>
      <c r="O71" s="37"/>
      <c r="P71" s="29"/>
      <c r="Q71" s="29"/>
      <c r="R71" s="29"/>
      <c r="S71" s="49"/>
      <c r="T71" s="49"/>
      <c r="U71" s="50"/>
      <c r="V71" s="29"/>
      <c r="W71" s="29"/>
      <c r="X71" s="29"/>
      <c r="Y71" s="29"/>
      <c r="Z71" s="29"/>
      <c r="AA71" s="29"/>
      <c r="AB71" s="29"/>
    </row>
    <row r="72" spans="1:28" ht="158.25" customHeight="1" x14ac:dyDescent="0.25">
      <c r="A72" s="13">
        <v>23</v>
      </c>
      <c r="B72" s="14" t="s">
        <v>44</v>
      </c>
      <c r="C72" s="14"/>
      <c r="D72" s="15" t="s">
        <v>6</v>
      </c>
      <c r="E72" s="60">
        <v>1</v>
      </c>
      <c r="F72" s="20"/>
      <c r="G72" s="18"/>
      <c r="H72" s="1">
        <f t="shared" si="11"/>
        <v>0</v>
      </c>
      <c r="I72" s="2">
        <f t="shared" si="8"/>
        <v>0</v>
      </c>
      <c r="J72" s="2">
        <f t="shared" si="9"/>
        <v>0</v>
      </c>
      <c r="K72" s="2">
        <f t="shared" si="10"/>
        <v>0</v>
      </c>
      <c r="L72" s="19"/>
      <c r="M72" s="19"/>
      <c r="N72" s="19" t="s">
        <v>17</v>
      </c>
      <c r="O72" s="37"/>
      <c r="P72" s="29"/>
      <c r="Q72" s="29"/>
      <c r="R72" s="29"/>
      <c r="S72" s="49"/>
      <c r="T72" s="49"/>
      <c r="U72" s="50"/>
      <c r="V72" s="29"/>
      <c r="W72" s="29"/>
      <c r="X72" s="29"/>
      <c r="Y72" s="29"/>
      <c r="Z72" s="29"/>
      <c r="AA72" s="29"/>
      <c r="AB72" s="29"/>
    </row>
    <row r="73" spans="1:28" x14ac:dyDescent="0.25">
      <c r="B73" s="24"/>
      <c r="F73" s="78"/>
      <c r="G73" s="23"/>
      <c r="H73" s="3" t="s">
        <v>11</v>
      </c>
      <c r="I73" s="3">
        <f>SUM(I50:I72)</f>
        <v>0</v>
      </c>
      <c r="J73" s="3">
        <f>SUM(J50:J72)</f>
        <v>0</v>
      </c>
      <c r="K73" s="3">
        <f>SUM(K50:K72)</f>
        <v>0</v>
      </c>
      <c r="S73" s="47"/>
    </row>
    <row r="74" spans="1:28" x14ac:dyDescent="0.25">
      <c r="I74" s="70"/>
      <c r="K74" s="47"/>
    </row>
    <row r="76" spans="1:28" x14ac:dyDescent="0.25">
      <c r="A76" s="137" t="s">
        <v>69</v>
      </c>
      <c r="B76" s="137"/>
      <c r="C76" s="137"/>
      <c r="D76" s="137"/>
      <c r="E76" s="137"/>
      <c r="F76" s="137"/>
      <c r="G76" s="137"/>
      <c r="H76" s="137"/>
      <c r="I76" s="137"/>
      <c r="J76" s="137"/>
      <c r="K76" s="137"/>
    </row>
    <row r="77" spans="1:28" ht="38.25" x14ac:dyDescent="0.25">
      <c r="A77" s="7" t="s">
        <v>0</v>
      </c>
      <c r="B77" s="8" t="s">
        <v>1</v>
      </c>
      <c r="C77" s="7" t="s">
        <v>2</v>
      </c>
      <c r="D77" s="7" t="s">
        <v>3</v>
      </c>
      <c r="E77" s="7" t="s">
        <v>80</v>
      </c>
      <c r="F77" s="9" t="s">
        <v>120</v>
      </c>
      <c r="G77" s="10" t="s">
        <v>7</v>
      </c>
      <c r="H77" s="11" t="s">
        <v>123</v>
      </c>
      <c r="I77" s="7" t="s">
        <v>8</v>
      </c>
      <c r="J77" s="7" t="s">
        <v>9</v>
      </c>
      <c r="K77" s="12" t="s">
        <v>5</v>
      </c>
      <c r="L77" s="12" t="s">
        <v>12</v>
      </c>
      <c r="M77" s="12" t="s">
        <v>13</v>
      </c>
      <c r="N77" s="12" t="s">
        <v>15</v>
      </c>
      <c r="P77" s="35"/>
      <c r="Q77" s="35"/>
      <c r="R77" s="35"/>
      <c r="S77" s="31"/>
      <c r="T77" s="31"/>
      <c r="U77" s="48"/>
    </row>
    <row r="78" spans="1:28" ht="285" customHeight="1" x14ac:dyDescent="0.25">
      <c r="A78" s="13">
        <v>1</v>
      </c>
      <c r="B78" s="14" t="s">
        <v>78</v>
      </c>
      <c r="C78" s="14"/>
      <c r="D78" s="15" t="s">
        <v>6</v>
      </c>
      <c r="E78" s="16">
        <v>10</v>
      </c>
      <c r="F78" s="17"/>
      <c r="G78" s="18"/>
      <c r="H78" s="1">
        <f t="shared" ref="H78" si="13">F78+(F78*G78)</f>
        <v>0</v>
      </c>
      <c r="I78" s="2">
        <f>E78*F78</f>
        <v>0</v>
      </c>
      <c r="J78" s="2">
        <f>I78*G78</f>
        <v>0</v>
      </c>
      <c r="K78" s="2">
        <f>E78*H78</f>
        <v>0</v>
      </c>
      <c r="L78" s="19"/>
      <c r="M78" s="19"/>
      <c r="N78" s="19" t="s">
        <v>17</v>
      </c>
      <c r="O78" s="38"/>
      <c r="S78" s="28"/>
      <c r="T78" s="28"/>
      <c r="U78" s="4"/>
    </row>
    <row r="79" spans="1:28" ht="270" customHeight="1" x14ac:dyDescent="0.25">
      <c r="A79" s="13">
        <v>2</v>
      </c>
      <c r="B79" s="14" t="s">
        <v>79</v>
      </c>
      <c r="C79" s="14"/>
      <c r="D79" s="15"/>
      <c r="E79" s="16"/>
      <c r="F79" s="17"/>
      <c r="G79" s="18"/>
      <c r="H79" s="1"/>
      <c r="I79" s="2"/>
      <c r="J79" s="2"/>
      <c r="K79" s="2"/>
      <c r="L79" s="19"/>
      <c r="M79" s="19"/>
      <c r="N79" s="19" t="s">
        <v>17</v>
      </c>
      <c r="O79" s="38"/>
    </row>
    <row r="80" spans="1:28" x14ac:dyDescent="0.25">
      <c r="B80" s="24"/>
      <c r="F80" s="22"/>
      <c r="G80" s="23"/>
      <c r="H80" s="3" t="s">
        <v>11</v>
      </c>
      <c r="I80" s="3">
        <f>SUM(I78:I79)</f>
        <v>0</v>
      </c>
      <c r="J80" s="3">
        <f>SUM(J78:J79)</f>
        <v>0</v>
      </c>
      <c r="K80" s="3">
        <f>SUM(K78:K79)</f>
        <v>0</v>
      </c>
      <c r="S80" s="47"/>
    </row>
    <row r="83" spans="1:21" x14ac:dyDescent="0.25">
      <c r="A83" s="137" t="s">
        <v>70</v>
      </c>
      <c r="B83" s="137"/>
      <c r="C83" s="137"/>
      <c r="D83" s="137"/>
      <c r="E83" s="137"/>
      <c r="F83" s="137"/>
      <c r="G83" s="137"/>
      <c r="H83" s="137"/>
      <c r="I83" s="137"/>
      <c r="J83" s="137"/>
      <c r="K83" s="137"/>
    </row>
    <row r="84" spans="1:21" ht="38.25" x14ac:dyDescent="0.25">
      <c r="A84" s="7" t="s">
        <v>0</v>
      </c>
      <c r="B84" s="8" t="s">
        <v>1</v>
      </c>
      <c r="C84" s="7" t="s">
        <v>2</v>
      </c>
      <c r="D84" s="7" t="s">
        <v>3</v>
      </c>
      <c r="E84" s="7" t="s">
        <v>80</v>
      </c>
      <c r="F84" s="9" t="s">
        <v>120</v>
      </c>
      <c r="G84" s="10" t="s">
        <v>7</v>
      </c>
      <c r="H84" s="11" t="s">
        <v>4</v>
      </c>
      <c r="I84" s="7" t="s">
        <v>8</v>
      </c>
      <c r="J84" s="7" t="s">
        <v>9</v>
      </c>
      <c r="K84" s="12" t="s">
        <v>5</v>
      </c>
      <c r="L84" s="12" t="s">
        <v>12</v>
      </c>
      <c r="M84" s="12" t="s">
        <v>13</v>
      </c>
      <c r="N84" s="12" t="s">
        <v>15</v>
      </c>
      <c r="P84" s="24"/>
      <c r="Q84" s="24"/>
      <c r="R84" s="24"/>
      <c r="S84" s="31"/>
      <c r="T84" s="31"/>
      <c r="U84" s="48"/>
    </row>
    <row r="85" spans="1:21" ht="145.5" customHeight="1" x14ac:dyDescent="0.25">
      <c r="A85" s="13">
        <v>1</v>
      </c>
      <c r="B85" s="66" t="s">
        <v>95</v>
      </c>
      <c r="C85" s="14"/>
      <c r="D85" s="15" t="s">
        <v>6</v>
      </c>
      <c r="E85" s="16">
        <v>2</v>
      </c>
      <c r="F85" s="64"/>
      <c r="G85" s="18"/>
      <c r="H85" s="1">
        <f>F85+(F85*G85)</f>
        <v>0</v>
      </c>
      <c r="I85" s="2">
        <f t="shared" ref="I85:I98" si="14">E85*F85</f>
        <v>0</v>
      </c>
      <c r="J85" s="2">
        <f t="shared" ref="J85:J98" si="15">I85*G85</f>
        <v>0</v>
      </c>
      <c r="K85" s="2">
        <f t="shared" ref="K85:K98" si="16">E85*H85</f>
        <v>0</v>
      </c>
      <c r="L85" s="19"/>
      <c r="M85" s="19"/>
      <c r="N85" s="19" t="s">
        <v>17</v>
      </c>
      <c r="O85" s="38"/>
      <c r="S85" s="47"/>
      <c r="T85" s="47"/>
      <c r="U85" s="4"/>
    </row>
    <row r="86" spans="1:21" ht="114.75" customHeight="1" x14ac:dyDescent="0.25">
      <c r="A86" s="13">
        <v>2</v>
      </c>
      <c r="B86" s="66" t="s">
        <v>96</v>
      </c>
      <c r="C86" s="14"/>
      <c r="D86" s="15" t="s">
        <v>6</v>
      </c>
      <c r="E86" s="71">
        <v>2</v>
      </c>
      <c r="F86" s="64"/>
      <c r="G86" s="18"/>
      <c r="H86" s="1">
        <f t="shared" ref="H86:H98" si="17">F86+(F86*G86)</f>
        <v>0</v>
      </c>
      <c r="I86" s="2">
        <f t="shared" si="14"/>
        <v>0</v>
      </c>
      <c r="J86" s="2">
        <f t="shared" si="15"/>
        <v>0</v>
      </c>
      <c r="K86" s="2">
        <f t="shared" si="16"/>
        <v>0</v>
      </c>
      <c r="L86" s="19"/>
      <c r="M86" s="19"/>
      <c r="N86" s="19" t="s">
        <v>17</v>
      </c>
      <c r="O86" s="38"/>
      <c r="S86" s="47"/>
      <c r="T86" s="47"/>
      <c r="U86" s="4"/>
    </row>
    <row r="87" spans="1:21" ht="114.75" customHeight="1" x14ac:dyDescent="0.25">
      <c r="A87" s="13">
        <v>3</v>
      </c>
      <c r="B87" s="66" t="s">
        <v>88</v>
      </c>
      <c r="C87" s="74"/>
      <c r="D87" s="15" t="s">
        <v>6</v>
      </c>
      <c r="E87" s="71">
        <v>2</v>
      </c>
      <c r="F87" s="64"/>
      <c r="G87" s="18"/>
      <c r="H87" s="1">
        <f t="shared" ref="H87" si="18">F87+(F87*G87)</f>
        <v>0</v>
      </c>
      <c r="I87" s="2">
        <f t="shared" si="14"/>
        <v>0</v>
      </c>
      <c r="J87" s="2">
        <f t="shared" si="15"/>
        <v>0</v>
      </c>
      <c r="K87" s="2">
        <f t="shared" si="16"/>
        <v>0</v>
      </c>
      <c r="L87" s="19"/>
      <c r="M87" s="19"/>
      <c r="N87" s="19" t="s">
        <v>17</v>
      </c>
      <c r="O87" s="38"/>
      <c r="S87" s="47"/>
      <c r="T87" s="47"/>
      <c r="U87" s="4"/>
    </row>
    <row r="88" spans="1:21" ht="76.5" customHeight="1" x14ac:dyDescent="0.25">
      <c r="A88" s="13">
        <v>4</v>
      </c>
      <c r="B88" s="66" t="s">
        <v>94</v>
      </c>
      <c r="C88" s="14"/>
      <c r="D88" s="15" t="s">
        <v>6</v>
      </c>
      <c r="E88" s="16">
        <v>2</v>
      </c>
      <c r="F88" s="65"/>
      <c r="G88" s="18"/>
      <c r="H88" s="1">
        <f t="shared" si="17"/>
        <v>0</v>
      </c>
      <c r="I88" s="2">
        <f t="shared" si="14"/>
        <v>0</v>
      </c>
      <c r="J88" s="2">
        <f t="shared" si="15"/>
        <v>0</v>
      </c>
      <c r="K88" s="2">
        <f t="shared" si="16"/>
        <v>0</v>
      </c>
      <c r="L88" s="19"/>
      <c r="M88" s="19"/>
      <c r="N88" s="19" t="s">
        <v>17</v>
      </c>
      <c r="O88" s="38"/>
      <c r="S88" s="47"/>
      <c r="T88" s="47"/>
      <c r="U88" s="4"/>
    </row>
    <row r="89" spans="1:21" ht="227.25" customHeight="1" x14ac:dyDescent="0.25">
      <c r="A89" s="13">
        <v>5</v>
      </c>
      <c r="B89" s="66" t="s">
        <v>83</v>
      </c>
      <c r="C89" s="14"/>
      <c r="D89" s="15" t="s">
        <v>6</v>
      </c>
      <c r="E89" s="16">
        <v>10</v>
      </c>
      <c r="F89" s="65"/>
      <c r="G89" s="18"/>
      <c r="H89" s="1">
        <f t="shared" si="17"/>
        <v>0</v>
      </c>
      <c r="I89" s="2">
        <f t="shared" si="14"/>
        <v>0</v>
      </c>
      <c r="J89" s="2">
        <f t="shared" si="15"/>
        <v>0</v>
      </c>
      <c r="K89" s="2">
        <f t="shared" si="16"/>
        <v>0</v>
      </c>
      <c r="L89" s="19"/>
      <c r="M89" s="19"/>
      <c r="N89" s="19" t="s">
        <v>17</v>
      </c>
      <c r="O89" s="38"/>
      <c r="S89" s="47"/>
      <c r="T89" s="47"/>
      <c r="U89" s="4"/>
    </row>
    <row r="90" spans="1:21" ht="163.5" customHeight="1" x14ac:dyDescent="0.25">
      <c r="A90" s="13">
        <v>6</v>
      </c>
      <c r="B90" s="66" t="s">
        <v>84</v>
      </c>
      <c r="C90" s="14"/>
      <c r="D90" s="15" t="s">
        <v>6</v>
      </c>
      <c r="E90" s="16">
        <v>2</v>
      </c>
      <c r="F90" s="65"/>
      <c r="G90" s="18"/>
      <c r="H90" s="1">
        <f t="shared" si="17"/>
        <v>0</v>
      </c>
      <c r="I90" s="2">
        <f t="shared" si="14"/>
        <v>0</v>
      </c>
      <c r="J90" s="2">
        <f t="shared" si="15"/>
        <v>0</v>
      </c>
      <c r="K90" s="2">
        <f t="shared" si="16"/>
        <v>0</v>
      </c>
      <c r="L90" s="19"/>
      <c r="M90" s="19"/>
      <c r="N90" s="19" t="s">
        <v>17</v>
      </c>
      <c r="O90" s="38"/>
      <c r="S90" s="47"/>
      <c r="T90" s="47"/>
      <c r="U90" s="4"/>
    </row>
    <row r="91" spans="1:21" ht="123" customHeight="1" x14ac:dyDescent="0.25">
      <c r="A91" s="13">
        <v>7</v>
      </c>
      <c r="B91" s="66" t="s">
        <v>93</v>
      </c>
      <c r="C91" s="14"/>
      <c r="D91" s="15" t="s">
        <v>6</v>
      </c>
      <c r="E91" s="16">
        <v>2</v>
      </c>
      <c r="F91" s="65"/>
      <c r="G91" s="18"/>
      <c r="H91" s="1">
        <f t="shared" si="17"/>
        <v>0</v>
      </c>
      <c r="I91" s="2">
        <f t="shared" si="14"/>
        <v>0</v>
      </c>
      <c r="J91" s="2">
        <f t="shared" si="15"/>
        <v>0</v>
      </c>
      <c r="K91" s="2">
        <f t="shared" si="16"/>
        <v>0</v>
      </c>
      <c r="L91" s="19"/>
      <c r="M91" s="19"/>
      <c r="N91" s="19" t="s">
        <v>17</v>
      </c>
      <c r="O91" s="38"/>
      <c r="S91" s="47"/>
      <c r="T91" s="47"/>
      <c r="U91" s="4"/>
    </row>
    <row r="92" spans="1:21" ht="162" customHeight="1" x14ac:dyDescent="0.25">
      <c r="A92" s="13">
        <v>8</v>
      </c>
      <c r="B92" s="66" t="s">
        <v>92</v>
      </c>
      <c r="C92" s="14"/>
      <c r="D92" s="15" t="s">
        <v>6</v>
      </c>
      <c r="E92" s="16">
        <v>2</v>
      </c>
      <c r="F92" s="65"/>
      <c r="G92" s="18"/>
      <c r="H92" s="1">
        <f t="shared" si="17"/>
        <v>0</v>
      </c>
      <c r="I92" s="2">
        <f t="shared" si="14"/>
        <v>0</v>
      </c>
      <c r="J92" s="2">
        <f t="shared" si="15"/>
        <v>0</v>
      </c>
      <c r="K92" s="2">
        <f t="shared" si="16"/>
        <v>0</v>
      </c>
      <c r="L92" s="19"/>
      <c r="M92" s="19"/>
      <c r="N92" s="19" t="s">
        <v>17</v>
      </c>
      <c r="O92" s="38"/>
      <c r="S92" s="47"/>
      <c r="T92" s="47"/>
      <c r="U92" s="4"/>
    </row>
    <row r="93" spans="1:21" ht="166.5" customHeight="1" x14ac:dyDescent="0.25">
      <c r="A93" s="13">
        <v>9</v>
      </c>
      <c r="B93" s="66" t="s">
        <v>91</v>
      </c>
      <c r="C93" s="14"/>
      <c r="D93" s="15" t="s">
        <v>6</v>
      </c>
      <c r="E93" s="16">
        <v>2</v>
      </c>
      <c r="F93" s="65"/>
      <c r="G93" s="18"/>
      <c r="H93" s="1">
        <f t="shared" si="17"/>
        <v>0</v>
      </c>
      <c r="I93" s="2">
        <f t="shared" si="14"/>
        <v>0</v>
      </c>
      <c r="J93" s="2">
        <f t="shared" si="15"/>
        <v>0</v>
      </c>
      <c r="K93" s="2">
        <f t="shared" si="16"/>
        <v>0</v>
      </c>
      <c r="L93" s="19"/>
      <c r="M93" s="19"/>
      <c r="N93" s="19" t="s">
        <v>17</v>
      </c>
      <c r="O93" s="38"/>
      <c r="S93" s="47"/>
      <c r="T93" s="47"/>
      <c r="U93" s="4"/>
    </row>
    <row r="94" spans="1:21" ht="102.75" customHeight="1" x14ac:dyDescent="0.25">
      <c r="A94" s="13">
        <v>10</v>
      </c>
      <c r="B94" s="14" t="s">
        <v>109</v>
      </c>
      <c r="C94" s="74"/>
      <c r="D94" s="15" t="s">
        <v>6</v>
      </c>
      <c r="E94" s="16">
        <v>1</v>
      </c>
      <c r="F94" s="72"/>
      <c r="G94" s="18"/>
      <c r="H94" s="1">
        <f t="shared" ref="H94:H95" si="19">F94+(F94*G94)</f>
        <v>0</v>
      </c>
      <c r="I94" s="2">
        <f t="shared" si="14"/>
        <v>0</v>
      </c>
      <c r="J94" s="2">
        <f t="shared" si="15"/>
        <v>0</v>
      </c>
      <c r="K94" s="2">
        <f t="shared" si="16"/>
        <v>0</v>
      </c>
      <c r="L94" s="19"/>
      <c r="M94" s="19"/>
      <c r="N94" s="19" t="s">
        <v>17</v>
      </c>
      <c r="O94" s="38"/>
      <c r="S94" s="47"/>
      <c r="T94" s="47"/>
      <c r="U94" s="4"/>
    </row>
    <row r="95" spans="1:21" ht="98.25" customHeight="1" x14ac:dyDescent="0.25">
      <c r="A95" s="13">
        <v>11</v>
      </c>
      <c r="B95" s="39" t="s">
        <v>110</v>
      </c>
      <c r="C95" s="75"/>
      <c r="D95" s="15" t="s">
        <v>6</v>
      </c>
      <c r="E95" s="16">
        <v>1</v>
      </c>
      <c r="F95" s="73"/>
      <c r="G95" s="18"/>
      <c r="H95" s="1">
        <f t="shared" si="19"/>
        <v>0</v>
      </c>
      <c r="I95" s="2">
        <f t="shared" si="14"/>
        <v>0</v>
      </c>
      <c r="J95" s="2">
        <f t="shared" si="15"/>
        <v>0</v>
      </c>
      <c r="K95" s="2">
        <f t="shared" si="16"/>
        <v>0</v>
      </c>
      <c r="L95" s="19"/>
      <c r="M95" s="19"/>
      <c r="N95" s="19" t="s">
        <v>17</v>
      </c>
      <c r="O95" s="38"/>
      <c r="S95" s="47"/>
      <c r="T95" s="47"/>
      <c r="U95" s="4"/>
    </row>
    <row r="96" spans="1:21" ht="88.5" customHeight="1" x14ac:dyDescent="0.25">
      <c r="A96" s="13">
        <v>12</v>
      </c>
      <c r="B96" s="66" t="s">
        <v>85</v>
      </c>
      <c r="C96" s="14"/>
      <c r="D96" s="15" t="s">
        <v>6</v>
      </c>
      <c r="E96" s="16">
        <v>2</v>
      </c>
      <c r="F96" s="65"/>
      <c r="G96" s="18"/>
      <c r="H96" s="1">
        <f t="shared" si="17"/>
        <v>0</v>
      </c>
      <c r="I96" s="2">
        <f t="shared" si="14"/>
        <v>0</v>
      </c>
      <c r="J96" s="2">
        <f t="shared" si="15"/>
        <v>0</v>
      </c>
      <c r="K96" s="2">
        <f t="shared" si="16"/>
        <v>0</v>
      </c>
      <c r="L96" s="19"/>
      <c r="M96" s="19"/>
      <c r="N96" s="19" t="s">
        <v>17</v>
      </c>
      <c r="O96" s="38"/>
      <c r="S96" s="47"/>
      <c r="T96" s="47"/>
      <c r="U96" s="4"/>
    </row>
    <row r="97" spans="1:21" ht="108" customHeight="1" x14ac:dyDescent="0.25">
      <c r="A97" s="13">
        <v>13</v>
      </c>
      <c r="B97" s="66" t="s">
        <v>90</v>
      </c>
      <c r="C97" s="39"/>
      <c r="D97" s="40" t="s">
        <v>6</v>
      </c>
      <c r="E97" s="16">
        <v>1</v>
      </c>
      <c r="F97" s="65"/>
      <c r="G97" s="41"/>
      <c r="H97" s="43">
        <f t="shared" si="17"/>
        <v>0</v>
      </c>
      <c r="I97" s="2">
        <f t="shared" si="14"/>
        <v>0</v>
      </c>
      <c r="J97" s="2">
        <f t="shared" si="15"/>
        <v>0</v>
      </c>
      <c r="K97" s="2">
        <f t="shared" si="16"/>
        <v>0</v>
      </c>
      <c r="L97" s="19"/>
      <c r="M97" s="19"/>
      <c r="N97" s="19" t="s">
        <v>17</v>
      </c>
      <c r="O97" s="38"/>
      <c r="S97" s="47"/>
      <c r="T97" s="47"/>
      <c r="U97" s="4"/>
    </row>
    <row r="98" spans="1:21" ht="45" customHeight="1" x14ac:dyDescent="0.25">
      <c r="A98" s="13">
        <v>14</v>
      </c>
      <c r="B98" s="68" t="s">
        <v>97</v>
      </c>
      <c r="C98" s="14"/>
      <c r="D98" s="54" t="s">
        <v>6</v>
      </c>
      <c r="E98" s="16">
        <v>10</v>
      </c>
      <c r="F98" s="65"/>
      <c r="G98" s="42"/>
      <c r="H98" s="67">
        <f t="shared" si="17"/>
        <v>0</v>
      </c>
      <c r="I98" s="2">
        <f t="shared" si="14"/>
        <v>0</v>
      </c>
      <c r="J98" s="2">
        <f t="shared" si="15"/>
        <v>0</v>
      </c>
      <c r="K98" s="2">
        <f t="shared" si="16"/>
        <v>0</v>
      </c>
      <c r="L98" s="19"/>
      <c r="M98" s="19"/>
      <c r="N98" s="19" t="s">
        <v>17</v>
      </c>
      <c r="O98" s="38"/>
      <c r="S98" s="47"/>
      <c r="T98" s="47"/>
      <c r="U98" s="4"/>
    </row>
    <row r="99" spans="1:21" x14ac:dyDescent="0.25">
      <c r="B99" s="24"/>
      <c r="F99" s="22"/>
      <c r="G99" s="23"/>
      <c r="H99" s="44" t="s">
        <v>11</v>
      </c>
      <c r="I99" s="3">
        <f>SUM(I85:I98)</f>
        <v>0</v>
      </c>
      <c r="J99" s="3">
        <f>SUM(J85:J98)</f>
        <v>0</v>
      </c>
      <c r="K99" s="3">
        <f>SUM(K85:K98)</f>
        <v>0</v>
      </c>
      <c r="S99" s="47"/>
    </row>
    <row r="100" spans="1:21" x14ac:dyDescent="0.25">
      <c r="K100" s="47"/>
    </row>
    <row r="102" spans="1:21" x14ac:dyDescent="0.25">
      <c r="A102" s="137" t="s">
        <v>71</v>
      </c>
      <c r="B102" s="137"/>
      <c r="C102" s="137"/>
      <c r="D102" s="137"/>
      <c r="E102" s="137"/>
      <c r="F102" s="137"/>
      <c r="G102" s="137"/>
      <c r="H102" s="137"/>
      <c r="I102" s="137"/>
      <c r="J102" s="137"/>
      <c r="K102" s="137"/>
    </row>
    <row r="103" spans="1:21" ht="38.25" x14ac:dyDescent="0.25">
      <c r="A103" s="7" t="s">
        <v>0</v>
      </c>
      <c r="B103" s="8" t="s">
        <v>1</v>
      </c>
      <c r="C103" s="7" t="s">
        <v>2</v>
      </c>
      <c r="D103" s="7" t="s">
        <v>3</v>
      </c>
      <c r="E103" s="7" t="s">
        <v>80</v>
      </c>
      <c r="F103" s="9" t="s">
        <v>120</v>
      </c>
      <c r="G103" s="10" t="s">
        <v>7</v>
      </c>
      <c r="H103" s="11" t="s">
        <v>123</v>
      </c>
      <c r="I103" s="7" t="s">
        <v>8</v>
      </c>
      <c r="J103" s="7" t="s">
        <v>9</v>
      </c>
      <c r="K103" s="12" t="s">
        <v>5</v>
      </c>
      <c r="L103" s="12" t="s">
        <v>12</v>
      </c>
      <c r="M103" s="12" t="s">
        <v>13</v>
      </c>
      <c r="N103" s="12" t="s">
        <v>15</v>
      </c>
      <c r="O103" s="38"/>
      <c r="P103" s="24"/>
      <c r="Q103" s="24"/>
      <c r="R103" s="24"/>
      <c r="S103" s="31"/>
      <c r="T103" s="31"/>
      <c r="U103" s="48"/>
    </row>
    <row r="104" spans="1:21" ht="43.5" customHeight="1" x14ac:dyDescent="0.25">
      <c r="A104" s="13">
        <v>1</v>
      </c>
      <c r="B104" s="14" t="s">
        <v>98</v>
      </c>
      <c r="C104" s="14"/>
      <c r="D104" s="15" t="s">
        <v>6</v>
      </c>
      <c r="E104" s="77">
        <v>10</v>
      </c>
      <c r="F104" s="17"/>
      <c r="G104" s="18"/>
      <c r="H104" s="1">
        <f>F104+(F104*G104)</f>
        <v>0</v>
      </c>
      <c r="I104" s="2">
        <f>E104*F104</f>
        <v>0</v>
      </c>
      <c r="J104" s="2">
        <f>I104*G104</f>
        <v>0</v>
      </c>
      <c r="K104" s="2">
        <f>E104*H104</f>
        <v>0</v>
      </c>
      <c r="L104" s="19"/>
      <c r="M104" s="19"/>
      <c r="N104" s="19" t="s">
        <v>17</v>
      </c>
      <c r="O104" s="38"/>
      <c r="P104" s="24"/>
      <c r="Q104" s="24"/>
      <c r="R104" s="24"/>
      <c r="S104" s="31"/>
      <c r="T104" s="31"/>
      <c r="U104" s="48"/>
    </row>
    <row r="105" spans="1:21" ht="62.25" customHeight="1" x14ac:dyDescent="0.25">
      <c r="A105" s="13">
        <v>2</v>
      </c>
      <c r="B105" s="14" t="s">
        <v>99</v>
      </c>
      <c r="C105" s="14"/>
      <c r="D105" s="15" t="s">
        <v>6</v>
      </c>
      <c r="E105" s="77">
        <v>5</v>
      </c>
      <c r="F105" s="17"/>
      <c r="G105" s="18"/>
      <c r="H105" s="1">
        <f t="shared" ref="H105" si="20">F105+(F105*G105)</f>
        <v>0</v>
      </c>
      <c r="I105" s="2">
        <f>E105*F105</f>
        <v>0</v>
      </c>
      <c r="J105" s="2">
        <f>I105*G105</f>
        <v>0</v>
      </c>
      <c r="K105" s="2">
        <f>E105*H105</f>
        <v>0</v>
      </c>
      <c r="L105" s="19"/>
      <c r="M105" s="19"/>
      <c r="N105" s="19" t="s">
        <v>17</v>
      </c>
      <c r="O105" s="38"/>
      <c r="P105" s="24"/>
      <c r="Q105" s="24"/>
      <c r="R105" s="24"/>
      <c r="S105" s="31"/>
      <c r="T105" s="31"/>
      <c r="U105" s="48"/>
    </row>
    <row r="106" spans="1:21" ht="63.75" x14ac:dyDescent="0.25">
      <c r="A106" s="13">
        <v>3</v>
      </c>
      <c r="B106" s="14" t="s">
        <v>100</v>
      </c>
      <c r="C106" s="14"/>
      <c r="D106" s="15" t="s">
        <v>6</v>
      </c>
      <c r="E106" s="77">
        <v>5</v>
      </c>
      <c r="F106" s="17"/>
      <c r="G106" s="18"/>
      <c r="H106" s="1">
        <f>F106+(F106*G106)</f>
        <v>0</v>
      </c>
      <c r="I106" s="2">
        <f>E106*F106</f>
        <v>0</v>
      </c>
      <c r="J106" s="2">
        <f>I106*G106</f>
        <v>0</v>
      </c>
      <c r="K106" s="2">
        <f>E106*H106</f>
        <v>0</v>
      </c>
      <c r="L106" s="19"/>
      <c r="M106" s="19"/>
      <c r="N106" s="19" t="s">
        <v>17</v>
      </c>
      <c r="O106" s="38"/>
      <c r="P106" s="24"/>
      <c r="Q106" s="24"/>
      <c r="R106" s="24"/>
      <c r="S106" s="31"/>
      <c r="T106" s="31"/>
      <c r="U106" s="48"/>
    </row>
    <row r="107" spans="1:21" ht="72" customHeight="1" x14ac:dyDescent="0.25">
      <c r="A107" s="13">
        <v>4</v>
      </c>
      <c r="B107" s="14" t="s">
        <v>101</v>
      </c>
      <c r="C107" s="14"/>
      <c r="D107" s="15" t="s">
        <v>6</v>
      </c>
      <c r="E107" s="77">
        <v>5</v>
      </c>
      <c r="F107" s="17"/>
      <c r="G107" s="18"/>
      <c r="H107" s="1">
        <f t="shared" ref="H107" si="21">F107+(F107*G107)</f>
        <v>0</v>
      </c>
      <c r="I107" s="2">
        <f>E107*F107</f>
        <v>0</v>
      </c>
      <c r="J107" s="2">
        <f>I107*G107</f>
        <v>0</v>
      </c>
      <c r="K107" s="2">
        <f>E107*H107</f>
        <v>0</v>
      </c>
      <c r="L107" s="19"/>
      <c r="M107" s="19"/>
      <c r="N107" s="19" t="s">
        <v>17</v>
      </c>
      <c r="O107" s="38"/>
      <c r="S107" s="28"/>
      <c r="T107" s="28"/>
      <c r="U107" s="4"/>
    </row>
    <row r="108" spans="1:21" ht="78" customHeight="1" x14ac:dyDescent="0.25">
      <c r="A108" s="13">
        <v>5</v>
      </c>
      <c r="B108" s="14" t="s">
        <v>102</v>
      </c>
      <c r="C108" s="14"/>
      <c r="D108" s="15" t="s">
        <v>6</v>
      </c>
      <c r="E108" s="77">
        <v>5</v>
      </c>
      <c r="F108" s="17"/>
      <c r="G108" s="18"/>
      <c r="H108" s="1">
        <f t="shared" ref="H108" si="22">F108+(F108*G108)</f>
        <v>0</v>
      </c>
      <c r="I108" s="2">
        <f>E108*F108</f>
        <v>0</v>
      </c>
      <c r="J108" s="2">
        <f>I108*G108</f>
        <v>0</v>
      </c>
      <c r="K108" s="2">
        <f>E108*H108</f>
        <v>0</v>
      </c>
      <c r="L108" s="19"/>
      <c r="M108" s="19"/>
      <c r="N108" s="19" t="s">
        <v>17</v>
      </c>
      <c r="O108" s="38"/>
      <c r="S108" s="28"/>
      <c r="T108" s="28"/>
      <c r="U108" s="4"/>
    </row>
    <row r="109" spans="1:21" x14ac:dyDescent="0.25">
      <c r="B109" s="24"/>
      <c r="F109" s="22"/>
      <c r="G109" s="23"/>
      <c r="H109" s="3" t="s">
        <v>11</v>
      </c>
      <c r="I109" s="3">
        <f>SUM(I104:I108)</f>
        <v>0</v>
      </c>
      <c r="J109" s="3">
        <f>SUM(J104:J108)</f>
        <v>0</v>
      </c>
      <c r="K109" s="3">
        <f>SUM(K104:K108)</f>
        <v>0</v>
      </c>
      <c r="S109" s="47"/>
    </row>
    <row r="110" spans="1:21" x14ac:dyDescent="0.25">
      <c r="K110" s="47"/>
    </row>
    <row r="112" spans="1:21" x14ac:dyDescent="0.25">
      <c r="A112" s="137" t="s">
        <v>87</v>
      </c>
      <c r="B112" s="137"/>
      <c r="C112" s="137"/>
      <c r="D112" s="137"/>
      <c r="E112" s="137"/>
      <c r="F112" s="137"/>
      <c r="G112" s="137"/>
      <c r="H112" s="137"/>
      <c r="I112" s="137"/>
      <c r="J112" s="137"/>
      <c r="K112" s="137"/>
    </row>
    <row r="113" spans="1:21" ht="38.25" x14ac:dyDescent="0.25">
      <c r="A113" s="7" t="s">
        <v>0</v>
      </c>
      <c r="B113" s="8" t="s">
        <v>1</v>
      </c>
      <c r="C113" s="7" t="s">
        <v>2</v>
      </c>
      <c r="D113" s="7" t="s">
        <v>3</v>
      </c>
      <c r="E113" s="7" t="s">
        <v>80</v>
      </c>
      <c r="F113" s="9" t="s">
        <v>120</v>
      </c>
      <c r="G113" s="10" t="s">
        <v>7</v>
      </c>
      <c r="H113" s="11" t="s">
        <v>121</v>
      </c>
      <c r="I113" s="7" t="s">
        <v>8</v>
      </c>
      <c r="J113" s="7" t="s">
        <v>9</v>
      </c>
      <c r="K113" s="12" t="s">
        <v>5</v>
      </c>
      <c r="L113" s="12" t="s">
        <v>12</v>
      </c>
      <c r="M113" s="12" t="s">
        <v>13</v>
      </c>
      <c r="N113" s="12" t="s">
        <v>15</v>
      </c>
      <c r="S113" s="31"/>
      <c r="T113" s="31"/>
      <c r="U113" s="48"/>
    </row>
    <row r="114" spans="1:21" ht="409.5" customHeight="1" x14ac:dyDescent="0.25">
      <c r="A114" s="13">
        <v>1</v>
      </c>
      <c r="B114" s="14" t="s">
        <v>74</v>
      </c>
      <c r="C114" s="14"/>
      <c r="D114" s="15" t="s">
        <v>6</v>
      </c>
      <c r="E114" s="16">
        <v>2</v>
      </c>
      <c r="F114" s="17"/>
      <c r="G114" s="18"/>
      <c r="H114" s="1">
        <f>F114+(F114*G114)</f>
        <v>0</v>
      </c>
      <c r="I114" s="2">
        <f>E114*F114</f>
        <v>0</v>
      </c>
      <c r="J114" s="2">
        <f>I114*G114</f>
        <v>0</v>
      </c>
      <c r="K114" s="2">
        <f>E114*H114</f>
        <v>0</v>
      </c>
      <c r="L114" s="19"/>
      <c r="M114" s="19"/>
      <c r="N114" s="19" t="s">
        <v>17</v>
      </c>
      <c r="S114" s="28"/>
      <c r="T114" s="28"/>
      <c r="U114" s="4"/>
    </row>
    <row r="115" spans="1:21" ht="86.25" customHeight="1" x14ac:dyDescent="0.25">
      <c r="A115" s="13">
        <v>2</v>
      </c>
      <c r="B115" s="14" t="s">
        <v>75</v>
      </c>
      <c r="C115" s="14"/>
      <c r="D115" s="15" t="s">
        <v>6</v>
      </c>
      <c r="E115" s="16">
        <v>2</v>
      </c>
      <c r="F115" s="20"/>
      <c r="G115" s="18"/>
      <c r="H115" s="1">
        <f t="shared" ref="H115" si="23">F115+(F115*G115)</f>
        <v>0</v>
      </c>
      <c r="I115" s="2">
        <f>E115*F115</f>
        <v>0</v>
      </c>
      <c r="J115" s="2">
        <f>I115*G115</f>
        <v>0</v>
      </c>
      <c r="K115" s="2">
        <f>E115*H115</f>
        <v>0</v>
      </c>
      <c r="L115" s="19"/>
      <c r="M115" s="19"/>
      <c r="N115" s="19" t="s">
        <v>17</v>
      </c>
      <c r="S115" s="28"/>
      <c r="T115" s="28"/>
      <c r="U115" s="4"/>
    </row>
    <row r="116" spans="1:21" x14ac:dyDescent="0.25">
      <c r="B116" s="24"/>
      <c r="F116" s="22"/>
      <c r="G116" s="23"/>
      <c r="H116" s="3" t="s">
        <v>11</v>
      </c>
      <c r="I116" s="3">
        <f>SUM(I114:I115)</f>
        <v>0</v>
      </c>
      <c r="J116" s="3">
        <f>SUM(J114:J115)</f>
        <v>0</v>
      </c>
      <c r="K116" s="3">
        <f>SUM(K114:K115)</f>
        <v>0</v>
      </c>
      <c r="M116" s="47"/>
      <c r="S116" s="47"/>
    </row>
    <row r="117" spans="1:21" ht="12.75" customHeight="1" x14ac:dyDescent="0.25">
      <c r="A117" s="137" t="s">
        <v>72</v>
      </c>
      <c r="B117" s="137"/>
      <c r="C117" s="137"/>
      <c r="D117" s="137"/>
      <c r="E117" s="137"/>
      <c r="F117" s="137"/>
      <c r="G117" s="137"/>
      <c r="H117" s="137"/>
      <c r="I117" s="137"/>
      <c r="J117" s="137"/>
      <c r="K117" s="137"/>
    </row>
    <row r="118" spans="1:21" ht="38.25" x14ac:dyDescent="0.25">
      <c r="A118" s="7" t="s">
        <v>0</v>
      </c>
      <c r="B118" s="8" t="s">
        <v>1</v>
      </c>
      <c r="C118" s="7" t="s">
        <v>2</v>
      </c>
      <c r="D118" s="7" t="s">
        <v>3</v>
      </c>
      <c r="E118" s="7" t="s">
        <v>80</v>
      </c>
      <c r="F118" s="9" t="s">
        <v>89</v>
      </c>
      <c r="G118" s="10" t="s">
        <v>7</v>
      </c>
      <c r="H118" s="11" t="s">
        <v>4</v>
      </c>
      <c r="I118" s="7" t="s">
        <v>8</v>
      </c>
      <c r="J118" s="7" t="s">
        <v>9</v>
      </c>
      <c r="K118" s="12" t="s">
        <v>5</v>
      </c>
      <c r="L118" s="12" t="s">
        <v>12</v>
      </c>
      <c r="M118" s="12" t="s">
        <v>13</v>
      </c>
      <c r="N118" s="12" t="s">
        <v>15</v>
      </c>
      <c r="S118" s="31"/>
      <c r="T118" s="31"/>
      <c r="U118" s="48"/>
    </row>
    <row r="119" spans="1:21" ht="208.5" customHeight="1" x14ac:dyDescent="0.2">
      <c r="A119" s="56">
        <v>1</v>
      </c>
      <c r="B119" s="57" t="s">
        <v>103</v>
      </c>
      <c r="C119" s="53"/>
      <c r="D119" s="54" t="s">
        <v>6</v>
      </c>
      <c r="E119" s="55">
        <v>15</v>
      </c>
      <c r="F119" s="17"/>
      <c r="G119" s="18"/>
      <c r="H119" s="1">
        <f>F119+(F119*G119)</f>
        <v>0</v>
      </c>
      <c r="I119" s="2">
        <f>E119*F119</f>
        <v>0</v>
      </c>
      <c r="J119" s="2">
        <f>I119*G119</f>
        <v>0</v>
      </c>
      <c r="K119" s="2">
        <f>E119*H119</f>
        <v>0</v>
      </c>
      <c r="L119" s="19"/>
      <c r="M119" s="19"/>
      <c r="N119" s="19" t="s">
        <v>17</v>
      </c>
      <c r="S119" s="28"/>
      <c r="T119" s="28"/>
      <c r="U119" s="4"/>
    </row>
    <row r="120" spans="1:21" ht="119.25" customHeight="1" x14ac:dyDescent="0.2">
      <c r="A120" s="56">
        <v>2</v>
      </c>
      <c r="B120" s="57" t="s">
        <v>104</v>
      </c>
      <c r="C120" s="53"/>
      <c r="D120" s="54" t="s">
        <v>6</v>
      </c>
      <c r="E120" s="55">
        <v>5</v>
      </c>
      <c r="F120" s="17"/>
      <c r="G120" s="18"/>
      <c r="H120" s="1">
        <f>F120+(F120*G120)</f>
        <v>0</v>
      </c>
      <c r="I120" s="2">
        <f>E120*F120</f>
        <v>0</v>
      </c>
      <c r="J120" s="2">
        <f>I120*G120</f>
        <v>0</v>
      </c>
      <c r="K120" s="2">
        <f>E120*H120</f>
        <v>0</v>
      </c>
      <c r="L120" s="19"/>
      <c r="M120" s="19"/>
      <c r="N120" s="19" t="s">
        <v>17</v>
      </c>
      <c r="S120" s="28"/>
      <c r="T120" s="28"/>
      <c r="U120" s="4"/>
    </row>
    <row r="121" spans="1:21" ht="15" x14ac:dyDescent="0.25">
      <c r="B121"/>
      <c r="F121" s="22"/>
      <c r="G121" s="23"/>
      <c r="H121" s="3" t="s">
        <v>11</v>
      </c>
      <c r="I121" s="3">
        <f>SUM(I119:I120)</f>
        <v>0</v>
      </c>
      <c r="J121" s="3">
        <f>SUM(J119:J120)</f>
        <v>0</v>
      </c>
      <c r="K121" s="3">
        <f>SUM(K119:K120)</f>
        <v>0</v>
      </c>
      <c r="S121" s="47"/>
    </row>
    <row r="122" spans="1:21" ht="12.75" customHeight="1" x14ac:dyDescent="0.25">
      <c r="K122" s="47"/>
    </row>
    <row r="124" spans="1:21" ht="12.75" customHeight="1" x14ac:dyDescent="0.25">
      <c r="A124" s="137" t="s">
        <v>105</v>
      </c>
      <c r="B124" s="137"/>
      <c r="C124" s="137"/>
      <c r="D124" s="137"/>
      <c r="E124" s="137"/>
      <c r="F124" s="137"/>
      <c r="G124" s="137"/>
      <c r="H124" s="137"/>
      <c r="I124" s="137"/>
      <c r="J124" s="137"/>
      <c r="K124" s="137"/>
    </row>
    <row r="125" spans="1:21" ht="38.25" x14ac:dyDescent="0.25">
      <c r="A125" s="7" t="s">
        <v>0</v>
      </c>
      <c r="B125" s="8" t="s">
        <v>1</v>
      </c>
      <c r="C125" s="7" t="s">
        <v>2</v>
      </c>
      <c r="D125" s="7" t="s">
        <v>3</v>
      </c>
      <c r="E125" s="7" t="s">
        <v>80</v>
      </c>
      <c r="F125" s="9" t="s">
        <v>120</v>
      </c>
      <c r="G125" s="10" t="s">
        <v>7</v>
      </c>
      <c r="H125" s="11" t="s">
        <v>123</v>
      </c>
      <c r="I125" s="7" t="s">
        <v>8</v>
      </c>
      <c r="J125" s="7" t="s">
        <v>9</v>
      </c>
      <c r="K125" s="12" t="s">
        <v>5</v>
      </c>
      <c r="L125" s="12" t="s">
        <v>12</v>
      </c>
      <c r="M125" s="12" t="s">
        <v>13</v>
      </c>
      <c r="N125" s="12" t="s">
        <v>15</v>
      </c>
      <c r="S125" s="31"/>
      <c r="T125" s="31"/>
      <c r="U125" s="48"/>
    </row>
    <row r="126" spans="1:21" ht="107.25" customHeight="1" x14ac:dyDescent="0.2">
      <c r="A126" s="56">
        <v>1</v>
      </c>
      <c r="B126" s="57" t="s">
        <v>113</v>
      </c>
      <c r="C126" s="53"/>
      <c r="D126" s="54" t="s">
        <v>6</v>
      </c>
      <c r="E126" s="55">
        <v>110</v>
      </c>
      <c r="F126" s="17"/>
      <c r="G126" s="18"/>
      <c r="H126" s="1">
        <f>F126+(F126*G126)</f>
        <v>0</v>
      </c>
      <c r="I126" s="2">
        <f>E126*F126</f>
        <v>0</v>
      </c>
      <c r="J126" s="2">
        <f>I126*G126</f>
        <v>0</v>
      </c>
      <c r="K126" s="2">
        <f>E126*H126</f>
        <v>0</v>
      </c>
      <c r="L126" s="19"/>
      <c r="M126" s="19"/>
      <c r="N126" s="19" t="s">
        <v>17</v>
      </c>
      <c r="S126" s="28"/>
      <c r="T126" s="28"/>
      <c r="U126" s="4"/>
    </row>
    <row r="127" spans="1:21" ht="15" x14ac:dyDescent="0.25">
      <c r="B127"/>
      <c r="F127" s="22"/>
      <c r="G127" s="23"/>
      <c r="H127" s="3" t="s">
        <v>11</v>
      </c>
      <c r="I127" s="3">
        <f>SUM(I126:I126)</f>
        <v>0</v>
      </c>
      <c r="J127" s="3">
        <f>SUM(J126:J126)</f>
        <v>0</v>
      </c>
      <c r="K127" s="3">
        <f>SUM(K126:K126)</f>
        <v>0</v>
      </c>
      <c r="S127" s="47"/>
    </row>
    <row r="128" spans="1:21" ht="15" x14ac:dyDescent="0.25">
      <c r="B128"/>
      <c r="K128" s="47"/>
    </row>
    <row r="130" spans="1:25" x14ac:dyDescent="0.25">
      <c r="A130" s="137" t="s">
        <v>106</v>
      </c>
      <c r="B130" s="137"/>
      <c r="C130" s="137"/>
      <c r="D130" s="137"/>
      <c r="E130" s="137"/>
      <c r="F130" s="137"/>
      <c r="G130" s="137"/>
      <c r="H130" s="137"/>
      <c r="I130" s="137"/>
      <c r="J130" s="137"/>
      <c r="K130" s="137"/>
    </row>
    <row r="131" spans="1:25" ht="38.25" x14ac:dyDescent="0.25">
      <c r="A131" s="7" t="s">
        <v>0</v>
      </c>
      <c r="B131" s="8" t="s">
        <v>1</v>
      </c>
      <c r="C131" s="7" t="s">
        <v>2</v>
      </c>
      <c r="D131" s="7" t="s">
        <v>3</v>
      </c>
      <c r="E131" s="7" t="s">
        <v>80</v>
      </c>
      <c r="F131" s="9" t="s">
        <v>120</v>
      </c>
      <c r="G131" s="10" t="s">
        <v>7</v>
      </c>
      <c r="H131" s="11" t="s">
        <v>123</v>
      </c>
      <c r="I131" s="7" t="s">
        <v>8</v>
      </c>
      <c r="J131" s="7" t="s">
        <v>9</v>
      </c>
      <c r="K131" s="12" t="s">
        <v>5</v>
      </c>
      <c r="L131" s="12" t="s">
        <v>12</v>
      </c>
      <c r="M131" s="12" t="s">
        <v>13</v>
      </c>
      <c r="N131" s="12" t="s">
        <v>15</v>
      </c>
      <c r="S131" s="31"/>
      <c r="T131" s="31"/>
      <c r="U131" s="48"/>
    </row>
    <row r="132" spans="1:25" ht="38.25" x14ac:dyDescent="0.25">
      <c r="A132" s="13">
        <v>1</v>
      </c>
      <c r="B132" s="63" t="s">
        <v>111</v>
      </c>
      <c r="C132" s="14"/>
      <c r="D132" s="15" t="s">
        <v>6</v>
      </c>
      <c r="E132" s="16">
        <v>300</v>
      </c>
      <c r="F132" s="17"/>
      <c r="G132" s="18"/>
      <c r="H132" s="1">
        <f>F132+(F132*G132)</f>
        <v>0</v>
      </c>
      <c r="I132" s="2">
        <f>E132*F132</f>
        <v>0</v>
      </c>
      <c r="J132" s="2">
        <f>I132*G132</f>
        <v>0</v>
      </c>
      <c r="K132" s="2">
        <f>E132*H132</f>
        <v>0</v>
      </c>
      <c r="L132" s="19"/>
      <c r="M132" s="19"/>
      <c r="N132" s="19" t="s">
        <v>16</v>
      </c>
      <c r="O132" s="58"/>
      <c r="P132" s="58"/>
      <c r="Q132" s="58"/>
      <c r="S132" s="28"/>
      <c r="T132" s="28"/>
      <c r="U132" s="4"/>
    </row>
    <row r="133" spans="1:25" ht="42.75" customHeight="1" x14ac:dyDescent="0.25">
      <c r="A133" s="13">
        <v>2</v>
      </c>
      <c r="B133" s="63" t="s">
        <v>112</v>
      </c>
      <c r="C133" s="14"/>
      <c r="D133" s="15" t="s">
        <v>6</v>
      </c>
      <c r="E133" s="16">
        <v>250</v>
      </c>
      <c r="F133" s="17"/>
      <c r="G133" s="18"/>
      <c r="H133" s="1">
        <f t="shared" ref="H133" si="24">F133+(F133*G133)</f>
        <v>0</v>
      </c>
      <c r="I133" s="2">
        <f>E133*F133</f>
        <v>0</v>
      </c>
      <c r="J133" s="2">
        <f>I133*G133</f>
        <v>0</v>
      </c>
      <c r="K133" s="2">
        <f>E133*H133</f>
        <v>0</v>
      </c>
      <c r="L133" s="19"/>
      <c r="M133" s="19"/>
      <c r="N133" s="19" t="s">
        <v>16</v>
      </c>
      <c r="O133" s="58"/>
      <c r="P133" s="58"/>
      <c r="Q133" s="58"/>
      <c r="S133" s="28"/>
      <c r="T133" s="28"/>
      <c r="U133" s="4"/>
    </row>
    <row r="134" spans="1:25" x14ac:dyDescent="0.25">
      <c r="B134" s="24"/>
      <c r="F134" s="22"/>
      <c r="G134" s="23"/>
      <c r="H134" s="3" t="s">
        <v>11</v>
      </c>
      <c r="I134" s="3">
        <f>SUM(I132:I133)</f>
        <v>0</v>
      </c>
      <c r="J134" s="3">
        <f>SUM(J132:J133)</f>
        <v>0</v>
      </c>
      <c r="K134" s="3">
        <f>SUM(K132:K133)</f>
        <v>0</v>
      </c>
      <c r="S134" s="47"/>
    </row>
    <row r="136" spans="1:25" x14ac:dyDescent="0.25">
      <c r="K136" s="47"/>
    </row>
    <row r="138" spans="1:25" x14ac:dyDescent="0.25">
      <c r="A138" s="137" t="s">
        <v>108</v>
      </c>
      <c r="B138" s="137"/>
      <c r="C138" s="137"/>
      <c r="D138" s="137"/>
      <c r="E138" s="137"/>
      <c r="F138" s="137"/>
      <c r="G138" s="137"/>
      <c r="H138" s="137"/>
      <c r="I138" s="137"/>
      <c r="J138" s="137"/>
      <c r="K138" s="137"/>
    </row>
    <row r="139" spans="1:25" ht="38.25" x14ac:dyDescent="0.25">
      <c r="A139" s="7" t="s">
        <v>0</v>
      </c>
      <c r="B139" s="8" t="s">
        <v>1</v>
      </c>
      <c r="C139" s="7" t="s">
        <v>2</v>
      </c>
      <c r="D139" s="7" t="s">
        <v>3</v>
      </c>
      <c r="E139" s="7" t="s">
        <v>133</v>
      </c>
      <c r="F139" s="9" t="s">
        <v>120</v>
      </c>
      <c r="G139" s="10" t="s">
        <v>7</v>
      </c>
      <c r="H139" s="11" t="s">
        <v>123</v>
      </c>
      <c r="I139" s="7" t="s">
        <v>8</v>
      </c>
      <c r="J139" s="7" t="s">
        <v>9</v>
      </c>
      <c r="K139" s="12" t="s">
        <v>5</v>
      </c>
      <c r="L139" s="12" t="s">
        <v>12</v>
      </c>
      <c r="M139" s="12" t="s">
        <v>13</v>
      </c>
      <c r="N139" s="12" t="s">
        <v>15</v>
      </c>
    </row>
    <row r="140" spans="1:25" ht="211.5" customHeight="1" x14ac:dyDescent="0.25">
      <c r="A140" s="13">
        <v>1</v>
      </c>
      <c r="B140" s="63" t="s">
        <v>107</v>
      </c>
      <c r="C140" s="14"/>
      <c r="D140" s="15" t="s">
        <v>6</v>
      </c>
      <c r="E140" s="16">
        <v>15</v>
      </c>
      <c r="F140" s="17"/>
      <c r="G140" s="18"/>
      <c r="H140" s="1">
        <f>F140+(F140*G140)</f>
        <v>0</v>
      </c>
      <c r="I140" s="2">
        <f>E140*F140</f>
        <v>0</v>
      </c>
      <c r="J140" s="2">
        <f>I140*G140</f>
        <v>0</v>
      </c>
      <c r="K140" s="2">
        <f>E140*H140</f>
        <v>0</v>
      </c>
      <c r="L140" s="19"/>
      <c r="M140" s="19"/>
      <c r="N140" s="19" t="s">
        <v>17</v>
      </c>
    </row>
    <row r="141" spans="1:25" x14ac:dyDescent="0.25">
      <c r="B141" s="24"/>
      <c r="F141" s="22"/>
      <c r="G141" s="23"/>
      <c r="H141" s="3" t="s">
        <v>11</v>
      </c>
      <c r="I141" s="3">
        <f>SUM(I140:I140)</f>
        <v>0</v>
      </c>
      <c r="J141" s="3">
        <f>SUM(J140:J140)</f>
        <v>0</v>
      </c>
      <c r="K141" s="3">
        <f>SUM(K140:K140)</f>
        <v>0</v>
      </c>
      <c r="O141" s="29"/>
      <c r="P141" s="29"/>
      <c r="Q141" s="29"/>
      <c r="R141" s="29"/>
      <c r="S141" s="29"/>
      <c r="T141" s="29"/>
      <c r="U141" s="29"/>
      <c r="V141" s="29"/>
      <c r="W141" s="29"/>
      <c r="X141" s="29"/>
      <c r="Y141" s="29"/>
    </row>
    <row r="142" spans="1:25" x14ac:dyDescent="0.25">
      <c r="E142" s="33"/>
      <c r="F142" s="33"/>
      <c r="G142" s="33"/>
      <c r="H142" s="32"/>
      <c r="I142" s="32"/>
      <c r="J142" s="32"/>
      <c r="K142" s="32"/>
      <c r="L142" s="32"/>
      <c r="M142" s="32"/>
    </row>
    <row r="143" spans="1:25" ht="12.75" customHeight="1" x14ac:dyDescent="0.25">
      <c r="A143" s="137" t="s">
        <v>119</v>
      </c>
      <c r="B143" s="137"/>
      <c r="C143" s="137"/>
      <c r="D143" s="137"/>
      <c r="E143" s="137"/>
      <c r="F143" s="137"/>
      <c r="G143" s="137"/>
      <c r="H143" s="137"/>
      <c r="I143" s="137"/>
      <c r="J143" s="137"/>
      <c r="K143" s="137"/>
    </row>
    <row r="144" spans="1:25" ht="38.25" x14ac:dyDescent="0.2">
      <c r="A144" s="7" t="s">
        <v>0</v>
      </c>
      <c r="B144" s="8" t="s">
        <v>1</v>
      </c>
      <c r="C144" s="79" t="s">
        <v>2</v>
      </c>
      <c r="D144" s="7" t="s">
        <v>3</v>
      </c>
      <c r="E144" s="7" t="s">
        <v>116</v>
      </c>
      <c r="F144" s="9" t="s">
        <v>124</v>
      </c>
      <c r="G144" s="80" t="s">
        <v>7</v>
      </c>
      <c r="H144" s="11" t="s">
        <v>121</v>
      </c>
      <c r="I144" s="7" t="s">
        <v>8</v>
      </c>
      <c r="J144" s="7" t="s">
        <v>9</v>
      </c>
      <c r="K144" s="12" t="s">
        <v>5</v>
      </c>
      <c r="L144" s="12" t="s">
        <v>12</v>
      </c>
      <c r="M144" s="12" t="s">
        <v>13</v>
      </c>
      <c r="N144" s="12" t="s">
        <v>15</v>
      </c>
    </row>
    <row r="145" spans="1:14" ht="48" customHeight="1" x14ac:dyDescent="0.25">
      <c r="A145" s="13">
        <v>1</v>
      </c>
      <c r="B145" s="88" t="s">
        <v>117</v>
      </c>
      <c r="C145" s="81"/>
      <c r="D145" s="15" t="s">
        <v>6</v>
      </c>
      <c r="E145" s="82">
        <v>20</v>
      </c>
      <c r="F145" s="83"/>
      <c r="G145" s="84"/>
      <c r="H145" s="85">
        <f t="shared" ref="H145:H146" si="25">F145+(F145*G145)</f>
        <v>0</v>
      </c>
      <c r="I145" s="86">
        <f t="shared" ref="I145:I146" si="26">F145*E145</f>
        <v>0</v>
      </c>
      <c r="J145" s="86">
        <f>I145*G145</f>
        <v>0</v>
      </c>
      <c r="K145" s="86">
        <f t="shared" ref="K145:K146" si="27">H145*E145</f>
        <v>0</v>
      </c>
      <c r="L145" s="19"/>
      <c r="M145" s="19"/>
      <c r="N145" s="19" t="s">
        <v>17</v>
      </c>
    </row>
    <row r="146" spans="1:14" ht="61.5" customHeight="1" x14ac:dyDescent="0.25">
      <c r="A146" s="13">
        <v>2</v>
      </c>
      <c r="B146" s="88" t="s">
        <v>118</v>
      </c>
      <c r="C146" s="81"/>
      <c r="D146" s="15" t="s">
        <v>6</v>
      </c>
      <c r="E146" s="82">
        <v>24</v>
      </c>
      <c r="F146" s="83"/>
      <c r="G146" s="84"/>
      <c r="H146" s="85">
        <f t="shared" si="25"/>
        <v>0</v>
      </c>
      <c r="I146" s="86">
        <f t="shared" si="26"/>
        <v>0</v>
      </c>
      <c r="J146" s="86">
        <f t="shared" ref="J146" si="28">I146*G146</f>
        <v>0</v>
      </c>
      <c r="K146" s="86">
        <f t="shared" si="27"/>
        <v>0</v>
      </c>
      <c r="L146" s="19"/>
      <c r="M146" s="19"/>
      <c r="N146" s="19" t="s">
        <v>17</v>
      </c>
    </row>
    <row r="147" spans="1:14" x14ac:dyDescent="0.25">
      <c r="B147" s="24"/>
      <c r="F147" s="22"/>
      <c r="G147" s="23"/>
      <c r="H147" s="87" t="s">
        <v>11</v>
      </c>
      <c r="I147" s="87">
        <f>SUM(I145:I146)</f>
        <v>0</v>
      </c>
      <c r="J147" s="87">
        <f>SUM(J145:J146)</f>
        <v>0</v>
      </c>
      <c r="K147" s="87">
        <f>SUM(K145:K146)</f>
        <v>0</v>
      </c>
    </row>
    <row r="150" spans="1:14" x14ac:dyDescent="0.25">
      <c r="A150" s="134" t="s">
        <v>128</v>
      </c>
      <c r="B150" s="134"/>
      <c r="C150" s="134"/>
      <c r="D150" s="134"/>
      <c r="E150" s="134"/>
      <c r="F150" s="134"/>
      <c r="G150" s="134"/>
      <c r="H150" s="134"/>
      <c r="I150" s="134"/>
      <c r="J150" s="134"/>
      <c r="K150" s="89"/>
      <c r="L150" s="89"/>
      <c r="M150" s="89"/>
    </row>
    <row r="151" spans="1:14" ht="36" x14ac:dyDescent="0.25">
      <c r="A151" s="90" t="s">
        <v>0</v>
      </c>
      <c r="B151" s="91" t="s">
        <v>1</v>
      </c>
      <c r="C151" s="90" t="s">
        <v>3</v>
      </c>
      <c r="D151" s="92" t="s">
        <v>134</v>
      </c>
      <c r="E151" s="93" t="s">
        <v>130</v>
      </c>
      <c r="F151" s="94" t="s">
        <v>7</v>
      </c>
      <c r="G151" s="95" t="s">
        <v>123</v>
      </c>
      <c r="H151" s="90" t="s">
        <v>8</v>
      </c>
      <c r="I151" s="90" t="s">
        <v>9</v>
      </c>
      <c r="J151" s="96" t="s">
        <v>5</v>
      </c>
      <c r="K151" s="96" t="s">
        <v>12</v>
      </c>
      <c r="L151" s="96" t="s">
        <v>13</v>
      </c>
      <c r="M151" s="96" t="s">
        <v>15</v>
      </c>
    </row>
    <row r="152" spans="1:14" ht="51.75" customHeight="1" x14ac:dyDescent="0.25">
      <c r="A152" s="102">
        <v>1</v>
      </c>
      <c r="B152" s="103" t="s">
        <v>125</v>
      </c>
      <c r="C152" s="104" t="s">
        <v>6</v>
      </c>
      <c r="D152" s="105">
        <v>15</v>
      </c>
      <c r="E152" s="106"/>
      <c r="F152" s="107"/>
      <c r="G152" s="108">
        <f>E152+(E152*F152)</f>
        <v>0</v>
      </c>
      <c r="H152" s="109">
        <f>D152*E152</f>
        <v>0</v>
      </c>
      <c r="I152" s="109">
        <f>H152*F152</f>
        <v>0</v>
      </c>
      <c r="J152" s="109">
        <f>D152*G152</f>
        <v>0</v>
      </c>
      <c r="K152" s="97"/>
      <c r="L152" s="97"/>
      <c r="M152" s="102" t="s">
        <v>17</v>
      </c>
    </row>
    <row r="153" spans="1:14" ht="14.25" customHeight="1" x14ac:dyDescent="0.25">
      <c r="A153" s="102">
        <v>2</v>
      </c>
      <c r="B153" s="110" t="s">
        <v>132</v>
      </c>
      <c r="C153" s="111" t="s">
        <v>126</v>
      </c>
      <c r="D153" s="112">
        <v>17</v>
      </c>
      <c r="E153" s="113"/>
      <c r="F153" s="107"/>
      <c r="G153" s="114">
        <f>E153+(E153*F153)</f>
        <v>0</v>
      </c>
      <c r="H153" s="109">
        <f>D153*E153</f>
        <v>0</v>
      </c>
      <c r="I153" s="115">
        <f>H153*F153</f>
        <v>0</v>
      </c>
      <c r="J153" s="115">
        <f>D153*G153</f>
        <v>0</v>
      </c>
      <c r="K153" s="98"/>
      <c r="L153" s="98"/>
      <c r="M153" s="133" t="s">
        <v>131</v>
      </c>
    </row>
    <row r="154" spans="1:14" ht="16.5" customHeight="1" x14ac:dyDescent="0.25">
      <c r="A154" s="116"/>
      <c r="B154" s="117"/>
      <c r="C154" s="116"/>
      <c r="D154" s="118"/>
      <c r="E154" s="119"/>
      <c r="F154" s="120"/>
      <c r="G154" s="121" t="s">
        <v>11</v>
      </c>
      <c r="H154" s="121">
        <f>SUM(H152:H153)</f>
        <v>0</v>
      </c>
      <c r="I154" s="121">
        <f>SUM(I152:I153)</f>
        <v>0</v>
      </c>
      <c r="J154" s="121">
        <f>SUM(J152:J153)</f>
        <v>0</v>
      </c>
      <c r="K154" s="89"/>
      <c r="L154" s="89"/>
      <c r="M154" s="89"/>
    </row>
    <row r="155" spans="1:14" x14ac:dyDescent="0.25">
      <c r="A155" s="135" t="s">
        <v>129</v>
      </c>
      <c r="B155" s="135"/>
      <c r="C155" s="135"/>
      <c r="D155" s="135"/>
      <c r="E155" s="135"/>
      <c r="F155" s="135"/>
      <c r="G155" s="135"/>
      <c r="H155" s="135"/>
      <c r="I155" s="135"/>
      <c r="J155" s="135"/>
      <c r="K155" s="99"/>
      <c r="L155" s="99"/>
      <c r="M155" s="99"/>
    </row>
    <row r="156" spans="1:14" ht="38.25" x14ac:dyDescent="0.25">
      <c r="A156" s="122" t="s">
        <v>0</v>
      </c>
      <c r="B156" s="123" t="s">
        <v>1</v>
      </c>
      <c r="C156" s="122" t="s">
        <v>3</v>
      </c>
      <c r="D156" s="140" t="s">
        <v>134</v>
      </c>
      <c r="E156" s="124" t="s">
        <v>120</v>
      </c>
      <c r="F156" s="122" t="s">
        <v>7</v>
      </c>
      <c r="G156" s="125" t="s">
        <v>123</v>
      </c>
      <c r="H156" s="126" t="s">
        <v>8</v>
      </c>
      <c r="I156" s="126" t="s">
        <v>9</v>
      </c>
      <c r="J156" s="127" t="s">
        <v>5</v>
      </c>
      <c r="K156" s="100" t="s">
        <v>12</v>
      </c>
      <c r="L156" s="100" t="s">
        <v>13</v>
      </c>
      <c r="M156" s="100" t="s">
        <v>15</v>
      </c>
    </row>
    <row r="157" spans="1:14" ht="204" x14ac:dyDescent="0.25">
      <c r="A157" s="128">
        <v>1</v>
      </c>
      <c r="B157" s="34" t="s">
        <v>127</v>
      </c>
      <c r="C157" s="128" t="s">
        <v>6</v>
      </c>
      <c r="D157" s="129">
        <v>25</v>
      </c>
      <c r="E157" s="130"/>
      <c r="F157" s="131"/>
      <c r="G157" s="132">
        <f>E157+(E157*F157)</f>
        <v>0</v>
      </c>
      <c r="H157" s="109">
        <f>D157*E157</f>
        <v>0</v>
      </c>
      <c r="I157" s="109">
        <f>H157*F157</f>
        <v>0</v>
      </c>
      <c r="J157" s="109">
        <f>D157*G157</f>
        <v>0</v>
      </c>
      <c r="K157" s="101"/>
      <c r="L157" s="101"/>
      <c r="M157" s="133" t="s">
        <v>16</v>
      </c>
    </row>
  </sheetData>
  <sheetProtection formatCells="0"/>
  <mergeCells count="17">
    <mergeCell ref="A48:K48"/>
    <mergeCell ref="A150:J150"/>
    <mergeCell ref="A155:J155"/>
    <mergeCell ref="E1:F1"/>
    <mergeCell ref="A143:K143"/>
    <mergeCell ref="A138:K138"/>
    <mergeCell ref="A130:K130"/>
    <mergeCell ref="A76:K76"/>
    <mergeCell ref="A83:K83"/>
    <mergeCell ref="A102:K102"/>
    <mergeCell ref="A112:K112"/>
    <mergeCell ref="A124:K124"/>
    <mergeCell ref="A117:K117"/>
    <mergeCell ref="B2:H2"/>
    <mergeCell ref="B4:H4"/>
    <mergeCell ref="A7:K7"/>
    <mergeCell ref="A25:K25"/>
  </mergeCells>
  <dataValidations xWindow="777" yWindow="751" count="5">
    <dataValidation type="decimal" allowBlank="1" showInputMessage="1" showErrorMessage="1" error="zapisz jako 00,00" prompt="zapisz jako 00,00" sqref="F85:F98 F50:F73 F114:F115 F27:F44 F132:F133 F126 F78:F79 F104:F108 F119:F120 F9:F21 F140 E152" xr:uid="{C4E41C6B-C110-4168-BEE6-E29ACEE7210B}">
      <formula1>0.01</formula1>
      <formula2>100000.99</formula2>
    </dataValidation>
    <dataValidation allowBlank="1" showInputMessage="1" showErrorMessage="1" error="wpisz liczbę całkowitą" prompt="wpisz liczbę całkowitą" sqref="E114:E115 E85:E98 E78:E79 E50:E72 E132:E133 E27:E44 E126 E104:E108 E119:E120 E9:E21 E140" xr:uid="{96FBABA1-2D69-4650-A629-1D32D6835CEC}"/>
    <dataValidation type="list" allowBlank="1" showInputMessage="1" showErrorMessage="1" error="wybierz z listy" prompt="wybierz z listy" sqref="D78:D79 D126 D27:D44 D132:D133 D114:D115 D50:D72 D85:D98 D104:D108 D119:D120 D9:D21 D140 G78:G79 G85:G98 G126 G27:G44 G132:G133 G114:G115 G50:G72 G104:G108 G119:G120 G9:G21 G140" xr:uid="{8DA58008-7E82-4C97-BD86-5B1285E70AEA}">
      <formula1>#REF!</formula1>
    </dataValidation>
    <dataValidation type="list" allowBlank="1" showInputMessage="1" showErrorMessage="1" prompt="wybierz z listy" sqref="N50:N72 N85:N98 N126 N114:N115 N27:N44 N78:N79 N132:N133 N104:N108 N119:N120 N9:N21 N140" xr:uid="{46290B36-B445-4B73-822A-EB7E4BD8BA6C}">
      <formula1>#REF!</formula1>
    </dataValidation>
    <dataValidation type="whole" allowBlank="1" showInputMessage="1" showErrorMessage="1" error="wpisz liczbę całkowitą" prompt="wpisz liczbę całkowitą" sqref="D152" xr:uid="{3BF79A0C-13A6-4BEC-8D86-C7BB4765B66E}">
      <formula1>1</formula1>
      <formula2>1000000</formula2>
    </dataValidation>
  </dataValidations>
  <pageMargins left="0.7" right="0.7" top="0.75" bottom="0.75" header="0.3" footer="0.3"/>
  <pageSetup paperSize="9" scale="43" orientation="portrait" r:id="rId1"/>
  <rowBreaks count="1" manualBreakCount="1">
    <brk id="122" max="10" man="1"/>
  </rowBreaks>
  <colBreaks count="2" manualBreakCount="2">
    <brk id="11" max="137" man="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OPZ, Formularz cenowy</vt:lpstr>
      <vt:lpstr>'OPZ, Formularz cenowy'!Obszar_wydruku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Zamównia publiczne</dc:creator>
  <cp:lastModifiedBy>Emilia Piórkowska</cp:lastModifiedBy>
  <cp:lastPrinted>2023-06-23T07:50:58Z</cp:lastPrinted>
  <dcterms:created xsi:type="dcterms:W3CDTF">2021-03-17T07:08:33Z</dcterms:created>
  <dcterms:modified xsi:type="dcterms:W3CDTF">2023-07-17T12:28:03Z</dcterms:modified>
</cp:coreProperties>
</file>