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110.253\zamowienia\PRZETARGI 2020\91.F.2020 serwis aparatury med. V\pytania do postępowania\wyjaśnienie treści SIWZ\"/>
    </mc:Choice>
  </mc:AlternateContent>
  <bookViews>
    <workbookView xWindow="0" yWindow="0" windowWidth="28800" windowHeight="12435" tabRatio="500" firstSheet="8" activeTab="33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 " sheetId="15" r:id="rId15"/>
    <sheet name="Pakiet 16" sheetId="16" r:id="rId16"/>
    <sheet name="Pakiet 17" sheetId="17" r:id="rId17"/>
    <sheet name="Pakiet 18" sheetId="18" r:id="rId18"/>
    <sheet name="Pakiet 19" sheetId="19" r:id="rId19"/>
    <sheet name="Pakiet 20" sheetId="20" r:id="rId20"/>
    <sheet name="Pakiet 21 " sheetId="21" r:id="rId21"/>
    <sheet name="Pakiet 22" sheetId="22" r:id="rId22"/>
    <sheet name="Pakiet 23" sheetId="23" r:id="rId23"/>
    <sheet name="Pakiet 24" sheetId="24" r:id="rId24"/>
    <sheet name="Pakiet 25" sheetId="25" r:id="rId25"/>
    <sheet name="Pakiet 26" sheetId="26" r:id="rId26"/>
    <sheet name="Pakiet 27" sheetId="27" r:id="rId27"/>
    <sheet name="Pakiet 28" sheetId="28" r:id="rId28"/>
    <sheet name="Pakiet 29" sheetId="29" r:id="rId29"/>
    <sheet name="Pakiet 30" sheetId="30" r:id="rId30"/>
    <sheet name="Pakiet 31" sheetId="31" r:id="rId31"/>
    <sheet name="Pakiet 32" sheetId="32" r:id="rId32"/>
    <sheet name="Pakiet 33" sheetId="33" r:id="rId33"/>
    <sheet name="Pakiet 34" sheetId="34" r:id="rId34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34" l="1"/>
  <c r="J20" i="34"/>
  <c r="J18" i="34"/>
  <c r="J17" i="34"/>
  <c r="J15" i="34"/>
  <c r="J14" i="34"/>
  <c r="J13" i="34"/>
  <c r="J12" i="34"/>
  <c r="J22" i="34" s="1"/>
  <c r="I209" i="33"/>
  <c r="I208" i="33"/>
  <c r="I207" i="33"/>
  <c r="I206" i="33"/>
  <c r="I205" i="33"/>
  <c r="I204" i="33"/>
  <c r="I203" i="33"/>
  <c r="I202" i="33"/>
  <c r="I201" i="33"/>
  <c r="I200" i="33"/>
  <c r="I199" i="33"/>
  <c r="I198" i="33"/>
  <c r="I197" i="33"/>
  <c r="I196" i="33"/>
  <c r="I195" i="33"/>
  <c r="I194" i="33"/>
  <c r="I193" i="33"/>
  <c r="I192" i="33"/>
  <c r="I191" i="33"/>
  <c r="I190" i="33"/>
  <c r="I189" i="33"/>
  <c r="I188" i="33"/>
  <c r="I187" i="33"/>
  <c r="I186" i="33"/>
  <c r="I185" i="33"/>
  <c r="I184" i="33"/>
  <c r="I183" i="33"/>
  <c r="I182" i="33"/>
  <c r="I181" i="33"/>
  <c r="I180" i="33"/>
  <c r="I179" i="33"/>
  <c r="I178" i="33"/>
  <c r="I177" i="33"/>
  <c r="I176" i="33"/>
  <c r="I175" i="33"/>
  <c r="I174" i="33"/>
  <c r="I173" i="33"/>
  <c r="I172" i="33"/>
  <c r="I171" i="33"/>
  <c r="I170" i="33"/>
  <c r="I169" i="33"/>
  <c r="I168" i="33"/>
  <c r="I167" i="33"/>
  <c r="I166" i="33"/>
  <c r="I165" i="33"/>
  <c r="I164" i="33"/>
  <c r="I163" i="33"/>
  <c r="I162" i="33"/>
  <c r="I161" i="33"/>
  <c r="I160" i="33"/>
  <c r="I159" i="33"/>
  <c r="I158" i="33"/>
  <c r="I157" i="33"/>
  <c r="I156" i="33"/>
  <c r="I155" i="33"/>
  <c r="I154" i="33"/>
  <c r="I153" i="33"/>
  <c r="I152" i="33"/>
  <c r="I151" i="33"/>
  <c r="I150" i="33"/>
  <c r="I149" i="33"/>
  <c r="I148" i="33"/>
  <c r="I147" i="33"/>
  <c r="I146" i="33"/>
  <c r="I145" i="33"/>
  <c r="I144" i="33"/>
  <c r="I143" i="33"/>
  <c r="I142" i="33"/>
  <c r="I141" i="33"/>
  <c r="I140" i="33"/>
  <c r="I139" i="33"/>
  <c r="I138" i="33"/>
  <c r="I137" i="33"/>
  <c r="I136" i="33"/>
  <c r="I135" i="33"/>
  <c r="I134" i="33"/>
  <c r="I133" i="33"/>
  <c r="I132" i="33"/>
  <c r="I131" i="33"/>
  <c r="I130" i="33"/>
  <c r="I129" i="33"/>
  <c r="I128" i="33"/>
  <c r="I127" i="33"/>
  <c r="I126" i="33"/>
  <c r="I125" i="33"/>
  <c r="I124" i="33"/>
  <c r="I123" i="33"/>
  <c r="I122" i="33"/>
  <c r="I121" i="33"/>
  <c r="I120" i="33"/>
  <c r="I119" i="33"/>
  <c r="I118" i="33"/>
  <c r="I117" i="33"/>
  <c r="I116" i="33"/>
  <c r="I115" i="33"/>
  <c r="I114" i="33"/>
  <c r="I113" i="33"/>
  <c r="I112" i="33"/>
  <c r="I111" i="33"/>
  <c r="I110" i="33"/>
  <c r="I109" i="33"/>
  <c r="I108" i="33"/>
  <c r="I107" i="33"/>
  <c r="I106" i="33"/>
  <c r="I105" i="33"/>
  <c r="I104" i="33"/>
  <c r="I103" i="33"/>
  <c r="I101" i="33"/>
  <c r="I100" i="33"/>
  <c r="I99" i="33"/>
  <c r="I98" i="33"/>
  <c r="I97" i="33"/>
  <c r="I96" i="33"/>
  <c r="I95" i="33"/>
  <c r="I94" i="33"/>
  <c r="I93" i="33"/>
  <c r="I92" i="33"/>
  <c r="I91" i="33"/>
  <c r="I90" i="33"/>
  <c r="I89" i="33"/>
  <c r="I88" i="33"/>
  <c r="I87" i="33"/>
  <c r="I86" i="33"/>
  <c r="I85" i="33"/>
  <c r="I83" i="33"/>
  <c r="I82" i="33"/>
  <c r="I81" i="33"/>
  <c r="I80" i="33"/>
  <c r="I79" i="33"/>
  <c r="I78" i="33"/>
  <c r="I77" i="33"/>
  <c r="I76" i="33"/>
  <c r="I75" i="33"/>
  <c r="I74" i="33"/>
  <c r="I73" i="33"/>
  <c r="I72" i="33"/>
  <c r="I71" i="33"/>
  <c r="I70" i="33"/>
  <c r="I69" i="33"/>
  <c r="I68" i="33"/>
  <c r="I67" i="33"/>
  <c r="I66" i="33"/>
  <c r="I65" i="33"/>
  <c r="I64" i="33"/>
  <c r="I62" i="33"/>
  <c r="I61" i="33"/>
  <c r="I60" i="33"/>
  <c r="I59" i="33"/>
  <c r="I58" i="33"/>
  <c r="I57" i="33"/>
  <c r="I56" i="33"/>
  <c r="I55" i="33"/>
  <c r="I54" i="33"/>
  <c r="I53" i="33"/>
  <c r="I52" i="33"/>
  <c r="I51" i="33"/>
  <c r="I50" i="33"/>
  <c r="I49" i="33"/>
  <c r="I48" i="33"/>
  <c r="I47" i="33"/>
  <c r="I46" i="33"/>
  <c r="I45" i="33"/>
  <c r="I44" i="33"/>
  <c r="I43" i="33"/>
  <c r="I42" i="33"/>
  <c r="I41" i="33"/>
  <c r="I40" i="33"/>
  <c r="I39" i="33"/>
  <c r="I38" i="33"/>
  <c r="I37" i="33"/>
  <c r="I36" i="33"/>
  <c r="I35" i="33"/>
  <c r="I34" i="33"/>
  <c r="I33" i="33"/>
  <c r="I32" i="33"/>
  <c r="I31" i="33"/>
  <c r="I30" i="33"/>
  <c r="I29" i="33"/>
  <c r="I28" i="33"/>
  <c r="I27" i="33"/>
  <c r="I26" i="33"/>
  <c r="I25" i="33"/>
  <c r="I24" i="33"/>
  <c r="I23" i="33"/>
  <c r="I22" i="33"/>
  <c r="I21" i="33"/>
  <c r="I20" i="33"/>
  <c r="I19" i="33"/>
  <c r="I18" i="33"/>
  <c r="I17" i="33"/>
  <c r="I16" i="33"/>
  <c r="I15" i="33"/>
  <c r="I14" i="33"/>
  <c r="I13" i="33"/>
  <c r="I12" i="33"/>
  <c r="I211" i="33" s="1"/>
  <c r="J13" i="32"/>
  <c r="J12" i="32"/>
  <c r="J14" i="32" s="1"/>
  <c r="J16" i="31"/>
  <c r="J14" i="31"/>
  <c r="J13" i="31"/>
  <c r="J12" i="31"/>
  <c r="J17" i="31" s="1"/>
  <c r="J12" i="30"/>
  <c r="J13" i="30" s="1"/>
  <c r="J14" i="29"/>
  <c r="J13" i="29"/>
  <c r="J12" i="29"/>
  <c r="J34" i="28"/>
  <c r="J33" i="28"/>
  <c r="J31" i="28"/>
  <c r="J30" i="28"/>
  <c r="J29" i="28"/>
  <c r="J27" i="28"/>
  <c r="J25" i="28"/>
  <c r="J24" i="28"/>
  <c r="J23" i="28"/>
  <c r="J22" i="28"/>
  <c r="J21" i="28"/>
  <c r="J20" i="28"/>
  <c r="J19" i="28"/>
  <c r="J18" i="28"/>
  <c r="J17" i="28"/>
  <c r="J16" i="28"/>
  <c r="J15" i="28"/>
  <c r="J14" i="28"/>
  <c r="J13" i="28"/>
  <c r="J12" i="28"/>
  <c r="J35" i="28" s="1"/>
  <c r="I35" i="28" s="1"/>
  <c r="J81" i="25"/>
  <c r="J80" i="25"/>
  <c r="J79" i="25"/>
  <c r="J78" i="25"/>
  <c r="J77" i="25"/>
  <c r="J76" i="25"/>
  <c r="J75" i="25"/>
  <c r="J74" i="25"/>
  <c r="J73" i="25"/>
  <c r="J72" i="25"/>
  <c r="J71" i="25"/>
  <c r="J70" i="25"/>
  <c r="J69" i="25"/>
  <c r="J68" i="25"/>
  <c r="J67" i="25"/>
  <c r="J66" i="25"/>
  <c r="J65" i="25"/>
  <c r="J64" i="25"/>
  <c r="J63" i="25"/>
  <c r="J62" i="25"/>
  <c r="J61" i="25"/>
  <c r="J60" i="25"/>
  <c r="J59" i="25"/>
  <c r="J58" i="25"/>
  <c r="J57" i="25"/>
  <c r="J56" i="25"/>
  <c r="J55" i="25"/>
  <c r="J54" i="25"/>
  <c r="J53" i="25"/>
  <c r="J52" i="25"/>
  <c r="J51" i="25"/>
  <c r="J50" i="25"/>
  <c r="J49" i="25"/>
  <c r="J48" i="25"/>
  <c r="J47" i="25"/>
  <c r="J46" i="25"/>
  <c r="J45" i="25"/>
  <c r="J44" i="25"/>
  <c r="J43" i="25"/>
  <c r="J42" i="25"/>
  <c r="J41" i="25"/>
  <c r="J40" i="25"/>
  <c r="J39" i="25"/>
  <c r="J38" i="25"/>
  <c r="J37" i="25"/>
  <c r="J36" i="25"/>
  <c r="J35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J20" i="25"/>
  <c r="J19" i="25"/>
  <c r="J18" i="25"/>
  <c r="J17" i="25"/>
  <c r="J16" i="25"/>
  <c r="J15" i="25"/>
  <c r="J14" i="25"/>
  <c r="J13" i="25"/>
  <c r="J87" i="25" s="1"/>
  <c r="J23" i="24"/>
  <c r="J21" i="24"/>
  <c r="J19" i="24"/>
  <c r="J17" i="24"/>
  <c r="J16" i="24"/>
  <c r="J15" i="24"/>
  <c r="J14" i="24"/>
  <c r="J13" i="24"/>
  <c r="J12" i="24"/>
  <c r="J24" i="24" s="1"/>
  <c r="J32" i="23"/>
  <c r="J31" i="23"/>
  <c r="J30" i="23"/>
  <c r="J28" i="23"/>
  <c r="J27" i="23"/>
  <c r="J25" i="23"/>
  <c r="J23" i="23"/>
  <c r="J22" i="23"/>
  <c r="J21" i="23"/>
  <c r="J20" i="23"/>
  <c r="J19" i="23"/>
  <c r="J18" i="23"/>
  <c r="J17" i="23"/>
  <c r="J16" i="23"/>
  <c r="J15" i="23"/>
  <c r="J14" i="23"/>
  <c r="J33" i="23" s="1"/>
  <c r="J13" i="23"/>
  <c r="J12" i="23"/>
  <c r="J16" i="22"/>
  <c r="J15" i="22"/>
  <c r="J14" i="22"/>
  <c r="J12" i="22"/>
  <c r="J17" i="22" s="1"/>
  <c r="J16" i="20"/>
  <c r="J15" i="20"/>
  <c r="J14" i="20"/>
  <c r="J12" i="20"/>
  <c r="J22" i="19"/>
  <c r="J21" i="19"/>
  <c r="J20" i="19"/>
  <c r="J19" i="19"/>
  <c r="J18" i="19"/>
  <c r="J17" i="19"/>
  <c r="J16" i="19"/>
  <c r="J14" i="19"/>
  <c r="J13" i="19"/>
  <c r="J12" i="19"/>
  <c r="J13" i="18"/>
  <c r="J12" i="18"/>
  <c r="J14" i="18" s="1"/>
  <c r="J19" i="17"/>
  <c r="J17" i="17"/>
  <c r="J16" i="17"/>
  <c r="J15" i="17"/>
  <c r="J14" i="17"/>
  <c r="J13" i="17"/>
  <c r="J12" i="17"/>
  <c r="J20" i="17" s="1"/>
  <c r="J15" i="16"/>
  <c r="J14" i="16"/>
  <c r="J12" i="16"/>
  <c r="J16" i="16" s="1"/>
  <c r="J15" i="15"/>
  <c r="J14" i="15"/>
  <c r="J12" i="15"/>
  <c r="J18" i="14"/>
  <c r="J16" i="14"/>
  <c r="J15" i="14"/>
  <c r="J14" i="14"/>
  <c r="J19" i="14" s="1"/>
  <c r="J13" i="14"/>
  <c r="J12" i="14"/>
  <c r="J18" i="13"/>
  <c r="J17" i="13"/>
  <c r="J16" i="13"/>
  <c r="J15" i="13"/>
  <c r="J14" i="13"/>
  <c r="J13" i="13"/>
  <c r="J12" i="13"/>
  <c r="J19" i="13" s="1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58" i="12" s="1"/>
  <c r="J74" i="11"/>
  <c r="J73" i="11"/>
  <c r="J72" i="11"/>
  <c r="J71" i="11"/>
  <c r="J70" i="11"/>
  <c r="J69" i="11"/>
  <c r="J68" i="11"/>
  <c r="J67" i="11"/>
  <c r="J66" i="11"/>
  <c r="J65" i="11"/>
  <c r="J64" i="11"/>
  <c r="J63" i="11"/>
  <c r="J62" i="11"/>
  <c r="J61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75" i="11" s="1"/>
  <c r="J152" i="10"/>
  <c r="J151" i="10"/>
  <c r="J150" i="10"/>
  <c r="J148" i="10"/>
  <c r="J147" i="10"/>
  <c r="J146" i="10"/>
  <c r="J145" i="10"/>
  <c r="J144" i="10"/>
  <c r="J143" i="10"/>
  <c r="J142" i="10"/>
  <c r="J140" i="10"/>
  <c r="J139" i="10"/>
  <c r="J138" i="10"/>
  <c r="J137" i="10"/>
  <c r="J136" i="10"/>
  <c r="J135" i="10"/>
  <c r="J134" i="10"/>
  <c r="J133" i="10"/>
  <c r="J132" i="10"/>
  <c r="J131" i="10"/>
  <c r="J130" i="10"/>
  <c r="J129" i="10"/>
  <c r="J128" i="10"/>
  <c r="J127" i="10"/>
  <c r="J126" i="10"/>
  <c r="J125" i="10"/>
  <c r="J124" i="10"/>
  <c r="J123" i="10"/>
  <c r="J122" i="10"/>
  <c r="J121" i="10"/>
  <c r="J120" i="10"/>
  <c r="J119" i="10"/>
  <c r="J118" i="10"/>
  <c r="J117" i="10"/>
  <c r="J116" i="10"/>
  <c r="J115" i="10"/>
  <c r="J114" i="10"/>
  <c r="J113" i="10"/>
  <c r="J112" i="10"/>
  <c r="J111" i="10"/>
  <c r="J110" i="10"/>
  <c r="J109" i="10"/>
  <c r="J108" i="10"/>
  <c r="J107" i="10"/>
  <c r="J106" i="10"/>
  <c r="J105" i="10"/>
  <c r="J104" i="10"/>
  <c r="J103" i="10"/>
  <c r="J102" i="10"/>
  <c r="J101" i="10"/>
  <c r="J100" i="10"/>
  <c r="J99" i="10"/>
  <c r="J98" i="10"/>
  <c r="J97" i="10"/>
  <c r="J96" i="10"/>
  <c r="J95" i="10"/>
  <c r="J94" i="10"/>
  <c r="J93" i="10"/>
  <c r="J92" i="10"/>
  <c r="J91" i="10"/>
  <c r="J90" i="10"/>
  <c r="J89" i="10"/>
  <c r="J88" i="10"/>
  <c r="J87" i="10"/>
  <c r="J86" i="10"/>
  <c r="J85" i="10"/>
  <c r="J84" i="10"/>
  <c r="J83" i="10"/>
  <c r="J82" i="10"/>
  <c r="J81" i="10"/>
  <c r="J80" i="10"/>
  <c r="J79" i="10"/>
  <c r="J78" i="10"/>
  <c r="J77" i="10"/>
  <c r="J76" i="10"/>
  <c r="J75" i="10"/>
  <c r="J74" i="10"/>
  <c r="J73" i="10"/>
  <c r="J72" i="10"/>
  <c r="J71" i="10"/>
  <c r="J70" i="10"/>
  <c r="J69" i="10"/>
  <c r="J68" i="10"/>
  <c r="J67" i="10"/>
  <c r="J66" i="10"/>
  <c r="J65" i="10"/>
  <c r="J64" i="10"/>
  <c r="J63" i="10"/>
  <c r="J62" i="10"/>
  <c r="J61" i="10"/>
  <c r="J60" i="10"/>
  <c r="J59" i="10"/>
  <c r="J58" i="10"/>
  <c r="J57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53" i="10" s="1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52" i="9" s="1"/>
  <c r="J32" i="8"/>
  <c r="J31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33" i="8" s="1"/>
  <c r="J18" i="7"/>
  <c r="J17" i="7"/>
  <c r="J16" i="7"/>
  <c r="J15" i="7"/>
  <c r="J13" i="7"/>
  <c r="J12" i="7"/>
  <c r="J19" i="7" s="1"/>
  <c r="J334" i="6"/>
  <c r="J333" i="6"/>
  <c r="J332" i="6"/>
  <c r="J331" i="6"/>
  <c r="J330" i="6"/>
  <c r="J329" i="6"/>
  <c r="J328" i="6"/>
  <c r="J327" i="6"/>
  <c r="J326" i="6"/>
  <c r="J324" i="6"/>
  <c r="J323" i="6"/>
  <c r="J322" i="6"/>
  <c r="J321" i="6"/>
  <c r="J320" i="6"/>
  <c r="J319" i="6"/>
  <c r="J317" i="6"/>
  <c r="J316" i="6"/>
  <c r="J315" i="6"/>
  <c r="J314" i="6"/>
  <c r="J313" i="6"/>
  <c r="J312" i="6"/>
  <c r="J311" i="6"/>
  <c r="J310" i="6"/>
  <c r="J309" i="6"/>
  <c r="J308" i="6"/>
  <c r="J307" i="6"/>
  <c r="J306" i="6"/>
  <c r="J305" i="6"/>
  <c r="J304" i="6"/>
  <c r="J303" i="6"/>
  <c r="J302" i="6"/>
  <c r="J301" i="6"/>
  <c r="J300" i="6"/>
  <c r="J299" i="6"/>
  <c r="J298" i="6"/>
  <c r="J297" i="6"/>
  <c r="J296" i="6"/>
  <c r="J295" i="6"/>
  <c r="J294" i="6"/>
  <c r="J293" i="6"/>
  <c r="J292" i="6"/>
  <c r="J291" i="6"/>
  <c r="J290" i="6"/>
  <c r="J289" i="6"/>
  <c r="J288" i="6"/>
  <c r="J287" i="6"/>
  <c r="J286" i="6"/>
  <c r="J285" i="6"/>
  <c r="J284" i="6"/>
  <c r="J283" i="6"/>
  <c r="J282" i="6"/>
  <c r="J281" i="6"/>
  <c r="J280" i="6"/>
  <c r="J279" i="6"/>
  <c r="J278" i="6"/>
  <c r="J277" i="6"/>
  <c r="J276" i="6"/>
  <c r="J275" i="6"/>
  <c r="J274" i="6"/>
  <c r="J273" i="6"/>
  <c r="J272" i="6"/>
  <c r="J271" i="6"/>
  <c r="J270" i="6"/>
  <c r="J269" i="6"/>
  <c r="J268" i="6"/>
  <c r="J267" i="6"/>
  <c r="J266" i="6"/>
  <c r="J265" i="6"/>
  <c r="J264" i="6"/>
  <c r="J263" i="6"/>
  <c r="J262" i="6"/>
  <c r="J261" i="6"/>
  <c r="J260" i="6"/>
  <c r="J259" i="6"/>
  <c r="J258" i="6"/>
  <c r="J257" i="6"/>
  <c r="J256" i="6"/>
  <c r="J255" i="6"/>
  <c r="J254" i="6"/>
  <c r="J253" i="6"/>
  <c r="J252" i="6"/>
  <c r="J251" i="6"/>
  <c r="J250" i="6"/>
  <c r="J249" i="6"/>
  <c r="J248" i="6"/>
  <c r="J247" i="6"/>
  <c r="J246" i="6"/>
  <c r="J245" i="6"/>
  <c r="J244" i="6"/>
  <c r="J243" i="6"/>
  <c r="J242" i="6"/>
  <c r="J241" i="6"/>
  <c r="J240" i="6"/>
  <c r="J239" i="6"/>
  <c r="J238" i="6"/>
  <c r="J237" i="6"/>
  <c r="J236" i="6"/>
  <c r="J235" i="6"/>
  <c r="J234" i="6"/>
  <c r="J233" i="6"/>
  <c r="J232" i="6"/>
  <c r="J231" i="6"/>
  <c r="J230" i="6"/>
  <c r="J229" i="6"/>
  <c r="J228" i="6"/>
  <c r="J227" i="6"/>
  <c r="J226" i="6"/>
  <c r="J225" i="6"/>
  <c r="J224" i="6"/>
  <c r="J223" i="6"/>
  <c r="J222" i="6"/>
  <c r="J221" i="6"/>
  <c r="J220" i="6"/>
  <c r="J219" i="6"/>
  <c r="J218" i="6"/>
  <c r="J217" i="6"/>
  <c r="J216" i="6"/>
  <c r="J215" i="6"/>
  <c r="J214" i="6"/>
  <c r="J213" i="6"/>
  <c r="J212" i="6"/>
  <c r="J211" i="6"/>
  <c r="J210" i="6"/>
  <c r="J209" i="6"/>
  <c r="J208" i="6"/>
  <c r="J207" i="6"/>
  <c r="J206" i="6"/>
  <c r="J205" i="6"/>
  <c r="J204" i="6"/>
  <c r="J203" i="6"/>
  <c r="J202" i="6"/>
  <c r="J201" i="6"/>
  <c r="J200" i="6"/>
  <c r="J199" i="6"/>
  <c r="J198" i="6"/>
  <c r="J197" i="6"/>
  <c r="J196" i="6"/>
  <c r="J195" i="6"/>
  <c r="J194" i="6"/>
  <c r="J193" i="6"/>
  <c r="J192" i="6"/>
  <c r="J191" i="6"/>
  <c r="J190" i="6"/>
  <c r="J189" i="6"/>
  <c r="J188" i="6"/>
  <c r="J187" i="6"/>
  <c r="J186" i="6"/>
  <c r="J185" i="6"/>
  <c r="J184" i="6"/>
  <c r="J183" i="6"/>
  <c r="J182" i="6"/>
  <c r="J181" i="6"/>
  <c r="J180" i="6"/>
  <c r="J179" i="6"/>
  <c r="J178" i="6"/>
  <c r="J177" i="6"/>
  <c r="J176" i="6"/>
  <c r="J175" i="6"/>
  <c r="J174" i="6"/>
  <c r="J173" i="6"/>
  <c r="J172" i="6"/>
  <c r="J171" i="6"/>
  <c r="J170" i="6"/>
  <c r="J169" i="6"/>
  <c r="J168" i="6"/>
  <c r="J167" i="6"/>
  <c r="J165" i="6"/>
  <c r="J164" i="6"/>
  <c r="J163" i="6"/>
  <c r="J162" i="6"/>
  <c r="J161" i="6"/>
  <c r="J160" i="6"/>
  <c r="J159" i="6"/>
  <c r="J158" i="6"/>
  <c r="J157" i="6"/>
  <c r="J156" i="6"/>
  <c r="J155" i="6"/>
  <c r="J154" i="6"/>
  <c r="J153" i="6"/>
  <c r="J152" i="6"/>
  <c r="J151" i="6"/>
  <c r="J150" i="6"/>
  <c r="J149" i="6"/>
  <c r="J148" i="6"/>
  <c r="J147" i="6"/>
  <c r="J146" i="6"/>
  <c r="J145" i="6"/>
  <c r="J144" i="6"/>
  <c r="J143" i="6"/>
  <c r="J142" i="6"/>
  <c r="J141" i="6"/>
  <c r="J140" i="6"/>
  <c r="J139" i="6"/>
  <c r="J138" i="6"/>
  <c r="J137" i="6"/>
  <c r="J136" i="6"/>
  <c r="J135" i="6"/>
  <c r="J134" i="6"/>
  <c r="J133" i="6"/>
  <c r="J132" i="6"/>
  <c r="J131" i="6"/>
  <c r="J130" i="6"/>
  <c r="J129" i="6"/>
  <c r="J128" i="6"/>
  <c r="J127" i="6"/>
  <c r="J126" i="6"/>
  <c r="J125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335" i="6" s="1"/>
  <c r="J13" i="5"/>
  <c r="J12" i="5"/>
  <c r="J14" i="5" s="1"/>
  <c r="J13" i="4"/>
  <c r="J12" i="4"/>
  <c r="J14" i="4" s="1"/>
  <c r="J13" i="3"/>
  <c r="J12" i="3"/>
  <c r="J21" i="2"/>
  <c r="J20" i="2"/>
  <c r="J19" i="2"/>
  <c r="J18" i="2"/>
  <c r="J16" i="2"/>
  <c r="J15" i="2"/>
  <c r="J14" i="2"/>
  <c r="J13" i="2"/>
  <c r="J12" i="2"/>
  <c r="J22" i="2" s="1"/>
  <c r="J19" i="1"/>
  <c r="J18" i="1"/>
  <c r="J17" i="1"/>
  <c r="J16" i="1"/>
  <c r="J15" i="1"/>
  <c r="J13" i="1"/>
  <c r="J12" i="1"/>
</calcChain>
</file>

<file path=xl/sharedStrings.xml><?xml version="1.0" encoding="utf-8"?>
<sst xmlns="http://schemas.openxmlformats.org/spreadsheetml/2006/main" count="5041" uniqueCount="1757">
  <si>
    <t>D10.251.91.F.2020</t>
  </si>
  <si>
    <t>załącznik nr 1 A do SIWZ</t>
  </si>
  <si>
    <t>…………………………………….</t>
  </si>
  <si>
    <t>NAZWA WYKONAWCY</t>
  </si>
  <si>
    <t>PAKIET NR 1</t>
  </si>
  <si>
    <t>FORMULARZ KALKULACJI CENOWEJ</t>
  </si>
  <si>
    <t>Lp</t>
  </si>
  <si>
    <t>Nazwa urządzenia</t>
  </si>
  <si>
    <t>Numer seryjny</t>
  </si>
  <si>
    <t>Producent</t>
  </si>
  <si>
    <t>Lokalizacja</t>
  </si>
  <si>
    <t>Uwagi</t>
  </si>
  <si>
    <t>Ilość płatnych konserwacji do wykonania w trakcie trwania umowy</t>
  </si>
  <si>
    <t>Cena brutto za 1 konserwację</t>
  </si>
  <si>
    <t>Wartość brutto</t>
  </si>
  <si>
    <t>Szpital im. św Wojciecha, al. Jana Pawła II 50</t>
  </si>
  <si>
    <t>Urządzenie do ogrzewania pacjenta Bair Hugger 775</t>
  </si>
  <si>
    <t>3M Health Care</t>
  </si>
  <si>
    <t>Zaspa - Szpitalny Oddział Ratunkowy</t>
  </si>
  <si>
    <t>Gwar do 14.12.2021</t>
  </si>
  <si>
    <t>Urządzenie do ogrzewania pacjenta Bair Hugger 505</t>
  </si>
  <si>
    <t>Szpital im. Mikołaja Kopernika – Nowe Ogrody</t>
  </si>
  <si>
    <t>Urządzenie do ogrzewania pacjenta Bair Hugger 750</t>
  </si>
  <si>
    <t>NO - Oddział Chirurgii Ogólnej</t>
  </si>
  <si>
    <t>NO - Szpitalny Oddział Ratunkowy</t>
  </si>
  <si>
    <t>Gwar do 21.05.2022</t>
  </si>
  <si>
    <t>NO - Oddział Anestezjologii i Intensywnej Terapii dla Dzieci</t>
  </si>
  <si>
    <t>Gwar do 13.03.2022</t>
  </si>
  <si>
    <t>SUMA</t>
  </si>
  <si>
    <t>………………………………………………….</t>
  </si>
  <si>
    <t>PAKIET 2</t>
  </si>
  <si>
    <t>Miejsce użytkowania</t>
  </si>
  <si>
    <t>Diatermia elektrochirurgiczna SPECTRUM</t>
  </si>
  <si>
    <t>500124</t>
  </si>
  <si>
    <t>Emed</t>
  </si>
  <si>
    <t>Zaspa - Blok Operacyjny</t>
  </si>
  <si>
    <t>Diatermia elektrochirurgiczna ES 300</t>
  </si>
  <si>
    <t>301235</t>
  </si>
  <si>
    <t>Zaspa - Oddział Ginekologiczny</t>
  </si>
  <si>
    <t>Diatermia elektrochirurgiczna ES-120</t>
  </si>
  <si>
    <t>121629</t>
  </si>
  <si>
    <t>Zaspa - Oddział Okulistyczny</t>
  </si>
  <si>
    <t>Diatermia elektrochirurgiczna ES 120</t>
  </si>
  <si>
    <t>122223</t>
  </si>
  <si>
    <t>Zaspa - Pracownia Elektrofizjologii i Elektroterapii</t>
  </si>
  <si>
    <t>Elektrokoagulacja endoskopowa z modułem argonowym Endo</t>
  </si>
  <si>
    <t>601252</t>
  </si>
  <si>
    <t>Zaspa - Pracownia Endoskopowa</t>
  </si>
  <si>
    <t>gwarancja do 12.12.2020</t>
  </si>
  <si>
    <t>Szpital im. Mikołaja Kopernika, ul. Nowe Ogrody 1-6</t>
  </si>
  <si>
    <t>Diatermia elektrochirurgiczna ES Vision</t>
  </si>
  <si>
    <t>45210</t>
  </si>
  <si>
    <t>NO - Główny Blok Operacyjny</t>
  </si>
  <si>
    <t>Pompa do spłukiwania pola operacyjnego Waterfall</t>
  </si>
  <si>
    <t>220328</t>
  </si>
  <si>
    <t>NO - Kliniczny Oddział Chirurgii i Urologii Dzieci i Młodzieży GUM</t>
  </si>
  <si>
    <t>gwarancja do 04.12.2020</t>
  </si>
  <si>
    <t>30 1700</t>
  </si>
  <si>
    <t>NO - Pomorski Ośrodek Terapii Laserowej im. Fundacji Polsat</t>
  </si>
  <si>
    <t>gwarancja do 16.08.2021</t>
  </si>
  <si>
    <t>Diatermia elektrochirurgiczna Endo</t>
  </si>
  <si>
    <t>600145</t>
  </si>
  <si>
    <t>NO - Pracownia Endoskopowa</t>
  </si>
  <si>
    <t>Suma</t>
  </si>
  <si>
    <t>załacznik nr 1 A do SIWZ</t>
  </si>
  <si>
    <t>……………………………………………….</t>
  </si>
  <si>
    <t>PAKIET 3</t>
  </si>
  <si>
    <t>Mikroskop okulistyczny M844 F40</t>
  </si>
  <si>
    <t>060416003</t>
  </si>
  <si>
    <t>Leica</t>
  </si>
  <si>
    <t>………………………………………</t>
  </si>
  <si>
    <t>PAKIET 4</t>
  </si>
  <si>
    <t>Aspirator ultradźwiękowy Sonastar</t>
  </si>
  <si>
    <t>SFLV-13407</t>
  </si>
  <si>
    <t>Misonix</t>
  </si>
  <si>
    <t>NO – Główny Blok Operacyjny</t>
  </si>
  <si>
    <t>dojazd</t>
  </si>
  <si>
    <t>Nóż kostny Bonescalpel BCM-GN</t>
  </si>
  <si>
    <t>BCM-0560-2013</t>
  </si>
  <si>
    <t>PAKIET 5</t>
  </si>
  <si>
    <t>System śródoperacyjnego neuromonitoringu
ISIS IOM System</t>
  </si>
  <si>
    <t>12H002</t>
  </si>
  <si>
    <t>Inomed</t>
  </si>
  <si>
    <t>Rama stereotaktyczna ISIS STX wraz
z symulatorem pacjenta</t>
  </si>
  <si>
    <t>11M001</t>
  </si>
  <si>
    <t>Wysyłka wraz z udostępnieniem aparatury zastępczej</t>
  </si>
  <si>
    <t>D10.25.91.F.2020</t>
  </si>
  <si>
    <t>……………………………………………………………</t>
  </si>
  <si>
    <t>PAKIET 6</t>
  </si>
  <si>
    <t>Pompa infuzyjna S-PCA</t>
  </si>
  <si>
    <t>040078915</t>
  </si>
  <si>
    <t>Medima</t>
  </si>
  <si>
    <t>Zaspa - Trakt Porodowy</t>
  </si>
  <si>
    <t>040079015</t>
  </si>
  <si>
    <t>Pompa infuzyjna jednostrzykawkowa S2</t>
  </si>
  <si>
    <t>012367216</t>
  </si>
  <si>
    <t>012367616</t>
  </si>
  <si>
    <t>012366316</t>
  </si>
  <si>
    <t>Zaspa - Oddział Urologiczny</t>
  </si>
  <si>
    <t>Pompa infuzyjna jednostrzykawkowa S1</t>
  </si>
  <si>
    <t>012142815</t>
  </si>
  <si>
    <t>Pompa infuzyjna objętościowa P1</t>
  </si>
  <si>
    <t>0200047/09</t>
  </si>
  <si>
    <t>Zaspa - Oddział Neurologiczny</t>
  </si>
  <si>
    <t>0200051/09</t>
  </si>
  <si>
    <t xml:space="preserve">Medima </t>
  </si>
  <si>
    <t>012358116</t>
  </si>
  <si>
    <t>Zaspa - Oddział Neonatologiczny</t>
  </si>
  <si>
    <t>012358016</t>
  </si>
  <si>
    <t>Stacja dokująca do pomp infuzyjnych DS102A</t>
  </si>
  <si>
    <t>2200837/15</t>
  </si>
  <si>
    <t>0103334/08</t>
  </si>
  <si>
    <t>Zaspa - Oddział Kardiochirurgii Dziecięcej</t>
  </si>
  <si>
    <t>0103327/08</t>
  </si>
  <si>
    <t>0103328/08</t>
  </si>
  <si>
    <t>0103340/08</t>
  </si>
  <si>
    <t>0103360/08</t>
  </si>
  <si>
    <t>0103365/08</t>
  </si>
  <si>
    <t>0103386/08</t>
  </si>
  <si>
    <t>0103387/08</t>
  </si>
  <si>
    <t>0103274/08</t>
  </si>
  <si>
    <t>103258/08</t>
  </si>
  <si>
    <t>0103257/08</t>
  </si>
  <si>
    <t>0103278/08</t>
  </si>
  <si>
    <t>0103280/08</t>
  </si>
  <si>
    <t>Stacja dokująca do pomp infuzyjnych DS4</t>
  </si>
  <si>
    <t>0300312/08</t>
  </si>
  <si>
    <t>0300320/08</t>
  </si>
  <si>
    <t>0300321/08</t>
  </si>
  <si>
    <t>0300322/08</t>
  </si>
  <si>
    <t>0103367/08</t>
  </si>
  <si>
    <t>0106192/09</t>
  </si>
  <si>
    <t>0106197/09</t>
  </si>
  <si>
    <t>0106194/09</t>
  </si>
  <si>
    <t>0103342/08</t>
  </si>
  <si>
    <t>Pompa infuzyjna objętościowa P2</t>
  </si>
  <si>
    <t>020225716</t>
  </si>
  <si>
    <t>020225916</t>
  </si>
  <si>
    <t>020225316</t>
  </si>
  <si>
    <t>020225616</t>
  </si>
  <si>
    <t>020225416</t>
  </si>
  <si>
    <t>020225216</t>
  </si>
  <si>
    <t>020225816</t>
  </si>
  <si>
    <t>020225516</t>
  </si>
  <si>
    <t>012365416</t>
  </si>
  <si>
    <t>012365516</t>
  </si>
  <si>
    <t>012365816</t>
  </si>
  <si>
    <t>012367116</t>
  </si>
  <si>
    <t>012367816</t>
  </si>
  <si>
    <t>012365916</t>
  </si>
  <si>
    <t>012366716</t>
  </si>
  <si>
    <t>012366816</t>
  </si>
  <si>
    <t>012367716</t>
  </si>
  <si>
    <t>012367916</t>
  </si>
  <si>
    <t>012366516</t>
  </si>
  <si>
    <t>012366616</t>
  </si>
  <si>
    <t>012366416</t>
  </si>
  <si>
    <t>012367416</t>
  </si>
  <si>
    <t>012366116</t>
  </si>
  <si>
    <t>012366916</t>
  </si>
  <si>
    <t>012365316</t>
  </si>
  <si>
    <t>012366216</t>
  </si>
  <si>
    <t>012368216</t>
  </si>
  <si>
    <t>012368116</t>
  </si>
  <si>
    <t>012365716</t>
  </si>
  <si>
    <t>012365616</t>
  </si>
  <si>
    <t>012366016</t>
  </si>
  <si>
    <t>012368016</t>
  </si>
  <si>
    <t>012367016</t>
  </si>
  <si>
    <t>012367516</t>
  </si>
  <si>
    <t>012367316</t>
  </si>
  <si>
    <t>Stacja dokująca do pomp infuzyjnych DS208</t>
  </si>
  <si>
    <t>220100416</t>
  </si>
  <si>
    <t>220100516</t>
  </si>
  <si>
    <t>220100216</t>
  </si>
  <si>
    <t>220100316</t>
  </si>
  <si>
    <t>220100116</t>
  </si>
  <si>
    <t>220100016</t>
  </si>
  <si>
    <t>0202128/14</t>
  </si>
  <si>
    <t>0106191/09</t>
  </si>
  <si>
    <t>0106195/09</t>
  </si>
  <si>
    <t>0102578/07</t>
  </si>
  <si>
    <t>0102579/07</t>
  </si>
  <si>
    <t>0102584/07</t>
  </si>
  <si>
    <t>0106196/09</t>
  </si>
  <si>
    <t>0106193/09</t>
  </si>
  <si>
    <t>Stacja dokująca do pomp infuzyjnych DS6</t>
  </si>
  <si>
    <t>0300696/09</t>
  </si>
  <si>
    <t>0300697/09</t>
  </si>
  <si>
    <t xml:space="preserve">Pompa infuzyjna jednostrzykawkowa S1 </t>
  </si>
  <si>
    <t>0102577/07</t>
  </si>
  <si>
    <t>0106190/09</t>
  </si>
  <si>
    <t>012181315</t>
  </si>
  <si>
    <t>Zaspa - Oddział Anestezjologii i Intensywnej Terapii</t>
  </si>
  <si>
    <t>012182515</t>
  </si>
  <si>
    <t>0202139/15</t>
  </si>
  <si>
    <t>012182315</t>
  </si>
  <si>
    <t>012182015</t>
  </si>
  <si>
    <t>012180715</t>
  </si>
  <si>
    <t>012181215</t>
  </si>
  <si>
    <t>0202141/15</t>
  </si>
  <si>
    <t>0202144/15</t>
  </si>
  <si>
    <t>012182415</t>
  </si>
  <si>
    <t>012183015</t>
  </si>
  <si>
    <t>0202138/15</t>
  </si>
  <si>
    <t>Stacja dokująca do pomp infuzyjnych DS 206</t>
  </si>
  <si>
    <t>2200580/15</t>
  </si>
  <si>
    <t>2200581/15</t>
  </si>
  <si>
    <t>2200582/15</t>
  </si>
  <si>
    <t>2200583/15</t>
  </si>
  <si>
    <t>2200584/15</t>
  </si>
  <si>
    <t>2200585/15</t>
  </si>
  <si>
    <t>2200586/15</t>
  </si>
  <si>
    <t>0202136/15</t>
  </si>
  <si>
    <t>0202137/15</t>
  </si>
  <si>
    <t>0202140/15</t>
  </si>
  <si>
    <t>0202142/15</t>
  </si>
  <si>
    <t>0202145/15</t>
  </si>
  <si>
    <t>0202146/15</t>
  </si>
  <si>
    <t>0202147/15</t>
  </si>
  <si>
    <t>0202148/15</t>
  </si>
  <si>
    <t>0202149/15</t>
  </si>
  <si>
    <t>012182215</t>
  </si>
  <si>
    <t>012182115</t>
  </si>
  <si>
    <t>012183115</t>
  </si>
  <si>
    <t>012183315</t>
  </si>
  <si>
    <t>012183215</t>
  </si>
  <si>
    <t>012183415</t>
  </si>
  <si>
    <t>012181915</t>
  </si>
  <si>
    <t>012180915</t>
  </si>
  <si>
    <t>012181015</t>
  </si>
  <si>
    <t>012182615</t>
  </si>
  <si>
    <t>012182815</t>
  </si>
  <si>
    <t>012182715</t>
  </si>
  <si>
    <t>012181415</t>
  </si>
  <si>
    <t>012181615</t>
  </si>
  <si>
    <t>012181815</t>
  </si>
  <si>
    <t>012181715</t>
  </si>
  <si>
    <t>012182915</t>
  </si>
  <si>
    <t>012181115</t>
  </si>
  <si>
    <t>012180815</t>
  </si>
  <si>
    <t>0202143/15</t>
  </si>
  <si>
    <t>Pompa infuzyjna strzykawkowa S300</t>
  </si>
  <si>
    <t>300009840</t>
  </si>
  <si>
    <t>Zaspa - Intensywna Terapia Noworodka</t>
  </si>
  <si>
    <t>300009838</t>
  </si>
  <si>
    <t>300009839</t>
  </si>
  <si>
    <t>300009837</t>
  </si>
  <si>
    <t>Pompa infuzyjna objętościowa P300</t>
  </si>
  <si>
    <t>310008778</t>
  </si>
  <si>
    <t>Stacja dokująca do pomp infuzyjnych DS102AC</t>
  </si>
  <si>
    <t>220124909</t>
  </si>
  <si>
    <t>220124908</t>
  </si>
  <si>
    <t>012341315</t>
  </si>
  <si>
    <t>012341415</t>
  </si>
  <si>
    <t>012341515</t>
  </si>
  <si>
    <t>012341615</t>
  </si>
  <si>
    <t>012341715</t>
  </si>
  <si>
    <t>012341815</t>
  </si>
  <si>
    <t>020940915</t>
  </si>
  <si>
    <t>020941015</t>
  </si>
  <si>
    <t>0300663/09</t>
  </si>
  <si>
    <t>Pompa infuzyjna jednostrzykawkowa Medima</t>
  </si>
  <si>
    <t>0108107/10</t>
  </si>
  <si>
    <t>0108108/10</t>
  </si>
  <si>
    <t>0108110/10</t>
  </si>
  <si>
    <t>0108111/10</t>
  </si>
  <si>
    <t>Szpital im. Mikołaja Kopernika - Nowe Ogrody</t>
  </si>
  <si>
    <t>0106181</t>
  </si>
  <si>
    <t>NO - Trakt Porodowy</t>
  </si>
  <si>
    <t>0106182</t>
  </si>
  <si>
    <t>0106179</t>
  </si>
  <si>
    <t>0106180</t>
  </si>
  <si>
    <t>0106193</t>
  </si>
  <si>
    <t>0106184</t>
  </si>
  <si>
    <t>012142915</t>
  </si>
  <si>
    <t>NO - Pracownia Radiologii Zabiegowej</t>
  </si>
  <si>
    <t>012143015</t>
  </si>
  <si>
    <t>012143115</t>
  </si>
  <si>
    <t>012143215</t>
  </si>
  <si>
    <t>2200512/14</t>
  </si>
  <si>
    <t>0112905/11</t>
  </si>
  <si>
    <t>0112904/11</t>
  </si>
  <si>
    <t>0112906/11</t>
  </si>
  <si>
    <t>0108113/10</t>
  </si>
  <si>
    <t>NO - Oddział Otolaryngologiczny</t>
  </si>
  <si>
    <t>0108109/10</t>
  </si>
  <si>
    <t>0108112/10</t>
  </si>
  <si>
    <t>0300662/09</t>
  </si>
  <si>
    <t>0108114/10</t>
  </si>
  <si>
    <t>0105884/09</t>
  </si>
  <si>
    <t>0102575/07</t>
  </si>
  <si>
    <t>NO - Oddział Neurologiczny</t>
  </si>
  <si>
    <t>0102576/07</t>
  </si>
  <si>
    <t>Pompa infuzyjna S2</t>
  </si>
  <si>
    <t>012606217</t>
  </si>
  <si>
    <t>012607217</t>
  </si>
  <si>
    <t>012608517</t>
  </si>
  <si>
    <t>012608617</t>
  </si>
  <si>
    <t>012607717</t>
  </si>
  <si>
    <t>012606417</t>
  </si>
  <si>
    <t>012608417</t>
  </si>
  <si>
    <t>012607517</t>
  </si>
  <si>
    <t>012608817</t>
  </si>
  <si>
    <t>012607417</t>
  </si>
  <si>
    <t>012607617</t>
  </si>
  <si>
    <t>012608017</t>
  </si>
  <si>
    <t>012606517</t>
  </si>
  <si>
    <t>012606317</t>
  </si>
  <si>
    <t>012606917</t>
  </si>
  <si>
    <t>012606817</t>
  </si>
  <si>
    <t>012606617</t>
  </si>
  <si>
    <t>012607817</t>
  </si>
  <si>
    <t>012606017</t>
  </si>
  <si>
    <t>012607917</t>
  </si>
  <si>
    <t>012608117</t>
  </si>
  <si>
    <t>012607317</t>
  </si>
  <si>
    <t>012608217</t>
  </si>
  <si>
    <t>012606717</t>
  </si>
  <si>
    <t>012607017</t>
  </si>
  <si>
    <t>012607117</t>
  </si>
  <si>
    <t>012608717</t>
  </si>
  <si>
    <t>012608317</t>
  </si>
  <si>
    <t>012605917</t>
  </si>
  <si>
    <t>012606117</t>
  </si>
  <si>
    <t>220123967</t>
  </si>
  <si>
    <t>220123966</t>
  </si>
  <si>
    <t>220123965</t>
  </si>
  <si>
    <t>220123968</t>
  </si>
  <si>
    <t>0202326/16</t>
  </si>
  <si>
    <t>NO - Oddział Neonatologiczny z Pododdziałem Patologii Noworodków</t>
  </si>
  <si>
    <t>0202327/16</t>
  </si>
  <si>
    <t>0124506/16</t>
  </si>
  <si>
    <t>0124507/16</t>
  </si>
  <si>
    <t xml:space="preserve">Pompa infuzyjna jednostrzykawkowa </t>
  </si>
  <si>
    <t>0105886/09</t>
  </si>
  <si>
    <t>0105885/09</t>
  </si>
  <si>
    <t>0105888/09</t>
  </si>
  <si>
    <t>0105887/09</t>
  </si>
  <si>
    <t>0105189/08</t>
  </si>
  <si>
    <t>NO - Oddział Ginekologiczno-Położniczy</t>
  </si>
  <si>
    <t>0102464/07</t>
  </si>
  <si>
    <t>0102410/07</t>
  </si>
  <si>
    <t>0300063/06</t>
  </si>
  <si>
    <t>NO - Oddział Chorób Wewnętrznych i Hipertensjologii</t>
  </si>
  <si>
    <t>0100662/06</t>
  </si>
  <si>
    <t>0100664/06</t>
  </si>
  <si>
    <t>0100666/06</t>
  </si>
  <si>
    <t>0102235/07</t>
  </si>
  <si>
    <t>0102581/07</t>
  </si>
  <si>
    <t>0102224/07</t>
  </si>
  <si>
    <t>0102580/07</t>
  </si>
  <si>
    <t>0102231/07</t>
  </si>
  <si>
    <t>Stacja dokująca do pomp infuzyjnych DS 104</t>
  </si>
  <si>
    <t>220125287</t>
  </si>
  <si>
    <t>220125284</t>
  </si>
  <si>
    <t>220125285</t>
  </si>
  <si>
    <t>220125286</t>
  </si>
  <si>
    <t>220125283</t>
  </si>
  <si>
    <t>0100669/06</t>
  </si>
  <si>
    <t>0100667/06</t>
  </si>
  <si>
    <t>0100665/06</t>
  </si>
  <si>
    <t>0102232/07</t>
  </si>
  <si>
    <t>0102222/07</t>
  </si>
  <si>
    <t>0200077/09</t>
  </si>
  <si>
    <t>0100668/06</t>
  </si>
  <si>
    <t>0100663/06</t>
  </si>
  <si>
    <t>0300064/06</t>
  </si>
  <si>
    <t>0300062/06</t>
  </si>
  <si>
    <t>0300061/06</t>
  </si>
  <si>
    <t>0102234/07</t>
  </si>
  <si>
    <t>Stacja dokująca do pomp infuzyjnych Medima</t>
  </si>
  <si>
    <t>0300253/07</t>
  </si>
  <si>
    <t>0300224/07</t>
  </si>
  <si>
    <t>0300617/09</t>
  </si>
  <si>
    <t>00200076/09</t>
  </si>
  <si>
    <t>0107546/10</t>
  </si>
  <si>
    <t>0112893/11</t>
  </si>
  <si>
    <t>NO - Oddział Chirurgii Urazowo - Ortopedycznej</t>
  </si>
  <si>
    <t>0112894/11</t>
  </si>
  <si>
    <t>0112895/11</t>
  </si>
  <si>
    <t>0112891/11</t>
  </si>
  <si>
    <t>0112892/11</t>
  </si>
  <si>
    <t>0103259/08</t>
  </si>
  <si>
    <t>0103260/08</t>
  </si>
  <si>
    <t>0103261/08</t>
  </si>
  <si>
    <t>0102230/07</t>
  </si>
  <si>
    <t>0102236/07</t>
  </si>
  <si>
    <t>Stacja dokująca do pomp infuzyjnych S4</t>
  </si>
  <si>
    <t>0300227/07</t>
  </si>
  <si>
    <t>0300226/07</t>
  </si>
  <si>
    <t>0102221/07</t>
  </si>
  <si>
    <t>0107545/10</t>
  </si>
  <si>
    <t>010227/07</t>
  </si>
  <si>
    <t>0102225/07</t>
  </si>
  <si>
    <t>0102218/07</t>
  </si>
  <si>
    <t>0102229/07</t>
  </si>
  <si>
    <t>0102228/07</t>
  </si>
  <si>
    <t>0102226/07</t>
  </si>
  <si>
    <t>0102220/07</t>
  </si>
  <si>
    <t>0102219/07</t>
  </si>
  <si>
    <t>0106200/09</t>
  </si>
  <si>
    <t>0102237/07</t>
  </si>
  <si>
    <t>0107702</t>
  </si>
  <si>
    <t>0112896/11</t>
  </si>
  <si>
    <t>0112898/11</t>
  </si>
  <si>
    <t>0112899/11</t>
  </si>
  <si>
    <t>0112900/11</t>
  </si>
  <si>
    <t>0112901/11</t>
  </si>
  <si>
    <t>0112903/11</t>
  </si>
  <si>
    <t>0107703</t>
  </si>
  <si>
    <t>0107699</t>
  </si>
  <si>
    <t>0107701</t>
  </si>
  <si>
    <t>0107706</t>
  </si>
  <si>
    <t>0107707</t>
  </si>
  <si>
    <t>0107708</t>
  </si>
  <si>
    <t>0107700</t>
  </si>
  <si>
    <t>0107705</t>
  </si>
  <si>
    <t>0107704</t>
  </si>
  <si>
    <t>0110100/11</t>
  </si>
  <si>
    <t>0112897/11</t>
  </si>
  <si>
    <t>0112902/11</t>
  </si>
  <si>
    <t>0107547/10</t>
  </si>
  <si>
    <t>0102233/07</t>
  </si>
  <si>
    <t>0300225/07</t>
  </si>
  <si>
    <t>0118797/14</t>
  </si>
  <si>
    <t>NO - Kliniczny Oddział Ortopedii i Traumatologii Narządu Ruchu dla Dorosłych GUM</t>
  </si>
  <si>
    <t>0102238/07</t>
  </si>
  <si>
    <t>0119145/14</t>
  </si>
  <si>
    <t>012342015</t>
  </si>
  <si>
    <t>012342615</t>
  </si>
  <si>
    <t>012342115</t>
  </si>
  <si>
    <t>012341915</t>
  </si>
  <si>
    <t>Wojewódzkie Centrum Onkologii - Al. Zwycięstwa</t>
  </si>
  <si>
    <t>012342215</t>
  </si>
  <si>
    <t>WCO - Oddział  Chirurgii Ogólnej (WOZ)</t>
  </si>
  <si>
    <t>012342715</t>
  </si>
  <si>
    <t>012342415</t>
  </si>
  <si>
    <t>012342815</t>
  </si>
  <si>
    <t>012342315</t>
  </si>
  <si>
    <t>012342515</t>
  </si>
  <si>
    <t>Szpital im. Mikołaja Kopernika – Powstańców Warszawskich</t>
  </si>
  <si>
    <t>0116132/13</t>
  </si>
  <si>
    <t>PW - Oddział Dermatologii</t>
  </si>
  <si>
    <t>0116133/13</t>
  </si>
  <si>
    <t>0114133/12</t>
  </si>
  <si>
    <t>PW - Oddział Chorób Wewnętrznych i Diabetologii</t>
  </si>
  <si>
    <t>0114134/31</t>
  </si>
  <si>
    <t>0102583/07</t>
  </si>
  <si>
    <t>0102582/07</t>
  </si>
  <si>
    <t>0114131/12</t>
  </si>
  <si>
    <t>0114132/12</t>
  </si>
  <si>
    <t>0116134/13</t>
  </si>
  <si>
    <t>…………………………………..</t>
  </si>
  <si>
    <t>PAKIET 7</t>
  </si>
  <si>
    <t>Aparat do hemodializy Prismaflex</t>
  </si>
  <si>
    <t>PA5520</t>
  </si>
  <si>
    <t>Gambro</t>
  </si>
  <si>
    <t>Oddział Anestezjologii i Intensywnej Terapii</t>
  </si>
  <si>
    <t>PA22765</t>
  </si>
  <si>
    <t>gwar do 03.12.2021</t>
  </si>
  <si>
    <t>PA10090</t>
  </si>
  <si>
    <t>Oddział Anestezjologii i Intensywnej Terapii dla Dzieci</t>
  </si>
  <si>
    <t>PA18863</t>
  </si>
  <si>
    <t>PA10093</t>
  </si>
  <si>
    <t>Oddział Anestezjologii i Intensywnej Terapii dla Dorosłych</t>
  </si>
  <si>
    <t>PA10098</t>
  </si>
  <si>
    <t>…………………………………………..</t>
  </si>
  <si>
    <t>PAKIET 8</t>
  </si>
  <si>
    <t>Pulsoksymetr ACCURO</t>
  </si>
  <si>
    <t>OA113A0330</t>
  </si>
  <si>
    <t>CHARMCARE</t>
  </si>
  <si>
    <t>Zaspa - Oddział Położniczy</t>
  </si>
  <si>
    <t>OA113A0338</t>
  </si>
  <si>
    <t>OA113A0286</t>
  </si>
  <si>
    <t>OA113A0291</t>
  </si>
  <si>
    <t>OA113A0289</t>
  </si>
  <si>
    <t>Zaspa - Oddział Chorób Wewnętrznych III</t>
  </si>
  <si>
    <t>OA113A0337</t>
  </si>
  <si>
    <t xml:space="preserve">Pulsoksymetr ACCURO </t>
  </si>
  <si>
    <t>OA113A0331</t>
  </si>
  <si>
    <t>Zaspa - Oddział Chorób Wewnętrznych I</t>
  </si>
  <si>
    <t>OA113A0329</t>
  </si>
  <si>
    <t>Zaspa - Oddział Chirurgiczny Ogólny B</t>
  </si>
  <si>
    <t>OA113A0323</t>
  </si>
  <si>
    <t>0A114A0259</t>
  </si>
  <si>
    <t>0A114A0260</t>
  </si>
  <si>
    <t>0A114A0261</t>
  </si>
  <si>
    <t>0A114A0252</t>
  </si>
  <si>
    <t>0A114A0253</t>
  </si>
  <si>
    <t>OA113A0324</t>
  </si>
  <si>
    <t>OA113A0325</t>
  </si>
  <si>
    <t>OA113A0326</t>
  </si>
  <si>
    <t>OA113A0327</t>
  </si>
  <si>
    <t>0A114A0251</t>
  </si>
  <si>
    <t>0A114A0262</t>
  </si>
  <si>
    <t>załącznik nr 1A do SIWZ</t>
  </si>
  <si>
    <t>……………………………………………</t>
  </si>
  <si>
    <t xml:space="preserve">NAZWA WYKONAWCY </t>
  </si>
  <si>
    <t>PAKIET 9</t>
  </si>
  <si>
    <t>Pulsoksymetr RAD-8</t>
  </si>
  <si>
    <t>M91177</t>
  </si>
  <si>
    <t>MASIMO</t>
  </si>
  <si>
    <t>M91181</t>
  </si>
  <si>
    <t>M91841</t>
  </si>
  <si>
    <t>M93406</t>
  </si>
  <si>
    <t>Pulsoksymetr stacjonarno-transportowy Rad 97</t>
  </si>
  <si>
    <t>3000023340</t>
  </si>
  <si>
    <t>3000031376</t>
  </si>
  <si>
    <t>3000023280</t>
  </si>
  <si>
    <t>3000031387</t>
  </si>
  <si>
    <t>3000031334</t>
  </si>
  <si>
    <t>M93426</t>
  </si>
  <si>
    <t>Zaspa - Oddział Chirurgii Urazowo Ortopedycznej</t>
  </si>
  <si>
    <t>Pulsoksymetr RADICAL 7</t>
  </si>
  <si>
    <t>1000119820</t>
  </si>
  <si>
    <t>Zaspa - Oddział Pediatryczny</t>
  </si>
  <si>
    <t>M93427</t>
  </si>
  <si>
    <t>Zaspa - Poradnia Stomatologiczna</t>
  </si>
  <si>
    <t>T054281/158561</t>
  </si>
  <si>
    <t>T054158/158555</t>
  </si>
  <si>
    <t>M93384</t>
  </si>
  <si>
    <t>M93417</t>
  </si>
  <si>
    <t>M93476</t>
  </si>
  <si>
    <t>M93510</t>
  </si>
  <si>
    <t>M93520</t>
  </si>
  <si>
    <t>Pulsoksymetr Radical 7 z platformą Root monitorującą nieinwazyjnie poziom hemoglobiny całkowitej i PVI</t>
  </si>
  <si>
    <t>2000000519/1000041546</t>
  </si>
  <si>
    <t>M81202</t>
  </si>
  <si>
    <t>M81203</t>
  </si>
  <si>
    <t>M81207</t>
  </si>
  <si>
    <t>Pulsoksymetr stacjonarno-transportowy z platformą monitorującą (z pomiarem hemoglobiny całkowitej) Root (RDS7)</t>
  </si>
  <si>
    <t>2000026001</t>
  </si>
  <si>
    <t>Monitor do saturacji narządowej Root (RDS7)</t>
  </si>
  <si>
    <t>2000024317</t>
  </si>
  <si>
    <t>M93489</t>
  </si>
  <si>
    <t>NO - Kliniczny Oddział Gastroenterologii, Alergologii i Żywienia Dzieci GUMed</t>
  </si>
  <si>
    <t>M93430</t>
  </si>
  <si>
    <t>NO - Kliniczny Oddział Ortopedii i Traumatologii Narządu Ruchu dla Dzieci GUM</t>
  </si>
  <si>
    <t>1000107460/302328</t>
  </si>
  <si>
    <t>NO - Kliniczny Oddział Pediatrii GUM, Kliniczny Oddział Pediatrii</t>
  </si>
  <si>
    <t xml:space="preserve"> 1000108220/ 302611</t>
  </si>
  <si>
    <t>Pulsoksymetr stacjonarno-transportowy z platformą monitorującą (1x z modułem oxymetrii regionalnej NIRS, 1x z modułem do pomiaru pracy mózgu BIS) Root (RDS7)</t>
  </si>
  <si>
    <t>2000025999</t>
  </si>
  <si>
    <t>Pulsoksymetr stacjonarno-transportowy z platformą monitorującą (1x pomiar do hemoglobiny całkowitej, 1 x moduł do pomiary pracy mózgu BIS) Root (RDS7)</t>
  </si>
  <si>
    <t>2000026009</t>
  </si>
  <si>
    <t>Pulsoksymetr Radical 7</t>
  </si>
  <si>
    <t>Q06521/175349</t>
  </si>
  <si>
    <t>Q06510/170026</t>
  </si>
  <si>
    <t>M93494</t>
  </si>
  <si>
    <t>M93531</t>
  </si>
  <si>
    <t>Pulsoksymetr Rad 97</t>
  </si>
  <si>
    <t>3000031456</t>
  </si>
  <si>
    <t>3000031358</t>
  </si>
  <si>
    <t>3000031443</t>
  </si>
  <si>
    <t>3000031303</t>
  </si>
  <si>
    <t>………………………………………………</t>
  </si>
  <si>
    <t>PAKIET 10</t>
  </si>
  <si>
    <t>Pulsoksymetr N560</t>
  </si>
  <si>
    <t>11106030608</t>
  </si>
  <si>
    <t>Nellcor</t>
  </si>
  <si>
    <t>Pulsoksymetr N600-1</t>
  </si>
  <si>
    <t>G10709772</t>
  </si>
  <si>
    <t>Zaspa - Odział Rehabilitacji Neurologicznej</t>
  </si>
  <si>
    <t>Pulsoksymetr Nellcor</t>
  </si>
  <si>
    <t>MBB1510324</t>
  </si>
  <si>
    <t>MBB1612793</t>
  </si>
  <si>
    <t>Pulsoksymetr N-185</t>
  </si>
  <si>
    <t>21305234</t>
  </si>
  <si>
    <t>Pulsoksymetr N-560</t>
  </si>
  <si>
    <t>11109060676</t>
  </si>
  <si>
    <t>Pulsoksymetr N-600x</t>
  </si>
  <si>
    <t>G09816643</t>
  </si>
  <si>
    <t>Pulsoksymetr OxiMax N-560</t>
  </si>
  <si>
    <t>01111050853</t>
  </si>
  <si>
    <t>11106110613</t>
  </si>
  <si>
    <t>Pulsoksymetr stacjonarno-transportowy PM100N</t>
  </si>
  <si>
    <t>MBH1602661</t>
  </si>
  <si>
    <t xml:space="preserve">Pulsoksymetr stacjonarno-transportowy </t>
  </si>
  <si>
    <t>MBH1602666</t>
  </si>
  <si>
    <t>MBH1602677</t>
  </si>
  <si>
    <t>MBH1602681</t>
  </si>
  <si>
    <t>MBH1602694</t>
  </si>
  <si>
    <t>011110090036</t>
  </si>
  <si>
    <t>011110090011</t>
  </si>
  <si>
    <t>Pulsoksymetr Nellcor N560</t>
  </si>
  <si>
    <t>011110030521</t>
  </si>
  <si>
    <t>011108110675</t>
  </si>
  <si>
    <t>Zaspa - Oddział Dermatologii</t>
  </si>
  <si>
    <t>011109060706</t>
  </si>
  <si>
    <t>011109060711</t>
  </si>
  <si>
    <t>Pulsoksymetr N-550B</t>
  </si>
  <si>
    <t>18105060136</t>
  </si>
  <si>
    <t>10801050100327</t>
  </si>
  <si>
    <t>11109060713</t>
  </si>
  <si>
    <t>011109050124</t>
  </si>
  <si>
    <t>11110010394</t>
  </si>
  <si>
    <t>011111010368</t>
  </si>
  <si>
    <t>011109080481</t>
  </si>
  <si>
    <t>011110030474</t>
  </si>
  <si>
    <t>011110110370</t>
  </si>
  <si>
    <t>011109100168</t>
  </si>
  <si>
    <t>011107110021</t>
  </si>
  <si>
    <t>011108010237</t>
  </si>
  <si>
    <t>Pulsoksymetr Nellcor N560 X1</t>
  </si>
  <si>
    <t>11107110001</t>
  </si>
  <si>
    <t>011107110002</t>
  </si>
  <si>
    <t>011107110003</t>
  </si>
  <si>
    <t>011107110008</t>
  </si>
  <si>
    <t>Pulsoksymetr Libra</t>
  </si>
  <si>
    <t>MBB1605412</t>
  </si>
  <si>
    <t>MBB1605210</t>
  </si>
  <si>
    <t>MBB1605212</t>
  </si>
  <si>
    <t>MBB1605172</t>
  </si>
  <si>
    <t>MBH1602667</t>
  </si>
  <si>
    <t>MBH1602683</t>
  </si>
  <si>
    <t>MBB1510337</t>
  </si>
  <si>
    <t>Zapobieganie, przeciwdziałanie i zwalczanie COVID-19 (Umowa RPPM.07.01.02-22-0005/16-03)</t>
  </si>
  <si>
    <t>011110030792</t>
  </si>
  <si>
    <t>011110030531</t>
  </si>
  <si>
    <t>NO - Zespół Długoterminowej Opieki Domowej</t>
  </si>
  <si>
    <t>011110030529</t>
  </si>
  <si>
    <t>MBB1702521</t>
  </si>
  <si>
    <t>Kapnograf NPB70</t>
  </si>
  <si>
    <t>87506256</t>
  </si>
  <si>
    <t>87504838</t>
  </si>
  <si>
    <t>011108090063</t>
  </si>
  <si>
    <t>011109100402</t>
  </si>
  <si>
    <t>MBB1702540</t>
  </si>
  <si>
    <t>011108050878</t>
  </si>
  <si>
    <t>011108030219</t>
  </si>
  <si>
    <t>011108060081</t>
  </si>
  <si>
    <t>011107110009</t>
  </si>
  <si>
    <t>011107110004</t>
  </si>
  <si>
    <t>011107110010</t>
  </si>
  <si>
    <t>011111080175</t>
  </si>
  <si>
    <t>011108070390</t>
  </si>
  <si>
    <t>011108090013</t>
  </si>
  <si>
    <t>01111050836</t>
  </si>
  <si>
    <t>01111050854</t>
  </si>
  <si>
    <t>MBB1510336</t>
  </si>
  <si>
    <t>MBB1510349</t>
  </si>
  <si>
    <t>MBB1510360</t>
  </si>
  <si>
    <t>011110030714</t>
  </si>
  <si>
    <t>011110030505</t>
  </si>
  <si>
    <t>Pulsoksymetr Nellcor SpO2</t>
  </si>
  <si>
    <t>MBB1408786</t>
  </si>
  <si>
    <t>MBB1408831</t>
  </si>
  <si>
    <t>MBB1408834</t>
  </si>
  <si>
    <t>MBB1408837</t>
  </si>
  <si>
    <t>MBB1408845</t>
  </si>
  <si>
    <t>MBB1605194</t>
  </si>
  <si>
    <t>MBB1605180</t>
  </si>
  <si>
    <t>MBB1605198</t>
  </si>
  <si>
    <t>MBB1605237</t>
  </si>
  <si>
    <t>MBB1605188</t>
  </si>
  <si>
    <t>MBB1605223</t>
  </si>
  <si>
    <t>MBB1605231</t>
  </si>
  <si>
    <t>MBB1510325</t>
  </si>
  <si>
    <t>Pulsoksymetr OxiMax N-65</t>
  </si>
  <si>
    <t>G09826819</t>
  </si>
  <si>
    <t>Pulsoksymetr NPB40 MAX z 2 sensorami</t>
  </si>
  <si>
    <t>GO5885609</t>
  </si>
  <si>
    <t>G06811807</t>
  </si>
  <si>
    <t>MBB1802825</t>
  </si>
  <si>
    <t>MBB1802824</t>
  </si>
  <si>
    <t>Pulsoksymetr Oxi Max N-600x-1</t>
  </si>
  <si>
    <t>G10709774; G10809718-czujnik</t>
  </si>
  <si>
    <t>011109030071</t>
  </si>
  <si>
    <t>NO - Oddział Neurochirurgii</t>
  </si>
  <si>
    <t>011108090057</t>
  </si>
  <si>
    <t>011112080234</t>
  </si>
  <si>
    <t>011107110020</t>
  </si>
  <si>
    <t>011107110005</t>
  </si>
  <si>
    <t>Pulsoksymetr OxiMax N600x-1</t>
  </si>
  <si>
    <t>G09757568 / czujnik G09816167</t>
  </si>
  <si>
    <t>G10806976</t>
  </si>
  <si>
    <t>G11818138</t>
  </si>
  <si>
    <t>Pulsoksymetr OxiMax N560</t>
  </si>
  <si>
    <t>011109040087</t>
  </si>
  <si>
    <t>MBB1510382</t>
  </si>
  <si>
    <t>011109030034</t>
  </si>
  <si>
    <t>011110110375</t>
  </si>
  <si>
    <t>MBB1408842</t>
  </si>
  <si>
    <t>MBB1605171</t>
  </si>
  <si>
    <t>MBB1605168</t>
  </si>
  <si>
    <t>MBB1605183</t>
  </si>
  <si>
    <t>MBB1605064</t>
  </si>
  <si>
    <t>MBB160505383</t>
  </si>
  <si>
    <t>MBB1605434</t>
  </si>
  <si>
    <t>G09825787/G09766761</t>
  </si>
  <si>
    <t>011109100165</t>
  </si>
  <si>
    <t>Pulsoksymetr Nellcor N550</t>
  </si>
  <si>
    <t>1011201885</t>
  </si>
  <si>
    <t>1011201493</t>
  </si>
  <si>
    <t>Pulsoksymetr Nellcor N-395</t>
  </si>
  <si>
    <t>G-02809665</t>
  </si>
  <si>
    <t>Pulsoksymetr Nellcor N-595</t>
  </si>
  <si>
    <t>G04833527</t>
  </si>
  <si>
    <t>011108070374</t>
  </si>
  <si>
    <t>011109030044</t>
  </si>
  <si>
    <t>MBB1505295</t>
  </si>
  <si>
    <t>MBB1505684</t>
  </si>
  <si>
    <t>MBB1505705</t>
  </si>
  <si>
    <t>011113050235</t>
  </si>
  <si>
    <t>011113050239</t>
  </si>
  <si>
    <t>011107110015</t>
  </si>
  <si>
    <t>01111050850</t>
  </si>
  <si>
    <t>011109100150</t>
  </si>
  <si>
    <t>MBB1505719</t>
  </si>
  <si>
    <t>MBB1505435</t>
  </si>
  <si>
    <t>MBB1505445</t>
  </si>
  <si>
    <t>MBB1505702</t>
  </si>
  <si>
    <t>11108090210</t>
  </si>
  <si>
    <t>Pulsoksymetr N-595-1</t>
  </si>
  <si>
    <t>GO4824991</t>
  </si>
  <si>
    <t>Szpital im. Mikołaja Kopernika - Powstańców Warszawskich</t>
  </si>
  <si>
    <t>MBB1704751</t>
  </si>
  <si>
    <t>PW - Zakład Opiekuńczo - Leczniczy</t>
  </si>
  <si>
    <t>MBB1704701</t>
  </si>
  <si>
    <t>MBB1704750</t>
  </si>
  <si>
    <t>11109060737</t>
  </si>
  <si>
    <t>PW - Oddział Otolaryngologiczny</t>
  </si>
  <si>
    <t>011110030525</t>
  </si>
  <si>
    <t>011108060047</t>
  </si>
  <si>
    <t>11109060707</t>
  </si>
  <si>
    <t>Wojewódzkie Centrum Onkologii – Al. Zwycięstwa</t>
  </si>
  <si>
    <t>MBB1509617</t>
  </si>
  <si>
    <t>MBB1510370</t>
  </si>
  <si>
    <t>MBB1510381</t>
  </si>
  <si>
    <t>…………………………………</t>
  </si>
  <si>
    <t>PAKIET 11</t>
  </si>
  <si>
    <t>Autokeratorefraktometr GR3100K</t>
  </si>
  <si>
    <t>GRANDSEIKO</t>
  </si>
  <si>
    <t>87AL2172</t>
  </si>
  <si>
    <t>Lampa okulistyczna WILCZKA</t>
  </si>
  <si>
    <t>OPTA</t>
  </si>
  <si>
    <t>5-02</t>
  </si>
  <si>
    <t>Zaspa - Poradnia Okulistyczna</t>
  </si>
  <si>
    <t xml:space="preserve">Lampa szczelinowa </t>
  </si>
  <si>
    <t>Carl Zeiss</t>
  </si>
  <si>
    <t>156879</t>
  </si>
  <si>
    <t>Zaspa - Poradnia Medycyny Sportowej</t>
  </si>
  <si>
    <t>Lampa szczelinowa SL 980x3</t>
  </si>
  <si>
    <t>CSO</t>
  </si>
  <si>
    <t>12030178</t>
  </si>
  <si>
    <t>Lampa szczelinowa SL-3C</t>
  </si>
  <si>
    <t>TOPCON</t>
  </si>
  <si>
    <t>636734/85</t>
  </si>
  <si>
    <t>Lampa szczelinowa SL-45 X3</t>
  </si>
  <si>
    <t>SHIN NIPPON</t>
  </si>
  <si>
    <t>588201</t>
  </si>
  <si>
    <t>Lampa szczelinowa YZ-5F</t>
  </si>
  <si>
    <t>CRANE</t>
  </si>
  <si>
    <t>220006170802</t>
  </si>
  <si>
    <t>220006200802</t>
  </si>
  <si>
    <t>Mikroskop EM 3000</t>
  </si>
  <si>
    <t>TOMEY</t>
  </si>
  <si>
    <t>877507</t>
  </si>
  <si>
    <t xml:space="preserve">Oftalmoskop </t>
  </si>
  <si>
    <t>Welch Allyn</t>
  </si>
  <si>
    <t>11710</t>
  </si>
  <si>
    <t>11475</t>
  </si>
  <si>
    <t>brak danych</t>
  </si>
  <si>
    <t>316571</t>
  </si>
  <si>
    <t>462/83</t>
  </si>
  <si>
    <t>Oftalmoskop H0110</t>
  </si>
  <si>
    <t>ZEISS</t>
  </si>
  <si>
    <t>brak nr</t>
  </si>
  <si>
    <t>Oftalmoskop HEINE BETA</t>
  </si>
  <si>
    <t>HEINE</t>
  </si>
  <si>
    <t>5542904</t>
  </si>
  <si>
    <t>Oftalmoskop OMEGA 500</t>
  </si>
  <si>
    <t>1121003177</t>
  </si>
  <si>
    <t>Oftalmoskop SPECJALIST PRESTIGE</t>
  </si>
  <si>
    <t>KELLER</t>
  </si>
  <si>
    <t>B/N</t>
  </si>
  <si>
    <t xml:space="preserve">Tonometr </t>
  </si>
  <si>
    <t>RIESTER</t>
  </si>
  <si>
    <t>5018</t>
  </si>
  <si>
    <t>Tonometr SCHIOETZ</t>
  </si>
  <si>
    <t>1077</t>
  </si>
  <si>
    <t>Tonometr SCHIOTZ</t>
  </si>
  <si>
    <t>6412</t>
  </si>
  <si>
    <t>4342</t>
  </si>
  <si>
    <t>4346</t>
  </si>
  <si>
    <t>4332</t>
  </si>
  <si>
    <t>Tonometr Z800</t>
  </si>
  <si>
    <t>4011585</t>
  </si>
  <si>
    <t>Wyświetlacz optotypów CP-400</t>
  </si>
  <si>
    <t>FREY</t>
  </si>
  <si>
    <t>SDAE002V</t>
  </si>
  <si>
    <t>SDAE003V</t>
  </si>
  <si>
    <t>RKBI001V</t>
  </si>
  <si>
    <t>Poradnia Leczenia Zeza, ul. Wejhera 12a, Gdańsk</t>
  </si>
  <si>
    <t>Wziernik okulistyczny OMEGA 180</t>
  </si>
  <si>
    <t>6899</t>
  </si>
  <si>
    <t>Autorefraktometr AR-310A</t>
  </si>
  <si>
    <t>NIDEK</t>
  </si>
  <si>
    <t>130739</t>
  </si>
  <si>
    <t>Zaspa - Poradnia Leczenia Zeza</t>
  </si>
  <si>
    <t>Autorefraktometr Retinimax 3</t>
  </si>
  <si>
    <t>Righton</t>
  </si>
  <si>
    <t>2101871</t>
  </si>
  <si>
    <t xml:space="preserve">Cheiroskop </t>
  </si>
  <si>
    <t>ZSRR</t>
  </si>
  <si>
    <t>Cheiroskop 58TP02</t>
  </si>
  <si>
    <t>21</t>
  </si>
  <si>
    <t>Elektroniczny ekran Hessa HS02308</t>
  </si>
  <si>
    <t>CLEMENT CLARK</t>
  </si>
  <si>
    <t xml:space="preserve">Eutyskop </t>
  </si>
  <si>
    <t>OCULUS</t>
  </si>
  <si>
    <t>Eutyskop EU-1</t>
  </si>
  <si>
    <t>MDT</t>
  </si>
  <si>
    <t>15844</t>
  </si>
  <si>
    <t xml:space="preserve">Frontofokometr </t>
  </si>
  <si>
    <t>OPTICOM</t>
  </si>
  <si>
    <t>Frontofokometr DO2</t>
  </si>
  <si>
    <t>700162</t>
  </si>
  <si>
    <t xml:space="preserve">Keratometr JAVALA </t>
  </si>
  <si>
    <t>297452</t>
  </si>
  <si>
    <t>Lampa szczelinowa NSL-2Z</t>
  </si>
  <si>
    <t>Medical Partner</t>
  </si>
  <si>
    <t>1803004</t>
  </si>
  <si>
    <t>Lampa szczelinowa NSL-980x2 YZ5X</t>
  </si>
  <si>
    <t>66 Vision Tech
(NETZ)</t>
  </si>
  <si>
    <t>227024401305</t>
  </si>
  <si>
    <t xml:space="preserve">Lampa Wortha </t>
  </si>
  <si>
    <t>25584</t>
  </si>
  <si>
    <t>11772</t>
  </si>
  <si>
    <t>Oftalmoskop OMEGA 100</t>
  </si>
  <si>
    <t>17387</t>
  </si>
  <si>
    <t>Oftalmoskop OMEGA 180</t>
  </si>
  <si>
    <t>1048817</t>
  </si>
  <si>
    <t xml:space="preserve">Rzutnik optotypów </t>
  </si>
  <si>
    <t>316995</t>
  </si>
  <si>
    <t>Rzutnik optotypów CP 2047</t>
  </si>
  <si>
    <t>7100618</t>
  </si>
  <si>
    <t>Rzutnik optotypów FR 1003</t>
  </si>
  <si>
    <t>MBAB 0023</t>
  </si>
  <si>
    <t>Rzutnik optotypów R-1003 LED</t>
  </si>
  <si>
    <t>GAF-006A</t>
  </si>
  <si>
    <t xml:space="preserve">Skiaskop </t>
  </si>
  <si>
    <t>294587</t>
  </si>
  <si>
    <t>Skiaskop BETA 200</t>
  </si>
  <si>
    <t>BN</t>
  </si>
  <si>
    <t xml:space="preserve">Synoptofor </t>
  </si>
  <si>
    <t>Synoptofor INAMI</t>
  </si>
  <si>
    <t>INAMI</t>
  </si>
  <si>
    <t>208086</t>
  </si>
  <si>
    <t>Synoptofor YZ23B</t>
  </si>
  <si>
    <t>66 Vision Tech 
(HEIDINGER)</t>
  </si>
  <si>
    <t>562017631506</t>
  </si>
  <si>
    <t>562018011507</t>
  </si>
  <si>
    <t>562018001507</t>
  </si>
  <si>
    <t>562017981507</t>
  </si>
  <si>
    <t>562017991507</t>
  </si>
  <si>
    <t>562009601206</t>
  </si>
  <si>
    <t>Tonometr TA03 ICARE PRO</t>
  </si>
  <si>
    <t>1342AB056</t>
  </si>
  <si>
    <t>PAKIET 12</t>
  </si>
  <si>
    <t>Aparat do hipotermii terapeutycznej Blanketrol III</t>
  </si>
  <si>
    <t>144-3-03941</t>
  </si>
  <si>
    <t>Cincinnati Sub-Zero</t>
  </si>
  <si>
    <t>192-3-09381</t>
  </si>
  <si>
    <t>Gwarancja do 27.11.2022</t>
  </si>
  <si>
    <t>Diafanoskop Astodia Dia100</t>
  </si>
  <si>
    <t>DA04167/DH05713/578868</t>
  </si>
  <si>
    <t>Stihler Electronic</t>
  </si>
  <si>
    <t>DA04915/DH07133/623277</t>
  </si>
  <si>
    <t>Kontroler grzewczy Astopad Duo120</t>
  </si>
  <si>
    <t>AE13488</t>
  </si>
  <si>
    <t>AE13485</t>
  </si>
  <si>
    <t>AE13483</t>
  </si>
  <si>
    <t>AE13484</t>
  </si>
  <si>
    <t>AE13470</t>
  </si>
  <si>
    <t>AE13482</t>
  </si>
  <si>
    <t>AE13486</t>
  </si>
  <si>
    <t>AE13478</t>
  </si>
  <si>
    <t>AE13491</t>
  </si>
  <si>
    <t>AE13495</t>
  </si>
  <si>
    <t>AE13492</t>
  </si>
  <si>
    <t>AE13489</t>
  </si>
  <si>
    <t>AE13490</t>
  </si>
  <si>
    <t>AE13479</t>
  </si>
  <si>
    <t>AE13480</t>
  </si>
  <si>
    <t>AE13471</t>
  </si>
  <si>
    <t>AE13494</t>
  </si>
  <si>
    <t>AE13493</t>
  </si>
  <si>
    <t>AE13481</t>
  </si>
  <si>
    <t>AF17184</t>
  </si>
  <si>
    <t>AE13487</t>
  </si>
  <si>
    <t>AE14379</t>
  </si>
  <si>
    <t>Materac grzewczy na stół operacyjny Astopad COV 070</t>
  </si>
  <si>
    <t>7-130704-005</t>
  </si>
  <si>
    <t>7-130704-006</t>
  </si>
  <si>
    <t>Materac grzewczy na stół operacyjny Astopad COV 105</t>
  </si>
  <si>
    <t>4-120427-038</t>
  </si>
  <si>
    <t>Materac grzewczy na stół operacyjny Astopad COV 150</t>
  </si>
  <si>
    <t>5-180326-052</t>
  </si>
  <si>
    <t>5-100124-099</t>
  </si>
  <si>
    <t>5-170923-036</t>
  </si>
  <si>
    <t>5-180326-054</t>
  </si>
  <si>
    <t>5-100124-102</t>
  </si>
  <si>
    <t>5-100124-105</t>
  </si>
  <si>
    <t>5-100124-089</t>
  </si>
  <si>
    <t>5-180326-053</t>
  </si>
  <si>
    <t>5-180326-084</t>
  </si>
  <si>
    <t>5-100124-104</t>
  </si>
  <si>
    <t>5-100124-092</t>
  </si>
  <si>
    <t>5-160720-069</t>
  </si>
  <si>
    <t>5-100124-093</t>
  </si>
  <si>
    <t>5-190308-094</t>
  </si>
  <si>
    <t>Materac grzewczy na stół operacyjny Astopad COV 180</t>
  </si>
  <si>
    <t>8-170522-007</t>
  </si>
  <si>
    <t>Materac grzewczy na stół operacyjny Astopad Duo120</t>
  </si>
  <si>
    <t>4-111112-047</t>
  </si>
  <si>
    <t>System ogrzewania pacjenta Warm Air</t>
  </si>
  <si>
    <t>151-13510137</t>
  </si>
  <si>
    <t>151-13510118</t>
  </si>
  <si>
    <t>………………………………………………………………</t>
  </si>
  <si>
    <t>PAKIET 13</t>
  </si>
  <si>
    <t>Okres trwania gwarancji</t>
  </si>
  <si>
    <t>Szpital im. św Wojciecha, al. Jana Pawła II 50 / Poradnia Leczenia Zeza, ul. Wejhera 12a</t>
  </si>
  <si>
    <t>Lampa szczelinowa cyfrowa SL-2D</t>
  </si>
  <si>
    <t>2063640</t>
  </si>
  <si>
    <t>2023-01-14</t>
  </si>
  <si>
    <t>0</t>
  </si>
  <si>
    <t>Lampa szczelinowa SL-2D</t>
  </si>
  <si>
    <t>2062179</t>
  </si>
  <si>
    <t>2020-09-13</t>
  </si>
  <si>
    <t>3</t>
  </si>
  <si>
    <t>nie</t>
  </si>
  <si>
    <t>Tonometr z pachymetrem CT-1P</t>
  </si>
  <si>
    <t>2632335</t>
  </si>
  <si>
    <t>2022-07-22</t>
  </si>
  <si>
    <t>1</t>
  </si>
  <si>
    <t>Autokeratorefraktometr KR800</t>
  </si>
  <si>
    <t>4766769</t>
  </si>
  <si>
    <t>2020-07-12</t>
  </si>
  <si>
    <t>Tomograf komputerowy okulistyczny OCT 3D OCT-2000</t>
  </si>
  <si>
    <t>683034</t>
  </si>
  <si>
    <t xml:space="preserve">załącznik nr 1 A do SIWZ </t>
  </si>
  <si>
    <t>……………………………………..</t>
  </si>
  <si>
    <t>PAKIET 14</t>
  </si>
  <si>
    <t>Laser INTEGRE</t>
  </si>
  <si>
    <t>6652</t>
  </si>
  <si>
    <t>ELLEX</t>
  </si>
  <si>
    <t>Aparat USG okulistyczny Eye Cubed</t>
  </si>
  <si>
    <t>V400-11495</t>
  </si>
  <si>
    <t>Stół operacyjny okulistyczny 500 XLE</t>
  </si>
  <si>
    <t>3250</t>
  </si>
  <si>
    <t>UFSK</t>
  </si>
  <si>
    <t>3249</t>
  </si>
  <si>
    <t>Funduskamera RetCam 3</t>
  </si>
  <si>
    <t>RC9018</t>
  </si>
  <si>
    <t>NATUS MEDICAL</t>
  </si>
  <si>
    <t>Gwarancja do 18-09-2021</t>
  </si>
  <si>
    <t>Videodermatoskop Vexia</t>
  </si>
  <si>
    <t>MC800E3003309</t>
  </si>
  <si>
    <t>Fotofinder</t>
  </si>
  <si>
    <t>załącznik nr n1 A do SIWZ</t>
  </si>
  <si>
    <t>……………………………………</t>
  </si>
  <si>
    <t>PAKIET 15</t>
  </si>
  <si>
    <t>Automatyczny wstrzykiwacz kontrastu VHU 600 VISTRON CT</t>
  </si>
  <si>
    <t>53891(53907)</t>
  </si>
  <si>
    <t>Medrad</t>
  </si>
  <si>
    <t>Zakład Diagnostyki Obrazowej</t>
  </si>
  <si>
    <t>Wojewódzkie Centrum Onkologii</t>
  </si>
  <si>
    <t>Automatyczny wstrzykiwacz kontrastu  VISTRON CT</t>
  </si>
  <si>
    <t>53526(53530)</t>
  </si>
  <si>
    <t>Ośrodek Diagnozowania i Leczenia Chorób Piersi Copernicus Mamma Centrum</t>
  </si>
  <si>
    <t>………………………….</t>
  </si>
  <si>
    <t>PAKIET 16</t>
  </si>
  <si>
    <t>Cena brutto za 1 konserwację techniczną</t>
  </si>
  <si>
    <t>Zasilacz podwójny regulowany opasek zaciskowych Tourniquet 2800</t>
  </si>
  <si>
    <t>1209-3150/ELC</t>
  </si>
  <si>
    <t xml:space="preserve">VBM Medicin Technik </t>
  </si>
  <si>
    <t xml:space="preserve">1209-3149/ELC </t>
  </si>
  <si>
    <t>Respirator do wentylacji strumieniowej Monsoon III</t>
  </si>
  <si>
    <t xml:space="preserve">ACU 0826 </t>
  </si>
  <si>
    <t xml:space="preserve">Acutronic Medical Systems AG </t>
  </si>
  <si>
    <t>………………………..</t>
  </si>
  <si>
    <t>PAKIET 17</t>
  </si>
  <si>
    <t>Stymulator zewnętrzny dwukanałowy Reocor D</t>
  </si>
  <si>
    <t>61203234</t>
  </si>
  <si>
    <t>Biotronik</t>
  </si>
  <si>
    <t>Oddział Kardiochirurgii Dziecięcej</t>
  </si>
  <si>
    <t>61202921</t>
  </si>
  <si>
    <t>Stymulator zewnętrzny jednokanałowy REOCOR S</t>
  </si>
  <si>
    <t>61100373</t>
  </si>
  <si>
    <t>Oddział Kardiologiczny</t>
  </si>
  <si>
    <t>61107983</t>
  </si>
  <si>
    <t>61107982</t>
  </si>
  <si>
    <t>61100359</t>
  </si>
  <si>
    <t>Pracownia Kardiologii Inwazyjnej</t>
  </si>
  <si>
    <t>Szpital Kopernik ul. Nowe Ogrody 1-6</t>
  </si>
  <si>
    <t>Kardiostymulator zewnętrzny Reocor D</t>
  </si>
  <si>
    <t>61201288</t>
  </si>
  <si>
    <t>Oddział Chorób Wewnętrznych
I Hipertensjologii</t>
  </si>
  <si>
    <t>………………………………………..</t>
  </si>
  <si>
    <t>PAKIET 18</t>
  </si>
  <si>
    <t>Zestaw pomp do krążenia pozaustrojowego S5</t>
  </si>
  <si>
    <t>48E02228</t>
  </si>
  <si>
    <t>Stockert</t>
  </si>
  <si>
    <t>Blok
Operacyjny</t>
  </si>
  <si>
    <t>W skład wchodzi: urządzenie grzewczo-chłodzące,typ 3T, sn: 16S11317</t>
  </si>
  <si>
    <t>48E02229</t>
  </si>
  <si>
    <t>W skład wchodzi: urządzenie grzewczo-chłodzące,typ 3T, sn: 16S13177</t>
  </si>
  <si>
    <t>…………………………………………………..</t>
  </si>
  <si>
    <t>PAKIET 19</t>
  </si>
  <si>
    <t xml:space="preserve">Zasilacz podwójny regulowany opasek zaciskowych </t>
  </si>
  <si>
    <t>09/12</t>
  </si>
  <si>
    <t>Chm</t>
  </si>
  <si>
    <t xml:space="preserve">Zasilacz opasek zaciskowych Podwójny pneumatyczny </t>
  </si>
  <si>
    <t>Gwarancja do 20.12.2022</t>
  </si>
  <si>
    <t xml:space="preserve">Zasilacz opasek zaciskowych Podwójny elektryczny </t>
  </si>
  <si>
    <t>07/09</t>
  </si>
  <si>
    <t>03/09</t>
  </si>
  <si>
    <t>2/11</t>
  </si>
  <si>
    <t>3/11</t>
  </si>
  <si>
    <t>06/09</t>
  </si>
  <si>
    <t>915</t>
  </si>
  <si>
    <t>……………………………….</t>
  </si>
  <si>
    <t>PAKIET 20</t>
  </si>
  <si>
    <t>Biometr optyczny LENSTAR LS900 APS PRO</t>
  </si>
  <si>
    <t xml:space="preserve">Maag-Streit </t>
  </si>
  <si>
    <t>Mikroskop operacyjny HI-R 1000</t>
  </si>
  <si>
    <t>549</t>
  </si>
  <si>
    <t>Moller-Wedel</t>
  </si>
  <si>
    <t>Mikroskop operacyjny HS Hi-R 1000</t>
  </si>
  <si>
    <t>1153</t>
  </si>
  <si>
    <t>gwarancja do 04-12-2022</t>
  </si>
  <si>
    <t>…………………………….</t>
  </si>
  <si>
    <t>PAKIET 21</t>
  </si>
  <si>
    <t xml:space="preserve">Cena brutto za 1 miesiąc utrzymania </t>
  </si>
  <si>
    <t>Ilość miesięcy obowiązywania umowy</t>
  </si>
  <si>
    <t>Angiograf
Integris HM2000</t>
  </si>
  <si>
    <t>S4F700774A
(1004)</t>
  </si>
  <si>
    <t>Pfilips</t>
  </si>
  <si>
    <t>Pracownia Elektrofizjologii
i Ilektroterapii</t>
  </si>
  <si>
    <t>PAKIET 22</t>
  </si>
  <si>
    <t>Laser Litho 30W</t>
  </si>
  <si>
    <t xml:space="preserve">LHT 0028-0116 </t>
  </si>
  <si>
    <t>Quanta System</t>
  </si>
  <si>
    <t>Zaspa - Oddział Urologiczny sala Endourologii</t>
  </si>
  <si>
    <t xml:space="preserve">Laser Polysurge 1064 </t>
  </si>
  <si>
    <t xml:space="preserve">DNL0222-0911 </t>
  </si>
  <si>
    <t>Laser Quanta B</t>
  </si>
  <si>
    <t xml:space="preserve">DNL 0220-0911 </t>
  </si>
  <si>
    <t xml:space="preserve">NO - Pomorski Ośrodek Terapii Laserowej im. Fundacji Polsat </t>
  </si>
  <si>
    <t>LHT0984-111</t>
  </si>
  <si>
    <t>Soczewka Blast Shield</t>
  </si>
  <si>
    <t>wymiana w miarę potrzeby w trakcie wykonywania przeglądu</t>
  </si>
  <si>
    <t>1 szt.</t>
  </si>
  <si>
    <t>Kartridż jonizacyjny</t>
  </si>
  <si>
    <t>………………………………………………..</t>
  </si>
  <si>
    <t>PAKIET 23</t>
  </si>
  <si>
    <t>Monitor funkcji życiowych CVSM 6500</t>
  </si>
  <si>
    <t>100017285016</t>
  </si>
  <si>
    <t>Monitor funkcji życiowych CVSM 6700</t>
  </si>
  <si>
    <t>100064345018</t>
  </si>
  <si>
    <t>gwarancja do 2022-01-18</t>
  </si>
  <si>
    <t>Defibrylator M-Series</t>
  </si>
  <si>
    <t>T10C119380</t>
  </si>
  <si>
    <t>ZOLL</t>
  </si>
  <si>
    <t>Defibrylator AED 3 BLS</t>
  </si>
  <si>
    <t>AX18D013031</t>
  </si>
  <si>
    <t>gwarancja do 2024-03-12</t>
  </si>
  <si>
    <t>Respirator transportowy BabyPac B100</t>
  </si>
  <si>
    <t>1511161</t>
  </si>
  <si>
    <t>Smiths Medical</t>
  </si>
  <si>
    <t>Pulsoksymetr do pracy w środowisku MRI 7500FO</t>
  </si>
  <si>
    <t>NONIN MEDICAL</t>
  </si>
  <si>
    <t>gwarancja do 2020-04-25</t>
  </si>
  <si>
    <t>Respirator transportowy Para Pac Plus 310</t>
  </si>
  <si>
    <t>1601303</t>
  </si>
  <si>
    <t>Transporter FERNO Mondial ST</t>
  </si>
  <si>
    <t>19S017398</t>
  </si>
  <si>
    <t>FERNO</t>
  </si>
  <si>
    <t>gwarancja do 2022-03-12</t>
  </si>
  <si>
    <t>Ssak transportowy OB1000</t>
  </si>
  <si>
    <t>2201910048</t>
  </si>
  <si>
    <t>Boscarol</t>
  </si>
  <si>
    <t>Pulsoksymetr Nonin Onyx Vantage 9590</t>
  </si>
  <si>
    <t>502515593</t>
  </si>
  <si>
    <t>gwarancja do 2021-03-12</t>
  </si>
  <si>
    <t>Ssak elektryczny BSU220</t>
  </si>
  <si>
    <t>2101510955</t>
  </si>
  <si>
    <t>Transporter MONDIAL LUX</t>
  </si>
  <si>
    <t>13S009150</t>
  </si>
  <si>
    <t>Wojewódzkie Centrum Onkologii, al. Zwycięstwa</t>
  </si>
  <si>
    <t>Aparat do mierzenia ciśnienia SPOT</t>
  </si>
  <si>
    <t>201501573</t>
  </si>
  <si>
    <t>WCO - Oddział Onkologiczny</t>
  </si>
  <si>
    <t>gwarancja do 2020-08-04</t>
  </si>
  <si>
    <t>Szpital im. Mikołaja Kopernika, ul. Powstańców Warszawskich 2</t>
  </si>
  <si>
    <t>Aparat do mierzenia ciśnienia SPOT 42NTB-E2</t>
  </si>
  <si>
    <t>201502351</t>
  </si>
  <si>
    <t>Ciśnieniomierz ProBP</t>
  </si>
  <si>
    <t>100058603116</t>
  </si>
  <si>
    <t>PW - Poradnia Kardiologiczna</t>
  </si>
  <si>
    <t>Respirator transportowy para PAC200D</t>
  </si>
  <si>
    <t>1007227</t>
  </si>
  <si>
    <t>Paramedica</t>
  </si>
  <si>
    <t>Infrascaner 2000</t>
  </si>
  <si>
    <t>0672</t>
  </si>
  <si>
    <t>InfraScan</t>
  </si>
  <si>
    <t>T99L07218</t>
  </si>
  <si>
    <t>……………………………………………………….</t>
  </si>
  <si>
    <t>PAKIET 24</t>
  </si>
  <si>
    <t>Aparat EKG BTL08SD</t>
  </si>
  <si>
    <t>08SD-0713565</t>
  </si>
  <si>
    <t>BTL</t>
  </si>
  <si>
    <t>Zaspa - Poradnia Podstawowej Opieki Zdrowotnej</t>
  </si>
  <si>
    <t>Aparat EKG BTL 08MT PLUS</t>
  </si>
  <si>
    <t>08MT-0738502</t>
  </si>
  <si>
    <t>08MT-0738702</t>
  </si>
  <si>
    <t>Zaspa - Poradnia Kardiologiczna</t>
  </si>
  <si>
    <t>Rejestrator holterowski EKG SH-E12</t>
  </si>
  <si>
    <t>13051377</t>
  </si>
  <si>
    <t>Farum</t>
  </si>
  <si>
    <t>Rejestrator holterowski NIBP SH-P</t>
  </si>
  <si>
    <t>15030420</t>
  </si>
  <si>
    <t>15030480</t>
  </si>
  <si>
    <t>Aparat EKG BTL-08 MT+</t>
  </si>
  <si>
    <t>073-B-02077</t>
  </si>
  <si>
    <t>Aparat EKG BTL 08 MT PLUS</t>
  </si>
  <si>
    <t>073P-B-03772</t>
  </si>
  <si>
    <t>Wojewódzkie Centrum Onkologiczne</t>
  </si>
  <si>
    <t>Aparat EKG BTL-08 MT+ECG</t>
  </si>
  <si>
    <t>073P-B-03840</t>
  </si>
  <si>
    <t>…………………………………………….</t>
  </si>
  <si>
    <t>PAKIET 25</t>
  </si>
  <si>
    <t>Pompa infuzyjna objętościowa VOLUMAT AGILIA</t>
  </si>
  <si>
    <t>23704979</t>
  </si>
  <si>
    <t>Fresenius</t>
  </si>
  <si>
    <t>1 (gwarancyjny)</t>
  </si>
  <si>
    <t>-</t>
  </si>
  <si>
    <t>Pompa infuzyjna jednostrzykawkowa Agilia Injectomat</t>
  </si>
  <si>
    <t>23437880</t>
  </si>
  <si>
    <t>23437881</t>
  </si>
  <si>
    <t>23437882</t>
  </si>
  <si>
    <t>23437877</t>
  </si>
  <si>
    <t>20227068</t>
  </si>
  <si>
    <t>20227060</t>
  </si>
  <si>
    <t>20227063</t>
  </si>
  <si>
    <t>Pompa infuzyjna objętościowa Agilia Volumat</t>
  </si>
  <si>
    <t>23401981</t>
  </si>
  <si>
    <t>23401982</t>
  </si>
  <si>
    <t xml:space="preserve">Pompa infuzyjna objętościowa VOLUMAT AGILIA </t>
  </si>
  <si>
    <t>20165744</t>
  </si>
  <si>
    <t>20165738</t>
  </si>
  <si>
    <t>20165743</t>
  </si>
  <si>
    <t>23070695</t>
  </si>
  <si>
    <t>23070694</t>
  </si>
  <si>
    <t>23070693</t>
  </si>
  <si>
    <t>23070692</t>
  </si>
  <si>
    <t>23070691</t>
  </si>
  <si>
    <t>23070697</t>
  </si>
  <si>
    <t>23070696</t>
  </si>
  <si>
    <t>23070624</t>
  </si>
  <si>
    <t>23070690</t>
  </si>
  <si>
    <t>23162545</t>
  </si>
  <si>
    <t>23162547</t>
  </si>
  <si>
    <t>23162546</t>
  </si>
  <si>
    <t>Stacja dokująca do pomp infuzyjnych LINK 4 Agilia</t>
  </si>
  <si>
    <t>23259940</t>
  </si>
  <si>
    <t>23437885</t>
  </si>
  <si>
    <t>23437886</t>
  </si>
  <si>
    <t>23522223</t>
  </si>
  <si>
    <t>23522225</t>
  </si>
  <si>
    <t>23610724</t>
  </si>
  <si>
    <t>22777912</t>
  </si>
  <si>
    <t>22777911</t>
  </si>
  <si>
    <t>22777910</t>
  </si>
  <si>
    <t>22777906</t>
  </si>
  <si>
    <t>22657463</t>
  </si>
  <si>
    <t>22716785</t>
  </si>
  <si>
    <t>22716786</t>
  </si>
  <si>
    <t>22716789</t>
  </si>
  <si>
    <t>22716790</t>
  </si>
  <si>
    <t>22716791</t>
  </si>
  <si>
    <t>20131298</t>
  </si>
  <si>
    <t>20078487</t>
  </si>
  <si>
    <t>20109635</t>
  </si>
  <si>
    <t>20109685</t>
  </si>
  <si>
    <t>Stacja dokująca do pomp infuzyjnych VOLUMAT AGILI</t>
  </si>
  <si>
    <t>22777864</t>
  </si>
  <si>
    <t>22777865</t>
  </si>
  <si>
    <t>22777866</t>
  </si>
  <si>
    <t>22777867</t>
  </si>
  <si>
    <t>22777900</t>
  </si>
  <si>
    <t>22777928</t>
  </si>
  <si>
    <t>22716783</t>
  </si>
  <si>
    <t>22716784</t>
  </si>
  <si>
    <t>22716787</t>
  </si>
  <si>
    <t>22716788</t>
  </si>
  <si>
    <t>20227062</t>
  </si>
  <si>
    <t>20227061</t>
  </si>
  <si>
    <t>20227056</t>
  </si>
  <si>
    <t>20227055</t>
  </si>
  <si>
    <t>20227064</t>
  </si>
  <si>
    <t>20227065</t>
  </si>
  <si>
    <t>20078480</t>
  </si>
  <si>
    <t>20109595</t>
  </si>
  <si>
    <t>20109603</t>
  </si>
  <si>
    <t>20109604</t>
  </si>
  <si>
    <t>20109608</t>
  </si>
  <si>
    <t>20109643</t>
  </si>
  <si>
    <t>23673174</t>
  </si>
  <si>
    <t>23673173</t>
  </si>
  <si>
    <t>23611414</t>
  </si>
  <si>
    <t>23611413</t>
  </si>
  <si>
    <t>23611412</t>
  </si>
  <si>
    <t>………………………………………….</t>
  </si>
  <si>
    <t>PAKIET 26</t>
  </si>
  <si>
    <t>Ilość konserwacji do wykonania
w trakcie umowy</t>
  </si>
  <si>
    <t xml:space="preserve">Cena brutto za 1 miesiąc utrzymania
w ruchu </t>
  </si>
  <si>
    <t>Szpital św. Wojciecha – Zaspa</t>
  </si>
  <si>
    <t>Macerator PULPMATIC UNO</t>
  </si>
  <si>
    <t>1811104</t>
  </si>
  <si>
    <t>DDC Dolphin</t>
  </si>
  <si>
    <t>Szpitalny Oddział Ratunkowy</t>
  </si>
  <si>
    <t>gwarancja zakupowa do 28.03.2022</t>
  </si>
  <si>
    <t>Macerator S plus</t>
  </si>
  <si>
    <t>1132E-1-2214</t>
  </si>
  <si>
    <t>The Haigh Engineering</t>
  </si>
  <si>
    <t xml:space="preserve"> Oddział Okulistyczny</t>
  </si>
  <si>
    <t>1132E-1-2216</t>
  </si>
  <si>
    <t>1132E-1-2212</t>
  </si>
  <si>
    <t>1132E-1-2213</t>
  </si>
  <si>
    <t>Wojewódzkie Centrum Onkologii, al. Zwycięstwa 31-32</t>
  </si>
  <si>
    <t>1904053</t>
  </si>
  <si>
    <t>Oddział  Chirurgii Ogólnej</t>
  </si>
  <si>
    <t>Gwarancja zakupowa do 10.09.2021</t>
  </si>
  <si>
    <t>Macerator Pulpmatic Ultima</t>
  </si>
  <si>
    <t>1808046</t>
  </si>
  <si>
    <t>Pomorski Ośrodek Terapii Laserowej im. Fundacji Polsat</t>
  </si>
  <si>
    <t>gwarancja zakupowa do 21.08.2021</t>
  </si>
  <si>
    <t>1706032</t>
  </si>
  <si>
    <t>Oddział Neurologiczny</t>
  </si>
  <si>
    <t>11039931-B</t>
  </si>
  <si>
    <t>Oddział Chorób Wewnętrznych i Hipertensjologii</t>
  </si>
  <si>
    <t>Macerator Panaway</t>
  </si>
  <si>
    <t>1084G-1-1053</t>
  </si>
  <si>
    <t>1084G-1-1336</t>
  </si>
  <si>
    <t>Macerator Sluicemaster Classic S</t>
  </si>
  <si>
    <t>1132E1-2140</t>
  </si>
  <si>
    <t>Kliniczny Oddział Pediatrii GUM, Kliniczny Oddział Pediatrii</t>
  </si>
  <si>
    <t>1132E1-2144</t>
  </si>
  <si>
    <t>1132E1-2147</t>
  </si>
  <si>
    <t>1132E1-2141</t>
  </si>
  <si>
    <t>Kliniczny Oddział Gastroenterologii, Alergologii i Żywienia Dzieci GUM</t>
  </si>
  <si>
    <t>1132E1-2142</t>
  </si>
  <si>
    <t>1132E1-2143</t>
  </si>
  <si>
    <t>1132E1-2145</t>
  </si>
  <si>
    <t>1132E1-2154</t>
  </si>
  <si>
    <t>………………………………</t>
  </si>
  <si>
    <t>PAKIET 27</t>
  </si>
  <si>
    <t>Myjnia dezynfektor BP 100</t>
  </si>
  <si>
    <t>601017</t>
  </si>
  <si>
    <t>STEELCO</t>
  </si>
  <si>
    <t>Myjnia dezynfektor FD 1800</t>
  </si>
  <si>
    <t>W 50042030</t>
  </si>
  <si>
    <t>GETINGE</t>
  </si>
  <si>
    <t>Pododdzial Patologii Ciąży</t>
  </si>
  <si>
    <t>Myjnia dezynfektor TOPLINE 20</t>
  </si>
  <si>
    <t>10159671</t>
  </si>
  <si>
    <t>Meiko</t>
  </si>
  <si>
    <t>Odział Rehabilitacji Neurologicznej</t>
  </si>
  <si>
    <t>Myjnia dezynfektor ERLEN 1.45</t>
  </si>
  <si>
    <t>49/18-6060</t>
  </si>
  <si>
    <t>ERLEN GMBH</t>
  </si>
  <si>
    <t>Oddział Urologiczny</t>
  </si>
  <si>
    <t>gwarancja zakupowa do 12.03.2022</t>
  </si>
  <si>
    <t>39/19-6272</t>
  </si>
  <si>
    <t>gwarancja zakupowa do 22.11.2022</t>
  </si>
  <si>
    <t>W 50042036</t>
  </si>
  <si>
    <t>Oddział Położniczy</t>
  </si>
  <si>
    <t>W 50042005</t>
  </si>
  <si>
    <t>Myjnia dezynfektor BP100HE</t>
  </si>
  <si>
    <t>1700311AW047</t>
  </si>
  <si>
    <t>Oddział Pediatryczny</t>
  </si>
  <si>
    <t>gwarancja zakupowa do 15.12.2020</t>
  </si>
  <si>
    <t>10144329</t>
  </si>
  <si>
    <t>10164997</t>
  </si>
  <si>
    <t>10164409</t>
  </si>
  <si>
    <t>Oddział Ginekologiczny</t>
  </si>
  <si>
    <t>10164995</t>
  </si>
  <si>
    <t>Oddział Chorób Wewnętrznych III</t>
  </si>
  <si>
    <t>10164411</t>
  </si>
  <si>
    <t>Oddział Chorób Wewnętrznych II</t>
  </si>
  <si>
    <t>10140057</t>
  </si>
  <si>
    <t>Oddział Chorób Wewnętrznych I</t>
  </si>
  <si>
    <t>36/19-6261</t>
  </si>
  <si>
    <t>Oddział Chirurgii Urazowo Ortopedycznej</t>
  </si>
  <si>
    <t>49/18-6053</t>
  </si>
  <si>
    <t>10144331</t>
  </si>
  <si>
    <t>Oddział Chirurgii Ogólnej</t>
  </si>
  <si>
    <t>43/15-4945</t>
  </si>
  <si>
    <t>10164410</t>
  </si>
  <si>
    <t>04/16-5045</t>
  </si>
  <si>
    <t>Myjnia dezynfektor Topic20</t>
  </si>
  <si>
    <t>10269008</t>
  </si>
  <si>
    <t>10269005</t>
  </si>
  <si>
    <t>W50042031</t>
  </si>
  <si>
    <t xml:space="preserve">Oddział Otolaryngologiczny </t>
  </si>
  <si>
    <t>Myjnia dezynfektor KD202AP</t>
  </si>
  <si>
    <t>10112739</t>
  </si>
  <si>
    <t>Myjnia dezynfektor Topline 20</t>
  </si>
  <si>
    <t>10159672</t>
  </si>
  <si>
    <t>10223251</t>
  </si>
  <si>
    <t>Oddział Neurochirurgii</t>
  </si>
  <si>
    <t>10223250</t>
  </si>
  <si>
    <t>10223252</t>
  </si>
  <si>
    <t>10113297</t>
  </si>
  <si>
    <t>10223254</t>
  </si>
  <si>
    <t>Oddział Chirurgii Urazowo - Ortopedycznej</t>
  </si>
  <si>
    <t>10223249</t>
  </si>
  <si>
    <t>10223253</t>
  </si>
  <si>
    <t>10223241</t>
  </si>
  <si>
    <t>10223238</t>
  </si>
  <si>
    <t>10223242</t>
  </si>
  <si>
    <t>10223240</t>
  </si>
  <si>
    <t>10223239</t>
  </si>
  <si>
    <t>10223237</t>
  </si>
  <si>
    <t>10215830</t>
  </si>
  <si>
    <t>10269013</t>
  </si>
  <si>
    <t>Kliniczny Oddział Ortopedii
I Traumatologii Narządu Ruchu dla Dorosłych GUM</t>
  </si>
  <si>
    <t>1600311BC185</t>
  </si>
  <si>
    <t>Kliniczny Oddział Chirurgii i Urologii Dzieci i Młodzieży GUM</t>
  </si>
  <si>
    <t>10215829</t>
  </si>
  <si>
    <t>Główny Blok Operacyjny</t>
  </si>
  <si>
    <t>10215827</t>
  </si>
  <si>
    <t>Szpital im. Mikołaja Kopernika, ul. Powstańców Warszawskich 1-2</t>
  </si>
  <si>
    <t>43/15-4946</t>
  </si>
  <si>
    <t>Zakład Opiekuńczo - Leczniczy</t>
  </si>
  <si>
    <t>36/19-6259</t>
  </si>
  <si>
    <t>Oddział Chorób Wewnętrznych
I Diabetologii</t>
  </si>
  <si>
    <t>PAKIET 28</t>
  </si>
  <si>
    <t>Bronchofiberoskop optyczny LF-TP</t>
  </si>
  <si>
    <t>2738988</t>
  </si>
  <si>
    <t>Olympus</t>
  </si>
  <si>
    <t>Pompa OFP</t>
  </si>
  <si>
    <t>2721541</t>
  </si>
  <si>
    <t>Pracownia Endoskopowa</t>
  </si>
  <si>
    <t>Procesor Video CV165</t>
  </si>
  <si>
    <t>7600385</t>
  </si>
  <si>
    <t>Procesor Video CV190</t>
  </si>
  <si>
    <t>7388699</t>
  </si>
  <si>
    <t>7366964</t>
  </si>
  <si>
    <t>7748749</t>
  </si>
  <si>
    <t>Źródło światła CLE-165</t>
  </si>
  <si>
    <t>7600315</t>
  </si>
  <si>
    <t>Źródło światła CLV190</t>
  </si>
  <si>
    <t>7338417</t>
  </si>
  <si>
    <t>7336885</t>
  </si>
  <si>
    <t xml:space="preserve">  </t>
  </si>
  <si>
    <t>7775866</t>
  </si>
  <si>
    <t>Diatermia endourologiczna ESG-400</t>
  </si>
  <si>
    <t>B006549</t>
  </si>
  <si>
    <t>gwarancja zakupowa do 11.12.2023</t>
  </si>
  <si>
    <r>
      <rPr>
        <sz val="10"/>
        <color rgb="FF000000"/>
        <rFont val="Arial"/>
        <family val="2"/>
        <charset val="238"/>
      </rPr>
      <t xml:space="preserve">Tor wizyjny do zabiegów laparoskopowych
</t>
    </r>
    <r>
      <rPr>
        <sz val="8"/>
        <color rgb="FF000000"/>
        <rFont val="Arial"/>
        <family val="2"/>
        <charset val="238"/>
      </rPr>
      <t>Zestaw zawiera:
- Procesor OTV-S200 sn:7931504
- Głowica kamery sn: 7919417
- Monitor 26" sn: D26919320028
- Pompa ssąco-tłocząca sn: 1911CE1321</t>
    </r>
  </si>
  <si>
    <t>7931504</t>
  </si>
  <si>
    <r>
      <rPr>
        <sz val="10"/>
        <color rgb="FF000000"/>
        <rFont val="Arial"/>
        <family val="2"/>
        <charset val="238"/>
      </rPr>
      <t xml:space="preserve">Tor wizyjny do zabiegów histeroskopowych 
</t>
    </r>
    <r>
      <rPr>
        <sz val="8"/>
        <color rgb="FF000000"/>
        <rFont val="Arial"/>
        <family val="2"/>
        <charset val="238"/>
      </rPr>
      <t>Zestaw zawiera: 
- Procesor OTV-S300 sn: 7912195
- Źródło światła Xenon 300 IR CLV-S200-IR sn: 7900949 
- Monitor medyczny FSN LED 26" sn: D26919080070 
- Głowica kamery 3CMOS CH-S200-XZ-EB sn: 7911611 
- Insuflator wysokoprzepływowy UHI-4 sn: 7944830
- Pompa ssąco-płucząca sn: 1905CE0136</t>
    </r>
  </si>
  <si>
    <t>7912195</t>
  </si>
  <si>
    <t>Blok Operacyjny</t>
  </si>
  <si>
    <t>gwarancja zakupowa do 07.08.2022</t>
  </si>
  <si>
    <r>
      <rPr>
        <sz val="10"/>
        <color rgb="FF000000"/>
        <rFont val="Arial"/>
        <family val="2"/>
        <charset val="238"/>
      </rPr>
      <t xml:space="preserve">Tor wizyjny do zabiegów laparoskopowych
</t>
    </r>
    <r>
      <rPr>
        <sz val="8"/>
        <color rgb="FF000000"/>
        <rFont val="Arial"/>
        <family val="2"/>
        <charset val="238"/>
      </rPr>
      <t>Zestaw zawiera:
- Procesor ze źródłem światła OTV-S200 sn: 7921244
- Monitor medyczny FSN FS-P2604D sn: D26919080068
- Głowica kamery 2D CH-S200-XZ-EB sn: 7911663
- Pompa ssąco-płucząca Multi-Indication Pomp sn: 1905CE0396</t>
    </r>
    <r>
      <rPr>
        <sz val="10"/>
        <color rgb="FF000000"/>
        <rFont val="Arial"/>
        <family val="2"/>
        <charset val="238"/>
      </rPr>
      <t xml:space="preserve"> </t>
    </r>
  </si>
  <si>
    <t>7921244</t>
  </si>
  <si>
    <t>gwarancja zakupowa do 07.08.2023</t>
  </si>
  <si>
    <t>Źródło światła CLK4</t>
  </si>
  <si>
    <t>7260163</t>
  </si>
  <si>
    <t>Poradnia Urologiczna</t>
  </si>
  <si>
    <t>Pompa OFP-2</t>
  </si>
  <si>
    <t>21131790</t>
  </si>
  <si>
    <t>gwarancja zakupowa do 28.06.2022</t>
  </si>
  <si>
    <t>7260177</t>
  </si>
  <si>
    <r>
      <rPr>
        <sz val="10"/>
        <color rgb="FF000000"/>
        <rFont val="Arial"/>
        <family val="2"/>
        <charset val="238"/>
      </rPr>
      <t xml:space="preserve">Tor wizyjny OTV-S200
</t>
    </r>
    <r>
      <rPr>
        <sz val="8"/>
        <color rgb="FF000000"/>
        <rFont val="Arial"/>
        <family val="2"/>
        <charset val="238"/>
      </rPr>
      <t>Zestaw zawiera:
- Procesor Visera Elite2 OTV-S200 sn: 7931823
- Głowica kamery CH-S200 sn: 7912312
- Monitor medyczny FSN 26" FS-P2604D sn: D26919320013</t>
    </r>
  </si>
  <si>
    <t>7931823</t>
  </si>
  <si>
    <t>gwarancja zakupowa do 01.03.2023</t>
  </si>
  <si>
    <t>Wideofiberoskop giętki
ENF-VH2</t>
  </si>
  <si>
    <t>7900010</t>
  </si>
  <si>
    <t>……………………………………………..</t>
  </si>
  <si>
    <t>PAKIET 29</t>
  </si>
  <si>
    <t>Aparat RTG FDR NANO DR-XD 1000</t>
  </si>
  <si>
    <t>Fujifilm Corporation</t>
  </si>
  <si>
    <t>gwarancja zakupowa do 16.01.2022</t>
  </si>
  <si>
    <t>PAKIET 30</t>
  </si>
  <si>
    <t>Aparat RTG RRX Revolution</t>
  </si>
  <si>
    <t>Carestream</t>
  </si>
  <si>
    <t>PAKIET 31</t>
  </si>
  <si>
    <t>Respirator transportowy MEDUMAT STANDARD A</t>
  </si>
  <si>
    <t>9248</t>
  </si>
  <si>
    <t>WEINMANN</t>
  </si>
  <si>
    <t>przegląd co 2 lata, wysyłka</t>
  </si>
  <si>
    <t>Respirator transportowy MEDUMAT STAND</t>
  </si>
  <si>
    <t>3023</t>
  </si>
  <si>
    <t>Respirator transportowy MEDUMAT TRANSPORT</t>
  </si>
  <si>
    <t>5148</t>
  </si>
  <si>
    <t>Respirator transportowy Medumat Standard</t>
  </si>
  <si>
    <t>D10.251.91.F.20320</t>
  </si>
  <si>
    <t>PAKIET 32</t>
  </si>
  <si>
    <t>Laser IPL LUMENIS M22</t>
  </si>
  <si>
    <t>LUMENIS Inc.</t>
  </si>
  <si>
    <t xml:space="preserve">Laser UltraPulse Encore Total FX </t>
  </si>
  <si>
    <t>gwarancja do 24-09-2022</t>
  </si>
  <si>
    <t>……………………………………….</t>
  </si>
  <si>
    <t>PAKIET 33</t>
  </si>
  <si>
    <r>
      <rPr>
        <b/>
        <sz val="14"/>
        <rFont val="Arial"/>
        <family val="2"/>
        <charset val="238"/>
      </rPr>
      <t xml:space="preserve">FORMULARZ KALKULACJI CENOWEJ </t>
    </r>
    <r>
      <rPr>
        <b/>
        <u/>
        <sz val="14"/>
        <rFont val="Arial"/>
        <family val="2"/>
        <charset val="238"/>
      </rPr>
      <t>WRAZ Z LEGALIZACJĄ W URZĘDZIE MIAR*</t>
    </r>
  </si>
  <si>
    <t>Nazwa</t>
  </si>
  <si>
    <t>Nr seryjny</t>
  </si>
  <si>
    <t>UWAGI (gwarancja do)</t>
  </si>
  <si>
    <t>Waga analityczna WPS 300/C</t>
  </si>
  <si>
    <t>Radwag</t>
  </si>
  <si>
    <t>48928/98</t>
  </si>
  <si>
    <t>NO – Centralna Sterylizatornia</t>
  </si>
  <si>
    <t>Waga dla niemowląt WPT 6/15D</t>
  </si>
  <si>
    <t>217792/08</t>
  </si>
  <si>
    <t>212784/08</t>
  </si>
  <si>
    <t>Waga WPT 60/150 OW</t>
  </si>
  <si>
    <t>216978/08</t>
  </si>
  <si>
    <t>Waga niemowlęca SECA 834</t>
  </si>
  <si>
    <t>SECA</t>
  </si>
  <si>
    <t>5834197155778</t>
  </si>
  <si>
    <t>2</t>
  </si>
  <si>
    <t>Waga Seca 704 / 220</t>
  </si>
  <si>
    <t>5704338140561</t>
  </si>
  <si>
    <t>5834197155779</t>
  </si>
  <si>
    <t>5834197155797</t>
  </si>
  <si>
    <t>5834197155786</t>
  </si>
  <si>
    <t>5834197155772</t>
  </si>
  <si>
    <t>5834197155784</t>
  </si>
  <si>
    <t>5704338140563</t>
  </si>
  <si>
    <t>5704338140562</t>
  </si>
  <si>
    <t>5834197155773</t>
  </si>
  <si>
    <t>5834197155775</t>
  </si>
  <si>
    <t>5834228158546</t>
  </si>
  <si>
    <t>5834197155787</t>
  </si>
  <si>
    <t>5834228158566</t>
  </si>
  <si>
    <t xml:space="preserve"> 5834197155785</t>
  </si>
  <si>
    <t>5834228158563</t>
  </si>
  <si>
    <t>5834197155781</t>
  </si>
  <si>
    <t>5834228158570</t>
  </si>
  <si>
    <t>5834182178767</t>
  </si>
  <si>
    <t>NO - Nocna i Świąteczna Opieka Zdrowotna</t>
  </si>
  <si>
    <t>5834004104948</t>
  </si>
  <si>
    <t>Waga niemowlęca WPT 6/15D</t>
  </si>
  <si>
    <t>371094/12</t>
  </si>
  <si>
    <t>Waga łóżkowa WPT/4B 500 C</t>
  </si>
  <si>
    <t>421378/14</t>
  </si>
  <si>
    <t>Waga pediatryczna Radwag WPT6/15D</t>
  </si>
  <si>
    <t>371093/12</t>
  </si>
  <si>
    <t>Waga lekarska WPT 150</t>
  </si>
  <si>
    <t>20895/95</t>
  </si>
  <si>
    <t>Waga WPT 100/200 OW</t>
  </si>
  <si>
    <t>426105/14</t>
  </si>
  <si>
    <t>Waga lekarska B200L</t>
  </si>
  <si>
    <t>AXIS</t>
  </si>
  <si>
    <t>442</t>
  </si>
  <si>
    <t>Waga krzesełkowa 956</t>
  </si>
  <si>
    <t>5956167 118711</t>
  </si>
  <si>
    <t>5956210 116250</t>
  </si>
  <si>
    <t>Waga lekarska WPT - 150</t>
  </si>
  <si>
    <t>11873/96</t>
  </si>
  <si>
    <t>Waga dla niemowląt WPT 10/20</t>
  </si>
  <si>
    <t>509399</t>
  </si>
  <si>
    <t>265304</t>
  </si>
  <si>
    <t>Waga dla niemowląt WPT 100/200 OW</t>
  </si>
  <si>
    <t>460965</t>
  </si>
  <si>
    <t>Waga niemowlęca Charder MS 4200</t>
  </si>
  <si>
    <t>Charder Electronic Co.,Ltd.</t>
  </si>
  <si>
    <t>C18034286</t>
  </si>
  <si>
    <t>2021-04-03</t>
  </si>
  <si>
    <t>Waga dla niemowląt WPT 6/15D (wyłączone)</t>
  </si>
  <si>
    <t>34756/97</t>
  </si>
  <si>
    <t>281992</t>
  </si>
  <si>
    <t>Waga niemowlęca SECA 757</t>
  </si>
  <si>
    <t>10000000203053</t>
  </si>
  <si>
    <t>2021-04-16</t>
  </si>
  <si>
    <t>10000000182521</t>
  </si>
  <si>
    <t>10000000182522</t>
  </si>
  <si>
    <t>10000000182523</t>
  </si>
  <si>
    <t>34786/97</t>
  </si>
  <si>
    <t>Waga MPPS-250 (wyłączone)</t>
  </si>
  <si>
    <t>MARSDEN</t>
  </si>
  <si>
    <t xml:space="preserve"> OGC047641</t>
  </si>
  <si>
    <t>Waga Seca</t>
  </si>
  <si>
    <t>1000000000 6738</t>
  </si>
  <si>
    <t>Waga elektryczna WPT 100/200OW</t>
  </si>
  <si>
    <t>541336/17</t>
  </si>
  <si>
    <t>Waga łóżkowa WPT/4B 500C</t>
  </si>
  <si>
    <t>545765/17</t>
  </si>
  <si>
    <t>Waga osobowa Charder MS 4900</t>
  </si>
  <si>
    <t>C18011851</t>
  </si>
  <si>
    <t>Waga dla niemowląt  (wyłączone)</t>
  </si>
  <si>
    <t xml:space="preserve">8611                                                    </t>
  </si>
  <si>
    <t>Waga laboratoryjna ATZ 1200</t>
  </si>
  <si>
    <t>066</t>
  </si>
  <si>
    <t>NO - Zakład Patomorfologii</t>
  </si>
  <si>
    <t>Szpital – Powstańców Warszawskich</t>
  </si>
  <si>
    <t>Waga laboratoryjna WPE 300</t>
  </si>
  <si>
    <t>14580/96</t>
  </si>
  <si>
    <t>PW - Apteka Szpitalna</t>
  </si>
  <si>
    <t>15075/98</t>
  </si>
  <si>
    <t>Waga laboratoryjna B 10</t>
  </si>
  <si>
    <t>76</t>
  </si>
  <si>
    <t>Waga laboratoryjna WPT 5A</t>
  </si>
  <si>
    <t>151118/98</t>
  </si>
  <si>
    <t>Waga laboratoryjna WPT 50</t>
  </si>
  <si>
    <t>15153/03</t>
  </si>
  <si>
    <t>Waga CP8201-OCE</t>
  </si>
  <si>
    <t>Sartorius AG Germany</t>
  </si>
  <si>
    <t>19203255</t>
  </si>
  <si>
    <t>Waga laboratoryjna AD 2000</t>
  </si>
  <si>
    <t>3253</t>
  </si>
  <si>
    <t>Waga MS 5410</t>
  </si>
  <si>
    <t>Charder</t>
  </si>
  <si>
    <t>C14028318</t>
  </si>
  <si>
    <t>Waga WPT 150.OC</t>
  </si>
  <si>
    <t>66643/2000</t>
  </si>
  <si>
    <t>C18011937</t>
  </si>
  <si>
    <t>2021-06-10</t>
  </si>
  <si>
    <t>C16031697</t>
  </si>
  <si>
    <t>2021-05-14</t>
  </si>
  <si>
    <t>C18011839</t>
  </si>
  <si>
    <t>Waga WPT 150</t>
  </si>
  <si>
    <t>1304</t>
  </si>
  <si>
    <t>C18011734</t>
  </si>
  <si>
    <t>PW - Poradnia Gastroenterologii Dzieci</t>
  </si>
  <si>
    <t>C18011850</t>
  </si>
  <si>
    <t>C18034270</t>
  </si>
  <si>
    <t>C18034271</t>
  </si>
  <si>
    <t>Waga WPT 60/150 O</t>
  </si>
  <si>
    <t>211737/07</t>
  </si>
  <si>
    <t>C18011922</t>
  </si>
  <si>
    <t>PW - Poradnia Położniczo - Ginekologiczna (w tym patologia ciąży)</t>
  </si>
  <si>
    <t>Waga 657</t>
  </si>
  <si>
    <t>100000000020042</t>
  </si>
  <si>
    <t>Wojewódzkie Centrum Onkologii- Al. Zwycięstwa</t>
  </si>
  <si>
    <t>235818</t>
  </si>
  <si>
    <t>Waga WPT/4K 150C</t>
  </si>
  <si>
    <t>384346/13</t>
  </si>
  <si>
    <t>2675898/09</t>
  </si>
  <si>
    <t>267818/09</t>
  </si>
  <si>
    <t>300560/10</t>
  </si>
  <si>
    <t>WCO - Poradnia Chirurgii Onkologicznej</t>
  </si>
  <si>
    <t>384348/13</t>
  </si>
  <si>
    <t>384347/13</t>
  </si>
  <si>
    <t>WCO - Poradnia Hematologiczna</t>
  </si>
  <si>
    <t>235805/08</t>
  </si>
  <si>
    <t>WCO - Poradnia Onkologiczna</t>
  </si>
  <si>
    <t>237024/08</t>
  </si>
  <si>
    <t>130471/05</t>
  </si>
  <si>
    <t>66985/2000</t>
  </si>
  <si>
    <t>326844/11</t>
  </si>
  <si>
    <t>67764/2000</t>
  </si>
  <si>
    <t>384349/13</t>
  </si>
  <si>
    <t>Waga WPT60/150 OW</t>
  </si>
  <si>
    <t>321269/11</t>
  </si>
  <si>
    <t>300807/10</t>
  </si>
  <si>
    <t>3843350/13</t>
  </si>
  <si>
    <t>WCO - Poradnia Urologiczna</t>
  </si>
  <si>
    <t>Waga SJ-15</t>
  </si>
  <si>
    <t>Lubelska F. W.</t>
  </si>
  <si>
    <t>14648/84</t>
  </si>
  <si>
    <t>Zaspa - Apteka Szpitalna</t>
  </si>
  <si>
    <t>Waga SJ-15A</t>
  </si>
  <si>
    <t>12931/86</t>
  </si>
  <si>
    <t>Waga A-250</t>
  </si>
  <si>
    <t>PPU Axis</t>
  </si>
  <si>
    <t>100/94</t>
  </si>
  <si>
    <t>Waga A-250/R</t>
  </si>
  <si>
    <t>152</t>
  </si>
  <si>
    <t>Waga PS 2100/C/1</t>
  </si>
  <si>
    <t>250072/09</t>
  </si>
  <si>
    <t>Waga WLC6/A2/C/2</t>
  </si>
  <si>
    <t>338204/11</t>
  </si>
  <si>
    <t>Waga WPS/60/C/10</t>
  </si>
  <si>
    <t>164750/06</t>
  </si>
  <si>
    <t>5834123174816</t>
  </si>
  <si>
    <t>308707/10</t>
  </si>
  <si>
    <t>Zaspa - Gabinet  Zabiegowy</t>
  </si>
  <si>
    <t>Waga WPT 15D</t>
  </si>
  <si>
    <t>141516/05</t>
  </si>
  <si>
    <t>101426/03</t>
  </si>
  <si>
    <t>Waga WPT 15D (wyłączone)</t>
  </si>
  <si>
    <t>101425/03</t>
  </si>
  <si>
    <t>Waga WPT 10/20</t>
  </si>
  <si>
    <t>190630/07</t>
  </si>
  <si>
    <t>Waga WPT 6/15D</t>
  </si>
  <si>
    <t>190631/07</t>
  </si>
  <si>
    <t>326873/11</t>
  </si>
  <si>
    <t>328199/11</t>
  </si>
  <si>
    <t>195192/07</t>
  </si>
  <si>
    <t>5834182178772</t>
  </si>
  <si>
    <t>Zaspa - Nocna i Świąteczna Opieka Zdrowotna</t>
  </si>
  <si>
    <t>Waga osobowa SECA 799</t>
  </si>
  <si>
    <t>10000000367730</t>
  </si>
  <si>
    <t>Zaspa - Oddział Chirurgiczny Ogólny A</t>
  </si>
  <si>
    <t>370861/12</t>
  </si>
  <si>
    <t>134963/05</t>
  </si>
  <si>
    <t>416317/14</t>
  </si>
  <si>
    <t>Waga WTL-200</t>
  </si>
  <si>
    <t>LUBELSKA FABRYKA WAG</t>
  </si>
  <si>
    <t>6337</t>
  </si>
  <si>
    <t>Zaspa - Oddział Chorób Wewnętrznych II</t>
  </si>
  <si>
    <t>Waga WPT200.0</t>
  </si>
  <si>
    <t>80566/01</t>
  </si>
  <si>
    <t>124837</t>
  </si>
  <si>
    <t>10000000270687</t>
  </si>
  <si>
    <t>2021-10-11</t>
  </si>
  <si>
    <t>10000000270690</t>
  </si>
  <si>
    <t>Waga WTN-15</t>
  </si>
  <si>
    <t>4898</t>
  </si>
  <si>
    <t>Waga WPT-60/150.0</t>
  </si>
  <si>
    <t>162034/06</t>
  </si>
  <si>
    <t>Waga niemowlęca WPT 10/20</t>
  </si>
  <si>
    <t>336884/11</t>
  </si>
  <si>
    <t>363821/12</t>
  </si>
  <si>
    <t>355748/12</t>
  </si>
  <si>
    <t>283119/10</t>
  </si>
  <si>
    <t>Zaspa - Oddział Kardiologiczny</t>
  </si>
  <si>
    <t>Waga WPT-15D</t>
  </si>
  <si>
    <t>99261/02</t>
  </si>
  <si>
    <t>101428/03</t>
  </si>
  <si>
    <t>101427/03</t>
  </si>
  <si>
    <t>99387/02</t>
  </si>
  <si>
    <t>345131/11</t>
  </si>
  <si>
    <t>335349/11</t>
  </si>
  <si>
    <t>250514/09</t>
  </si>
  <si>
    <t xml:space="preserve">Waga Chicco Baby Comfort </t>
  </si>
  <si>
    <t>Chicco</t>
  </si>
  <si>
    <t>107899</t>
  </si>
  <si>
    <t xml:space="preserve">Waga lekarska DT200 Bodyscale </t>
  </si>
  <si>
    <t>Waga WPT - 150 (wyłączone)</t>
  </si>
  <si>
    <t>41914</t>
  </si>
  <si>
    <t>Waga WPT-15 (wyłączone)</t>
  </si>
  <si>
    <t>FAWAG</t>
  </si>
  <si>
    <t>897</t>
  </si>
  <si>
    <t>C18011836</t>
  </si>
  <si>
    <t>C18034287</t>
  </si>
  <si>
    <t>Waga lekarska WPT 60/150 O</t>
  </si>
  <si>
    <t>233384/08</t>
  </si>
  <si>
    <t>1329</t>
  </si>
  <si>
    <t>596</t>
  </si>
  <si>
    <t>595</t>
  </si>
  <si>
    <t>9314</t>
  </si>
  <si>
    <t>1327</t>
  </si>
  <si>
    <t>9313</t>
  </si>
  <si>
    <t>Waga 7726</t>
  </si>
  <si>
    <t>SOEHNLE</t>
  </si>
  <si>
    <t>77260030191</t>
  </si>
  <si>
    <t>Waga dla niemowląt WTN-15</t>
  </si>
  <si>
    <t>597</t>
  </si>
  <si>
    <t>1330</t>
  </si>
  <si>
    <t>Waga WTN 15 BOBAS (wyłączone)</t>
  </si>
  <si>
    <t>9304</t>
  </si>
  <si>
    <t>Waga WPT6/15D (wyłączone)</t>
  </si>
  <si>
    <t>235672/08</t>
  </si>
  <si>
    <t>235673/08</t>
  </si>
  <si>
    <t>C18003217</t>
  </si>
  <si>
    <t>C18003218</t>
  </si>
  <si>
    <t>448221</t>
  </si>
  <si>
    <t>448222</t>
  </si>
  <si>
    <t>5834123174806</t>
  </si>
  <si>
    <t>5834142176336</t>
  </si>
  <si>
    <t>Waga B150</t>
  </si>
  <si>
    <t>7769</t>
  </si>
  <si>
    <t>Waga MPPS-250</t>
  </si>
  <si>
    <t>0BC045157</t>
  </si>
  <si>
    <t>10000000054691</t>
  </si>
  <si>
    <t>Waga WPT 60/150</t>
  </si>
  <si>
    <t>244896/08</t>
  </si>
  <si>
    <t>Zaspa - Pododdzial Patologii Ciąży</t>
  </si>
  <si>
    <t>LUB.FAB.WAG</t>
  </si>
  <si>
    <t>988</t>
  </si>
  <si>
    <t>Zaspa - Poradnia Alergologiczna</t>
  </si>
  <si>
    <t>191064/07</t>
  </si>
  <si>
    <t>Zaspa - Poradnia Endokrynologiczna</t>
  </si>
  <si>
    <t>241340/08</t>
  </si>
  <si>
    <t>Waga WPT 60/150.0</t>
  </si>
  <si>
    <t>247440/09</t>
  </si>
  <si>
    <t>102736/03</t>
  </si>
  <si>
    <t>Zaspa - Poradnia Ginekologiczno-Położnicza</t>
  </si>
  <si>
    <t>Waga WPT 60/150/OW</t>
  </si>
  <si>
    <t>270227/09</t>
  </si>
  <si>
    <t>Waga 711</t>
  </si>
  <si>
    <t>5711246087368</t>
  </si>
  <si>
    <t>Waga  (wyłączone)</t>
  </si>
  <si>
    <t>181/99</t>
  </si>
  <si>
    <t>10000000270683</t>
  </si>
  <si>
    <t>10000000270691</t>
  </si>
  <si>
    <t>10000000270694</t>
  </si>
  <si>
    <t>10000000270686</t>
  </si>
  <si>
    <t>10000000273084</t>
  </si>
  <si>
    <t>10000000273083</t>
  </si>
  <si>
    <t>261350/09</t>
  </si>
  <si>
    <t>Waga WPT 150.OW</t>
  </si>
  <si>
    <t>261351/09</t>
  </si>
  <si>
    <t>305878/10</t>
  </si>
  <si>
    <t>305879/10</t>
  </si>
  <si>
    <t>Zaspa - Poradnia Podstawowej Opieki Zdrowotnej dla Dzieci</t>
  </si>
  <si>
    <t>Waga WTL 150</t>
  </si>
  <si>
    <t>972</t>
  </si>
  <si>
    <t>978</t>
  </si>
  <si>
    <t>1328</t>
  </si>
  <si>
    <t>1321</t>
  </si>
  <si>
    <t>94309/02</t>
  </si>
  <si>
    <t>224363/08</t>
  </si>
  <si>
    <t>Waga ZOT-3</t>
  </si>
  <si>
    <t>974</t>
  </si>
  <si>
    <t>Waga WPT 60/150.O</t>
  </si>
  <si>
    <t>167127/06</t>
  </si>
  <si>
    <t>Waga WPT 60/150.0 W</t>
  </si>
  <si>
    <t>281787/10</t>
  </si>
  <si>
    <t>Zaspa - Pracownia Spirometrii, EKG i Holtera</t>
  </si>
  <si>
    <t>Waga DELPHIN 150</t>
  </si>
  <si>
    <t>CAS</t>
  </si>
  <si>
    <t>92071758</t>
  </si>
  <si>
    <t>Zaspa - Stacja Dializ</t>
  </si>
  <si>
    <t>Waga 675</t>
  </si>
  <si>
    <t>1675204101944</t>
  </si>
  <si>
    <t>Waga krzesełkowa Charder MS 5410</t>
  </si>
  <si>
    <t>C18027205</t>
  </si>
  <si>
    <t>Waga WTL 150 (wyłączone)</t>
  </si>
  <si>
    <t>642</t>
  </si>
  <si>
    <t>Waga WTN15</t>
  </si>
  <si>
    <t>96356</t>
  </si>
  <si>
    <t>Waga niemowlęca WPT 10/20 D</t>
  </si>
  <si>
    <t>625575</t>
  </si>
  <si>
    <t>C18011844</t>
  </si>
  <si>
    <t>Zaspa - Zakład Diagnostyki Obrazowej</t>
  </si>
  <si>
    <t>C18011848</t>
  </si>
  <si>
    <t>C18011834</t>
  </si>
  <si>
    <t>451698</t>
  </si>
  <si>
    <t>Zaspa - Zakład Rehabilitacji</t>
  </si>
  <si>
    <t>451699</t>
  </si>
  <si>
    <t>*- PRZEGLĄD TECHNICZNY WAGI WRAZ Z WYDANIEM ŚWIADECTWA LEGALIZACJI Z URZĘDU MIAR</t>
  </si>
  <si>
    <t>PAKIET 34</t>
  </si>
  <si>
    <t>Pompa infuzyjna objętościowa ALARIS GW</t>
  </si>
  <si>
    <t>250420818</t>
  </si>
  <si>
    <t>Cardinal Health-Carefusion</t>
  </si>
  <si>
    <t>Pompa infuzyjna objętościowa ASENA GW</t>
  </si>
  <si>
    <t>135085479</t>
  </si>
  <si>
    <t>135085480</t>
  </si>
  <si>
    <t>250420845</t>
  </si>
  <si>
    <t>Pompa infuzyjna objętościowa Alaris</t>
  </si>
  <si>
    <t>250442135</t>
  </si>
  <si>
    <t>Pompa infuzyjna objętościowa ALARIS</t>
  </si>
  <si>
    <t>250430507</t>
  </si>
  <si>
    <t>250430493</t>
  </si>
  <si>
    <t>250402647</t>
  </si>
  <si>
    <r>
      <t xml:space="preserve">Pompa infuzyjna </t>
    </r>
    <r>
      <rPr>
        <strike/>
        <sz val="10"/>
        <color rgb="FF000000"/>
        <rFont val="Arial"/>
        <family val="2"/>
        <charset val="238"/>
      </rPr>
      <t>dwustrzykawkowa</t>
    </r>
    <r>
      <rPr>
        <sz val="10"/>
        <color rgb="FF000000"/>
        <rFont val="Arial"/>
        <family val="2"/>
        <charset val="238"/>
      </rPr>
      <t xml:space="preserve"> jednostrzykawkowa S2</t>
    </r>
  </si>
  <si>
    <r>
      <rPr>
        <strike/>
        <sz val="10"/>
        <color rgb="FF000000"/>
        <rFont val="Arial"/>
        <family val="2"/>
        <charset val="238"/>
      </rPr>
      <t xml:space="preserve">4 </t>
    </r>
    <r>
      <rPr>
        <sz val="10"/>
        <color rgb="FF000000"/>
        <rFont val="Arial"/>
        <family val="2"/>
        <charset val="238"/>
      </rPr>
      <t xml:space="preserve"> 6</t>
    </r>
  </si>
  <si>
    <r>
      <rPr>
        <strike/>
        <sz val="10"/>
        <color rgb="FF000000"/>
        <rFont val="Arial"/>
        <family val="2"/>
        <charset val="238"/>
      </rPr>
      <t xml:space="preserve">24 </t>
    </r>
    <r>
      <rPr>
        <sz val="10"/>
        <color rgb="FF000000"/>
        <rFont val="Arial"/>
        <family val="2"/>
        <charset val="238"/>
      </rPr>
      <t xml:space="preserve"> 36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</si>
</sst>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\ [$zł-415];[Red]\-#,##0.00\ [$zł-415]"/>
    <numFmt numFmtId="165" formatCode="[$-415]General"/>
    <numFmt numFmtId="166" formatCode="#,##0.00\ [$zł-415]"/>
    <numFmt numFmtId="167" formatCode="#,##0\ [$zł-415];\-#,##0\ [$zł-415]"/>
    <numFmt numFmtId="168" formatCode="#,##0.00&quot; zł&quot;"/>
    <numFmt numFmtId="169" formatCode="#,##0.00\ [$zł-415];\-#,##0.00\ [$zł-415]"/>
    <numFmt numFmtId="170" formatCode="[$-415]d/mm/yyyy"/>
    <numFmt numFmtId="171" formatCode="d/mm/yyyy"/>
    <numFmt numFmtId="172" formatCode="d\.mm\.yyyy"/>
  </numFmts>
  <fonts count="33"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rgb="FF000000"/>
      <name val="Arial2"/>
      <charset val="238"/>
    </font>
    <font>
      <sz val="11"/>
      <color rgb="FF000000"/>
      <name val="Czcionka tekstu podstawowego"/>
      <charset val="238"/>
    </font>
    <font>
      <b/>
      <sz val="10"/>
      <color rgb="FF000000"/>
      <name val="Arial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2"/>
      <charset val="238"/>
    </font>
    <font>
      <sz val="10"/>
      <color rgb="FF000000"/>
      <name val="Arial1"/>
      <charset val="238"/>
    </font>
    <font>
      <b/>
      <sz val="10"/>
      <color rgb="FF000000"/>
      <name val="Arial1"/>
      <charset val="238"/>
    </font>
    <font>
      <sz val="11"/>
      <color rgb="FF000000"/>
      <name val="Czcionka tekstu podstawowego"/>
      <family val="2"/>
      <charset val="238"/>
    </font>
    <font>
      <b/>
      <sz val="14"/>
      <color rgb="FF000000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Czcionka tekstu podstawowego"/>
      <family val="2"/>
      <charset val="238"/>
    </font>
    <font>
      <b/>
      <sz val="11"/>
      <color rgb="FF000000"/>
      <name val="Arial"/>
      <family val="2"/>
      <charset val="238"/>
    </font>
    <font>
      <b/>
      <sz val="14"/>
      <color rgb="FF000000"/>
      <name val="Arial1"/>
      <charset val="238"/>
    </font>
    <font>
      <b/>
      <sz val="10"/>
      <color rgb="FFA9D18E"/>
      <name val="Arial"/>
      <family val="2"/>
      <charset val="238"/>
    </font>
    <font>
      <strike/>
      <sz val="11"/>
      <color rgb="FF000000"/>
      <name val="Arial"/>
      <family val="2"/>
      <charset val="238"/>
    </font>
    <font>
      <b/>
      <strike/>
      <sz val="10"/>
      <color rgb="FF000000"/>
      <name val="Arial"/>
      <family val="2"/>
      <charset val="238"/>
    </font>
    <font>
      <strike/>
      <sz val="10"/>
      <color rgb="FF000000"/>
      <name val="Arial"/>
      <family val="2"/>
      <charset val="238"/>
    </font>
    <font>
      <sz val="10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/>
      <sz val="1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"/>
      <family val="2"/>
      <charset val="1"/>
    </font>
    <font>
      <b/>
      <sz val="14"/>
      <name val="Arial"/>
      <family val="2"/>
      <charset val="238"/>
    </font>
    <font>
      <b/>
      <u/>
      <sz val="14"/>
      <name val="Arial"/>
      <family val="2"/>
      <charset val="238"/>
    </font>
    <font>
      <sz val="10"/>
      <name val="Czcionka tekstu podstawowego"/>
      <charset val="238"/>
    </font>
    <font>
      <b/>
      <sz val="11"/>
      <name val="Arial"/>
      <family val="2"/>
      <charset val="238"/>
    </font>
    <font>
      <sz val="11"/>
      <color rgb="FF00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3333"/>
        <bgColor rgb="FFFF6600"/>
      </patternFill>
    </fill>
    <fill>
      <patternFill patternType="solid">
        <fgColor rgb="FFD9D9D9"/>
        <bgColor rgb="FFCCCCCC"/>
      </patternFill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CCCCCC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B2B2B2"/>
        <bgColor rgb="FFBFBFBF"/>
      </patternFill>
    </fill>
    <fill>
      <patternFill patternType="solid">
        <fgColor rgb="FFBFBFBF"/>
        <bgColor rgb="FFCCCCCC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4">
    <xf numFmtId="0" fontId="0" fillId="0" borderId="0"/>
    <xf numFmtId="0" fontId="32" fillId="2" borderId="0"/>
    <xf numFmtId="0" fontId="1" fillId="0" borderId="0">
      <alignment horizontal="center"/>
    </xf>
    <xf numFmtId="0" fontId="1" fillId="0" borderId="0">
      <alignment horizontal="center" textRotation="90"/>
    </xf>
    <xf numFmtId="0" fontId="1" fillId="0" borderId="0">
      <alignment horizontal="center" textRotation="90"/>
    </xf>
    <xf numFmtId="0" fontId="3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3" fillId="0" borderId="0"/>
    <xf numFmtId="0" fontId="4" fillId="0" borderId="0"/>
    <xf numFmtId="0" fontId="4" fillId="0" borderId="0"/>
    <xf numFmtId="164" fontId="4" fillId="0" borderId="0"/>
    <xf numFmtId="164" fontId="4" fillId="0" borderId="0"/>
    <xf numFmtId="165" fontId="32" fillId="0" borderId="0"/>
    <xf numFmtId="165" fontId="7" fillId="0" borderId="0"/>
    <xf numFmtId="0" fontId="13" fillId="0" borderId="0"/>
    <xf numFmtId="165" fontId="13" fillId="0" borderId="0"/>
    <xf numFmtId="0" fontId="32" fillId="0" borderId="0"/>
    <xf numFmtId="0" fontId="7" fillId="0" borderId="0"/>
    <xf numFmtId="0" fontId="7" fillId="0" borderId="0" applyBorder="0" applyProtection="0"/>
    <xf numFmtId="0" fontId="2" fillId="0" borderId="0" applyBorder="0" applyProtection="0"/>
    <xf numFmtId="0" fontId="30" fillId="0" borderId="0" applyBorder="0" applyProtection="0"/>
  </cellStyleXfs>
  <cellXfs count="300">
    <xf numFmtId="0" fontId="0" fillId="0" borderId="0" xfId="0"/>
    <xf numFmtId="165" fontId="0" fillId="0" borderId="0" xfId="15" applyFont="1" applyAlignment="1" applyProtection="1"/>
    <xf numFmtId="165" fontId="5" fillId="0" borderId="0" xfId="15" applyFont="1" applyAlignment="1" applyProtection="1">
      <alignment horizontal="center" vertical="center"/>
    </xf>
    <xf numFmtId="165" fontId="5" fillId="0" borderId="0" xfId="15" applyFont="1" applyAlignment="1" applyProtection="1">
      <alignment horizontal="center" vertical="center" wrapText="1"/>
    </xf>
    <xf numFmtId="165" fontId="5" fillId="0" borderId="0" xfId="15" applyFont="1" applyAlignment="1" applyProtection="1"/>
    <xf numFmtId="165" fontId="8" fillId="4" borderId="1" xfId="16" applyFont="1" applyFill="1" applyBorder="1" applyAlignment="1" applyProtection="1">
      <alignment horizontal="center" vertical="center" wrapText="1"/>
    </xf>
    <xf numFmtId="165" fontId="9" fillId="4" borderId="1" xfId="15" applyFont="1" applyFill="1" applyBorder="1" applyAlignment="1" applyProtection="1">
      <alignment horizontal="center" vertical="center" wrapText="1"/>
    </xf>
    <xf numFmtId="165" fontId="10" fillId="5" borderId="1" xfId="16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5" fontId="10" fillId="5" borderId="1" xfId="16" applyFont="1" applyFill="1" applyBorder="1" applyAlignment="1" applyProtection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166" fontId="8" fillId="5" borderId="1" xfId="16" applyNumberFormat="1" applyFont="1" applyFill="1" applyBorder="1" applyAlignment="1" applyProtection="1">
      <alignment horizontal="center" vertical="center" wrapText="1"/>
    </xf>
    <xf numFmtId="165" fontId="11" fillId="0" borderId="1" xfId="15" applyFont="1" applyBorder="1" applyAlignment="1">
      <alignment horizontal="center" vertical="center" wrapText="1"/>
    </xf>
    <xf numFmtId="165" fontId="11" fillId="0" borderId="1" xfId="15" applyFont="1" applyBorder="1" applyAlignment="1" applyProtection="1">
      <alignment horizontal="center" vertical="center" wrapText="1"/>
    </xf>
    <xf numFmtId="165" fontId="5" fillId="0" borderId="1" xfId="15" applyFont="1" applyBorder="1" applyAlignment="1" applyProtection="1">
      <alignment horizontal="center" vertical="center"/>
    </xf>
    <xf numFmtId="165" fontId="12" fillId="0" borderId="1" xfId="15" applyFont="1" applyBorder="1" applyAlignment="1" applyProtection="1">
      <alignment horizontal="center" vertical="center" wrapText="1"/>
    </xf>
    <xf numFmtId="166" fontId="8" fillId="5" borderId="3" xfId="16" applyNumberFormat="1" applyFont="1" applyFill="1" applyBorder="1" applyAlignment="1" applyProtection="1">
      <alignment horizontal="center" vertical="center" wrapText="1"/>
    </xf>
    <xf numFmtId="167" fontId="9" fillId="6" borderId="1" xfId="15" applyNumberFormat="1" applyFont="1" applyFill="1" applyBorder="1" applyAlignment="1" applyProtection="1">
      <alignment horizontal="center" vertical="center"/>
    </xf>
    <xf numFmtId="166" fontId="9" fillId="5" borderId="1" xfId="15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9" fillId="4" borderId="1" xfId="17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1" xfId="17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9" fillId="0" borderId="1" xfId="17" applyFont="1" applyBorder="1" applyAlignment="1">
      <alignment horizontal="center" vertical="center" wrapText="1"/>
    </xf>
    <xf numFmtId="168" fontId="5" fillId="0" borderId="1" xfId="17" applyNumberFormat="1" applyFont="1" applyBorder="1" applyAlignment="1">
      <alignment horizontal="center" vertical="center" wrapText="1"/>
    </xf>
    <xf numFmtId="168" fontId="5" fillId="0" borderId="3" xfId="17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68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1" xfId="17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5" fontId="32" fillId="0" borderId="0" xfId="15"/>
    <xf numFmtId="165" fontId="5" fillId="0" borderId="0" xfId="15" applyFont="1" applyAlignment="1">
      <alignment horizontal="center" vertical="center"/>
    </xf>
    <xf numFmtId="165" fontId="5" fillId="0" borderId="0" xfId="15" applyFont="1" applyAlignment="1">
      <alignment horizontal="center" vertical="center" wrapText="1"/>
    </xf>
    <xf numFmtId="165" fontId="5" fillId="0" borderId="0" xfId="15" applyFont="1"/>
    <xf numFmtId="0" fontId="32" fillId="0" borderId="0" xfId="5"/>
    <xf numFmtId="165" fontId="9" fillId="4" borderId="1" xfId="18" applyFont="1" applyFill="1" applyBorder="1" applyAlignment="1">
      <alignment horizontal="center" vertical="center" wrapText="1"/>
    </xf>
    <xf numFmtId="165" fontId="9" fillId="4" borderId="1" xfId="15" applyFont="1" applyFill="1" applyBorder="1" applyAlignment="1">
      <alignment horizontal="center" vertical="center" wrapText="1"/>
    </xf>
    <xf numFmtId="165" fontId="5" fillId="5" borderId="1" xfId="18" applyFont="1" applyFill="1" applyBorder="1" applyAlignment="1">
      <alignment horizontal="center" vertical="center" wrapText="1"/>
    </xf>
    <xf numFmtId="165" fontId="5" fillId="0" borderId="1" xfId="15" applyFont="1" applyBorder="1" applyAlignment="1">
      <alignment horizontal="center" vertical="center"/>
    </xf>
    <xf numFmtId="165" fontId="16" fillId="0" borderId="1" xfId="18" applyFont="1" applyBorder="1" applyAlignment="1">
      <alignment horizontal="center" vertical="center"/>
    </xf>
    <xf numFmtId="165" fontId="5" fillId="0" borderId="1" xfId="15" applyFont="1" applyBorder="1" applyAlignment="1">
      <alignment horizontal="center" vertical="center" wrapText="1"/>
    </xf>
    <xf numFmtId="165" fontId="5" fillId="5" borderId="5" xfId="18" applyFont="1" applyFill="1" applyBorder="1" applyAlignment="1">
      <alignment horizontal="center" vertical="center" wrapText="1"/>
    </xf>
    <xf numFmtId="168" fontId="9" fillId="5" borderId="1" xfId="18" applyNumberFormat="1" applyFont="1" applyFill="1" applyBorder="1" applyAlignment="1">
      <alignment horizontal="center" vertical="center" wrapText="1"/>
    </xf>
    <xf numFmtId="168" fontId="5" fillId="5" borderId="1" xfId="18" applyNumberFormat="1" applyFont="1" applyFill="1" applyBorder="1" applyAlignment="1">
      <alignment horizontal="center" vertical="center" wrapText="1"/>
    </xf>
    <xf numFmtId="165" fontId="5" fillId="0" borderId="1" xfId="18" applyFont="1" applyBorder="1" applyAlignment="1">
      <alignment horizontal="center" vertical="center"/>
    </xf>
    <xf numFmtId="165" fontId="9" fillId="3" borderId="1" xfId="15" applyFont="1" applyFill="1" applyBorder="1" applyAlignment="1">
      <alignment horizontal="center" vertical="center"/>
    </xf>
    <xf numFmtId="168" fontId="5" fillId="0" borderId="1" xfId="15" applyNumberFormat="1" applyFont="1" applyBorder="1" applyAlignment="1">
      <alignment horizontal="center" vertical="center"/>
    </xf>
    <xf numFmtId="165" fontId="32" fillId="0" borderId="0" xfId="15" applyBorder="1"/>
    <xf numFmtId="168" fontId="9" fillId="0" borderId="1" xfId="15" applyNumberFormat="1" applyFont="1" applyBorder="1" applyAlignment="1">
      <alignment horizontal="center" vertical="center"/>
    </xf>
    <xf numFmtId="0" fontId="17" fillId="4" borderId="1" xfId="17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5" borderId="1" xfId="17" applyFont="1" applyFill="1" applyBorder="1" applyAlignment="1">
      <alignment horizontal="center" vertical="center" wrapText="1"/>
    </xf>
    <xf numFmtId="0" fontId="5" fillId="5" borderId="1" xfId="17" applyFont="1" applyFill="1" applyBorder="1" applyAlignment="1">
      <alignment vertical="center" wrapText="1"/>
    </xf>
    <xf numFmtId="169" fontId="5" fillId="5" borderId="1" xfId="17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69" fontId="9" fillId="5" borderId="1" xfId="17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7" xfId="0" applyFont="1" applyBorder="1" applyAlignment="1">
      <alignment vertical="center"/>
    </xf>
    <xf numFmtId="0" fontId="5" fillId="5" borderId="5" xfId="17" applyFont="1" applyFill="1" applyBorder="1" applyAlignment="1">
      <alignment horizontal="center" vertical="center" wrapText="1"/>
    </xf>
    <xf numFmtId="169" fontId="5" fillId="0" borderId="1" xfId="0" applyNumberFormat="1" applyFont="1" applyBorder="1" applyAlignment="1">
      <alignment horizontal="center" vertical="center"/>
    </xf>
    <xf numFmtId="165" fontId="12" fillId="4" borderId="1" xfId="16" applyFont="1" applyFill="1" applyBorder="1" applyAlignment="1" applyProtection="1">
      <alignment horizontal="center" vertical="center" wrapText="1"/>
    </xf>
    <xf numFmtId="165" fontId="11" fillId="5" borderId="1" xfId="16" applyFont="1" applyFill="1" applyBorder="1" applyAlignment="1" applyProtection="1">
      <alignment horizontal="center" vertical="center" wrapText="1"/>
    </xf>
    <xf numFmtId="165" fontId="5" fillId="0" borderId="1" xfId="15" applyFont="1" applyBorder="1" applyAlignment="1" applyProtection="1">
      <alignment vertical="center" wrapText="1"/>
    </xf>
    <xf numFmtId="165" fontId="5" fillId="0" borderId="1" xfId="15" applyFont="1" applyBorder="1" applyAlignment="1" applyProtection="1">
      <alignment horizontal="center" vertical="center" wrapText="1"/>
    </xf>
    <xf numFmtId="165" fontId="12" fillId="5" borderId="1" xfId="16" applyFont="1" applyFill="1" applyBorder="1" applyAlignment="1" applyProtection="1">
      <alignment horizontal="center" vertical="center" wrapText="1"/>
    </xf>
    <xf numFmtId="168" fontId="12" fillId="5" borderId="1" xfId="16" applyNumberFormat="1" applyFont="1" applyFill="1" applyBorder="1" applyAlignment="1" applyProtection="1">
      <alignment horizontal="center" vertical="center" wrapText="1"/>
    </xf>
    <xf numFmtId="165" fontId="9" fillId="0" borderId="1" xfId="15" applyFont="1" applyBorder="1" applyAlignment="1" applyProtection="1">
      <alignment horizontal="center" vertical="center" wrapText="1"/>
    </xf>
    <xf numFmtId="165" fontId="5" fillId="0" borderId="8" xfId="15" applyFont="1" applyBorder="1" applyAlignment="1" applyProtection="1">
      <alignment horizontal="center" vertical="center"/>
    </xf>
    <xf numFmtId="165" fontId="5" fillId="0" borderId="9" xfId="15" applyFont="1" applyBorder="1" applyAlignment="1" applyProtection="1">
      <alignment horizontal="center" vertical="center" wrapText="1"/>
    </xf>
    <xf numFmtId="165" fontId="5" fillId="0" borderId="9" xfId="15" applyFont="1" applyBorder="1" applyAlignment="1" applyProtection="1">
      <alignment horizontal="center" vertical="center"/>
    </xf>
    <xf numFmtId="165" fontId="9" fillId="3" borderId="1" xfId="15" applyFont="1" applyFill="1" applyBorder="1" applyAlignment="1" applyProtection="1">
      <alignment horizontal="center" vertical="center"/>
    </xf>
    <xf numFmtId="168" fontId="9" fillId="0" borderId="1" xfId="15" applyNumberFormat="1" applyFont="1" applyBorder="1" applyAlignment="1" applyProtection="1">
      <alignment horizontal="center" vertical="center"/>
    </xf>
    <xf numFmtId="0" fontId="2" fillId="0" borderId="3" xfId="6" applyFont="1" applyBorder="1" applyAlignment="1">
      <alignment vertical="center"/>
    </xf>
    <xf numFmtId="0" fontId="2" fillId="0" borderId="5" xfId="6" applyFont="1" applyBorder="1" applyAlignment="1">
      <alignment vertical="center"/>
    </xf>
    <xf numFmtId="0" fontId="2" fillId="0" borderId="1" xfId="7" applyFont="1" applyBorder="1" applyAlignment="1">
      <alignment vertical="center"/>
    </xf>
    <xf numFmtId="0" fontId="5" fillId="5" borderId="10" xfId="17" applyFont="1" applyFill="1" applyBorder="1" applyAlignment="1">
      <alignment horizontal="center" vertical="center" wrapText="1"/>
    </xf>
    <xf numFmtId="0" fontId="2" fillId="0" borderId="11" xfId="6" applyFont="1" applyBorder="1" applyAlignment="1">
      <alignment vertical="center"/>
    </xf>
    <xf numFmtId="0" fontId="2" fillId="0" borderId="1" xfId="6" applyFont="1" applyBorder="1" applyAlignment="1">
      <alignment vertical="center"/>
    </xf>
    <xf numFmtId="0" fontId="5" fillId="5" borderId="7" xfId="17" applyFont="1" applyFill="1" applyBorder="1" applyAlignment="1">
      <alignment horizontal="center" vertical="center" wrapText="1"/>
    </xf>
    <xf numFmtId="0" fontId="2" fillId="0" borderId="12" xfId="6" applyFont="1" applyBorder="1" applyAlignment="1">
      <alignment vertical="center"/>
    </xf>
    <xf numFmtId="0" fontId="2" fillId="0" borderId="6" xfId="6" applyFont="1" applyBorder="1" applyAlignment="1">
      <alignment vertical="center"/>
    </xf>
    <xf numFmtId="0" fontId="2" fillId="0" borderId="5" xfId="7" applyFont="1" applyBorder="1" applyAlignment="1">
      <alignment vertical="center"/>
    </xf>
    <xf numFmtId="0" fontId="2" fillId="0" borderId="3" xfId="7" applyFont="1" applyBorder="1" applyAlignment="1">
      <alignment vertical="center" wrapText="1"/>
    </xf>
    <xf numFmtId="0" fontId="2" fillId="0" borderId="3" xfId="7" applyFont="1" applyBorder="1" applyAlignment="1">
      <alignment vertical="center"/>
    </xf>
    <xf numFmtId="0" fontId="2" fillId="0" borderId="1" xfId="7" applyFont="1" applyBorder="1" applyAlignment="1">
      <alignment vertical="center" wrapText="1"/>
    </xf>
    <xf numFmtId="0" fontId="2" fillId="0" borderId="4" xfId="7" applyFont="1" applyBorder="1" applyAlignment="1">
      <alignment vertical="center" wrapText="1"/>
    </xf>
    <xf numFmtId="0" fontId="2" fillId="0" borderId="11" xfId="7" applyFont="1" applyBorder="1" applyAlignment="1">
      <alignment vertical="center"/>
    </xf>
    <xf numFmtId="0" fontId="2" fillId="0" borderId="6" xfId="7" applyFont="1" applyBorder="1" applyAlignment="1">
      <alignment vertical="center" wrapText="1"/>
    </xf>
    <xf numFmtId="0" fontId="5" fillId="5" borderId="6" xfId="17" applyFont="1" applyFill="1" applyBorder="1" applyAlignment="1">
      <alignment vertical="center" wrapText="1"/>
    </xf>
    <xf numFmtId="0" fontId="5" fillId="5" borderId="6" xfId="17" applyFont="1" applyFill="1" applyBorder="1" applyAlignment="1">
      <alignment horizontal="center" vertical="center" wrapText="1"/>
    </xf>
    <xf numFmtId="169" fontId="5" fillId="5" borderId="6" xfId="17" applyNumberFormat="1" applyFont="1" applyFill="1" applyBorder="1" applyAlignment="1">
      <alignment horizontal="center" vertical="center" wrapText="1"/>
    </xf>
    <xf numFmtId="0" fontId="2" fillId="0" borderId="12" xfId="7" applyFont="1" applyBorder="1" applyAlignment="1">
      <alignment vertical="center"/>
    </xf>
    <xf numFmtId="0" fontId="2" fillId="0" borderId="4" xfId="7" applyFont="1" applyBorder="1" applyAlignment="1">
      <alignment vertical="center"/>
    </xf>
    <xf numFmtId="0" fontId="2" fillId="0" borderId="6" xfId="7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5" borderId="3" xfId="17" applyFont="1" applyFill="1" applyBorder="1" applyAlignment="1">
      <alignment vertical="center" wrapText="1"/>
    </xf>
    <xf numFmtId="169" fontId="5" fillId="5" borderId="3" xfId="17" applyNumberFormat="1" applyFont="1" applyFill="1" applyBorder="1" applyAlignment="1">
      <alignment horizontal="center" vertical="center" wrapText="1"/>
    </xf>
    <xf numFmtId="0" fontId="19" fillId="5" borderId="1" xfId="17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0" fillId="7" borderId="1" xfId="17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vertical="center"/>
    </xf>
    <xf numFmtId="0" fontId="21" fillId="7" borderId="1" xfId="17" applyFont="1" applyFill="1" applyBorder="1" applyAlignment="1">
      <alignment horizontal="center" vertical="center" wrapText="1"/>
    </xf>
    <xf numFmtId="0" fontId="22" fillId="7" borderId="1" xfId="17" applyFont="1" applyFill="1" applyBorder="1" applyAlignment="1">
      <alignment horizontal="center" vertical="center" wrapText="1"/>
    </xf>
    <xf numFmtId="168" fontId="22" fillId="7" borderId="1" xfId="17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8" fontId="9" fillId="0" borderId="1" xfId="0" applyNumberFormat="1" applyFont="1" applyBorder="1" applyAlignment="1">
      <alignment horizontal="center" vertical="center"/>
    </xf>
    <xf numFmtId="168" fontId="22" fillId="7" borderId="1" xfId="0" applyNumberFormat="1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168" fontId="5" fillId="0" borderId="5" xfId="0" applyNumberFormat="1" applyFont="1" applyBorder="1" applyAlignment="1">
      <alignment horizontal="center" vertical="center"/>
    </xf>
    <xf numFmtId="0" fontId="5" fillId="0" borderId="1" xfId="5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/>
    </xf>
    <xf numFmtId="168" fontId="5" fillId="0" borderId="1" xfId="5" applyNumberFormat="1" applyFont="1" applyBorder="1" applyAlignment="1">
      <alignment horizontal="center" vertical="center"/>
    </xf>
    <xf numFmtId="49" fontId="5" fillId="0" borderId="1" xfId="17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8" fontId="9" fillId="5" borderId="1" xfId="17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9" fillId="5" borderId="1" xfId="17" applyFont="1" applyFill="1" applyBorder="1" applyAlignment="1">
      <alignment horizontal="center" vertical="center" wrapText="1"/>
    </xf>
    <xf numFmtId="0" fontId="32" fillId="0" borderId="0" xfId="19"/>
    <xf numFmtId="0" fontId="5" fillId="0" borderId="0" xfId="19" applyFont="1" applyAlignment="1">
      <alignment horizontal="center" vertical="center"/>
    </xf>
    <xf numFmtId="0" fontId="5" fillId="0" borderId="0" xfId="19" applyFont="1" applyAlignment="1">
      <alignment horizontal="center" vertical="center" wrapText="1"/>
    </xf>
    <xf numFmtId="0" fontId="5" fillId="0" borderId="0" xfId="19" applyFont="1"/>
    <xf numFmtId="0" fontId="9" fillId="4" borderId="1" xfId="20" applyFont="1" applyFill="1" applyBorder="1" applyAlignment="1">
      <alignment horizontal="center" vertical="center" wrapText="1"/>
    </xf>
    <xf numFmtId="0" fontId="9" fillId="4" borderId="1" xfId="19" applyFont="1" applyFill="1" applyBorder="1" applyAlignment="1">
      <alignment horizontal="center" vertical="center" wrapText="1"/>
    </xf>
    <xf numFmtId="0" fontId="5" fillId="5" borderId="3" xfId="20" applyFont="1" applyFill="1" applyBorder="1" applyAlignment="1">
      <alignment horizontal="center" vertical="center" wrapText="1"/>
    </xf>
    <xf numFmtId="0" fontId="5" fillId="0" borderId="3" xfId="19" applyFont="1" applyBorder="1" applyAlignment="1">
      <alignment vertical="center" wrapText="1"/>
    </xf>
    <xf numFmtId="0" fontId="5" fillId="0" borderId="0" xfId="19" applyFont="1" applyAlignment="1">
      <alignment vertical="center"/>
    </xf>
    <xf numFmtId="0" fontId="5" fillId="5" borderId="8" xfId="20" applyFont="1" applyFill="1" applyBorder="1" applyAlignment="1">
      <alignment vertical="center" wrapText="1"/>
    </xf>
    <xf numFmtId="0" fontId="5" fillId="0" borderId="1" xfId="19" applyFont="1" applyBorder="1" applyAlignment="1">
      <alignment vertical="center"/>
    </xf>
    <xf numFmtId="0" fontId="9" fillId="5" borderId="12" xfId="20" applyFont="1" applyFill="1" applyBorder="1" applyAlignment="1">
      <alignment horizontal="center" vertical="center" wrapText="1"/>
    </xf>
    <xf numFmtId="168" fontId="9" fillId="5" borderId="3" xfId="20" applyNumberFormat="1" applyFont="1" applyFill="1" applyBorder="1" applyAlignment="1">
      <alignment horizontal="center" vertical="center" wrapText="1"/>
    </xf>
    <xf numFmtId="0" fontId="5" fillId="5" borderId="6" xfId="20" applyFont="1" applyFill="1" applyBorder="1" applyAlignment="1">
      <alignment horizontal="center" vertical="center" wrapText="1"/>
    </xf>
    <xf numFmtId="0" fontId="5" fillId="0" borderId="10" xfId="19" applyFont="1" applyBorder="1" applyAlignment="1">
      <alignment vertical="center" wrapText="1"/>
    </xf>
    <xf numFmtId="0" fontId="5" fillId="5" borderId="13" xfId="20" applyFont="1" applyFill="1" applyBorder="1" applyAlignment="1">
      <alignment vertical="center" wrapText="1"/>
    </xf>
    <xf numFmtId="0" fontId="5" fillId="0" borderId="1" xfId="19" applyFont="1" applyBorder="1" applyAlignment="1">
      <alignment vertical="center" wrapText="1"/>
    </xf>
    <xf numFmtId="0" fontId="9" fillId="5" borderId="11" xfId="20" applyFont="1" applyFill="1" applyBorder="1" applyAlignment="1">
      <alignment horizontal="center" vertical="center" wrapText="1"/>
    </xf>
    <xf numFmtId="168" fontId="9" fillId="5" borderId="6" xfId="20" applyNumberFormat="1" applyFont="1" applyFill="1" applyBorder="1" applyAlignment="1">
      <alignment horizontal="center" vertical="center" wrapText="1"/>
    </xf>
    <xf numFmtId="0" fontId="9" fillId="3" borderId="1" xfId="19" applyFont="1" applyFill="1" applyBorder="1" applyAlignment="1">
      <alignment horizontal="center" vertical="center"/>
    </xf>
    <xf numFmtId="168" fontId="5" fillId="0" borderId="1" xfId="19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5" borderId="1" xfId="17" applyFont="1" applyFill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164" fontId="5" fillId="5" borderId="1" xfId="17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32" fillId="0" borderId="0" xfId="9"/>
    <xf numFmtId="0" fontId="0" fillId="0" borderId="0" xfId="9" applyFont="1"/>
    <xf numFmtId="0" fontId="9" fillId="4" borderId="1" xfId="21" applyFont="1" applyFill="1" applyBorder="1" applyAlignment="1" applyProtection="1">
      <alignment horizontal="center" vertical="center" wrapText="1"/>
    </xf>
    <xf numFmtId="0" fontId="9" fillId="4" borderId="1" xfId="9" applyFont="1" applyFill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 wrapText="1"/>
    </xf>
    <xf numFmtId="0" fontId="0" fillId="0" borderId="1" xfId="9" applyFont="1" applyBorder="1" applyAlignment="1">
      <alignment horizontal="center" vertical="center" wrapText="1"/>
    </xf>
    <xf numFmtId="168" fontId="5" fillId="0" borderId="1" xfId="9" applyNumberFormat="1" applyFont="1" applyBorder="1" applyAlignment="1">
      <alignment horizontal="center" vertical="center" wrapText="1"/>
    </xf>
    <xf numFmtId="0" fontId="5" fillId="0" borderId="0" xfId="9" applyFont="1" applyAlignment="1">
      <alignment horizontal="center" vertical="center" wrapText="1"/>
    </xf>
    <xf numFmtId="0" fontId="9" fillId="3" borderId="1" xfId="9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11" fontId="23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168" fontId="23" fillId="0" borderId="1" xfId="0" applyNumberFormat="1" applyFont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indent="5"/>
    </xf>
    <xf numFmtId="0" fontId="0" fillId="0" borderId="1" xfId="0" applyFont="1" applyBorder="1" applyAlignment="1">
      <alignment horizontal="left" vertical="center"/>
    </xf>
    <xf numFmtId="0" fontId="16" fillId="0" borderId="1" xfId="17" applyFont="1" applyBorder="1" applyAlignment="1">
      <alignment horizontal="center" vertical="center"/>
    </xf>
    <xf numFmtId="168" fontId="2" fillId="5" borderId="1" xfId="0" applyNumberFormat="1" applyFont="1" applyFill="1" applyBorder="1" applyAlignment="1">
      <alignment horizontal="center" vertical="center"/>
    </xf>
    <xf numFmtId="168" fontId="5" fillId="5" borderId="1" xfId="17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7" fillId="0" borderId="0" xfId="0" applyNumberFormat="1" applyFont="1"/>
    <xf numFmtId="164" fontId="17" fillId="0" borderId="0" xfId="0" applyNumberFormat="1" applyFont="1" applyAlignment="1">
      <alignment horizontal="center"/>
    </xf>
    <xf numFmtId="0" fontId="5" fillId="0" borderId="0" xfId="5" applyFont="1" applyAlignment="1">
      <alignment horizontal="center" vertical="center"/>
    </xf>
    <xf numFmtId="0" fontId="5" fillId="0" borderId="0" xfId="5" applyFont="1" applyAlignment="1">
      <alignment horizontal="center" vertical="center" wrapText="1"/>
    </xf>
    <xf numFmtId="0" fontId="5" fillId="0" borderId="0" xfId="5" applyFont="1"/>
    <xf numFmtId="0" fontId="9" fillId="4" borderId="1" xfId="5" applyFont="1" applyFill="1" applyBorder="1" applyAlignment="1">
      <alignment horizontal="center" vertical="center" wrapText="1"/>
    </xf>
    <xf numFmtId="0" fontId="5" fillId="0" borderId="7" xfId="5" applyFont="1" applyBorder="1" applyAlignment="1">
      <alignment horizontal="center" vertical="center" wrapText="1"/>
    </xf>
    <xf numFmtId="0" fontId="9" fillId="3" borderId="1" xfId="5" applyFont="1" applyFill="1" applyBorder="1" applyAlignment="1">
      <alignment horizontal="center" vertical="center"/>
    </xf>
    <xf numFmtId="0" fontId="5" fillId="3" borderId="1" xfId="5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164" fontId="5" fillId="0" borderId="14" xfId="0" applyNumberFormat="1" applyFont="1" applyBorder="1" applyAlignment="1">
      <alignment horizontal="center" vertical="center"/>
    </xf>
    <xf numFmtId="0" fontId="5" fillId="0" borderId="1" xfId="5" applyFont="1" applyBorder="1" applyAlignment="1">
      <alignment vertical="center" wrapText="1"/>
    </xf>
    <xf numFmtId="0" fontId="5" fillId="0" borderId="1" xfId="5" applyFont="1" applyBorder="1" applyAlignment="1">
      <alignment vertical="center"/>
    </xf>
    <xf numFmtId="168" fontId="9" fillId="0" borderId="1" xfId="17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left" vertical="center"/>
    </xf>
    <xf numFmtId="0" fontId="9" fillId="3" borderId="6" xfId="5" applyFont="1" applyFill="1" applyBorder="1" applyAlignment="1">
      <alignment horizontal="center" vertical="center"/>
    </xf>
    <xf numFmtId="168" fontId="5" fillId="0" borderId="11" xfId="5" applyNumberFormat="1" applyFont="1" applyBorder="1" applyAlignment="1">
      <alignment horizontal="center" vertical="center"/>
    </xf>
    <xf numFmtId="0" fontId="15" fillId="0" borderId="1" xfId="8" applyFont="1" applyBorder="1" applyAlignment="1">
      <alignment vertical="center"/>
    </xf>
    <xf numFmtId="0" fontId="15" fillId="0" borderId="5" xfId="6" applyFont="1" applyBorder="1" applyAlignment="1">
      <alignment vertical="center"/>
    </xf>
    <xf numFmtId="0" fontId="15" fillId="0" borderId="1" xfId="7" applyFont="1" applyBorder="1" applyAlignment="1">
      <alignment vertical="center"/>
    </xf>
    <xf numFmtId="0" fontId="0" fillId="5" borderId="1" xfId="17" applyFont="1" applyFill="1" applyBorder="1" applyAlignment="1">
      <alignment horizontal="center" vertical="center" wrapText="1"/>
    </xf>
    <xf numFmtId="0" fontId="5" fillId="5" borderId="3" xfId="17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5" borderId="3" xfId="17" applyFont="1" applyFill="1" applyBorder="1" applyAlignment="1">
      <alignment horizontal="center" vertical="center" wrapText="1"/>
    </xf>
    <xf numFmtId="169" fontId="5" fillId="0" borderId="6" xfId="0" applyNumberFormat="1" applyFont="1" applyBorder="1" applyAlignment="1">
      <alignment horizontal="center" vertical="center"/>
    </xf>
    <xf numFmtId="0" fontId="3" fillId="0" borderId="0" xfId="10"/>
    <xf numFmtId="0" fontId="9" fillId="4" borderId="1" xfId="10" applyFont="1" applyFill="1" applyBorder="1" applyAlignment="1">
      <alignment horizontal="center" vertical="center" wrapText="1"/>
    </xf>
    <xf numFmtId="0" fontId="5" fillId="0" borderId="1" xfId="10" applyFont="1" applyBorder="1" applyAlignment="1">
      <alignment horizontal="center" vertical="center" wrapText="1"/>
    </xf>
    <xf numFmtId="170" fontId="5" fillId="0" borderId="1" xfId="10" applyNumberFormat="1" applyFont="1" applyBorder="1" applyAlignment="1">
      <alignment horizontal="center" vertical="center" wrapText="1"/>
    </xf>
    <xf numFmtId="171" fontId="5" fillId="0" borderId="1" xfId="10" applyNumberFormat="1" applyFont="1" applyBorder="1" applyAlignment="1">
      <alignment horizontal="center" vertical="center" wrapText="1"/>
    </xf>
    <xf numFmtId="172" fontId="5" fillId="0" borderId="1" xfId="10" applyNumberFormat="1" applyFont="1" applyBorder="1" applyAlignment="1">
      <alignment horizontal="center" vertical="center" wrapText="1"/>
    </xf>
    <xf numFmtId="0" fontId="5" fillId="0" borderId="0" xfId="10" applyFont="1" applyAlignment="1">
      <alignment wrapText="1"/>
    </xf>
    <xf numFmtId="0" fontId="9" fillId="3" borderId="6" xfId="10" applyFont="1" applyFill="1" applyBorder="1" applyAlignment="1">
      <alignment horizontal="center" vertical="center"/>
    </xf>
    <xf numFmtId="0" fontId="5" fillId="3" borderId="6" xfId="10" applyFont="1" applyFill="1" applyBorder="1" applyAlignment="1">
      <alignment horizontal="center" vertical="center"/>
    </xf>
    <xf numFmtId="168" fontId="5" fillId="0" borderId="1" xfId="10" applyNumberFormat="1" applyFont="1" applyBorder="1" applyAlignment="1">
      <alignment horizontal="center" vertical="center" wrapText="1"/>
    </xf>
    <xf numFmtId="0" fontId="3" fillId="0" borderId="1" xfId="10" applyFont="1" applyBorder="1" applyAlignment="1">
      <alignment horizontal="center" vertical="center" wrapText="1"/>
    </xf>
    <xf numFmtId="0" fontId="5" fillId="0" borderId="3" xfId="10" applyFont="1" applyBorder="1" applyAlignment="1">
      <alignment horizontal="center" vertical="center" wrapText="1"/>
    </xf>
    <xf numFmtId="0" fontId="3" fillId="3" borderId="6" xfId="10" applyFont="1" applyFill="1" applyBorder="1" applyAlignment="1">
      <alignment horizontal="center" vertical="center"/>
    </xf>
    <xf numFmtId="168" fontId="3" fillId="3" borderId="6" xfId="10" applyNumberFormat="1" applyFill="1" applyBorder="1" applyAlignment="1">
      <alignment horizontal="center" vertical="center"/>
    </xf>
    <xf numFmtId="168" fontId="5" fillId="0" borderId="6" xfId="10" applyNumberFormat="1" applyFont="1" applyBorder="1" applyAlignment="1">
      <alignment horizontal="center" vertical="center" wrapText="1"/>
    </xf>
    <xf numFmtId="168" fontId="9" fillId="3" borderId="6" xfId="10" applyNumberFormat="1" applyFont="1" applyFill="1" applyBorder="1" applyAlignment="1">
      <alignment horizontal="center" vertical="center"/>
    </xf>
    <xf numFmtId="168" fontId="5" fillId="3" borderId="6" xfId="10" applyNumberFormat="1" applyFont="1" applyFill="1" applyBorder="1" applyAlignment="1">
      <alignment horizontal="center" vertical="center"/>
    </xf>
    <xf numFmtId="0" fontId="5" fillId="0" borderId="3" xfId="17" applyFont="1" applyBorder="1" applyAlignment="1">
      <alignment horizontal="center" vertical="center" wrapText="1"/>
    </xf>
    <xf numFmtId="0" fontId="5" fillId="0" borderId="3" xfId="5" applyFont="1" applyBorder="1" applyAlignment="1">
      <alignment horizontal="center" vertical="center" wrapText="1"/>
    </xf>
    <xf numFmtId="168" fontId="9" fillId="0" borderId="3" xfId="17" applyNumberFormat="1" applyFont="1" applyBorder="1" applyAlignment="1">
      <alignment horizontal="center" vertical="center" wrapText="1"/>
    </xf>
    <xf numFmtId="0" fontId="9" fillId="5" borderId="5" xfId="17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2" fillId="0" borderId="0" xfId="6" applyBorder="1" applyAlignment="1">
      <alignment horizontal="left"/>
    </xf>
    <xf numFmtId="0" fontId="2" fillId="0" borderId="0" xfId="6" applyBorder="1"/>
    <xf numFmtId="0" fontId="2" fillId="0" borderId="0" xfId="6" applyBorder="1" applyAlignment="1">
      <alignment horizontal="center"/>
    </xf>
    <xf numFmtId="0" fontId="2" fillId="0" borderId="0" xfId="6" applyFont="1" applyBorder="1"/>
    <xf numFmtId="0" fontId="25" fillId="4" borderId="1" xfId="22" applyFont="1" applyFill="1" applyBorder="1" applyAlignment="1" applyProtection="1">
      <alignment horizontal="center" vertical="center" wrapText="1"/>
    </xf>
    <xf numFmtId="0" fontId="25" fillId="4" borderId="1" xfId="23" applyFont="1" applyFill="1" applyBorder="1" applyAlignment="1" applyProtection="1">
      <alignment horizontal="center" vertical="center" wrapText="1"/>
    </xf>
    <xf numFmtId="0" fontId="2" fillId="0" borderId="0" xfId="6" applyBorder="1" applyAlignment="1">
      <alignment vertical="center"/>
    </xf>
    <xf numFmtId="0" fontId="2" fillId="0" borderId="1" xfId="6" applyBorder="1" applyAlignment="1">
      <alignment horizontal="left" vertical="center"/>
    </xf>
    <xf numFmtId="49" fontId="2" fillId="0" borderId="1" xfId="6" applyNumberFormat="1" applyBorder="1" applyAlignment="1">
      <alignment horizontal="center" vertical="center"/>
    </xf>
    <xf numFmtId="168" fontId="2" fillId="0" borderId="1" xfId="6" applyNumberFormat="1" applyBorder="1" applyAlignment="1">
      <alignment horizontal="center" vertical="center"/>
    </xf>
    <xf numFmtId="49" fontId="2" fillId="0" borderId="0" xfId="6" applyNumberFormat="1" applyBorder="1" applyAlignment="1">
      <alignment vertical="center"/>
    </xf>
    <xf numFmtId="0" fontId="2" fillId="0" borderId="1" xfId="6" applyBorder="1" applyAlignment="1">
      <alignment horizontal="center" vertical="center"/>
    </xf>
    <xf numFmtId="0" fontId="2" fillId="0" borderId="1" xfId="6" applyFont="1" applyBorder="1" applyAlignment="1">
      <alignment vertical="center" wrapText="1"/>
    </xf>
    <xf numFmtId="168" fontId="2" fillId="0" borderId="1" xfId="6" applyNumberFormat="1" applyFont="1" applyBorder="1" applyAlignment="1">
      <alignment horizontal="center" vertical="center"/>
    </xf>
    <xf numFmtId="49" fontId="2" fillId="0" borderId="1" xfId="6" applyNumberFormat="1" applyFont="1" applyBorder="1" applyAlignment="1">
      <alignment vertical="center"/>
    </xf>
    <xf numFmtId="49" fontId="2" fillId="0" borderId="1" xfId="6" applyNumberFormat="1" applyBorder="1" applyAlignment="1">
      <alignment vertical="center"/>
    </xf>
    <xf numFmtId="0" fontId="2" fillId="0" borderId="0" xfId="6" applyBorder="1" applyAlignment="1">
      <alignment horizontal="left" vertical="center"/>
    </xf>
    <xf numFmtId="0" fontId="2" fillId="0" borderId="0" xfId="6" applyFont="1" applyBorder="1" applyAlignment="1">
      <alignment vertical="center"/>
    </xf>
    <xf numFmtId="0" fontId="2" fillId="0" borderId="0" xfId="6" applyBorder="1" applyAlignment="1">
      <alignment horizontal="center" vertical="center"/>
    </xf>
    <xf numFmtId="0" fontId="2" fillId="9" borderId="1" xfId="6" applyFont="1" applyFill="1" applyBorder="1" applyAlignment="1">
      <alignment vertical="center"/>
    </xf>
    <xf numFmtId="168" fontId="2" fillId="9" borderId="1" xfId="6" applyNumberFormat="1" applyFont="1" applyFill="1" applyBorder="1" applyAlignment="1">
      <alignment horizontal="center" vertical="center"/>
    </xf>
    <xf numFmtId="0" fontId="25" fillId="0" borderId="0" xfId="22" applyFont="1" applyBorder="1" applyAlignment="1" applyProtection="1">
      <alignment wrapText="1"/>
    </xf>
    <xf numFmtId="0" fontId="2" fillId="0" borderId="1" xfId="8" applyFont="1" applyBorder="1" applyAlignment="1">
      <alignment vertical="center"/>
    </xf>
    <xf numFmtId="0" fontId="2" fillId="0" borderId="5" xfId="6" applyFont="1" applyBorder="1" applyAlignment="1">
      <alignment vertical="center" wrapText="1"/>
    </xf>
    <xf numFmtId="0" fontId="15" fillId="0" borderId="5" xfId="6" applyFont="1" applyBorder="1" applyAlignment="1">
      <alignment vertical="center" wrapText="1"/>
    </xf>
    <xf numFmtId="0" fontId="2" fillId="0" borderId="1" xfId="8" applyFont="1" applyBorder="1" applyAlignment="1">
      <alignment vertical="center" wrapText="1"/>
    </xf>
    <xf numFmtId="0" fontId="5" fillId="10" borderId="1" xfId="0" applyFont="1" applyFill="1" applyBorder="1" applyAlignment="1">
      <alignment vertical="center"/>
    </xf>
    <xf numFmtId="0" fontId="5" fillId="11" borderId="1" xfId="17" applyFont="1" applyFill="1" applyBorder="1" applyAlignment="1">
      <alignment horizontal="center" vertical="center" wrapText="1"/>
    </xf>
    <xf numFmtId="165" fontId="6" fillId="3" borderId="1" xfId="16" applyFont="1" applyFill="1" applyBorder="1" applyAlignment="1" applyProtection="1">
      <alignment horizontal="center" vertical="center" wrapText="1"/>
    </xf>
    <xf numFmtId="0" fontId="0" fillId="0" borderId="2" xfId="0" applyBorder="1"/>
    <xf numFmtId="165" fontId="8" fillId="4" borderId="1" xfId="16" applyFont="1" applyFill="1" applyBorder="1" applyAlignment="1" applyProtection="1">
      <alignment horizontal="center" vertical="center" wrapText="1"/>
    </xf>
    <xf numFmtId="0" fontId="9" fillId="3" borderId="1" xfId="17" applyFont="1" applyFill="1" applyBorder="1" applyAlignment="1">
      <alignment horizontal="center" vertical="center" wrapText="1"/>
    </xf>
    <xf numFmtId="0" fontId="0" fillId="0" borderId="0" xfId="0" applyBorder="1"/>
    <xf numFmtId="0" fontId="9" fillId="4" borderId="3" xfId="17" applyFont="1" applyFill="1" applyBorder="1" applyAlignment="1">
      <alignment horizontal="center" vertical="center" wrapText="1"/>
    </xf>
    <xf numFmtId="0" fontId="9" fillId="4" borderId="4" xfId="17" applyFont="1" applyFill="1" applyBorder="1" applyAlignment="1">
      <alignment horizontal="center" vertical="center" wrapText="1"/>
    </xf>
    <xf numFmtId="0" fontId="14" fillId="3" borderId="1" xfId="17" applyFont="1" applyFill="1" applyBorder="1" applyAlignment="1">
      <alignment horizontal="center" vertical="center" wrapText="1"/>
    </xf>
    <xf numFmtId="165" fontId="14" fillId="3" borderId="1" xfId="18" applyFont="1" applyFill="1" applyBorder="1" applyAlignment="1">
      <alignment horizontal="center" vertical="center" wrapText="1"/>
    </xf>
    <xf numFmtId="0" fontId="32" fillId="0" borderId="0" xfId="5" applyBorder="1"/>
    <xf numFmtId="165" fontId="9" fillId="4" borderId="4" xfId="18" applyFont="1" applyFill="1" applyBorder="1" applyAlignment="1">
      <alignment horizontal="center" vertical="center" wrapText="1"/>
    </xf>
    <xf numFmtId="0" fontId="17" fillId="4" borderId="3" xfId="17" applyFont="1" applyFill="1" applyBorder="1" applyAlignment="1">
      <alignment horizontal="center" vertical="center" wrapText="1"/>
    </xf>
    <xf numFmtId="0" fontId="17" fillId="4" borderId="6" xfId="17" applyFont="1" applyFill="1" applyBorder="1" applyAlignment="1">
      <alignment horizontal="center" vertical="center" wrapText="1"/>
    </xf>
    <xf numFmtId="0" fontId="17" fillId="4" borderId="1" xfId="17" applyFont="1" applyFill="1" applyBorder="1" applyAlignment="1">
      <alignment horizontal="center" vertical="center" wrapText="1"/>
    </xf>
    <xf numFmtId="165" fontId="18" fillId="3" borderId="1" xfId="16" applyFont="1" applyFill="1" applyBorder="1" applyAlignment="1" applyProtection="1">
      <alignment horizontal="center" vertical="center" wrapText="1"/>
    </xf>
    <xf numFmtId="165" fontId="12" fillId="4" borderId="1" xfId="16" applyFont="1" applyFill="1" applyBorder="1" applyAlignment="1" applyProtection="1">
      <alignment horizontal="center" vertical="center" wrapText="1"/>
    </xf>
    <xf numFmtId="165" fontId="9" fillId="4" borderId="1" xfId="15" applyFont="1" applyFill="1" applyBorder="1" applyAlignment="1">
      <alignment horizontal="center" vertical="center" wrapText="1"/>
    </xf>
    <xf numFmtId="0" fontId="9" fillId="4" borderId="1" xfId="17" applyFont="1" applyFill="1" applyBorder="1" applyAlignment="1">
      <alignment horizontal="center" vertical="center" wrapText="1"/>
    </xf>
    <xf numFmtId="0" fontId="5" fillId="0" borderId="0" xfId="0" applyFont="1" applyBorder="1"/>
    <xf numFmtId="0" fontId="14" fillId="3" borderId="1" xfId="20" applyFont="1" applyFill="1" applyBorder="1" applyAlignment="1">
      <alignment horizontal="center" vertical="center" wrapText="1"/>
    </xf>
    <xf numFmtId="0" fontId="9" fillId="4" borderId="1" xfId="20" applyFont="1" applyFill="1" applyBorder="1" applyAlignment="1">
      <alignment horizontal="center" vertical="center" wrapText="1"/>
    </xf>
    <xf numFmtId="0" fontId="14" fillId="6" borderId="1" xfId="21" applyFont="1" applyFill="1" applyBorder="1" applyAlignment="1" applyProtection="1">
      <alignment horizontal="center" vertical="center" wrapText="1"/>
    </xf>
    <xf numFmtId="0" fontId="9" fillId="4" borderId="1" xfId="21" applyFont="1" applyFill="1" applyBorder="1" applyAlignment="1" applyProtection="1">
      <alignment horizontal="center" vertical="center" wrapText="1"/>
    </xf>
    <xf numFmtId="0" fontId="0" fillId="0" borderId="1" xfId="9" applyFont="1" applyBorder="1" applyAlignment="1">
      <alignment horizontal="center" vertical="center" wrapText="1"/>
    </xf>
    <xf numFmtId="0" fontId="14" fillId="6" borderId="1" xfId="17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5" fillId="0" borderId="1" xfId="10" applyFont="1" applyBorder="1" applyAlignment="1">
      <alignment horizontal="center" vertical="center" wrapText="1"/>
    </xf>
    <xf numFmtId="0" fontId="14" fillId="3" borderId="1" xfId="10" applyFont="1" applyFill="1" applyBorder="1" applyAlignment="1">
      <alignment horizontal="center" vertical="center" wrapText="1"/>
    </xf>
    <xf numFmtId="0" fontId="9" fillId="4" borderId="1" xfId="10" applyFont="1" applyFill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  <xf numFmtId="0" fontId="28" fillId="9" borderId="11" xfId="22" applyFont="1" applyFill="1" applyBorder="1" applyAlignment="1" applyProtection="1">
      <alignment horizontal="center" vertical="center" wrapText="1"/>
    </xf>
    <xf numFmtId="0" fontId="31" fillId="4" borderId="12" xfId="22" applyFont="1" applyFill="1" applyBorder="1" applyAlignment="1" applyProtection="1">
      <alignment horizontal="center" vertical="center" wrapText="1"/>
    </xf>
    <xf numFmtId="0" fontId="31" fillId="4" borderId="1" xfId="22" applyFont="1" applyFill="1" applyBorder="1" applyAlignment="1" applyProtection="1">
      <alignment horizontal="center" vertical="center" wrapText="1"/>
    </xf>
    <xf numFmtId="0" fontId="25" fillId="4" borderId="1" xfId="22" applyFont="1" applyFill="1" applyBorder="1" applyAlignment="1" applyProtection="1">
      <alignment horizontal="center" vertical="center" wrapText="1"/>
    </xf>
  </cellXfs>
  <cellStyles count="24">
    <cellStyle name="cf1" xfId="1"/>
    <cellStyle name="Excel Built-in Normal" xfId="17"/>
    <cellStyle name="Excel Built-in Normal 1 2" xfId="16"/>
    <cellStyle name="Excel Built-in Normal 1 3" xfId="18"/>
    <cellStyle name="Excel Built-in Normal 1 4" xfId="20"/>
    <cellStyle name="Excel Built-in Normal 1 5" xfId="23"/>
    <cellStyle name="Excel Built-in Normal 2" xfId="15"/>
    <cellStyle name="Excel Built-in Normal 3" xfId="19"/>
    <cellStyle name="Excel Built-in Normal 4" xfId="21"/>
    <cellStyle name="Excel Built-in Normal 5" xfId="22"/>
    <cellStyle name="Heading 1 1" xfId="2"/>
    <cellStyle name="Heading1" xfId="3"/>
    <cellStyle name="Heading1 1" xfId="4"/>
    <cellStyle name="Normalny" xfId="0" builtinId="0"/>
    <cellStyle name="Normalny 2" xfId="5"/>
    <cellStyle name="Normalny 2 2" xfId="6"/>
    <cellStyle name="Normalny 3" xfId="7"/>
    <cellStyle name="Normalny 4" xfId="8"/>
    <cellStyle name="Normalny 5" xfId="9"/>
    <cellStyle name="Normalny 6" xfId="10"/>
    <cellStyle name="Result" xfId="11"/>
    <cellStyle name="Result 1" xfId="12"/>
    <cellStyle name="Result2" xfId="13"/>
    <cellStyle name="Result2 1" xfId="14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A9D18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68"/>
  <sheetViews>
    <sheetView zoomScale="80" zoomScaleNormal="80" workbookViewId="0">
      <selection activeCell="D5" sqref="D5"/>
    </sheetView>
  </sheetViews>
  <sheetFormatPr defaultColWidth="10.875" defaultRowHeight="14.25"/>
  <cols>
    <col min="1" max="1" width="2.625" style="1" customWidth="1"/>
    <col min="2" max="2" width="4.375" style="2" customWidth="1"/>
    <col min="3" max="3" width="29.375" style="3" customWidth="1"/>
    <col min="4" max="4" width="16.375" style="3" customWidth="1"/>
    <col min="5" max="5" width="13.25" style="3" customWidth="1"/>
    <col min="6" max="6" width="30.125" style="3" customWidth="1"/>
    <col min="7" max="7" width="15.125" style="2" customWidth="1"/>
    <col min="8" max="8" width="16" style="2" customWidth="1"/>
    <col min="9" max="9" width="12.5" style="2" customWidth="1"/>
    <col min="10" max="10" width="13.875" style="2" customWidth="1"/>
    <col min="11" max="11" width="20.875" style="2" customWidth="1"/>
    <col min="12" max="253" width="10.875" style="2"/>
    <col min="254" max="1022" width="10.875" style="4"/>
    <col min="1023" max="1023" width="8.75" style="1" customWidth="1"/>
    <col min="1024" max="1024" width="9" customWidth="1"/>
  </cols>
  <sheetData>
    <row r="1" spans="2:13">
      <c r="C1" s="3" t="s">
        <v>0</v>
      </c>
    </row>
    <row r="3" spans="2:13">
      <c r="J3" s="2" t="s">
        <v>1</v>
      </c>
    </row>
    <row r="5" spans="2:13">
      <c r="C5" s="3" t="s">
        <v>2</v>
      </c>
    </row>
    <row r="6" spans="2:13">
      <c r="C6" s="3" t="s">
        <v>3</v>
      </c>
    </row>
    <row r="8" spans="2:13">
      <c r="C8" s="3" t="s">
        <v>4</v>
      </c>
    </row>
    <row r="9" spans="2:13" ht="21" customHeight="1">
      <c r="B9" s="263" t="s">
        <v>5</v>
      </c>
      <c r="C9" s="263"/>
      <c r="D9" s="263"/>
      <c r="E9" s="263"/>
      <c r="F9" s="263"/>
      <c r="G9" s="263"/>
      <c r="H9" s="263"/>
      <c r="I9" s="263"/>
      <c r="J9" s="263"/>
    </row>
    <row r="10" spans="2:13" ht="63.95" customHeight="1">
      <c r="B10" s="5" t="s">
        <v>6</v>
      </c>
      <c r="C10" s="5" t="s">
        <v>7</v>
      </c>
      <c r="D10" s="5" t="s">
        <v>8</v>
      </c>
      <c r="E10" s="5" t="s">
        <v>9</v>
      </c>
      <c r="F10" s="5" t="s">
        <v>10</v>
      </c>
      <c r="G10" s="5" t="s">
        <v>11</v>
      </c>
      <c r="H10" s="5" t="s">
        <v>12</v>
      </c>
      <c r="I10" s="6" t="s">
        <v>13</v>
      </c>
      <c r="J10" s="6" t="s">
        <v>14</v>
      </c>
      <c r="K10" s="264"/>
      <c r="L10" s="264"/>
      <c r="M10" s="264"/>
    </row>
    <row r="11" spans="2:13" ht="24.95" customHeight="1">
      <c r="B11" s="265" t="s">
        <v>15</v>
      </c>
      <c r="C11" s="265"/>
      <c r="D11" s="265"/>
      <c r="E11" s="265"/>
      <c r="F11" s="265"/>
      <c r="G11" s="265"/>
      <c r="H11" s="265"/>
      <c r="I11" s="265"/>
      <c r="J11" s="265"/>
    </row>
    <row r="12" spans="2:13" ht="26.1" customHeight="1">
      <c r="B12" s="7">
        <v>1</v>
      </c>
      <c r="C12" s="8" t="s">
        <v>16</v>
      </c>
      <c r="D12" s="9">
        <v>142301</v>
      </c>
      <c r="E12" s="10" t="s">
        <v>17</v>
      </c>
      <c r="F12" s="8" t="s">
        <v>18</v>
      </c>
      <c r="G12" s="11" t="s">
        <v>19</v>
      </c>
      <c r="H12" s="8">
        <v>2</v>
      </c>
      <c r="I12" s="12"/>
      <c r="J12" s="12">
        <f>I12*H12</f>
        <v>0</v>
      </c>
    </row>
    <row r="13" spans="2:13" ht="26.1" customHeight="1">
      <c r="B13" s="7">
        <v>2</v>
      </c>
      <c r="C13" s="8" t="s">
        <v>20</v>
      </c>
      <c r="D13" s="8">
        <v>76256</v>
      </c>
      <c r="E13" s="10" t="s">
        <v>17</v>
      </c>
      <c r="F13" s="8" t="s">
        <v>18</v>
      </c>
      <c r="G13" s="11"/>
      <c r="H13" s="8">
        <v>3</v>
      </c>
      <c r="I13" s="12"/>
      <c r="J13" s="12">
        <f>I13*H13</f>
        <v>0</v>
      </c>
    </row>
    <row r="14" spans="2:13" ht="24.95" customHeight="1">
      <c r="B14" s="265" t="s">
        <v>21</v>
      </c>
      <c r="C14" s="265"/>
      <c r="D14" s="265"/>
      <c r="E14" s="265"/>
      <c r="F14" s="265"/>
      <c r="G14" s="265"/>
      <c r="H14" s="265"/>
      <c r="I14" s="265"/>
      <c r="J14" s="265"/>
    </row>
    <row r="15" spans="2:13" ht="26.1" customHeight="1">
      <c r="B15" s="7">
        <v>3</v>
      </c>
      <c r="C15" s="8" t="s">
        <v>22</v>
      </c>
      <c r="D15" s="13">
        <v>44453</v>
      </c>
      <c r="E15" s="10" t="s">
        <v>17</v>
      </c>
      <c r="F15" s="13" t="s">
        <v>23</v>
      </c>
      <c r="G15" s="14"/>
      <c r="H15" s="14">
        <v>3</v>
      </c>
      <c r="I15" s="12"/>
      <c r="J15" s="12">
        <f>I15*H15</f>
        <v>0</v>
      </c>
    </row>
    <row r="16" spans="2:13" ht="26.1" customHeight="1">
      <c r="B16" s="15">
        <v>4</v>
      </c>
      <c r="C16" s="8" t="s">
        <v>20</v>
      </c>
      <c r="D16" s="13">
        <v>69715</v>
      </c>
      <c r="E16" s="10" t="s">
        <v>17</v>
      </c>
      <c r="F16" s="13" t="s">
        <v>24</v>
      </c>
      <c r="G16" s="16"/>
      <c r="H16" s="14">
        <v>3</v>
      </c>
      <c r="I16" s="12"/>
      <c r="J16" s="12">
        <f>I16*H16</f>
        <v>0</v>
      </c>
    </row>
    <row r="17" spans="2:10" ht="26.1" customHeight="1">
      <c r="B17" s="15">
        <v>5</v>
      </c>
      <c r="C17" s="14" t="s">
        <v>16</v>
      </c>
      <c r="D17" s="13">
        <v>151904</v>
      </c>
      <c r="E17" s="10" t="s">
        <v>17</v>
      </c>
      <c r="F17" s="13" t="s">
        <v>24</v>
      </c>
      <c r="G17" s="16" t="s">
        <v>25</v>
      </c>
      <c r="H17" s="14">
        <v>1</v>
      </c>
      <c r="I17" s="12"/>
      <c r="J17" s="12">
        <f>I17*H17</f>
        <v>0</v>
      </c>
    </row>
    <row r="18" spans="2:10" ht="26.1" customHeight="1">
      <c r="B18" s="15">
        <v>6</v>
      </c>
      <c r="C18" s="14" t="s">
        <v>16</v>
      </c>
      <c r="D18" s="14">
        <v>147152</v>
      </c>
      <c r="E18" s="10" t="s">
        <v>17</v>
      </c>
      <c r="F18" s="13" t="s">
        <v>26</v>
      </c>
      <c r="G18" s="16" t="s">
        <v>27</v>
      </c>
      <c r="H18" s="14">
        <v>1</v>
      </c>
      <c r="I18" s="17"/>
      <c r="J18" s="12">
        <f>I18*H18</f>
        <v>0</v>
      </c>
    </row>
    <row r="19" spans="2:10" ht="24.95" customHeight="1">
      <c r="I19" s="18" t="s">
        <v>28</v>
      </c>
      <c r="J19" s="19">
        <f>SUM(J12:J13,J15:J18)</f>
        <v>0</v>
      </c>
    </row>
    <row r="20" spans="2:10" ht="24.95" customHeight="1"/>
    <row r="21" spans="2:10" ht="24.95" customHeight="1"/>
    <row r="22" spans="2:10" ht="24.95" customHeight="1"/>
    <row r="23" spans="2:10" ht="24.95" customHeight="1"/>
    <row r="24" spans="2:10" s="4" customFormat="1" ht="24.95" customHeight="1"/>
    <row r="25" spans="2:10" s="4" customFormat="1" ht="24.95" customHeight="1"/>
    <row r="26" spans="2:10" s="4" customFormat="1" ht="24.95" customHeight="1"/>
    <row r="27" spans="2:10" s="4" customFormat="1" ht="24.95" customHeight="1"/>
    <row r="28" spans="2:10" s="4" customFormat="1" ht="24.95" customHeight="1"/>
    <row r="29" spans="2:10" s="4" customFormat="1" ht="24.95" customHeight="1"/>
    <row r="30" spans="2:10" s="4" customFormat="1" ht="24.95" customHeight="1"/>
    <row r="31" spans="2:10" s="4" customFormat="1" ht="24.95" customHeight="1"/>
    <row r="32" spans="2:10" s="4" customFormat="1" ht="40.9" customHeight="1"/>
    <row r="33" s="4" customFormat="1" ht="40.9" customHeight="1"/>
    <row r="34" s="4" customFormat="1" ht="24.95" customHeight="1"/>
    <row r="35" s="4" customFormat="1" ht="24.95" customHeight="1"/>
    <row r="36" s="4" customFormat="1" ht="24.95" customHeight="1"/>
    <row r="37" s="4" customFormat="1" ht="24.95" customHeight="1"/>
    <row r="38" s="4" customFormat="1" ht="24.95" customHeight="1"/>
    <row r="39" s="4" customFormat="1" ht="24.95" customHeight="1"/>
    <row r="40" s="4" customFormat="1" ht="24.95" customHeight="1"/>
    <row r="41" s="4" customFormat="1" ht="24.95" customHeight="1"/>
    <row r="42" s="4" customFormat="1" ht="24.95" customHeight="1"/>
    <row r="43" s="4" customFormat="1" ht="24.95" customHeight="1"/>
    <row r="44" s="4" customFormat="1" ht="24.95" customHeight="1"/>
    <row r="45" s="4" customFormat="1" ht="24.95" customHeight="1"/>
    <row r="46" s="4" customFormat="1" ht="24.95" customHeight="1"/>
    <row r="47" s="4" customFormat="1" ht="24.95" customHeight="1"/>
    <row r="48" s="4" customFormat="1" ht="24.95" customHeight="1"/>
    <row r="49" s="4" customFormat="1" ht="24.95" customHeight="1"/>
    <row r="50" s="4" customFormat="1" ht="24.95" customHeight="1"/>
    <row r="51" s="4" customFormat="1" ht="24.95" customHeight="1"/>
    <row r="52" s="4" customFormat="1" ht="24.95" customHeight="1"/>
    <row r="53" s="4" customFormat="1" ht="24.95" customHeight="1"/>
    <row r="54" s="4" customFormat="1" ht="24.95" customHeight="1"/>
    <row r="55" s="4" customFormat="1" ht="19.899999999999999" customHeight="1"/>
    <row r="68" s="4" customFormat="1" ht="24.75" customHeight="1"/>
  </sheetData>
  <mergeCells count="4">
    <mergeCell ref="B9:J9"/>
    <mergeCell ref="K10:M10"/>
    <mergeCell ref="B11:J11"/>
    <mergeCell ref="B14:J14"/>
  </mergeCells>
  <pageMargins left="0.297916666666667" right="0.34652777777777799" top="1.11527777777778" bottom="1.1666666666666701" header="0.47986111111111102" footer="0.49583333333333302"/>
  <pageSetup paperSize="9" scale="80" firstPageNumber="0" pageOrder="overThenDown" orientation="landscape" horizontalDpi="300" verticalDpi="300"/>
  <headerFooter>
    <oddHeader>&amp;C&amp;"Arial2,Regularna"&amp;A</oddHeader>
    <oddFooter>&amp;C&amp;"Arial2,Regularna"Strona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H213"/>
  <sheetViews>
    <sheetView topLeftCell="A130" zoomScale="70" zoomScaleNormal="70" workbookViewId="0">
      <selection activeCell="O10" sqref="O10"/>
    </sheetView>
  </sheetViews>
  <sheetFormatPr defaultColWidth="10.625" defaultRowHeight="14.25"/>
  <cols>
    <col min="1" max="1" width="2.625" customWidth="1"/>
    <col min="2" max="2" width="4.25" style="20" customWidth="1"/>
    <col min="3" max="3" width="50.875" style="21" customWidth="1"/>
    <col min="4" max="4" width="29.75" style="21" customWidth="1"/>
    <col min="5" max="5" width="13" style="21" customWidth="1"/>
    <col min="6" max="6" width="38.5" style="21" customWidth="1"/>
    <col min="7" max="7" width="21.875" style="20" customWidth="1"/>
    <col min="8" max="8" width="15.625" style="20" customWidth="1"/>
    <col min="9" max="9" width="12.5" style="20" customWidth="1"/>
    <col min="10" max="10" width="13.625" style="20" customWidth="1"/>
    <col min="11" max="11" width="16.625" style="20" customWidth="1"/>
    <col min="12" max="12" width="20.625" style="20" customWidth="1"/>
    <col min="13" max="253" width="10.625" style="20"/>
    <col min="254" max="1022" width="10.625" style="22"/>
    <col min="1023" max="1024" width="8.625" customWidth="1"/>
  </cols>
  <sheetData>
    <row r="1" spans="2:13">
      <c r="C1" s="21" t="s">
        <v>0</v>
      </c>
    </row>
    <row r="3" spans="2:13">
      <c r="J3" s="20" t="s">
        <v>496</v>
      </c>
    </row>
    <row r="5" spans="2:13">
      <c r="C5" s="21" t="s">
        <v>556</v>
      </c>
    </row>
    <row r="6" spans="2:13">
      <c r="C6" s="21" t="s">
        <v>3</v>
      </c>
    </row>
    <row r="8" spans="2:13">
      <c r="C8" s="21" t="s">
        <v>557</v>
      </c>
    </row>
    <row r="9" spans="2:13" ht="21" customHeight="1">
      <c r="B9" s="270" t="s">
        <v>5</v>
      </c>
      <c r="C9" s="270"/>
      <c r="D9" s="270"/>
      <c r="E9" s="270"/>
      <c r="F9" s="270"/>
      <c r="G9" s="270"/>
      <c r="H9" s="270"/>
      <c r="I9" s="270"/>
      <c r="J9" s="270"/>
    </row>
    <row r="10" spans="2:13" ht="75">
      <c r="B10" s="59" t="s">
        <v>6</v>
      </c>
      <c r="C10" s="59" t="s">
        <v>7</v>
      </c>
      <c r="D10" s="59" t="s">
        <v>8</v>
      </c>
      <c r="E10" s="59" t="s">
        <v>9</v>
      </c>
      <c r="F10" s="59" t="s">
        <v>10</v>
      </c>
      <c r="G10" s="59" t="s">
        <v>11</v>
      </c>
      <c r="H10" s="59" t="s">
        <v>12</v>
      </c>
      <c r="I10" s="60" t="s">
        <v>13</v>
      </c>
      <c r="J10" s="60" t="s">
        <v>14</v>
      </c>
      <c r="L10" s="61"/>
      <c r="M10" s="25"/>
    </row>
    <row r="11" spans="2:13" ht="24.95" customHeight="1">
      <c r="B11" s="274" t="s">
        <v>15</v>
      </c>
      <c r="C11" s="274"/>
      <c r="D11" s="274"/>
      <c r="E11" s="274"/>
      <c r="F11" s="274"/>
      <c r="G11" s="274"/>
      <c r="H11" s="274"/>
      <c r="I11" s="274"/>
      <c r="J11" s="274"/>
    </row>
    <row r="12" spans="2:13" ht="24.95" customHeight="1">
      <c r="B12" s="62">
        <v>1</v>
      </c>
      <c r="C12" s="27" t="s">
        <v>558</v>
      </c>
      <c r="D12" s="27" t="s">
        <v>559</v>
      </c>
      <c r="E12" s="86" t="s">
        <v>560</v>
      </c>
      <c r="F12" s="27" t="s">
        <v>18</v>
      </c>
      <c r="G12" s="63"/>
      <c r="H12" s="62">
        <v>2</v>
      </c>
      <c r="I12" s="64"/>
      <c r="J12" s="64">
        <f t="shared" ref="J12:J55" si="0">I12*H12</f>
        <v>0</v>
      </c>
    </row>
    <row r="13" spans="2:13" ht="24.95" customHeight="1">
      <c r="B13" s="102">
        <v>2</v>
      </c>
      <c r="C13" s="27" t="s">
        <v>561</v>
      </c>
      <c r="D13" s="27" t="s">
        <v>562</v>
      </c>
      <c r="E13" s="86" t="s">
        <v>560</v>
      </c>
      <c r="F13" s="27" t="s">
        <v>563</v>
      </c>
      <c r="G13" s="63"/>
      <c r="H13" s="62">
        <v>2</v>
      </c>
      <c r="I13" s="64"/>
      <c r="J13" s="64">
        <f t="shared" si="0"/>
        <v>0</v>
      </c>
    </row>
    <row r="14" spans="2:13" ht="24.95" customHeight="1">
      <c r="B14" s="62">
        <v>3</v>
      </c>
      <c r="C14" s="27" t="s">
        <v>564</v>
      </c>
      <c r="D14" s="27" t="s">
        <v>565</v>
      </c>
      <c r="E14" s="86" t="s">
        <v>560</v>
      </c>
      <c r="F14" s="27" t="s">
        <v>98</v>
      </c>
      <c r="G14" s="63"/>
      <c r="H14" s="62">
        <v>2</v>
      </c>
      <c r="I14" s="64"/>
      <c r="J14" s="64">
        <f t="shared" si="0"/>
        <v>0</v>
      </c>
    </row>
    <row r="15" spans="2:13" ht="24.95" customHeight="1">
      <c r="B15" s="102">
        <v>4</v>
      </c>
      <c r="C15" s="27" t="s">
        <v>564</v>
      </c>
      <c r="D15" s="27" t="s">
        <v>566</v>
      </c>
      <c r="E15" s="86" t="s">
        <v>560</v>
      </c>
      <c r="F15" s="27" t="s">
        <v>516</v>
      </c>
      <c r="G15" s="63"/>
      <c r="H15" s="62">
        <v>1</v>
      </c>
      <c r="I15" s="64"/>
      <c r="J15" s="64">
        <f t="shared" si="0"/>
        <v>0</v>
      </c>
    </row>
    <row r="16" spans="2:13" ht="24.95" customHeight="1">
      <c r="B16" s="62">
        <v>5</v>
      </c>
      <c r="C16" s="27" t="s">
        <v>567</v>
      </c>
      <c r="D16" s="27" t="s">
        <v>568</v>
      </c>
      <c r="E16" s="86" t="s">
        <v>560</v>
      </c>
      <c r="F16" s="27" t="s">
        <v>41</v>
      </c>
      <c r="G16" s="63"/>
      <c r="H16" s="62">
        <v>2</v>
      </c>
      <c r="I16" s="64"/>
      <c r="J16" s="64">
        <f t="shared" si="0"/>
        <v>0</v>
      </c>
    </row>
    <row r="17" spans="2:10" ht="24.95" customHeight="1">
      <c r="B17" s="102">
        <v>6</v>
      </c>
      <c r="C17" s="27" t="s">
        <v>569</v>
      </c>
      <c r="D17" s="27" t="s">
        <v>570</v>
      </c>
      <c r="E17" s="86" t="s">
        <v>560</v>
      </c>
      <c r="F17" s="27" t="s">
        <v>41</v>
      </c>
      <c r="G17" s="63"/>
      <c r="H17" s="62">
        <v>2</v>
      </c>
      <c r="I17" s="64"/>
      <c r="J17" s="64">
        <f t="shared" si="0"/>
        <v>0</v>
      </c>
    </row>
    <row r="18" spans="2:10" ht="24.95" customHeight="1">
      <c r="B18" s="62">
        <v>7</v>
      </c>
      <c r="C18" s="27" t="s">
        <v>571</v>
      </c>
      <c r="D18" s="27" t="s">
        <v>572</v>
      </c>
      <c r="E18" s="86" t="s">
        <v>560</v>
      </c>
      <c r="F18" s="27" t="s">
        <v>41</v>
      </c>
      <c r="G18" s="63"/>
      <c r="H18" s="62">
        <v>2</v>
      </c>
      <c r="I18" s="64"/>
      <c r="J18" s="64">
        <f t="shared" si="0"/>
        <v>0</v>
      </c>
    </row>
    <row r="19" spans="2:10" ht="24.95" customHeight="1">
      <c r="B19" s="102">
        <v>8</v>
      </c>
      <c r="C19" s="27" t="s">
        <v>573</v>
      </c>
      <c r="D19" s="27" t="s">
        <v>574</v>
      </c>
      <c r="E19" s="86" t="s">
        <v>560</v>
      </c>
      <c r="F19" s="27" t="s">
        <v>41</v>
      </c>
      <c r="G19" s="63"/>
      <c r="H19" s="62">
        <v>2</v>
      </c>
      <c r="I19" s="64"/>
      <c r="J19" s="64">
        <f t="shared" si="0"/>
        <v>0</v>
      </c>
    </row>
    <row r="20" spans="2:10" ht="24.95" customHeight="1">
      <c r="B20" s="62">
        <v>9</v>
      </c>
      <c r="C20" s="27" t="s">
        <v>569</v>
      </c>
      <c r="D20" s="27" t="s">
        <v>575</v>
      </c>
      <c r="E20" s="86" t="s">
        <v>560</v>
      </c>
      <c r="F20" s="27" t="s">
        <v>107</v>
      </c>
      <c r="G20" s="63"/>
      <c r="H20" s="62">
        <v>2</v>
      </c>
      <c r="I20" s="64"/>
      <c r="J20" s="64">
        <f t="shared" si="0"/>
        <v>0</v>
      </c>
    </row>
    <row r="21" spans="2:10" ht="24.95" customHeight="1">
      <c r="B21" s="102">
        <v>10</v>
      </c>
      <c r="C21" s="27" t="s">
        <v>576</v>
      </c>
      <c r="D21" s="27" t="s">
        <v>577</v>
      </c>
      <c r="E21" s="86" t="s">
        <v>560</v>
      </c>
      <c r="F21" s="27" t="s">
        <v>107</v>
      </c>
      <c r="G21" s="63"/>
      <c r="H21" s="62">
        <v>2</v>
      </c>
      <c r="I21" s="64"/>
      <c r="J21" s="64">
        <f t="shared" si="0"/>
        <v>0</v>
      </c>
    </row>
    <row r="22" spans="2:10" ht="24.95" customHeight="1">
      <c r="B22" s="62">
        <v>11</v>
      </c>
      <c r="C22" s="27" t="s">
        <v>578</v>
      </c>
      <c r="D22" s="27" t="s">
        <v>579</v>
      </c>
      <c r="E22" s="86" t="s">
        <v>560</v>
      </c>
      <c r="F22" s="27" t="s">
        <v>107</v>
      </c>
      <c r="G22" s="63"/>
      <c r="H22" s="62">
        <v>2</v>
      </c>
      <c r="I22" s="64"/>
      <c r="J22" s="64">
        <f t="shared" si="0"/>
        <v>0</v>
      </c>
    </row>
    <row r="23" spans="2:10" ht="24.95" customHeight="1">
      <c r="B23" s="102">
        <v>12</v>
      </c>
      <c r="C23" s="27" t="s">
        <v>578</v>
      </c>
      <c r="D23" s="27" t="s">
        <v>580</v>
      </c>
      <c r="E23" s="86" t="s">
        <v>560</v>
      </c>
      <c r="F23" s="27" t="s">
        <v>107</v>
      </c>
      <c r="G23" s="63"/>
      <c r="H23" s="62">
        <v>2</v>
      </c>
      <c r="I23" s="64"/>
      <c r="J23" s="64">
        <f t="shared" si="0"/>
        <v>0</v>
      </c>
    </row>
    <row r="24" spans="2:10" ht="24.95" customHeight="1">
      <c r="B24" s="62">
        <v>13</v>
      </c>
      <c r="C24" s="27" t="s">
        <v>578</v>
      </c>
      <c r="D24" s="27" t="s">
        <v>581</v>
      </c>
      <c r="E24" s="86" t="s">
        <v>560</v>
      </c>
      <c r="F24" s="27" t="s">
        <v>107</v>
      </c>
      <c r="G24" s="63"/>
      <c r="H24" s="62">
        <v>2</v>
      </c>
      <c r="I24" s="64"/>
      <c r="J24" s="64">
        <f t="shared" si="0"/>
        <v>0</v>
      </c>
    </row>
    <row r="25" spans="2:10" ht="24.95" customHeight="1">
      <c r="B25" s="102">
        <v>14</v>
      </c>
      <c r="C25" s="27" t="s">
        <v>578</v>
      </c>
      <c r="D25" s="27" t="s">
        <v>582</v>
      </c>
      <c r="E25" s="86" t="s">
        <v>560</v>
      </c>
      <c r="F25" s="27" t="s">
        <v>107</v>
      </c>
      <c r="G25" s="63"/>
      <c r="H25" s="62">
        <v>2</v>
      </c>
      <c r="I25" s="64"/>
      <c r="J25" s="64">
        <f t="shared" si="0"/>
        <v>0</v>
      </c>
    </row>
    <row r="26" spans="2:10" ht="24.95" customHeight="1">
      <c r="B26" s="62">
        <v>15</v>
      </c>
      <c r="C26" s="27" t="s">
        <v>569</v>
      </c>
      <c r="D26" s="27" t="s">
        <v>583</v>
      </c>
      <c r="E26" s="86" t="s">
        <v>560</v>
      </c>
      <c r="F26" s="27" t="s">
        <v>38</v>
      </c>
      <c r="G26" s="63"/>
      <c r="H26" s="62">
        <v>2</v>
      </c>
      <c r="I26" s="64"/>
      <c r="J26" s="64">
        <f t="shared" si="0"/>
        <v>0</v>
      </c>
    </row>
    <row r="27" spans="2:10" ht="24.95" customHeight="1">
      <c r="B27" s="102">
        <v>16</v>
      </c>
      <c r="C27" s="27" t="s">
        <v>569</v>
      </c>
      <c r="D27" s="27" t="s">
        <v>584</v>
      </c>
      <c r="E27" s="86" t="s">
        <v>560</v>
      </c>
      <c r="F27" s="27" t="s">
        <v>38</v>
      </c>
      <c r="G27" s="63"/>
      <c r="H27" s="62">
        <v>2</v>
      </c>
      <c r="I27" s="64"/>
      <c r="J27" s="64">
        <f t="shared" si="0"/>
        <v>0</v>
      </c>
    </row>
    <row r="28" spans="2:10" ht="24.95" customHeight="1">
      <c r="B28" s="62">
        <v>17</v>
      </c>
      <c r="C28" s="27" t="s">
        <v>585</v>
      </c>
      <c r="D28" s="27" t="s">
        <v>586</v>
      </c>
      <c r="E28" s="86" t="s">
        <v>560</v>
      </c>
      <c r="F28" s="27" t="s">
        <v>38</v>
      </c>
      <c r="G28" s="63"/>
      <c r="H28" s="62">
        <v>2</v>
      </c>
      <c r="I28" s="64"/>
      <c r="J28" s="64">
        <f t="shared" si="0"/>
        <v>0</v>
      </c>
    </row>
    <row r="29" spans="2:10" ht="24.95" customHeight="1">
      <c r="B29" s="102">
        <v>18</v>
      </c>
      <c r="C29" s="27" t="s">
        <v>585</v>
      </c>
      <c r="D29" s="27" t="s">
        <v>587</v>
      </c>
      <c r="E29" s="86" t="s">
        <v>560</v>
      </c>
      <c r="F29" s="27" t="s">
        <v>588</v>
      </c>
      <c r="G29" s="63"/>
      <c r="H29" s="62">
        <v>2</v>
      </c>
      <c r="I29" s="64"/>
      <c r="J29" s="64">
        <f t="shared" si="0"/>
        <v>0</v>
      </c>
    </row>
    <row r="30" spans="2:10" ht="24.95" customHeight="1">
      <c r="B30" s="62">
        <v>19</v>
      </c>
      <c r="C30" s="27" t="s">
        <v>569</v>
      </c>
      <c r="D30" s="27" t="s">
        <v>589</v>
      </c>
      <c r="E30" s="86" t="s">
        <v>560</v>
      </c>
      <c r="F30" s="27" t="s">
        <v>481</v>
      </c>
      <c r="G30" s="63"/>
      <c r="H30" s="62">
        <v>2</v>
      </c>
      <c r="I30" s="64"/>
      <c r="J30" s="64">
        <f t="shared" si="0"/>
        <v>0</v>
      </c>
    </row>
    <row r="31" spans="2:10" ht="24.95" customHeight="1">
      <c r="B31" s="102">
        <v>20</v>
      </c>
      <c r="C31" s="27" t="s">
        <v>569</v>
      </c>
      <c r="D31" s="27" t="s">
        <v>590</v>
      </c>
      <c r="E31" s="86" t="s">
        <v>560</v>
      </c>
      <c r="F31" s="27" t="s">
        <v>481</v>
      </c>
      <c r="G31" s="63"/>
      <c r="H31" s="62">
        <v>2</v>
      </c>
      <c r="I31" s="64"/>
      <c r="J31" s="64">
        <f t="shared" si="0"/>
        <v>0</v>
      </c>
    </row>
    <row r="32" spans="2:10" ht="24.95" customHeight="1">
      <c r="B32" s="62">
        <v>21</v>
      </c>
      <c r="C32" s="27" t="s">
        <v>591</v>
      </c>
      <c r="D32" s="27" t="s">
        <v>592</v>
      </c>
      <c r="E32" s="86" t="s">
        <v>560</v>
      </c>
      <c r="F32" s="27" t="s">
        <v>244</v>
      </c>
      <c r="G32" s="63"/>
      <c r="H32" s="62">
        <v>2</v>
      </c>
      <c r="I32" s="64"/>
      <c r="J32" s="64">
        <f t="shared" si="0"/>
        <v>0</v>
      </c>
    </row>
    <row r="33" spans="2:10" ht="24.95" customHeight="1">
      <c r="B33" s="102">
        <v>22</v>
      </c>
      <c r="C33" s="27" t="s">
        <v>591</v>
      </c>
      <c r="D33" s="27" t="s">
        <v>593</v>
      </c>
      <c r="E33" s="86" t="s">
        <v>560</v>
      </c>
      <c r="F33" s="27" t="s">
        <v>244</v>
      </c>
      <c r="G33" s="63"/>
      <c r="H33" s="62">
        <v>2</v>
      </c>
      <c r="I33" s="64"/>
      <c r="J33" s="64">
        <f t="shared" si="0"/>
        <v>0</v>
      </c>
    </row>
    <row r="34" spans="2:10" ht="24.95" customHeight="1">
      <c r="B34" s="62">
        <v>23</v>
      </c>
      <c r="C34" s="27" t="s">
        <v>569</v>
      </c>
      <c r="D34" s="27" t="s">
        <v>594</v>
      </c>
      <c r="E34" s="86" t="s">
        <v>560</v>
      </c>
      <c r="F34" s="27" t="s">
        <v>244</v>
      </c>
      <c r="G34" s="63"/>
      <c r="H34" s="62">
        <v>2</v>
      </c>
      <c r="I34" s="64"/>
      <c r="J34" s="64">
        <f t="shared" si="0"/>
        <v>0</v>
      </c>
    </row>
    <row r="35" spans="2:10" ht="24.95" customHeight="1">
      <c r="B35" s="102">
        <v>24</v>
      </c>
      <c r="C35" s="27" t="s">
        <v>569</v>
      </c>
      <c r="D35" s="27" t="s">
        <v>595</v>
      </c>
      <c r="E35" s="86" t="s">
        <v>560</v>
      </c>
      <c r="F35" s="27" t="s">
        <v>244</v>
      </c>
      <c r="G35" s="63"/>
      <c r="H35" s="62">
        <v>2</v>
      </c>
      <c r="I35" s="64"/>
      <c r="J35" s="64">
        <f t="shared" si="0"/>
        <v>0</v>
      </c>
    </row>
    <row r="36" spans="2:10" ht="24.95" customHeight="1">
      <c r="B36" s="62">
        <v>25</v>
      </c>
      <c r="C36" s="27" t="s">
        <v>569</v>
      </c>
      <c r="D36" s="27" t="s">
        <v>596</v>
      </c>
      <c r="E36" s="86" t="s">
        <v>560</v>
      </c>
      <c r="F36" s="27" t="s">
        <v>244</v>
      </c>
      <c r="G36" s="63"/>
      <c r="H36" s="62">
        <v>2</v>
      </c>
      <c r="I36" s="64"/>
      <c r="J36" s="64">
        <f t="shared" si="0"/>
        <v>0</v>
      </c>
    </row>
    <row r="37" spans="2:10" ht="24.95" customHeight="1">
      <c r="B37" s="102">
        <v>26</v>
      </c>
      <c r="C37" s="27" t="s">
        <v>569</v>
      </c>
      <c r="D37" s="27" t="s">
        <v>597</v>
      </c>
      <c r="E37" s="86" t="s">
        <v>560</v>
      </c>
      <c r="F37" s="27" t="s">
        <v>244</v>
      </c>
      <c r="G37" s="63"/>
      <c r="H37" s="62">
        <v>2</v>
      </c>
      <c r="I37" s="64"/>
      <c r="J37" s="64">
        <f t="shared" si="0"/>
        <v>0</v>
      </c>
    </row>
    <row r="38" spans="2:10" ht="24.95" customHeight="1">
      <c r="B38" s="62">
        <v>27</v>
      </c>
      <c r="C38" s="27" t="s">
        <v>569</v>
      </c>
      <c r="D38" s="27" t="s">
        <v>598</v>
      </c>
      <c r="E38" s="86" t="s">
        <v>560</v>
      </c>
      <c r="F38" s="27" t="s">
        <v>244</v>
      </c>
      <c r="G38" s="63"/>
      <c r="H38" s="62">
        <v>2</v>
      </c>
      <c r="I38" s="64"/>
      <c r="J38" s="64">
        <f t="shared" si="0"/>
        <v>0</v>
      </c>
    </row>
    <row r="39" spans="2:10" ht="24.95" customHeight="1">
      <c r="B39" s="102">
        <v>28</v>
      </c>
      <c r="C39" s="27" t="s">
        <v>585</v>
      </c>
      <c r="D39" s="27" t="s">
        <v>599</v>
      </c>
      <c r="E39" s="86" t="s">
        <v>560</v>
      </c>
      <c r="F39" s="27" t="s">
        <v>244</v>
      </c>
      <c r="G39" s="63"/>
      <c r="H39" s="62">
        <v>2</v>
      </c>
      <c r="I39" s="64"/>
      <c r="J39" s="64">
        <f t="shared" si="0"/>
        <v>0</v>
      </c>
    </row>
    <row r="40" spans="2:10" ht="24.95" customHeight="1">
      <c r="B40" s="62">
        <v>29</v>
      </c>
      <c r="C40" s="27" t="s">
        <v>585</v>
      </c>
      <c r="D40" s="27" t="s">
        <v>600</v>
      </c>
      <c r="E40" s="86" t="s">
        <v>560</v>
      </c>
      <c r="F40" s="27" t="s">
        <v>244</v>
      </c>
      <c r="G40" s="63"/>
      <c r="H40" s="62">
        <v>2</v>
      </c>
      <c r="I40" s="64"/>
      <c r="J40" s="64">
        <f t="shared" si="0"/>
        <v>0</v>
      </c>
    </row>
    <row r="41" spans="2:10" ht="24.95" customHeight="1">
      <c r="B41" s="102">
        <v>30</v>
      </c>
      <c r="C41" s="27" t="s">
        <v>585</v>
      </c>
      <c r="D41" s="27" t="s">
        <v>601</v>
      </c>
      <c r="E41" s="86" t="s">
        <v>560</v>
      </c>
      <c r="F41" s="27" t="s">
        <v>244</v>
      </c>
      <c r="G41" s="63"/>
      <c r="H41" s="62">
        <v>2</v>
      </c>
      <c r="I41" s="64"/>
      <c r="J41" s="64">
        <f t="shared" si="0"/>
        <v>0</v>
      </c>
    </row>
    <row r="42" spans="2:10" ht="24.95" customHeight="1">
      <c r="B42" s="62">
        <v>31</v>
      </c>
      <c r="C42" s="27" t="s">
        <v>585</v>
      </c>
      <c r="D42" s="27" t="s">
        <v>602</v>
      </c>
      <c r="E42" s="86" t="s">
        <v>560</v>
      </c>
      <c r="F42" s="27" t="s">
        <v>244</v>
      </c>
      <c r="G42" s="63"/>
      <c r="H42" s="62">
        <v>2</v>
      </c>
      <c r="I42" s="64"/>
      <c r="J42" s="64">
        <f t="shared" si="0"/>
        <v>0</v>
      </c>
    </row>
    <row r="43" spans="2:10" ht="24.95" customHeight="1">
      <c r="B43" s="102">
        <v>32</v>
      </c>
      <c r="C43" s="27" t="s">
        <v>585</v>
      </c>
      <c r="D43" s="27" t="s">
        <v>603</v>
      </c>
      <c r="E43" s="86" t="s">
        <v>560</v>
      </c>
      <c r="F43" s="27" t="s">
        <v>244</v>
      </c>
      <c r="G43" s="63"/>
      <c r="H43" s="62">
        <v>2</v>
      </c>
      <c r="I43" s="64"/>
      <c r="J43" s="64">
        <f t="shared" si="0"/>
        <v>0</v>
      </c>
    </row>
    <row r="44" spans="2:10" ht="24.95" customHeight="1">
      <c r="B44" s="62">
        <v>33</v>
      </c>
      <c r="C44" s="27" t="s">
        <v>604</v>
      </c>
      <c r="D44" s="27" t="s">
        <v>605</v>
      </c>
      <c r="E44" s="86" t="s">
        <v>560</v>
      </c>
      <c r="F44" s="27" t="s">
        <v>244</v>
      </c>
      <c r="G44" s="63"/>
      <c r="H44" s="62">
        <v>2</v>
      </c>
      <c r="I44" s="64"/>
      <c r="J44" s="64">
        <f t="shared" si="0"/>
        <v>0</v>
      </c>
    </row>
    <row r="45" spans="2:10" ht="24.95" customHeight="1">
      <c r="B45" s="102">
        <v>34</v>
      </c>
      <c r="C45" s="27" t="s">
        <v>604</v>
      </c>
      <c r="D45" s="27" t="s">
        <v>606</v>
      </c>
      <c r="E45" s="86" t="s">
        <v>560</v>
      </c>
      <c r="F45" s="27" t="s">
        <v>244</v>
      </c>
      <c r="G45" s="63"/>
      <c r="H45" s="62">
        <v>2</v>
      </c>
      <c r="I45" s="64"/>
      <c r="J45" s="64">
        <f t="shared" si="0"/>
        <v>0</v>
      </c>
    </row>
    <row r="46" spans="2:10" ht="24.95" customHeight="1">
      <c r="B46" s="62">
        <v>35</v>
      </c>
      <c r="C46" s="27" t="s">
        <v>604</v>
      </c>
      <c r="D46" s="27" t="s">
        <v>607</v>
      </c>
      <c r="E46" s="86" t="s">
        <v>560</v>
      </c>
      <c r="F46" s="27" t="s">
        <v>244</v>
      </c>
      <c r="G46" s="63"/>
      <c r="H46" s="62">
        <v>2</v>
      </c>
      <c r="I46" s="64"/>
      <c r="J46" s="64">
        <f t="shared" si="0"/>
        <v>0</v>
      </c>
    </row>
    <row r="47" spans="2:10" ht="24.95" customHeight="1">
      <c r="B47" s="102">
        <v>36</v>
      </c>
      <c r="C47" s="27" t="s">
        <v>604</v>
      </c>
      <c r="D47" s="27" t="s">
        <v>608</v>
      </c>
      <c r="E47" s="86" t="s">
        <v>560</v>
      </c>
      <c r="F47" s="27" t="s">
        <v>244</v>
      </c>
      <c r="G47" s="63"/>
      <c r="H47" s="62">
        <v>2</v>
      </c>
      <c r="I47" s="64"/>
      <c r="J47" s="64">
        <f t="shared" si="0"/>
        <v>0</v>
      </c>
    </row>
    <row r="48" spans="2:10" ht="24.75" customHeight="1">
      <c r="B48" s="62">
        <v>37</v>
      </c>
      <c r="C48" s="27" t="s">
        <v>609</v>
      </c>
      <c r="D48" s="27" t="s">
        <v>610</v>
      </c>
      <c r="E48" s="86" t="s">
        <v>560</v>
      </c>
      <c r="F48" s="27" t="s">
        <v>244</v>
      </c>
      <c r="G48" s="63"/>
      <c r="H48" s="62">
        <v>2</v>
      </c>
      <c r="I48" s="64"/>
      <c r="J48" s="64">
        <f t="shared" si="0"/>
        <v>0</v>
      </c>
    </row>
    <row r="49" spans="2:10" ht="24.75" customHeight="1">
      <c r="B49" s="102">
        <v>38</v>
      </c>
      <c r="C49" s="27" t="s">
        <v>609</v>
      </c>
      <c r="D49" s="27" t="s">
        <v>611</v>
      </c>
      <c r="E49" s="86" t="s">
        <v>560</v>
      </c>
      <c r="F49" s="27" t="s">
        <v>244</v>
      </c>
      <c r="G49" s="63"/>
      <c r="H49" s="62">
        <v>2</v>
      </c>
      <c r="I49" s="64"/>
      <c r="J49" s="64">
        <f t="shared" si="0"/>
        <v>0</v>
      </c>
    </row>
    <row r="50" spans="2:10" ht="24.75" customHeight="1">
      <c r="B50" s="62">
        <v>39</v>
      </c>
      <c r="C50" s="27" t="s">
        <v>609</v>
      </c>
      <c r="D50" s="27" t="s">
        <v>612</v>
      </c>
      <c r="E50" s="86" t="s">
        <v>560</v>
      </c>
      <c r="F50" s="27" t="s">
        <v>244</v>
      </c>
      <c r="G50" s="63"/>
      <c r="H50" s="62">
        <v>2</v>
      </c>
      <c r="I50" s="64"/>
      <c r="J50" s="64">
        <f t="shared" si="0"/>
        <v>0</v>
      </c>
    </row>
    <row r="51" spans="2:10" ht="24.75" customHeight="1">
      <c r="B51" s="102">
        <v>40</v>
      </c>
      <c r="C51" s="27" t="s">
        <v>609</v>
      </c>
      <c r="D51" s="27" t="s">
        <v>613</v>
      </c>
      <c r="E51" s="86" t="s">
        <v>560</v>
      </c>
      <c r="F51" s="27" t="s">
        <v>244</v>
      </c>
      <c r="G51" s="63"/>
      <c r="H51" s="62">
        <v>2</v>
      </c>
      <c r="I51" s="64"/>
      <c r="J51" s="64">
        <f t="shared" si="0"/>
        <v>0</v>
      </c>
    </row>
    <row r="52" spans="2:10" ht="24.75" customHeight="1">
      <c r="B52" s="62">
        <v>41</v>
      </c>
      <c r="C52" s="27" t="s">
        <v>578</v>
      </c>
      <c r="D52" s="27" t="s">
        <v>614</v>
      </c>
      <c r="E52" s="86" t="s">
        <v>560</v>
      </c>
      <c r="F52" s="27" t="s">
        <v>244</v>
      </c>
      <c r="G52" s="63"/>
      <c r="H52" s="62">
        <v>2</v>
      </c>
      <c r="I52" s="64"/>
      <c r="J52" s="64">
        <f t="shared" si="0"/>
        <v>0</v>
      </c>
    </row>
    <row r="53" spans="2:10" ht="24.75" customHeight="1">
      <c r="B53" s="102">
        <v>42</v>
      </c>
      <c r="C53" s="68" t="s">
        <v>578</v>
      </c>
      <c r="D53" s="68" t="s">
        <v>615</v>
      </c>
      <c r="E53" s="92" t="s">
        <v>560</v>
      </c>
      <c r="F53" s="68" t="s">
        <v>244</v>
      </c>
      <c r="G53" s="108"/>
      <c r="H53" s="62">
        <v>2</v>
      </c>
      <c r="I53" s="109"/>
      <c r="J53" s="109">
        <f t="shared" si="0"/>
        <v>0</v>
      </c>
    </row>
    <row r="54" spans="2:10" ht="24.75" customHeight="1">
      <c r="B54" s="62">
        <v>43</v>
      </c>
      <c r="C54" s="27" t="s">
        <v>564</v>
      </c>
      <c r="D54" s="27" t="s">
        <v>616</v>
      </c>
      <c r="E54" s="92" t="s">
        <v>560</v>
      </c>
      <c r="F54" s="29" t="s">
        <v>617</v>
      </c>
      <c r="G54" s="63"/>
      <c r="H54" s="62">
        <v>2</v>
      </c>
      <c r="I54" s="64"/>
      <c r="J54" s="109">
        <f t="shared" si="0"/>
        <v>0</v>
      </c>
    </row>
    <row r="55" spans="2:10" ht="24.75" customHeight="1">
      <c r="B55" s="102">
        <v>44</v>
      </c>
      <c r="C55" s="27" t="s">
        <v>585</v>
      </c>
      <c r="D55" s="27" t="s">
        <v>618</v>
      </c>
      <c r="E55" s="92" t="s">
        <v>560</v>
      </c>
      <c r="F55" s="29" t="s">
        <v>617</v>
      </c>
      <c r="G55" s="63"/>
      <c r="H55" s="62">
        <v>2</v>
      </c>
      <c r="I55" s="64"/>
      <c r="J55" s="109">
        <f t="shared" si="0"/>
        <v>0</v>
      </c>
    </row>
    <row r="56" spans="2:10" ht="24.95" customHeight="1">
      <c r="B56" s="274" t="s">
        <v>267</v>
      </c>
      <c r="C56" s="274"/>
      <c r="D56" s="274"/>
      <c r="E56" s="274"/>
      <c r="F56" s="274"/>
      <c r="G56" s="274"/>
      <c r="H56" s="274"/>
      <c r="I56" s="274"/>
      <c r="J56" s="274"/>
    </row>
    <row r="57" spans="2:10" ht="24.95" customHeight="1">
      <c r="B57" s="62">
        <v>45</v>
      </c>
      <c r="C57" s="27" t="s">
        <v>585</v>
      </c>
      <c r="D57" s="27" t="s">
        <v>619</v>
      </c>
      <c r="E57" s="86" t="s">
        <v>560</v>
      </c>
      <c r="F57" s="29" t="s">
        <v>620</v>
      </c>
      <c r="G57" s="63"/>
      <c r="H57" s="110">
        <v>2</v>
      </c>
      <c r="I57" s="64"/>
      <c r="J57" s="64">
        <f t="shared" ref="J57:J88" si="1">I57*H57</f>
        <v>0</v>
      </c>
    </row>
    <row r="58" spans="2:10" ht="24.95" customHeight="1">
      <c r="B58" s="62">
        <v>46</v>
      </c>
      <c r="C58" s="27" t="s">
        <v>585</v>
      </c>
      <c r="D58" s="27" t="s">
        <v>621</v>
      </c>
      <c r="E58" s="86" t="s">
        <v>560</v>
      </c>
      <c r="F58" s="29" t="s">
        <v>620</v>
      </c>
      <c r="G58" s="63"/>
      <c r="H58" s="110">
        <v>2</v>
      </c>
      <c r="I58" s="64"/>
      <c r="J58" s="64">
        <f t="shared" si="1"/>
        <v>0</v>
      </c>
    </row>
    <row r="59" spans="2:10" ht="24.95" customHeight="1">
      <c r="B59" s="62">
        <v>47</v>
      </c>
      <c r="C59" s="27" t="s">
        <v>609</v>
      </c>
      <c r="D59" s="27" t="s">
        <v>622</v>
      </c>
      <c r="E59" s="86" t="s">
        <v>560</v>
      </c>
      <c r="F59" s="29" t="s">
        <v>620</v>
      </c>
      <c r="G59" s="63"/>
      <c r="H59" s="110">
        <v>2</v>
      </c>
      <c r="I59" s="64"/>
      <c r="J59" s="64">
        <f t="shared" si="1"/>
        <v>0</v>
      </c>
    </row>
    <row r="60" spans="2:10" ht="24.95" customHeight="1">
      <c r="B60" s="62">
        <v>48</v>
      </c>
      <c r="C60" s="27" t="s">
        <v>623</v>
      </c>
      <c r="D60" s="27" t="s">
        <v>624</v>
      </c>
      <c r="E60" s="86" t="s">
        <v>560</v>
      </c>
      <c r="F60" s="29" t="s">
        <v>620</v>
      </c>
      <c r="G60" s="63"/>
      <c r="H60" s="110">
        <v>2</v>
      </c>
      <c r="I60" s="64"/>
      <c r="J60" s="64">
        <f t="shared" si="1"/>
        <v>0</v>
      </c>
    </row>
    <row r="61" spans="2:10" ht="24.95" customHeight="1">
      <c r="B61" s="62">
        <v>49</v>
      </c>
      <c r="C61" s="27" t="s">
        <v>623</v>
      </c>
      <c r="D61" s="27" t="s">
        <v>625</v>
      </c>
      <c r="E61" s="86" t="s">
        <v>560</v>
      </c>
      <c r="F61" s="29" t="s">
        <v>620</v>
      </c>
      <c r="G61" s="63"/>
      <c r="H61" s="110">
        <v>2</v>
      </c>
      <c r="I61" s="64"/>
      <c r="J61" s="64">
        <f t="shared" si="1"/>
        <v>0</v>
      </c>
    </row>
    <row r="62" spans="2:10" ht="24.95" customHeight="1">
      <c r="B62" s="62">
        <v>50</v>
      </c>
      <c r="C62" s="27" t="s">
        <v>585</v>
      </c>
      <c r="D62" s="27" t="s">
        <v>626</v>
      </c>
      <c r="E62" s="86" t="s">
        <v>560</v>
      </c>
      <c r="F62" s="29" t="s">
        <v>620</v>
      </c>
      <c r="G62" s="63"/>
      <c r="H62" s="110">
        <v>2</v>
      </c>
      <c r="I62" s="64"/>
      <c r="J62" s="64">
        <f t="shared" si="1"/>
        <v>0</v>
      </c>
    </row>
    <row r="63" spans="2:10" ht="24.95" customHeight="1">
      <c r="B63" s="62">
        <v>51</v>
      </c>
      <c r="C63" s="27" t="s">
        <v>585</v>
      </c>
      <c r="D63" s="27" t="s">
        <v>627</v>
      </c>
      <c r="E63" s="86" t="s">
        <v>560</v>
      </c>
      <c r="F63" s="29" t="s">
        <v>620</v>
      </c>
      <c r="G63" s="63"/>
      <c r="H63" s="110">
        <v>2</v>
      </c>
      <c r="I63" s="64"/>
      <c r="J63" s="64">
        <f t="shared" si="1"/>
        <v>0</v>
      </c>
    </row>
    <row r="64" spans="2:10" ht="24.95" customHeight="1">
      <c r="B64" s="62">
        <v>52</v>
      </c>
      <c r="C64" s="27" t="s">
        <v>609</v>
      </c>
      <c r="D64" s="27" t="s">
        <v>628</v>
      </c>
      <c r="E64" s="86" t="s">
        <v>560</v>
      </c>
      <c r="F64" s="29" t="s">
        <v>620</v>
      </c>
      <c r="G64" s="63"/>
      <c r="H64" s="110">
        <v>2</v>
      </c>
      <c r="I64" s="64"/>
      <c r="J64" s="64">
        <f t="shared" si="1"/>
        <v>0</v>
      </c>
    </row>
    <row r="65" spans="2:10" ht="24.95" customHeight="1">
      <c r="B65" s="62">
        <v>53</v>
      </c>
      <c r="C65" s="27" t="s">
        <v>585</v>
      </c>
      <c r="D65" s="27" t="s">
        <v>629</v>
      </c>
      <c r="E65" s="86" t="s">
        <v>560</v>
      </c>
      <c r="F65" s="29" t="s">
        <v>620</v>
      </c>
      <c r="G65" s="63"/>
      <c r="H65" s="110">
        <v>2</v>
      </c>
      <c r="I65" s="64"/>
      <c r="J65" s="64">
        <f t="shared" si="1"/>
        <v>0</v>
      </c>
    </row>
    <row r="66" spans="2:10" ht="24.95" customHeight="1">
      <c r="B66" s="62">
        <v>54</v>
      </c>
      <c r="C66" s="27" t="s">
        <v>585</v>
      </c>
      <c r="D66" s="27" t="s">
        <v>630</v>
      </c>
      <c r="E66" s="86" t="s">
        <v>560</v>
      </c>
      <c r="F66" s="29" t="s">
        <v>620</v>
      </c>
      <c r="G66" s="63"/>
      <c r="H66" s="110">
        <v>2</v>
      </c>
      <c r="I66" s="64"/>
      <c r="J66" s="64">
        <f t="shared" si="1"/>
        <v>0</v>
      </c>
    </row>
    <row r="67" spans="2:10" ht="24.95" customHeight="1">
      <c r="B67" s="62">
        <v>55</v>
      </c>
      <c r="C67" s="27" t="s">
        <v>585</v>
      </c>
      <c r="D67" s="27" t="s">
        <v>631</v>
      </c>
      <c r="E67" s="86" t="s">
        <v>560</v>
      </c>
      <c r="F67" s="29" t="s">
        <v>620</v>
      </c>
      <c r="G67" s="63"/>
      <c r="H67" s="110">
        <v>2</v>
      </c>
      <c r="I67" s="64"/>
      <c r="J67" s="64">
        <f t="shared" si="1"/>
        <v>0</v>
      </c>
    </row>
    <row r="68" spans="2:10" ht="24.95" customHeight="1">
      <c r="B68" s="62">
        <v>56</v>
      </c>
      <c r="C68" s="27" t="s">
        <v>604</v>
      </c>
      <c r="D68" s="27" t="s">
        <v>632</v>
      </c>
      <c r="E68" s="86" t="s">
        <v>560</v>
      </c>
      <c r="F68" s="29" t="s">
        <v>620</v>
      </c>
      <c r="G68" s="63"/>
      <c r="H68" s="110">
        <v>2</v>
      </c>
      <c r="I68" s="64"/>
      <c r="J68" s="64">
        <f t="shared" si="1"/>
        <v>0</v>
      </c>
    </row>
    <row r="69" spans="2:10" ht="24.95" customHeight="1">
      <c r="B69" s="62">
        <v>57</v>
      </c>
      <c r="C69" s="27" t="s">
        <v>604</v>
      </c>
      <c r="D69" s="27" t="s">
        <v>633</v>
      </c>
      <c r="E69" s="86" t="s">
        <v>560</v>
      </c>
      <c r="F69" s="29" t="s">
        <v>620</v>
      </c>
      <c r="G69" s="63"/>
      <c r="H69" s="110">
        <v>2</v>
      </c>
      <c r="I69" s="64"/>
      <c r="J69" s="64">
        <f t="shared" si="1"/>
        <v>0</v>
      </c>
    </row>
    <row r="70" spans="2:10" ht="24.95" customHeight="1">
      <c r="B70" s="62">
        <v>58</v>
      </c>
      <c r="C70" s="27" t="s">
        <v>604</v>
      </c>
      <c r="D70" s="27" t="s">
        <v>634</v>
      </c>
      <c r="E70" s="86" t="s">
        <v>560</v>
      </c>
      <c r="F70" s="29" t="s">
        <v>620</v>
      </c>
      <c r="G70" s="63"/>
      <c r="H70" s="110">
        <v>2</v>
      </c>
      <c r="I70" s="64"/>
      <c r="J70" s="64">
        <f t="shared" si="1"/>
        <v>0</v>
      </c>
    </row>
    <row r="71" spans="2:10" ht="24.95" customHeight="1">
      <c r="B71" s="62">
        <v>59</v>
      </c>
      <c r="C71" s="27" t="s">
        <v>604</v>
      </c>
      <c r="D71" s="27" t="s">
        <v>635</v>
      </c>
      <c r="E71" s="86" t="s">
        <v>560</v>
      </c>
      <c r="F71" s="29" t="s">
        <v>620</v>
      </c>
      <c r="G71" s="63"/>
      <c r="H71" s="110">
        <v>2</v>
      </c>
      <c r="I71" s="64"/>
      <c r="J71" s="64">
        <f t="shared" si="1"/>
        <v>0</v>
      </c>
    </row>
    <row r="72" spans="2:10" ht="24.95" customHeight="1">
      <c r="B72" s="62">
        <v>60</v>
      </c>
      <c r="C72" s="27" t="s">
        <v>604</v>
      </c>
      <c r="D72" s="27" t="s">
        <v>636</v>
      </c>
      <c r="E72" s="86" t="s">
        <v>560</v>
      </c>
      <c r="F72" s="29" t="s">
        <v>620</v>
      </c>
      <c r="G72" s="63"/>
      <c r="H72" s="110">
        <v>2</v>
      </c>
      <c r="I72" s="64"/>
      <c r="J72" s="64">
        <f t="shared" si="1"/>
        <v>0</v>
      </c>
    </row>
    <row r="73" spans="2:10" ht="24.95" customHeight="1">
      <c r="B73" s="62">
        <v>61</v>
      </c>
      <c r="C73" s="27" t="s">
        <v>604</v>
      </c>
      <c r="D73" s="27" t="s">
        <v>637</v>
      </c>
      <c r="E73" s="86" t="s">
        <v>560</v>
      </c>
      <c r="F73" s="29" t="s">
        <v>620</v>
      </c>
      <c r="G73" s="63"/>
      <c r="H73" s="110">
        <v>2</v>
      </c>
      <c r="I73" s="64"/>
      <c r="J73" s="64">
        <f t="shared" si="1"/>
        <v>0</v>
      </c>
    </row>
    <row r="74" spans="2:10" ht="24.95" customHeight="1">
      <c r="B74" s="62">
        <v>62</v>
      </c>
      <c r="C74" s="27" t="s">
        <v>573</v>
      </c>
      <c r="D74" s="27" t="s">
        <v>638</v>
      </c>
      <c r="E74" s="86" t="s">
        <v>560</v>
      </c>
      <c r="F74" s="29" t="s">
        <v>620</v>
      </c>
      <c r="G74" s="63"/>
      <c r="H74" s="110">
        <v>2</v>
      </c>
      <c r="I74" s="64"/>
      <c r="J74" s="64">
        <f t="shared" si="1"/>
        <v>0</v>
      </c>
    </row>
    <row r="75" spans="2:10" ht="24.95" customHeight="1">
      <c r="B75" s="62">
        <v>63</v>
      </c>
      <c r="C75" s="27" t="s">
        <v>573</v>
      </c>
      <c r="D75" s="27" t="s">
        <v>639</v>
      </c>
      <c r="E75" s="86" t="s">
        <v>560</v>
      </c>
      <c r="F75" s="29" t="s">
        <v>620</v>
      </c>
      <c r="G75" s="63"/>
      <c r="H75" s="110">
        <v>2</v>
      </c>
      <c r="I75" s="64"/>
      <c r="J75" s="64">
        <f t="shared" si="1"/>
        <v>0</v>
      </c>
    </row>
    <row r="76" spans="2:10" ht="24.95" customHeight="1">
      <c r="B76" s="62">
        <v>64</v>
      </c>
      <c r="C76" s="27" t="s">
        <v>564</v>
      </c>
      <c r="D76" s="27" t="s">
        <v>640</v>
      </c>
      <c r="E76" s="86" t="s">
        <v>560</v>
      </c>
      <c r="F76" s="29" t="s">
        <v>620</v>
      </c>
      <c r="G76" s="63"/>
      <c r="H76" s="62">
        <v>2</v>
      </c>
      <c r="I76" s="64"/>
      <c r="J76" s="64">
        <f t="shared" si="1"/>
        <v>0</v>
      </c>
    </row>
    <row r="77" spans="2:10" ht="24.95" customHeight="1">
      <c r="B77" s="62">
        <v>65</v>
      </c>
      <c r="C77" s="27" t="s">
        <v>564</v>
      </c>
      <c r="D77" s="27" t="s">
        <v>641</v>
      </c>
      <c r="E77" s="86" t="s">
        <v>560</v>
      </c>
      <c r="F77" s="29" t="s">
        <v>620</v>
      </c>
      <c r="G77" s="63"/>
      <c r="H77" s="62">
        <v>2</v>
      </c>
      <c r="I77" s="64"/>
      <c r="J77" s="64">
        <f t="shared" si="1"/>
        <v>0</v>
      </c>
    </row>
    <row r="78" spans="2:10" ht="24.95" customHeight="1">
      <c r="B78" s="62">
        <v>66</v>
      </c>
      <c r="C78" s="27" t="s">
        <v>564</v>
      </c>
      <c r="D78" s="27" t="s">
        <v>642</v>
      </c>
      <c r="E78" s="86" t="s">
        <v>560</v>
      </c>
      <c r="F78" s="29" t="s">
        <v>620</v>
      </c>
      <c r="G78" s="63"/>
      <c r="H78" s="62">
        <v>2</v>
      </c>
      <c r="I78" s="64"/>
      <c r="J78" s="64">
        <f t="shared" si="1"/>
        <v>0</v>
      </c>
    </row>
    <row r="79" spans="2:10" ht="24.95" customHeight="1">
      <c r="B79" s="62">
        <v>67</v>
      </c>
      <c r="C79" s="27" t="s">
        <v>585</v>
      </c>
      <c r="D79" s="27" t="s">
        <v>643</v>
      </c>
      <c r="E79" s="86" t="s">
        <v>560</v>
      </c>
      <c r="F79" s="29" t="s">
        <v>620</v>
      </c>
      <c r="G79" s="63"/>
      <c r="H79" s="110">
        <v>2</v>
      </c>
      <c r="I79" s="64"/>
      <c r="J79" s="64">
        <f t="shared" si="1"/>
        <v>0</v>
      </c>
    </row>
    <row r="80" spans="2:10" ht="24.95" customHeight="1">
      <c r="B80" s="62">
        <v>68</v>
      </c>
      <c r="C80" s="27" t="s">
        <v>585</v>
      </c>
      <c r="D80" s="27" t="s">
        <v>644</v>
      </c>
      <c r="E80" s="86" t="s">
        <v>560</v>
      </c>
      <c r="F80" s="29" t="s">
        <v>620</v>
      </c>
      <c r="G80" s="63"/>
      <c r="H80" s="110">
        <v>2</v>
      </c>
      <c r="I80" s="64"/>
      <c r="J80" s="64">
        <f t="shared" si="1"/>
        <v>0</v>
      </c>
    </row>
    <row r="81" spans="2:10" ht="24.95" customHeight="1">
      <c r="B81" s="62">
        <v>69</v>
      </c>
      <c r="C81" s="27" t="s">
        <v>645</v>
      </c>
      <c r="D81" s="27" t="s">
        <v>646</v>
      </c>
      <c r="E81" s="86" t="s">
        <v>560</v>
      </c>
      <c r="F81" s="29" t="s">
        <v>620</v>
      </c>
      <c r="G81" s="63"/>
      <c r="H81" s="62">
        <v>2</v>
      </c>
      <c r="I81" s="64"/>
      <c r="J81" s="64">
        <f t="shared" si="1"/>
        <v>0</v>
      </c>
    </row>
    <row r="82" spans="2:10" ht="24.95" customHeight="1">
      <c r="B82" s="62">
        <v>70</v>
      </c>
      <c r="C82" s="27" t="s">
        <v>645</v>
      </c>
      <c r="D82" s="27" t="s">
        <v>647</v>
      </c>
      <c r="E82" s="86" t="s">
        <v>560</v>
      </c>
      <c r="F82" s="29" t="s">
        <v>620</v>
      </c>
      <c r="G82" s="63"/>
      <c r="H82" s="110">
        <v>2</v>
      </c>
      <c r="I82" s="64"/>
      <c r="J82" s="64">
        <f t="shared" si="1"/>
        <v>0</v>
      </c>
    </row>
    <row r="83" spans="2:10" ht="24.95" customHeight="1">
      <c r="B83" s="62">
        <v>71</v>
      </c>
      <c r="C83" s="27" t="s">
        <v>645</v>
      </c>
      <c r="D83" s="27" t="s">
        <v>648</v>
      </c>
      <c r="E83" s="86" t="s">
        <v>560</v>
      </c>
      <c r="F83" s="29" t="s">
        <v>620</v>
      </c>
      <c r="G83" s="63"/>
      <c r="H83" s="110">
        <v>2</v>
      </c>
      <c r="I83" s="64"/>
      <c r="J83" s="64">
        <f t="shared" si="1"/>
        <v>0</v>
      </c>
    </row>
    <row r="84" spans="2:10" ht="24.95" customHeight="1">
      <c r="B84" s="62">
        <v>72</v>
      </c>
      <c r="C84" s="27" t="s">
        <v>645</v>
      </c>
      <c r="D84" s="27" t="s">
        <v>649</v>
      </c>
      <c r="E84" s="86" t="s">
        <v>560</v>
      </c>
      <c r="F84" s="29" t="s">
        <v>620</v>
      </c>
      <c r="G84" s="63"/>
      <c r="H84" s="110">
        <v>2</v>
      </c>
      <c r="I84" s="64"/>
      <c r="J84" s="64">
        <f t="shared" si="1"/>
        <v>0</v>
      </c>
    </row>
    <row r="85" spans="2:10" ht="24.95" customHeight="1">
      <c r="B85" s="62">
        <v>73</v>
      </c>
      <c r="C85" s="27" t="s">
        <v>645</v>
      </c>
      <c r="D85" s="27" t="s">
        <v>650</v>
      </c>
      <c r="E85" s="86" t="s">
        <v>560</v>
      </c>
      <c r="F85" s="29" t="s">
        <v>620</v>
      </c>
      <c r="G85" s="63"/>
      <c r="H85" s="62">
        <v>2</v>
      </c>
      <c r="I85" s="64"/>
      <c r="J85" s="64">
        <f t="shared" si="1"/>
        <v>0</v>
      </c>
    </row>
    <row r="86" spans="2:10" ht="24.95" customHeight="1">
      <c r="B86" s="62">
        <v>74</v>
      </c>
      <c r="C86" s="27" t="s">
        <v>609</v>
      </c>
      <c r="D86" s="27" t="s">
        <v>651</v>
      </c>
      <c r="E86" s="86" t="s">
        <v>560</v>
      </c>
      <c r="F86" s="29" t="s">
        <v>620</v>
      </c>
      <c r="G86" s="63"/>
      <c r="H86" s="62">
        <v>2</v>
      </c>
      <c r="I86" s="64"/>
      <c r="J86" s="64">
        <f t="shared" si="1"/>
        <v>0</v>
      </c>
    </row>
    <row r="87" spans="2:10" ht="24.95" customHeight="1">
      <c r="B87" s="62">
        <v>75</v>
      </c>
      <c r="C87" s="27" t="s">
        <v>609</v>
      </c>
      <c r="D87" s="27" t="s">
        <v>652</v>
      </c>
      <c r="E87" s="86" t="s">
        <v>560</v>
      </c>
      <c r="F87" s="29" t="s">
        <v>620</v>
      </c>
      <c r="G87" s="63"/>
      <c r="H87" s="62">
        <v>2</v>
      </c>
      <c r="I87" s="64"/>
      <c r="J87" s="64">
        <f t="shared" si="1"/>
        <v>0</v>
      </c>
    </row>
    <row r="88" spans="2:10" ht="24.95" customHeight="1">
      <c r="B88" s="62">
        <v>76</v>
      </c>
      <c r="C88" s="27" t="s">
        <v>609</v>
      </c>
      <c r="D88" s="27" t="s">
        <v>653</v>
      </c>
      <c r="E88" s="86" t="s">
        <v>560</v>
      </c>
      <c r="F88" s="29" t="s">
        <v>620</v>
      </c>
      <c r="G88" s="63"/>
      <c r="H88" s="110">
        <v>2</v>
      </c>
      <c r="I88" s="64"/>
      <c r="J88" s="64">
        <f t="shared" si="1"/>
        <v>0</v>
      </c>
    </row>
    <row r="89" spans="2:10" ht="24.95" customHeight="1">
      <c r="B89" s="62">
        <v>77</v>
      </c>
      <c r="C89" s="27" t="s">
        <v>609</v>
      </c>
      <c r="D89" s="27" t="s">
        <v>654</v>
      </c>
      <c r="E89" s="86" t="s">
        <v>560</v>
      </c>
      <c r="F89" s="29" t="s">
        <v>620</v>
      </c>
      <c r="G89" s="63"/>
      <c r="H89" s="110">
        <v>2</v>
      </c>
      <c r="I89" s="64"/>
      <c r="J89" s="64">
        <f t="shared" ref="J89:J120" si="2">I89*H89</f>
        <v>0</v>
      </c>
    </row>
    <row r="90" spans="2:10" ht="24.95" customHeight="1">
      <c r="B90" s="62">
        <v>78</v>
      </c>
      <c r="C90" s="27" t="s">
        <v>609</v>
      </c>
      <c r="D90" s="27" t="s">
        <v>655</v>
      </c>
      <c r="E90" s="86" t="s">
        <v>560</v>
      </c>
      <c r="F90" s="29" t="s">
        <v>620</v>
      </c>
      <c r="G90" s="63"/>
      <c r="H90" s="110">
        <v>2</v>
      </c>
      <c r="I90" s="64"/>
      <c r="J90" s="64">
        <f t="shared" si="2"/>
        <v>0</v>
      </c>
    </row>
    <row r="91" spans="2:10" ht="24.95" customHeight="1">
      <c r="B91" s="62">
        <v>79</v>
      </c>
      <c r="C91" s="27" t="s">
        <v>609</v>
      </c>
      <c r="D91" s="27" t="s">
        <v>656</v>
      </c>
      <c r="E91" s="86" t="s">
        <v>560</v>
      </c>
      <c r="F91" s="29" t="s">
        <v>620</v>
      </c>
      <c r="G91" s="63"/>
      <c r="H91" s="110">
        <v>2</v>
      </c>
      <c r="I91" s="64"/>
      <c r="J91" s="64">
        <f t="shared" si="2"/>
        <v>0</v>
      </c>
    </row>
    <row r="92" spans="2:10" ht="24.95" customHeight="1">
      <c r="B92" s="62">
        <v>80</v>
      </c>
      <c r="C92" s="27" t="s">
        <v>609</v>
      </c>
      <c r="D92" s="27" t="s">
        <v>657</v>
      </c>
      <c r="E92" s="86" t="s">
        <v>560</v>
      </c>
      <c r="F92" s="29" t="s">
        <v>620</v>
      </c>
      <c r="G92" s="63"/>
      <c r="H92" s="62">
        <v>2</v>
      </c>
      <c r="I92" s="64"/>
      <c r="J92" s="64">
        <f t="shared" si="2"/>
        <v>0</v>
      </c>
    </row>
    <row r="93" spans="2:10" ht="24.95" customHeight="1">
      <c r="B93" s="62">
        <v>81</v>
      </c>
      <c r="C93" s="27" t="s">
        <v>564</v>
      </c>
      <c r="D93" s="27" t="s">
        <v>658</v>
      </c>
      <c r="E93" s="86" t="s">
        <v>560</v>
      </c>
      <c r="F93" s="29" t="s">
        <v>269</v>
      </c>
      <c r="G93" s="63"/>
      <c r="H93" s="62">
        <v>2</v>
      </c>
      <c r="I93" s="64"/>
      <c r="J93" s="64">
        <f t="shared" si="2"/>
        <v>0</v>
      </c>
    </row>
    <row r="94" spans="2:10" ht="24.95" customHeight="1">
      <c r="B94" s="62">
        <v>82</v>
      </c>
      <c r="C94" s="27" t="s">
        <v>659</v>
      </c>
      <c r="D94" s="27" t="s">
        <v>660</v>
      </c>
      <c r="E94" s="86" t="s">
        <v>560</v>
      </c>
      <c r="F94" s="29" t="s">
        <v>269</v>
      </c>
      <c r="G94" s="63"/>
      <c r="H94" s="62">
        <v>2</v>
      </c>
      <c r="I94" s="64"/>
      <c r="J94" s="64">
        <f t="shared" si="2"/>
        <v>0</v>
      </c>
    </row>
    <row r="95" spans="2:10" ht="24.95" customHeight="1">
      <c r="B95" s="62">
        <v>83</v>
      </c>
      <c r="C95" s="27" t="s">
        <v>661</v>
      </c>
      <c r="D95" s="27" t="s">
        <v>662</v>
      </c>
      <c r="E95" s="86" t="s">
        <v>560</v>
      </c>
      <c r="F95" s="29" t="s">
        <v>24</v>
      </c>
      <c r="G95" s="63"/>
      <c r="H95" s="62">
        <v>2</v>
      </c>
      <c r="I95" s="64"/>
      <c r="J95" s="64">
        <f t="shared" si="2"/>
        <v>0</v>
      </c>
    </row>
    <row r="96" spans="2:10" ht="24.95" customHeight="1">
      <c r="B96" s="62">
        <v>84</v>
      </c>
      <c r="C96" s="27" t="s">
        <v>659</v>
      </c>
      <c r="D96" s="27" t="s">
        <v>663</v>
      </c>
      <c r="E96" s="86" t="s">
        <v>560</v>
      </c>
      <c r="F96" s="29" t="s">
        <v>24</v>
      </c>
      <c r="G96" s="63"/>
      <c r="H96" s="62">
        <v>2</v>
      </c>
      <c r="I96" s="64"/>
      <c r="J96" s="64">
        <f t="shared" si="2"/>
        <v>0</v>
      </c>
    </row>
    <row r="97" spans="2:10" ht="24.95" customHeight="1">
      <c r="B97" s="62">
        <v>85</v>
      </c>
      <c r="C97" s="27" t="s">
        <v>609</v>
      </c>
      <c r="D97" s="27" t="s">
        <v>664</v>
      </c>
      <c r="E97" s="86" t="s">
        <v>560</v>
      </c>
      <c r="F97" s="29" t="s">
        <v>58</v>
      </c>
      <c r="G97" s="63"/>
      <c r="H97" s="62">
        <v>2</v>
      </c>
      <c r="I97" s="64"/>
      <c r="J97" s="64">
        <f t="shared" si="2"/>
        <v>0</v>
      </c>
    </row>
    <row r="98" spans="2:10" ht="24.95" customHeight="1">
      <c r="B98" s="62">
        <v>86</v>
      </c>
      <c r="C98" s="27" t="s">
        <v>609</v>
      </c>
      <c r="D98" s="27" t="s">
        <v>665</v>
      </c>
      <c r="E98" s="86" t="s">
        <v>560</v>
      </c>
      <c r="F98" s="29" t="s">
        <v>58</v>
      </c>
      <c r="G98" s="63"/>
      <c r="H98" s="62">
        <v>2</v>
      </c>
      <c r="I98" s="64"/>
      <c r="J98" s="64">
        <f t="shared" si="2"/>
        <v>0</v>
      </c>
    </row>
    <row r="99" spans="2:10" ht="24.95" customHeight="1">
      <c r="B99" s="62">
        <v>87</v>
      </c>
      <c r="C99" s="27" t="s">
        <v>666</v>
      </c>
      <c r="D99" s="27" t="s">
        <v>667</v>
      </c>
      <c r="E99" s="86" t="s">
        <v>560</v>
      </c>
      <c r="F99" s="29" t="s">
        <v>292</v>
      </c>
      <c r="G99" s="63"/>
      <c r="H99" s="62">
        <v>2</v>
      </c>
      <c r="I99" s="64"/>
      <c r="J99" s="64">
        <f t="shared" si="2"/>
        <v>0</v>
      </c>
    </row>
    <row r="100" spans="2:10" ht="24.95" customHeight="1">
      <c r="B100" s="62">
        <v>88</v>
      </c>
      <c r="C100" s="27" t="s">
        <v>585</v>
      </c>
      <c r="D100" s="27" t="s">
        <v>668</v>
      </c>
      <c r="E100" s="86" t="s">
        <v>560</v>
      </c>
      <c r="F100" s="29" t="s">
        <v>669</v>
      </c>
      <c r="G100" s="63"/>
      <c r="H100" s="62">
        <v>2</v>
      </c>
      <c r="I100" s="64"/>
      <c r="J100" s="64">
        <f t="shared" si="2"/>
        <v>0</v>
      </c>
    </row>
    <row r="101" spans="2:10" ht="24.95" customHeight="1">
      <c r="B101" s="62">
        <v>89</v>
      </c>
      <c r="C101" s="27" t="s">
        <v>585</v>
      </c>
      <c r="D101" s="27" t="s">
        <v>670</v>
      </c>
      <c r="E101" s="86" t="s">
        <v>560</v>
      </c>
      <c r="F101" s="29" t="s">
        <v>669</v>
      </c>
      <c r="G101" s="63"/>
      <c r="H101" s="62">
        <v>2</v>
      </c>
      <c r="I101" s="64"/>
      <c r="J101" s="64">
        <f t="shared" si="2"/>
        <v>0</v>
      </c>
    </row>
    <row r="102" spans="2:10" ht="24.95" customHeight="1">
      <c r="B102" s="62">
        <v>90</v>
      </c>
      <c r="C102" s="27" t="s">
        <v>585</v>
      </c>
      <c r="D102" s="27" t="s">
        <v>671</v>
      </c>
      <c r="E102" s="86" t="s">
        <v>560</v>
      </c>
      <c r="F102" s="29" t="s">
        <v>669</v>
      </c>
      <c r="G102" s="63"/>
      <c r="H102" s="62">
        <v>2</v>
      </c>
      <c r="I102" s="64"/>
      <c r="J102" s="64">
        <f t="shared" si="2"/>
        <v>0</v>
      </c>
    </row>
    <row r="103" spans="2:10" ht="24.95" customHeight="1">
      <c r="B103" s="62">
        <v>91</v>
      </c>
      <c r="C103" s="27" t="s">
        <v>573</v>
      </c>
      <c r="D103" s="27" t="s">
        <v>672</v>
      </c>
      <c r="E103" s="86" t="s">
        <v>560</v>
      </c>
      <c r="F103" s="29" t="s">
        <v>669</v>
      </c>
      <c r="G103" s="63"/>
      <c r="H103" s="62">
        <v>2</v>
      </c>
      <c r="I103" s="64"/>
      <c r="J103" s="64">
        <f t="shared" si="2"/>
        <v>0</v>
      </c>
    </row>
    <row r="104" spans="2:10" ht="24.95" customHeight="1">
      <c r="B104" s="62">
        <v>92</v>
      </c>
      <c r="C104" s="27" t="s">
        <v>604</v>
      </c>
      <c r="D104" s="27" t="s">
        <v>673</v>
      </c>
      <c r="E104" s="86" t="s">
        <v>560</v>
      </c>
      <c r="F104" s="29" t="s">
        <v>330</v>
      </c>
      <c r="G104" s="63"/>
      <c r="H104" s="62">
        <v>2</v>
      </c>
      <c r="I104" s="64"/>
      <c r="J104" s="64">
        <f t="shared" si="2"/>
        <v>0</v>
      </c>
    </row>
    <row r="105" spans="2:10" ht="24.95" customHeight="1">
      <c r="B105" s="62">
        <v>93</v>
      </c>
      <c r="C105" s="27" t="s">
        <v>674</v>
      </c>
      <c r="D105" s="27" t="s">
        <v>675</v>
      </c>
      <c r="E105" s="86" t="s">
        <v>560</v>
      </c>
      <c r="F105" s="29" t="s">
        <v>330</v>
      </c>
      <c r="G105" s="63"/>
      <c r="H105" s="62">
        <v>2</v>
      </c>
      <c r="I105" s="64"/>
      <c r="J105" s="64">
        <f t="shared" si="2"/>
        <v>0</v>
      </c>
    </row>
    <row r="106" spans="2:10" ht="24.95" customHeight="1">
      <c r="B106" s="62">
        <v>94</v>
      </c>
      <c r="C106" s="27" t="s">
        <v>674</v>
      </c>
      <c r="D106" s="27" t="s">
        <v>676</v>
      </c>
      <c r="E106" s="86" t="s">
        <v>560</v>
      </c>
      <c r="F106" s="29" t="s">
        <v>330</v>
      </c>
      <c r="G106" s="63"/>
      <c r="H106" s="62">
        <v>2</v>
      </c>
      <c r="I106" s="64"/>
      <c r="J106" s="64">
        <f t="shared" si="2"/>
        <v>0</v>
      </c>
    </row>
    <row r="107" spans="2:10" ht="24.95" customHeight="1">
      <c r="B107" s="62">
        <v>95</v>
      </c>
      <c r="C107" s="27" t="s">
        <v>571</v>
      </c>
      <c r="D107" s="27" t="s">
        <v>677</v>
      </c>
      <c r="E107" s="86" t="s">
        <v>560</v>
      </c>
      <c r="F107" s="29" t="s">
        <v>330</v>
      </c>
      <c r="G107" s="63"/>
      <c r="H107" s="62">
        <v>2</v>
      </c>
      <c r="I107" s="64"/>
      <c r="J107" s="64">
        <f t="shared" si="2"/>
        <v>0</v>
      </c>
    </row>
    <row r="108" spans="2:10" ht="24.95" customHeight="1">
      <c r="B108" s="62">
        <v>96</v>
      </c>
      <c r="C108" s="27" t="s">
        <v>678</v>
      </c>
      <c r="D108" s="27" t="s">
        <v>679</v>
      </c>
      <c r="E108" s="86" t="s">
        <v>560</v>
      </c>
      <c r="F108" s="29" t="s">
        <v>330</v>
      </c>
      <c r="G108" s="63"/>
      <c r="H108" s="62">
        <v>2</v>
      </c>
      <c r="I108" s="64"/>
      <c r="J108" s="64">
        <f t="shared" si="2"/>
        <v>0</v>
      </c>
    </row>
    <row r="109" spans="2:10" ht="24.95" customHeight="1">
      <c r="B109" s="62">
        <v>97</v>
      </c>
      <c r="C109" s="27" t="s">
        <v>564</v>
      </c>
      <c r="D109" s="27" t="s">
        <v>680</v>
      </c>
      <c r="E109" s="86" t="s">
        <v>560</v>
      </c>
      <c r="F109" s="29" t="s">
        <v>330</v>
      </c>
      <c r="G109" s="63"/>
      <c r="H109" s="62">
        <v>2</v>
      </c>
      <c r="I109" s="64"/>
      <c r="J109" s="64">
        <f t="shared" si="2"/>
        <v>0</v>
      </c>
    </row>
    <row r="110" spans="2:10" ht="24.95" customHeight="1">
      <c r="B110" s="62">
        <v>98</v>
      </c>
      <c r="C110" s="27" t="s">
        <v>585</v>
      </c>
      <c r="D110" s="27" t="s">
        <v>681</v>
      </c>
      <c r="E110" s="86" t="s">
        <v>560</v>
      </c>
      <c r="F110" s="29" t="s">
        <v>330</v>
      </c>
      <c r="G110" s="63"/>
      <c r="H110" s="62">
        <v>2</v>
      </c>
      <c r="I110" s="64"/>
      <c r="J110" s="64">
        <f t="shared" si="2"/>
        <v>0</v>
      </c>
    </row>
    <row r="111" spans="2:10" ht="24.95" customHeight="1">
      <c r="B111" s="62">
        <v>99</v>
      </c>
      <c r="C111" s="27" t="s">
        <v>585</v>
      </c>
      <c r="D111" s="27" t="s">
        <v>682</v>
      </c>
      <c r="E111" s="86" t="s">
        <v>560</v>
      </c>
      <c r="F111" s="29" t="s">
        <v>330</v>
      </c>
      <c r="G111" s="63"/>
      <c r="H111" s="62">
        <v>2</v>
      </c>
      <c r="I111" s="64"/>
      <c r="J111" s="64">
        <f t="shared" si="2"/>
        <v>0</v>
      </c>
    </row>
    <row r="112" spans="2:10" ht="24.95" customHeight="1">
      <c r="B112" s="62">
        <v>100</v>
      </c>
      <c r="C112" s="27" t="s">
        <v>645</v>
      </c>
      <c r="D112" s="27" t="s">
        <v>683</v>
      </c>
      <c r="E112" s="86" t="s">
        <v>560</v>
      </c>
      <c r="F112" s="29" t="s">
        <v>330</v>
      </c>
      <c r="G112" s="63"/>
      <c r="H112" s="62">
        <v>2</v>
      </c>
      <c r="I112" s="64"/>
      <c r="J112" s="64">
        <f t="shared" si="2"/>
        <v>0</v>
      </c>
    </row>
    <row r="113" spans="2:10" ht="24.95" customHeight="1">
      <c r="B113" s="62">
        <v>101</v>
      </c>
      <c r="C113" s="27" t="s">
        <v>609</v>
      </c>
      <c r="D113" s="27" t="s">
        <v>684</v>
      </c>
      <c r="E113" s="86" t="s">
        <v>560</v>
      </c>
      <c r="F113" s="29" t="s">
        <v>330</v>
      </c>
      <c r="G113" s="63"/>
      <c r="H113" s="62">
        <v>2</v>
      </c>
      <c r="I113" s="64"/>
      <c r="J113" s="64">
        <f t="shared" si="2"/>
        <v>0</v>
      </c>
    </row>
    <row r="114" spans="2:10" ht="24.95" customHeight="1">
      <c r="B114" s="62">
        <v>102</v>
      </c>
      <c r="C114" s="27" t="s">
        <v>609</v>
      </c>
      <c r="D114" s="27" t="s">
        <v>685</v>
      </c>
      <c r="E114" s="86" t="s">
        <v>560</v>
      </c>
      <c r="F114" s="29" t="s">
        <v>330</v>
      </c>
      <c r="G114" s="63"/>
      <c r="H114" s="62">
        <v>2</v>
      </c>
      <c r="I114" s="64"/>
      <c r="J114" s="64">
        <f t="shared" si="2"/>
        <v>0</v>
      </c>
    </row>
    <row r="115" spans="2:10" ht="24.95" customHeight="1">
      <c r="B115" s="62">
        <v>103</v>
      </c>
      <c r="C115" s="27" t="s">
        <v>609</v>
      </c>
      <c r="D115" s="27" t="s">
        <v>686</v>
      </c>
      <c r="E115" s="86" t="s">
        <v>560</v>
      </c>
      <c r="F115" s="29" t="s">
        <v>330</v>
      </c>
      <c r="G115" s="63"/>
      <c r="H115" s="62">
        <v>2</v>
      </c>
      <c r="I115" s="64"/>
      <c r="J115" s="64">
        <f t="shared" si="2"/>
        <v>0</v>
      </c>
    </row>
    <row r="116" spans="2:10" ht="24.95" customHeight="1">
      <c r="B116" s="62">
        <v>104</v>
      </c>
      <c r="C116" s="27" t="s">
        <v>609</v>
      </c>
      <c r="D116" s="27" t="s">
        <v>687</v>
      </c>
      <c r="E116" s="86" t="s">
        <v>560</v>
      </c>
      <c r="F116" s="29" t="s">
        <v>330</v>
      </c>
      <c r="G116" s="63"/>
      <c r="H116" s="62">
        <v>2</v>
      </c>
      <c r="I116" s="64"/>
      <c r="J116" s="64">
        <f t="shared" si="2"/>
        <v>0</v>
      </c>
    </row>
    <row r="117" spans="2:10" ht="24.95" customHeight="1">
      <c r="B117" s="62">
        <v>105</v>
      </c>
      <c r="C117" s="27" t="s">
        <v>609</v>
      </c>
      <c r="D117" s="27" t="s">
        <v>688</v>
      </c>
      <c r="E117" s="86" t="s">
        <v>560</v>
      </c>
      <c r="F117" s="29" t="s">
        <v>330</v>
      </c>
      <c r="G117" s="63"/>
      <c r="H117" s="62">
        <v>2</v>
      </c>
      <c r="I117" s="64"/>
      <c r="J117" s="64">
        <f t="shared" si="2"/>
        <v>0</v>
      </c>
    </row>
    <row r="118" spans="2:10" ht="24.95" customHeight="1">
      <c r="B118" s="62">
        <v>106</v>
      </c>
      <c r="C118" s="27" t="s">
        <v>609</v>
      </c>
      <c r="D118" s="27" t="s">
        <v>689</v>
      </c>
      <c r="E118" s="86" t="s">
        <v>560</v>
      </c>
      <c r="F118" s="29" t="s">
        <v>330</v>
      </c>
      <c r="G118" s="63"/>
      <c r="H118" s="62">
        <v>2</v>
      </c>
      <c r="I118" s="64"/>
      <c r="J118" s="64">
        <f t="shared" si="2"/>
        <v>0</v>
      </c>
    </row>
    <row r="119" spans="2:10" ht="24.95" customHeight="1">
      <c r="B119" s="62">
        <v>107</v>
      </c>
      <c r="C119" s="27" t="s">
        <v>659</v>
      </c>
      <c r="D119" s="27" t="s">
        <v>690</v>
      </c>
      <c r="E119" s="86" t="s">
        <v>560</v>
      </c>
      <c r="F119" s="29" t="s">
        <v>340</v>
      </c>
      <c r="G119" s="63"/>
      <c r="H119" s="62">
        <v>2</v>
      </c>
      <c r="I119" s="64"/>
      <c r="J119" s="64">
        <f t="shared" si="2"/>
        <v>0</v>
      </c>
    </row>
    <row r="120" spans="2:10" ht="24.95" customHeight="1">
      <c r="B120" s="62">
        <v>108</v>
      </c>
      <c r="C120" s="27" t="s">
        <v>604</v>
      </c>
      <c r="D120" s="27" t="s">
        <v>691</v>
      </c>
      <c r="E120" s="86" t="s">
        <v>560</v>
      </c>
      <c r="F120" s="29" t="s">
        <v>340</v>
      </c>
      <c r="G120" s="63"/>
      <c r="H120" s="62">
        <v>2</v>
      </c>
      <c r="I120" s="64"/>
      <c r="J120" s="64">
        <f t="shared" si="2"/>
        <v>0</v>
      </c>
    </row>
    <row r="121" spans="2:10" ht="24.95" customHeight="1">
      <c r="B121" s="62">
        <v>109</v>
      </c>
      <c r="C121" s="27" t="s">
        <v>692</v>
      </c>
      <c r="D121" s="27" t="s">
        <v>693</v>
      </c>
      <c r="E121" s="86" t="s">
        <v>560</v>
      </c>
      <c r="F121" s="29" t="s">
        <v>378</v>
      </c>
      <c r="G121" s="63"/>
      <c r="H121" s="62">
        <v>2</v>
      </c>
      <c r="I121" s="64"/>
      <c r="J121" s="64">
        <f t="shared" ref="J121:J140" si="3">I121*H121</f>
        <v>0</v>
      </c>
    </row>
    <row r="122" spans="2:10" ht="24.95" customHeight="1">
      <c r="B122" s="62">
        <v>110</v>
      </c>
      <c r="C122" s="27" t="s">
        <v>692</v>
      </c>
      <c r="D122" s="27" t="s">
        <v>694</v>
      </c>
      <c r="E122" s="86" t="s">
        <v>560</v>
      </c>
      <c r="F122" s="29" t="s">
        <v>378</v>
      </c>
      <c r="G122" s="63"/>
      <c r="H122" s="62">
        <v>2</v>
      </c>
      <c r="I122" s="64"/>
      <c r="J122" s="64">
        <f t="shared" si="3"/>
        <v>0</v>
      </c>
    </row>
    <row r="123" spans="2:10" ht="24.95" customHeight="1">
      <c r="B123" s="62">
        <v>111</v>
      </c>
      <c r="C123" s="27" t="s">
        <v>695</v>
      </c>
      <c r="D123" s="27" t="s">
        <v>696</v>
      </c>
      <c r="E123" s="86" t="s">
        <v>560</v>
      </c>
      <c r="F123" s="29" t="s">
        <v>23</v>
      </c>
      <c r="G123" s="63"/>
      <c r="H123" s="62">
        <v>2</v>
      </c>
      <c r="I123" s="64"/>
      <c r="J123" s="64">
        <f t="shared" si="3"/>
        <v>0</v>
      </c>
    </row>
    <row r="124" spans="2:10" ht="24.95" customHeight="1">
      <c r="B124" s="62">
        <v>112</v>
      </c>
      <c r="C124" s="27" t="s">
        <v>697</v>
      </c>
      <c r="D124" s="27" t="s">
        <v>698</v>
      </c>
      <c r="E124" s="86" t="s">
        <v>560</v>
      </c>
      <c r="F124" s="29" t="s">
        <v>23</v>
      </c>
      <c r="G124" s="63"/>
      <c r="H124" s="62">
        <v>2</v>
      </c>
      <c r="I124" s="64"/>
      <c r="J124" s="64">
        <f t="shared" si="3"/>
        <v>0</v>
      </c>
    </row>
    <row r="125" spans="2:10" ht="24.95" customHeight="1">
      <c r="B125" s="62">
        <v>113</v>
      </c>
      <c r="C125" s="27" t="s">
        <v>585</v>
      </c>
      <c r="D125" s="27" t="s">
        <v>699</v>
      </c>
      <c r="E125" s="86" t="s">
        <v>560</v>
      </c>
      <c r="F125" s="29" t="s">
        <v>540</v>
      </c>
      <c r="G125" s="63"/>
      <c r="H125" s="62">
        <v>2</v>
      </c>
      <c r="I125" s="64"/>
      <c r="J125" s="64">
        <f t="shared" si="3"/>
        <v>0</v>
      </c>
    </row>
    <row r="126" spans="2:10" ht="24.95" customHeight="1">
      <c r="B126" s="62">
        <v>114</v>
      </c>
      <c r="C126" s="27" t="s">
        <v>585</v>
      </c>
      <c r="D126" s="27" t="s">
        <v>700</v>
      </c>
      <c r="E126" s="86" t="s">
        <v>560</v>
      </c>
      <c r="F126" s="29" t="s">
        <v>540</v>
      </c>
      <c r="G126" s="63"/>
      <c r="H126" s="62">
        <v>2</v>
      </c>
      <c r="I126" s="64"/>
      <c r="J126" s="64">
        <f t="shared" si="3"/>
        <v>0</v>
      </c>
    </row>
    <row r="127" spans="2:10" ht="24.95" customHeight="1">
      <c r="B127" s="62">
        <v>115</v>
      </c>
      <c r="C127" s="27" t="s">
        <v>609</v>
      </c>
      <c r="D127" s="27" t="s">
        <v>701</v>
      </c>
      <c r="E127" s="86" t="s">
        <v>560</v>
      </c>
      <c r="F127" s="29" t="s">
        <v>540</v>
      </c>
      <c r="G127" s="63"/>
      <c r="H127" s="62">
        <v>2</v>
      </c>
      <c r="I127" s="64"/>
      <c r="J127" s="64">
        <f t="shared" si="3"/>
        <v>0</v>
      </c>
    </row>
    <row r="128" spans="2:10" ht="24.95" customHeight="1">
      <c r="B128" s="62">
        <v>116</v>
      </c>
      <c r="C128" s="27" t="s">
        <v>609</v>
      </c>
      <c r="D128" s="27" t="s">
        <v>702</v>
      </c>
      <c r="E128" s="86" t="s">
        <v>560</v>
      </c>
      <c r="F128" s="29" t="s">
        <v>540</v>
      </c>
      <c r="G128" s="63"/>
      <c r="H128" s="62">
        <v>2</v>
      </c>
      <c r="I128" s="64"/>
      <c r="J128" s="64">
        <f t="shared" si="3"/>
        <v>0</v>
      </c>
    </row>
    <row r="129" spans="2:10" ht="24.95" customHeight="1">
      <c r="B129" s="62">
        <v>117</v>
      </c>
      <c r="C129" s="27" t="s">
        <v>609</v>
      </c>
      <c r="D129" s="27" t="s">
        <v>703</v>
      </c>
      <c r="E129" s="86" t="s">
        <v>560</v>
      </c>
      <c r="F129" s="29" t="s">
        <v>540</v>
      </c>
      <c r="G129" s="63"/>
      <c r="H129" s="62">
        <v>2</v>
      </c>
      <c r="I129" s="64"/>
      <c r="J129" s="64">
        <f t="shared" si="3"/>
        <v>0</v>
      </c>
    </row>
    <row r="130" spans="2:10" ht="24.95" customHeight="1">
      <c r="B130" s="62">
        <v>118</v>
      </c>
      <c r="C130" s="27" t="s">
        <v>585</v>
      </c>
      <c r="D130" s="27" t="s">
        <v>704</v>
      </c>
      <c r="E130" s="86" t="s">
        <v>560</v>
      </c>
      <c r="F130" s="29" t="s">
        <v>540</v>
      </c>
      <c r="G130" s="63"/>
      <c r="H130" s="62">
        <v>2</v>
      </c>
      <c r="I130" s="64"/>
      <c r="J130" s="64">
        <f t="shared" si="3"/>
        <v>0</v>
      </c>
    </row>
    <row r="131" spans="2:10" ht="24.95" customHeight="1">
      <c r="B131" s="62">
        <v>119</v>
      </c>
      <c r="C131" s="27" t="s">
        <v>585</v>
      </c>
      <c r="D131" s="27" t="s">
        <v>705</v>
      </c>
      <c r="E131" s="86" t="s">
        <v>560</v>
      </c>
      <c r="F131" s="29" t="s">
        <v>540</v>
      </c>
      <c r="G131" s="63"/>
      <c r="H131" s="62">
        <v>2</v>
      </c>
      <c r="I131" s="64"/>
      <c r="J131" s="64">
        <f t="shared" si="3"/>
        <v>0</v>
      </c>
    </row>
    <row r="132" spans="2:10" ht="24.95" customHeight="1">
      <c r="B132" s="62">
        <v>120</v>
      </c>
      <c r="C132" s="27" t="s">
        <v>604</v>
      </c>
      <c r="D132" s="27" t="s">
        <v>706</v>
      </c>
      <c r="E132" s="86" t="s">
        <v>560</v>
      </c>
      <c r="F132" s="29" t="s">
        <v>538</v>
      </c>
      <c r="G132" s="63"/>
      <c r="H132" s="62">
        <v>2</v>
      </c>
      <c r="I132" s="64"/>
      <c r="J132" s="64">
        <f t="shared" si="3"/>
        <v>0</v>
      </c>
    </row>
    <row r="133" spans="2:10" ht="24.95" customHeight="1">
      <c r="B133" s="62">
        <v>121</v>
      </c>
      <c r="C133" s="27" t="s">
        <v>573</v>
      </c>
      <c r="D133" s="27" t="s">
        <v>707</v>
      </c>
      <c r="E133" s="86" t="s">
        <v>560</v>
      </c>
      <c r="F133" s="29" t="s">
        <v>538</v>
      </c>
      <c r="G133" s="63"/>
      <c r="H133" s="62">
        <v>2</v>
      </c>
      <c r="I133" s="64"/>
      <c r="J133" s="64">
        <f t="shared" si="3"/>
        <v>0</v>
      </c>
    </row>
    <row r="134" spans="2:10" ht="24.95" customHeight="1">
      <c r="B134" s="62">
        <v>122</v>
      </c>
      <c r="C134" s="27" t="s">
        <v>585</v>
      </c>
      <c r="D134" s="27" t="s">
        <v>708</v>
      </c>
      <c r="E134" s="86" t="s">
        <v>560</v>
      </c>
      <c r="F134" s="29" t="s">
        <v>426</v>
      </c>
      <c r="G134" s="63"/>
      <c r="H134" s="62">
        <v>2</v>
      </c>
      <c r="I134" s="64"/>
      <c r="J134" s="64">
        <f t="shared" si="3"/>
        <v>0</v>
      </c>
    </row>
    <row r="135" spans="2:10" ht="24.95" customHeight="1">
      <c r="B135" s="62">
        <v>123</v>
      </c>
      <c r="C135" s="27" t="s">
        <v>609</v>
      </c>
      <c r="D135" s="27" t="s">
        <v>709</v>
      </c>
      <c r="E135" s="86" t="s">
        <v>560</v>
      </c>
      <c r="F135" s="29" t="s">
        <v>536</v>
      </c>
      <c r="G135" s="63"/>
      <c r="H135" s="62">
        <v>2</v>
      </c>
      <c r="I135" s="64"/>
      <c r="J135" s="64">
        <f t="shared" si="3"/>
        <v>0</v>
      </c>
    </row>
    <row r="136" spans="2:10" ht="24.95" customHeight="1">
      <c r="B136" s="62">
        <v>124</v>
      </c>
      <c r="C136" s="27" t="s">
        <v>609</v>
      </c>
      <c r="D136" s="27" t="s">
        <v>710</v>
      </c>
      <c r="E136" s="86" t="s">
        <v>560</v>
      </c>
      <c r="F136" s="29" t="s">
        <v>536</v>
      </c>
      <c r="G136" s="63"/>
      <c r="H136" s="62">
        <v>2</v>
      </c>
      <c r="I136" s="64"/>
      <c r="J136" s="64">
        <f t="shared" si="3"/>
        <v>0</v>
      </c>
    </row>
    <row r="137" spans="2:10" ht="24.95" customHeight="1">
      <c r="B137" s="62">
        <v>125</v>
      </c>
      <c r="C137" s="27" t="s">
        <v>609</v>
      </c>
      <c r="D137" s="27" t="s">
        <v>711</v>
      </c>
      <c r="E137" s="86" t="s">
        <v>560</v>
      </c>
      <c r="F137" s="29" t="s">
        <v>536</v>
      </c>
      <c r="G137" s="63"/>
      <c r="H137" s="62">
        <v>2</v>
      </c>
      <c r="I137" s="64"/>
      <c r="J137" s="64">
        <f t="shared" si="3"/>
        <v>0</v>
      </c>
    </row>
    <row r="138" spans="2:10" ht="24.95" customHeight="1">
      <c r="B138" s="62">
        <v>126</v>
      </c>
      <c r="C138" s="27" t="s">
        <v>609</v>
      </c>
      <c r="D138" s="27" t="s">
        <v>712</v>
      </c>
      <c r="E138" s="86" t="s">
        <v>560</v>
      </c>
      <c r="F138" s="29" t="s">
        <v>536</v>
      </c>
      <c r="G138" s="63"/>
      <c r="H138" s="62">
        <v>2</v>
      </c>
      <c r="I138" s="64"/>
      <c r="J138" s="64">
        <f t="shared" si="3"/>
        <v>0</v>
      </c>
    </row>
    <row r="139" spans="2:10" ht="24.95" customHeight="1">
      <c r="B139" s="62">
        <v>127</v>
      </c>
      <c r="C139" s="27" t="s">
        <v>585</v>
      </c>
      <c r="D139" s="27" t="s">
        <v>713</v>
      </c>
      <c r="E139" s="86" t="s">
        <v>560</v>
      </c>
      <c r="F139" s="29" t="s">
        <v>536</v>
      </c>
      <c r="G139" s="63"/>
      <c r="H139" s="62">
        <v>2</v>
      </c>
      <c r="I139" s="64"/>
      <c r="J139" s="64">
        <f t="shared" si="3"/>
        <v>0</v>
      </c>
    </row>
    <row r="140" spans="2:10" ht="24.95" customHeight="1">
      <c r="B140" s="62">
        <v>128</v>
      </c>
      <c r="C140" s="27" t="s">
        <v>714</v>
      </c>
      <c r="D140" s="27" t="s">
        <v>715</v>
      </c>
      <c r="E140" s="86" t="s">
        <v>560</v>
      </c>
      <c r="F140" s="29" t="s">
        <v>55</v>
      </c>
      <c r="G140" s="63"/>
      <c r="H140" s="62">
        <v>2</v>
      </c>
      <c r="I140" s="64"/>
      <c r="J140" s="64">
        <f t="shared" si="3"/>
        <v>0</v>
      </c>
    </row>
    <row r="141" spans="2:10" ht="24.95" customHeight="1">
      <c r="B141" s="274" t="s">
        <v>716</v>
      </c>
      <c r="C141" s="274"/>
      <c r="D141" s="274"/>
      <c r="E141" s="274"/>
      <c r="F141" s="274"/>
      <c r="G141" s="274"/>
      <c r="H141" s="274"/>
      <c r="I141" s="274"/>
      <c r="J141" s="274"/>
    </row>
    <row r="142" spans="2:10" ht="24.95" customHeight="1">
      <c r="B142" s="62">
        <v>129</v>
      </c>
      <c r="C142" s="27" t="s">
        <v>564</v>
      </c>
      <c r="D142" s="27" t="s">
        <v>717</v>
      </c>
      <c r="E142" s="86" t="s">
        <v>560</v>
      </c>
      <c r="F142" s="27" t="s">
        <v>718</v>
      </c>
      <c r="G142" s="63"/>
      <c r="H142" s="62">
        <v>2</v>
      </c>
      <c r="I142" s="64"/>
      <c r="J142" s="64">
        <f t="shared" ref="J142:J148" si="4">I142*H142</f>
        <v>0</v>
      </c>
    </row>
    <row r="143" spans="2:10" ht="24.95" customHeight="1">
      <c r="B143" s="62">
        <v>130</v>
      </c>
      <c r="C143" s="27" t="s">
        <v>564</v>
      </c>
      <c r="D143" s="27" t="s">
        <v>719</v>
      </c>
      <c r="E143" s="86" t="s">
        <v>560</v>
      </c>
      <c r="F143" s="27" t="s">
        <v>718</v>
      </c>
      <c r="G143" s="63"/>
      <c r="H143" s="62">
        <v>2</v>
      </c>
      <c r="I143" s="64"/>
      <c r="J143" s="64">
        <f t="shared" si="4"/>
        <v>0</v>
      </c>
    </row>
    <row r="144" spans="2:10" ht="24.95" customHeight="1">
      <c r="B144" s="62">
        <v>131</v>
      </c>
      <c r="C144" s="27" t="s">
        <v>564</v>
      </c>
      <c r="D144" s="27" t="s">
        <v>720</v>
      </c>
      <c r="E144" s="86" t="s">
        <v>560</v>
      </c>
      <c r="F144" s="27" t="s">
        <v>718</v>
      </c>
      <c r="G144" s="63"/>
      <c r="H144" s="62">
        <v>2</v>
      </c>
      <c r="I144" s="64"/>
      <c r="J144" s="64">
        <f t="shared" si="4"/>
        <v>0</v>
      </c>
    </row>
    <row r="145" spans="2:11" ht="24.95" customHeight="1">
      <c r="B145" s="62">
        <v>132</v>
      </c>
      <c r="C145" s="27" t="s">
        <v>569</v>
      </c>
      <c r="D145" s="27" t="s">
        <v>721</v>
      </c>
      <c r="E145" s="86" t="s">
        <v>560</v>
      </c>
      <c r="F145" s="27" t="s">
        <v>722</v>
      </c>
      <c r="G145" s="63"/>
      <c r="H145" s="62">
        <v>2</v>
      </c>
      <c r="I145" s="64"/>
      <c r="J145" s="64">
        <f t="shared" si="4"/>
        <v>0</v>
      </c>
    </row>
    <row r="146" spans="2:11" ht="24.95" customHeight="1">
      <c r="B146" s="62">
        <v>133</v>
      </c>
      <c r="C146" s="27" t="s">
        <v>585</v>
      </c>
      <c r="D146" s="27" t="s">
        <v>723</v>
      </c>
      <c r="E146" s="86" t="s">
        <v>560</v>
      </c>
      <c r="F146" s="27" t="s">
        <v>722</v>
      </c>
      <c r="G146" s="63"/>
      <c r="H146" s="62">
        <v>2</v>
      </c>
      <c r="I146" s="64"/>
      <c r="J146" s="64">
        <f t="shared" si="4"/>
        <v>0</v>
      </c>
    </row>
    <row r="147" spans="2:11" ht="24.95" customHeight="1">
      <c r="B147" s="62">
        <v>134</v>
      </c>
      <c r="C147" s="27" t="s">
        <v>585</v>
      </c>
      <c r="D147" s="27" t="s">
        <v>724</v>
      </c>
      <c r="E147" s="86" t="s">
        <v>560</v>
      </c>
      <c r="F147" s="27" t="s">
        <v>722</v>
      </c>
      <c r="G147" s="63"/>
      <c r="H147" s="62">
        <v>2</v>
      </c>
      <c r="I147" s="64"/>
      <c r="J147" s="64">
        <f t="shared" si="4"/>
        <v>0</v>
      </c>
    </row>
    <row r="148" spans="2:11" ht="24.95" customHeight="1">
      <c r="B148" s="62">
        <v>135</v>
      </c>
      <c r="C148" s="27" t="s">
        <v>569</v>
      </c>
      <c r="D148" s="27" t="s">
        <v>725</v>
      </c>
      <c r="E148" s="86" t="s">
        <v>560</v>
      </c>
      <c r="F148" s="27" t="s">
        <v>722</v>
      </c>
      <c r="G148" s="63"/>
      <c r="H148" s="62">
        <v>2</v>
      </c>
      <c r="I148" s="64"/>
      <c r="J148" s="64">
        <f t="shared" si="4"/>
        <v>0</v>
      </c>
      <c r="K148" s="111"/>
    </row>
    <row r="149" spans="2:11" ht="24.95" customHeight="1">
      <c r="B149" s="279" t="s">
        <v>726</v>
      </c>
      <c r="C149" s="279"/>
      <c r="D149" s="279"/>
      <c r="E149" s="279"/>
      <c r="F149" s="279"/>
      <c r="G149" s="279"/>
      <c r="H149" s="279"/>
      <c r="I149" s="279"/>
      <c r="J149" s="279"/>
      <c r="K149" s="111"/>
    </row>
    <row r="150" spans="2:11" ht="24.95" customHeight="1">
      <c r="B150" s="62">
        <v>136</v>
      </c>
      <c r="C150" s="27" t="s">
        <v>564</v>
      </c>
      <c r="D150" s="27" t="s">
        <v>727</v>
      </c>
      <c r="E150" s="86" t="s">
        <v>560</v>
      </c>
      <c r="F150" s="27" t="s">
        <v>435</v>
      </c>
      <c r="G150" s="63"/>
      <c r="H150" s="62">
        <v>2</v>
      </c>
      <c r="I150" s="64"/>
      <c r="J150" s="64">
        <f>I150*H150</f>
        <v>0</v>
      </c>
      <c r="K150" s="111"/>
    </row>
    <row r="151" spans="2:11" ht="24.95" customHeight="1">
      <c r="B151" s="62">
        <v>137</v>
      </c>
      <c r="C151" s="27" t="s">
        <v>564</v>
      </c>
      <c r="D151" s="27" t="s">
        <v>728</v>
      </c>
      <c r="E151" s="86" t="s">
        <v>560</v>
      </c>
      <c r="F151" s="27" t="s">
        <v>435</v>
      </c>
      <c r="G151" s="63"/>
      <c r="H151" s="62">
        <v>2</v>
      </c>
      <c r="I151" s="64"/>
      <c r="J151" s="64">
        <f>I151*H151</f>
        <v>0</v>
      </c>
    </row>
    <row r="152" spans="2:11" ht="24.95" customHeight="1">
      <c r="B152" s="62">
        <v>138</v>
      </c>
      <c r="C152" s="27" t="s">
        <v>564</v>
      </c>
      <c r="D152" s="27" t="s">
        <v>729</v>
      </c>
      <c r="E152" s="86" t="s">
        <v>560</v>
      </c>
      <c r="F152" s="27" t="s">
        <v>435</v>
      </c>
      <c r="G152" s="63"/>
      <c r="H152" s="62">
        <v>2</v>
      </c>
      <c r="I152" s="64"/>
      <c r="J152" s="64">
        <f>I152*H152</f>
        <v>0</v>
      </c>
    </row>
    <row r="153" spans="2:11" ht="24.95" customHeight="1">
      <c r="I153" s="33" t="s">
        <v>63</v>
      </c>
      <c r="J153" s="72">
        <f>SUM(J12:J55,J57:J140,J142:J148,J150:J152)</f>
        <v>0</v>
      </c>
    </row>
    <row r="154" spans="2:11" ht="24.95" customHeight="1"/>
    <row r="155" spans="2:11" ht="24.95" customHeight="1"/>
    <row r="156" spans="2:11" ht="24.95" customHeight="1"/>
    <row r="157" spans="2:11" ht="24.95" customHeight="1"/>
    <row r="158" spans="2:11" ht="24.95" customHeight="1"/>
    <row r="159" spans="2:11" ht="24.95" customHeight="1"/>
    <row r="160" spans="2:11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40.9" customHeight="1"/>
    <row r="178" ht="40.9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19.899999999999999" customHeight="1"/>
    <row r="213" ht="24.75" customHeight="1"/>
  </sheetData>
  <mergeCells count="5">
    <mergeCell ref="B9:J9"/>
    <mergeCell ref="B11:J11"/>
    <mergeCell ref="B56:J56"/>
    <mergeCell ref="B141:J141"/>
    <mergeCell ref="B149:J149"/>
  </mergeCells>
  <pageMargins left="0.297916666666667" right="0.34652777777777799" top="0.874305555555556" bottom="0.90763888888888899" header="0.47986111111111102" footer="0.49583333333333302"/>
  <pageSetup paperSize="9" scale="80" firstPageNumber="0" pageOrder="overThenDown" orientation="landscape" horizontalDpi="300" verticalDpi="300"/>
  <headerFooter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MG88"/>
  <sheetViews>
    <sheetView topLeftCell="A64" zoomScale="80" zoomScaleNormal="80" workbookViewId="0">
      <selection activeCell="C83" sqref="C83"/>
    </sheetView>
  </sheetViews>
  <sheetFormatPr defaultColWidth="10.625" defaultRowHeight="14.25"/>
  <cols>
    <col min="1" max="1" width="2.625" customWidth="1"/>
    <col min="2" max="2" width="4.25" style="20" customWidth="1"/>
    <col min="3" max="3" width="50.125" style="21" customWidth="1"/>
    <col min="4" max="5" width="13.75" style="21" customWidth="1"/>
    <col min="6" max="6" width="42" style="21" customWidth="1"/>
    <col min="7" max="7" width="13.375" style="20" customWidth="1"/>
    <col min="8" max="8" width="13" style="20" customWidth="1"/>
    <col min="9" max="9" width="12.125" style="20" customWidth="1"/>
    <col min="10" max="10" width="11.375" style="20" customWidth="1"/>
    <col min="11" max="11" width="20.5" style="20" customWidth="1"/>
    <col min="12" max="252" width="10.625" style="20"/>
    <col min="253" max="1021" width="10.625" style="22"/>
    <col min="1022" max="1024" width="8.625" customWidth="1"/>
  </cols>
  <sheetData>
    <row r="1" spans="2:12">
      <c r="C1" s="21" t="s">
        <v>0</v>
      </c>
    </row>
    <row r="3" spans="2:12">
      <c r="J3" s="20" t="s">
        <v>1</v>
      </c>
    </row>
    <row r="5" spans="2:12">
      <c r="C5" s="21" t="s">
        <v>730</v>
      </c>
    </row>
    <row r="6" spans="2:12">
      <c r="C6" s="21" t="s">
        <v>3</v>
      </c>
    </row>
    <row r="8" spans="2:12">
      <c r="C8" s="21" t="s">
        <v>731</v>
      </c>
    </row>
    <row r="9" spans="2:12" ht="24" customHeight="1">
      <c r="B9" s="270" t="s">
        <v>5</v>
      </c>
      <c r="C9" s="270"/>
      <c r="D9" s="270"/>
      <c r="E9" s="270"/>
      <c r="F9" s="270"/>
      <c r="G9" s="270"/>
      <c r="H9" s="270"/>
      <c r="I9" s="270"/>
      <c r="J9" s="270"/>
    </row>
    <row r="10" spans="2:12" ht="63.95" customHeight="1">
      <c r="B10" s="23" t="s">
        <v>6</v>
      </c>
      <c r="C10" s="23" t="s">
        <v>7</v>
      </c>
      <c r="D10" s="23" t="s">
        <v>9</v>
      </c>
      <c r="E10" s="23" t="s">
        <v>8</v>
      </c>
      <c r="F10" s="23" t="s">
        <v>31</v>
      </c>
      <c r="G10" s="23" t="s">
        <v>11</v>
      </c>
      <c r="H10" s="23" t="s">
        <v>12</v>
      </c>
      <c r="I10" s="24" t="s">
        <v>13</v>
      </c>
      <c r="J10" s="24" t="s">
        <v>14</v>
      </c>
      <c r="K10" s="36"/>
      <c r="L10" s="36"/>
    </row>
    <row r="11" spans="2:12" ht="24.95" customHeight="1">
      <c r="B11" s="280" t="s">
        <v>15</v>
      </c>
      <c r="C11" s="280"/>
      <c r="D11" s="280"/>
      <c r="E11" s="280"/>
      <c r="F11" s="280"/>
      <c r="G11" s="280"/>
      <c r="H11" s="280"/>
      <c r="I11" s="280"/>
      <c r="J11" s="280"/>
    </row>
    <row r="12" spans="2:12" ht="24.95" customHeight="1">
      <c r="B12" s="37">
        <v>1</v>
      </c>
      <c r="C12" s="27" t="s">
        <v>732</v>
      </c>
      <c r="D12" s="27" t="s">
        <v>733</v>
      </c>
      <c r="E12" s="27" t="s">
        <v>734</v>
      </c>
      <c r="F12" s="27" t="s">
        <v>41</v>
      </c>
      <c r="G12" s="30"/>
      <c r="H12" s="26">
        <v>3</v>
      </c>
      <c r="I12" s="31"/>
      <c r="J12" s="31">
        <f t="shared" ref="J12:J38" si="0">I12*H12</f>
        <v>0</v>
      </c>
    </row>
    <row r="13" spans="2:12" ht="24.95" customHeight="1">
      <c r="B13" s="37">
        <v>2</v>
      </c>
      <c r="C13" s="27" t="s">
        <v>735</v>
      </c>
      <c r="D13" s="27" t="s">
        <v>736</v>
      </c>
      <c r="E13" s="27" t="s">
        <v>737</v>
      </c>
      <c r="F13" s="27" t="s">
        <v>738</v>
      </c>
      <c r="G13" s="26"/>
      <c r="H13" s="26">
        <v>3</v>
      </c>
      <c r="I13" s="31"/>
      <c r="J13" s="31">
        <f t="shared" si="0"/>
        <v>0</v>
      </c>
    </row>
    <row r="14" spans="2:12" ht="24.95" customHeight="1">
      <c r="B14" s="37">
        <v>3</v>
      </c>
      <c r="C14" s="27" t="s">
        <v>739</v>
      </c>
      <c r="D14" s="27" t="s">
        <v>740</v>
      </c>
      <c r="E14" s="27" t="s">
        <v>741</v>
      </c>
      <c r="F14" s="27" t="s">
        <v>742</v>
      </c>
      <c r="G14" s="30"/>
      <c r="H14" s="26">
        <v>3</v>
      </c>
      <c r="I14" s="31"/>
      <c r="J14" s="31">
        <f t="shared" si="0"/>
        <v>0</v>
      </c>
    </row>
    <row r="15" spans="2:12" ht="24.95" customHeight="1">
      <c r="B15" s="37">
        <v>4</v>
      </c>
      <c r="C15" s="27" t="s">
        <v>743</v>
      </c>
      <c r="D15" s="27" t="s">
        <v>744</v>
      </c>
      <c r="E15" s="27" t="s">
        <v>745</v>
      </c>
      <c r="F15" s="27" t="s">
        <v>18</v>
      </c>
      <c r="G15" s="30"/>
      <c r="H15" s="26">
        <v>3</v>
      </c>
      <c r="I15" s="31"/>
      <c r="J15" s="31">
        <f t="shared" si="0"/>
        <v>0</v>
      </c>
    </row>
    <row r="16" spans="2:12" ht="24.95" customHeight="1">
      <c r="B16" s="112">
        <v>5</v>
      </c>
      <c r="C16" s="113" t="s">
        <v>746</v>
      </c>
      <c r="D16" s="113" t="s">
        <v>747</v>
      </c>
      <c r="E16" s="113" t="s">
        <v>748</v>
      </c>
      <c r="F16" s="113" t="s">
        <v>41</v>
      </c>
      <c r="G16" s="114"/>
      <c r="H16" s="115">
        <v>3</v>
      </c>
      <c r="I16" s="116"/>
      <c r="J16" s="116">
        <f t="shared" si="0"/>
        <v>0</v>
      </c>
    </row>
    <row r="17" spans="2:10" ht="24.95" customHeight="1">
      <c r="B17" s="37">
        <v>6</v>
      </c>
      <c r="C17" s="27" t="s">
        <v>749</v>
      </c>
      <c r="D17" s="27" t="s">
        <v>750</v>
      </c>
      <c r="E17" s="27" t="s">
        <v>751</v>
      </c>
      <c r="F17" s="27" t="s">
        <v>41</v>
      </c>
      <c r="G17" s="30"/>
      <c r="H17" s="26">
        <v>3</v>
      </c>
      <c r="I17" s="31"/>
      <c r="J17" s="31">
        <f t="shared" si="0"/>
        <v>0</v>
      </c>
    </row>
    <row r="18" spans="2:10" ht="24.95" customHeight="1">
      <c r="B18" s="37">
        <v>7</v>
      </c>
      <c r="C18" s="27" t="s">
        <v>752</v>
      </c>
      <c r="D18" s="27" t="s">
        <v>753</v>
      </c>
      <c r="E18" s="27" t="s">
        <v>754</v>
      </c>
      <c r="F18" s="27" t="s">
        <v>738</v>
      </c>
      <c r="G18" s="30"/>
      <c r="H18" s="26">
        <v>3</v>
      </c>
      <c r="I18" s="31"/>
      <c r="J18" s="31">
        <f t="shared" si="0"/>
        <v>0</v>
      </c>
    </row>
    <row r="19" spans="2:10" ht="39.200000000000003" customHeight="1">
      <c r="B19" s="37">
        <v>8</v>
      </c>
      <c r="C19" s="27" t="s">
        <v>752</v>
      </c>
      <c r="D19" s="27" t="s">
        <v>753</v>
      </c>
      <c r="E19" s="27" t="s">
        <v>755</v>
      </c>
      <c r="F19" s="27" t="s">
        <v>738</v>
      </c>
      <c r="G19" s="30"/>
      <c r="H19" s="26">
        <v>3</v>
      </c>
      <c r="I19" s="31"/>
      <c r="J19" s="31">
        <f t="shared" si="0"/>
        <v>0</v>
      </c>
    </row>
    <row r="20" spans="2:10" ht="31.7" customHeight="1">
      <c r="B20" s="37">
        <v>9</v>
      </c>
      <c r="C20" s="27" t="s">
        <v>756</v>
      </c>
      <c r="D20" s="27" t="s">
        <v>757</v>
      </c>
      <c r="E20" s="27" t="s">
        <v>758</v>
      </c>
      <c r="F20" s="27" t="s">
        <v>41</v>
      </c>
      <c r="G20" s="30"/>
      <c r="H20" s="26">
        <v>3</v>
      </c>
      <c r="I20" s="31"/>
      <c r="J20" s="31">
        <f t="shared" si="0"/>
        <v>0</v>
      </c>
    </row>
    <row r="21" spans="2:10" ht="24.95" customHeight="1">
      <c r="B21" s="37">
        <v>10</v>
      </c>
      <c r="C21" s="27" t="s">
        <v>759</v>
      </c>
      <c r="D21" s="27" t="s">
        <v>760</v>
      </c>
      <c r="E21" s="27" t="s">
        <v>761</v>
      </c>
      <c r="F21" s="27" t="s">
        <v>41</v>
      </c>
      <c r="G21" s="30"/>
      <c r="H21" s="26">
        <v>3</v>
      </c>
      <c r="I21" s="31"/>
      <c r="J21" s="31">
        <f t="shared" si="0"/>
        <v>0</v>
      </c>
    </row>
    <row r="22" spans="2:10" ht="24.95" customHeight="1">
      <c r="B22" s="37">
        <v>11</v>
      </c>
      <c r="C22" s="27" t="s">
        <v>759</v>
      </c>
      <c r="D22" s="27" t="s">
        <v>760</v>
      </c>
      <c r="E22" s="27" t="s">
        <v>762</v>
      </c>
      <c r="F22" s="27" t="s">
        <v>738</v>
      </c>
      <c r="G22" s="30"/>
      <c r="H22" s="26">
        <v>3</v>
      </c>
      <c r="I22" s="31"/>
      <c r="J22" s="31">
        <f t="shared" si="0"/>
        <v>0</v>
      </c>
    </row>
    <row r="23" spans="2:10" ht="24.95" customHeight="1">
      <c r="B23" s="37">
        <v>12</v>
      </c>
      <c r="C23" s="27" t="s">
        <v>759</v>
      </c>
      <c r="D23" s="27" t="s">
        <v>763</v>
      </c>
      <c r="E23" s="27" t="s">
        <v>764</v>
      </c>
      <c r="F23" s="27" t="s">
        <v>41</v>
      </c>
      <c r="G23" s="30"/>
      <c r="H23" s="26">
        <v>3</v>
      </c>
      <c r="I23" s="31"/>
      <c r="J23" s="31">
        <f t="shared" si="0"/>
        <v>0</v>
      </c>
    </row>
    <row r="24" spans="2:10" ht="26.25" customHeight="1">
      <c r="B24" s="37">
        <v>13</v>
      </c>
      <c r="C24" s="27" t="s">
        <v>759</v>
      </c>
      <c r="D24" s="27" t="s">
        <v>763</v>
      </c>
      <c r="E24" s="27" t="s">
        <v>765</v>
      </c>
      <c r="F24" s="27" t="s">
        <v>738</v>
      </c>
      <c r="G24" s="26"/>
      <c r="H24" s="26">
        <v>3</v>
      </c>
      <c r="I24" s="31"/>
      <c r="J24" s="31">
        <f t="shared" si="0"/>
        <v>0</v>
      </c>
    </row>
    <row r="25" spans="2:10" ht="24.95" customHeight="1">
      <c r="B25" s="37">
        <v>14</v>
      </c>
      <c r="C25" s="27" t="s">
        <v>766</v>
      </c>
      <c r="D25" s="27" t="s">
        <v>767</v>
      </c>
      <c r="E25" s="27" t="s">
        <v>768</v>
      </c>
      <c r="F25" s="27" t="s">
        <v>41</v>
      </c>
      <c r="G25" s="117"/>
      <c r="H25" s="26">
        <v>3</v>
      </c>
      <c r="I25" s="118"/>
      <c r="J25" s="31">
        <f t="shared" si="0"/>
        <v>0</v>
      </c>
    </row>
    <row r="26" spans="2:10" ht="24.95" customHeight="1">
      <c r="B26" s="37">
        <v>15</v>
      </c>
      <c r="C26" s="27" t="s">
        <v>769</v>
      </c>
      <c r="D26" s="27" t="s">
        <v>770</v>
      </c>
      <c r="E26" s="27" t="s">
        <v>771</v>
      </c>
      <c r="F26" s="27" t="s">
        <v>742</v>
      </c>
      <c r="G26" s="117"/>
      <c r="H26" s="26">
        <v>3</v>
      </c>
      <c r="I26" s="34"/>
      <c r="J26" s="31">
        <f t="shared" si="0"/>
        <v>0</v>
      </c>
    </row>
    <row r="27" spans="2:10" ht="24.95" customHeight="1">
      <c r="B27" s="37">
        <v>16</v>
      </c>
      <c r="C27" s="27" t="s">
        <v>772</v>
      </c>
      <c r="D27" s="27" t="s">
        <v>770</v>
      </c>
      <c r="E27" s="27" t="s">
        <v>773</v>
      </c>
      <c r="F27" s="27" t="s">
        <v>244</v>
      </c>
      <c r="G27" s="117"/>
      <c r="H27" s="26">
        <v>3</v>
      </c>
      <c r="I27" s="34"/>
      <c r="J27" s="31">
        <f t="shared" si="0"/>
        <v>0</v>
      </c>
    </row>
    <row r="28" spans="2:10" ht="24.95" customHeight="1">
      <c r="B28" s="37">
        <v>17</v>
      </c>
      <c r="C28" s="27" t="s">
        <v>774</v>
      </c>
      <c r="D28" s="27" t="s">
        <v>775</v>
      </c>
      <c r="E28" s="27" t="s">
        <v>776</v>
      </c>
      <c r="F28" s="27" t="s">
        <v>18</v>
      </c>
      <c r="G28" s="117"/>
      <c r="H28" s="26">
        <v>3</v>
      </c>
      <c r="I28" s="34"/>
      <c r="J28" s="31">
        <f t="shared" si="0"/>
        <v>0</v>
      </c>
    </row>
    <row r="29" spans="2:10" ht="24.95" customHeight="1">
      <c r="B29" s="37">
        <v>18</v>
      </c>
      <c r="C29" s="27" t="s">
        <v>777</v>
      </c>
      <c r="D29" s="27" t="s">
        <v>778</v>
      </c>
      <c r="E29" s="27" t="s">
        <v>779</v>
      </c>
      <c r="F29" s="27" t="s">
        <v>18</v>
      </c>
      <c r="G29" s="117"/>
      <c r="H29" s="26">
        <v>3</v>
      </c>
      <c r="I29" s="34"/>
      <c r="J29" s="31">
        <f t="shared" si="0"/>
        <v>0</v>
      </c>
    </row>
    <row r="30" spans="2:10" ht="24.95" customHeight="1">
      <c r="B30" s="37">
        <v>19</v>
      </c>
      <c r="C30" s="27" t="s">
        <v>780</v>
      </c>
      <c r="D30" s="27" t="s">
        <v>767</v>
      </c>
      <c r="E30" s="27" t="s">
        <v>781</v>
      </c>
      <c r="F30" s="27" t="s">
        <v>738</v>
      </c>
      <c r="G30" s="117"/>
      <c r="H30" s="26">
        <v>3</v>
      </c>
      <c r="I30" s="34"/>
      <c r="J30" s="31">
        <f t="shared" si="0"/>
        <v>0</v>
      </c>
    </row>
    <row r="31" spans="2:10" ht="24.95" customHeight="1">
      <c r="B31" s="37">
        <v>20</v>
      </c>
      <c r="C31" s="27" t="s">
        <v>782</v>
      </c>
      <c r="D31" s="27" t="s">
        <v>767</v>
      </c>
      <c r="E31" s="27" t="s">
        <v>783</v>
      </c>
      <c r="F31" s="27" t="s">
        <v>41</v>
      </c>
      <c r="G31" s="117"/>
      <c r="H31" s="26">
        <v>3</v>
      </c>
      <c r="I31" s="34"/>
      <c r="J31" s="31">
        <f t="shared" si="0"/>
        <v>0</v>
      </c>
    </row>
    <row r="32" spans="2:10" ht="24.95" customHeight="1">
      <c r="B32" s="37">
        <v>21</v>
      </c>
      <c r="C32" s="27" t="s">
        <v>782</v>
      </c>
      <c r="D32" s="27" t="s">
        <v>767</v>
      </c>
      <c r="E32" s="27" t="s">
        <v>784</v>
      </c>
      <c r="F32" s="27" t="s">
        <v>41</v>
      </c>
      <c r="G32" s="117"/>
      <c r="H32" s="26">
        <v>3</v>
      </c>
      <c r="I32" s="34"/>
      <c r="J32" s="31">
        <f t="shared" si="0"/>
        <v>0</v>
      </c>
    </row>
    <row r="33" spans="2:10" ht="24.95" customHeight="1">
      <c r="B33" s="37">
        <v>22</v>
      </c>
      <c r="C33" s="27" t="s">
        <v>782</v>
      </c>
      <c r="D33" s="27" t="s">
        <v>767</v>
      </c>
      <c r="E33" s="27" t="s">
        <v>785</v>
      </c>
      <c r="F33" s="27" t="s">
        <v>41</v>
      </c>
      <c r="G33" s="117"/>
      <c r="H33" s="26">
        <v>3</v>
      </c>
      <c r="I33" s="34"/>
      <c r="J33" s="31">
        <f t="shared" si="0"/>
        <v>0</v>
      </c>
    </row>
    <row r="34" spans="2:10" ht="24.95" customHeight="1">
      <c r="B34" s="37">
        <v>23</v>
      </c>
      <c r="C34" s="27" t="s">
        <v>782</v>
      </c>
      <c r="D34" s="27" t="s">
        <v>767</v>
      </c>
      <c r="E34" s="27" t="s">
        <v>786</v>
      </c>
      <c r="F34" s="27" t="s">
        <v>41</v>
      </c>
      <c r="G34" s="117"/>
      <c r="H34" s="26">
        <v>3</v>
      </c>
      <c r="I34" s="34"/>
      <c r="J34" s="31">
        <f t="shared" si="0"/>
        <v>0</v>
      </c>
    </row>
    <row r="35" spans="2:10" ht="24.95" customHeight="1">
      <c r="B35" s="37">
        <v>24</v>
      </c>
      <c r="C35" s="27" t="s">
        <v>787</v>
      </c>
      <c r="D35" s="27" t="s">
        <v>763</v>
      </c>
      <c r="E35" s="27" t="s">
        <v>788</v>
      </c>
      <c r="F35" s="27" t="s">
        <v>41</v>
      </c>
      <c r="G35" s="117"/>
      <c r="H35" s="26">
        <v>3</v>
      </c>
      <c r="I35" s="34"/>
      <c r="J35" s="31">
        <f t="shared" si="0"/>
        <v>0</v>
      </c>
    </row>
    <row r="36" spans="2:10" ht="24.95" customHeight="1">
      <c r="B36" s="37">
        <v>25</v>
      </c>
      <c r="C36" s="27" t="s">
        <v>789</v>
      </c>
      <c r="D36" s="27" t="s">
        <v>790</v>
      </c>
      <c r="E36" s="27" t="s">
        <v>791</v>
      </c>
      <c r="F36" s="27" t="s">
        <v>738</v>
      </c>
      <c r="G36" s="117"/>
      <c r="H36" s="26">
        <v>3</v>
      </c>
      <c r="I36" s="34"/>
      <c r="J36" s="31">
        <f t="shared" si="0"/>
        <v>0</v>
      </c>
    </row>
    <row r="37" spans="2:10" ht="24.95" customHeight="1">
      <c r="B37" s="37">
        <v>26</v>
      </c>
      <c r="C37" s="27" t="s">
        <v>789</v>
      </c>
      <c r="D37" s="27" t="s">
        <v>790</v>
      </c>
      <c r="E37" s="27" t="s">
        <v>792</v>
      </c>
      <c r="F37" s="27" t="s">
        <v>738</v>
      </c>
      <c r="G37" s="117"/>
      <c r="H37" s="26">
        <v>3</v>
      </c>
      <c r="I37" s="34"/>
      <c r="J37" s="31">
        <f t="shared" si="0"/>
        <v>0</v>
      </c>
    </row>
    <row r="38" spans="2:10" ht="24.95" customHeight="1">
      <c r="B38" s="37">
        <v>27</v>
      </c>
      <c r="C38" s="27" t="s">
        <v>789</v>
      </c>
      <c r="D38" s="27" t="s">
        <v>790</v>
      </c>
      <c r="E38" s="27" t="s">
        <v>793</v>
      </c>
      <c r="F38" s="27" t="s">
        <v>18</v>
      </c>
      <c r="G38" s="117"/>
      <c r="H38" s="26">
        <v>3</v>
      </c>
      <c r="I38" s="34"/>
      <c r="J38" s="31">
        <f t="shared" si="0"/>
        <v>0</v>
      </c>
    </row>
    <row r="39" spans="2:10" ht="24.95" customHeight="1">
      <c r="B39" s="280" t="s">
        <v>794</v>
      </c>
      <c r="C39" s="280" t="s">
        <v>795</v>
      </c>
      <c r="D39" s="280" t="s">
        <v>770</v>
      </c>
      <c r="E39" s="280" t="s">
        <v>796</v>
      </c>
      <c r="F39" s="280" t="s">
        <v>41</v>
      </c>
      <c r="G39" s="280"/>
      <c r="H39" s="280"/>
      <c r="I39" s="280"/>
      <c r="J39" s="280"/>
    </row>
    <row r="40" spans="2:10" ht="24.95" customHeight="1">
      <c r="B40" s="37">
        <v>28</v>
      </c>
      <c r="C40" s="27" t="s">
        <v>797</v>
      </c>
      <c r="D40" s="27" t="s">
        <v>798</v>
      </c>
      <c r="E40" s="27" t="s">
        <v>799</v>
      </c>
      <c r="F40" s="27" t="s">
        <v>800</v>
      </c>
      <c r="G40" s="27"/>
      <c r="H40" s="26">
        <v>3</v>
      </c>
      <c r="I40" s="34"/>
      <c r="J40" s="34">
        <f t="shared" ref="J40:J74" si="1">I40*H40</f>
        <v>0</v>
      </c>
    </row>
    <row r="41" spans="2:10" ht="24.95" customHeight="1">
      <c r="B41" s="37">
        <v>29</v>
      </c>
      <c r="C41" s="27" t="s">
        <v>801</v>
      </c>
      <c r="D41" s="27" t="s">
        <v>802</v>
      </c>
      <c r="E41" s="27" t="s">
        <v>803</v>
      </c>
      <c r="F41" s="27" t="s">
        <v>800</v>
      </c>
      <c r="G41" s="27"/>
      <c r="H41" s="26">
        <v>3</v>
      </c>
      <c r="I41" s="34"/>
      <c r="J41" s="34">
        <f t="shared" si="1"/>
        <v>0</v>
      </c>
    </row>
    <row r="42" spans="2:10" ht="24.95" customHeight="1">
      <c r="B42" s="37">
        <v>30</v>
      </c>
      <c r="C42" s="27" t="s">
        <v>804</v>
      </c>
      <c r="D42" s="27" t="s">
        <v>805</v>
      </c>
      <c r="E42" s="27"/>
      <c r="F42" s="27" t="s">
        <v>800</v>
      </c>
      <c r="G42" s="27"/>
      <c r="H42" s="26">
        <v>3</v>
      </c>
      <c r="I42" s="34"/>
      <c r="J42" s="34">
        <f t="shared" si="1"/>
        <v>0</v>
      </c>
    </row>
    <row r="43" spans="2:10" ht="24.95" customHeight="1">
      <c r="B43" s="37">
        <v>31</v>
      </c>
      <c r="C43" s="27" t="s">
        <v>806</v>
      </c>
      <c r="D43" s="27" t="s">
        <v>805</v>
      </c>
      <c r="E43" s="27" t="s">
        <v>807</v>
      </c>
      <c r="F43" s="27" t="s">
        <v>800</v>
      </c>
      <c r="G43" s="27"/>
      <c r="H43" s="26">
        <v>3</v>
      </c>
      <c r="I43" s="34"/>
      <c r="J43" s="34">
        <f t="shared" si="1"/>
        <v>0</v>
      </c>
    </row>
    <row r="44" spans="2:10" ht="24.95" customHeight="1">
      <c r="B44" s="37">
        <v>32</v>
      </c>
      <c r="C44" s="27" t="s">
        <v>808</v>
      </c>
      <c r="D44" s="27" t="s">
        <v>809</v>
      </c>
      <c r="E44" s="27"/>
      <c r="F44" s="27" t="s">
        <v>800</v>
      </c>
      <c r="G44" s="27"/>
      <c r="H44" s="26">
        <v>3</v>
      </c>
      <c r="I44" s="34"/>
      <c r="J44" s="34">
        <f t="shared" si="1"/>
        <v>0</v>
      </c>
    </row>
    <row r="45" spans="2:10" ht="24.95" customHeight="1">
      <c r="B45" s="37">
        <v>33</v>
      </c>
      <c r="C45" s="27" t="s">
        <v>810</v>
      </c>
      <c r="D45" s="27" t="s">
        <v>811</v>
      </c>
      <c r="E45" s="27"/>
      <c r="F45" s="27" t="s">
        <v>800</v>
      </c>
      <c r="G45" s="27"/>
      <c r="H45" s="26">
        <v>3</v>
      </c>
      <c r="I45" s="34"/>
      <c r="J45" s="34">
        <f t="shared" si="1"/>
        <v>0</v>
      </c>
    </row>
    <row r="46" spans="2:10" ht="24.95" customHeight="1">
      <c r="B46" s="37">
        <v>34</v>
      </c>
      <c r="C46" s="27" t="s">
        <v>810</v>
      </c>
      <c r="D46" s="27" t="s">
        <v>811</v>
      </c>
      <c r="E46" s="27"/>
      <c r="F46" s="27" t="s">
        <v>800</v>
      </c>
      <c r="G46" s="27"/>
      <c r="H46" s="26">
        <v>3</v>
      </c>
      <c r="I46" s="34"/>
      <c r="J46" s="34">
        <f t="shared" si="1"/>
        <v>0</v>
      </c>
    </row>
    <row r="47" spans="2:10" ht="24.95" customHeight="1">
      <c r="B47" s="37">
        <v>35</v>
      </c>
      <c r="C47" s="27" t="s">
        <v>812</v>
      </c>
      <c r="D47" s="27" t="s">
        <v>813</v>
      </c>
      <c r="E47" s="27" t="s">
        <v>814</v>
      </c>
      <c r="F47" s="27" t="s">
        <v>800</v>
      </c>
      <c r="G47" s="27"/>
      <c r="H47" s="26">
        <v>3</v>
      </c>
      <c r="I47" s="34"/>
      <c r="J47" s="34">
        <f t="shared" si="1"/>
        <v>0</v>
      </c>
    </row>
    <row r="48" spans="2:10" ht="24.95" customHeight="1">
      <c r="B48" s="37">
        <v>36</v>
      </c>
      <c r="C48" s="27" t="s">
        <v>815</v>
      </c>
      <c r="D48" s="27" t="s">
        <v>816</v>
      </c>
      <c r="E48" s="27"/>
      <c r="F48" s="27" t="s">
        <v>800</v>
      </c>
      <c r="G48" s="27"/>
      <c r="H48" s="26">
        <v>3</v>
      </c>
      <c r="I48" s="34"/>
      <c r="J48" s="34">
        <f t="shared" si="1"/>
        <v>0</v>
      </c>
    </row>
    <row r="49" spans="2:10" ht="24.95" customHeight="1">
      <c r="B49" s="37">
        <v>37</v>
      </c>
      <c r="C49" s="27" t="s">
        <v>817</v>
      </c>
      <c r="D49" s="27" t="s">
        <v>805</v>
      </c>
      <c r="E49" s="27" t="s">
        <v>818</v>
      </c>
      <c r="F49" s="27" t="s">
        <v>800</v>
      </c>
      <c r="G49" s="27"/>
      <c r="H49" s="26">
        <v>3</v>
      </c>
      <c r="I49" s="34"/>
      <c r="J49" s="34">
        <f t="shared" si="1"/>
        <v>0</v>
      </c>
    </row>
    <row r="50" spans="2:10" ht="24.95" customHeight="1">
      <c r="B50" s="37">
        <v>38</v>
      </c>
      <c r="C50" s="27" t="s">
        <v>819</v>
      </c>
      <c r="D50" s="27" t="s">
        <v>767</v>
      </c>
      <c r="E50" s="27" t="s">
        <v>820</v>
      </c>
      <c r="F50" s="27" t="s">
        <v>800</v>
      </c>
      <c r="G50" s="27"/>
      <c r="H50" s="26">
        <v>1</v>
      </c>
      <c r="I50" s="34"/>
      <c r="J50" s="34">
        <f t="shared" si="1"/>
        <v>0</v>
      </c>
    </row>
    <row r="51" spans="2:10" ht="24.95" customHeight="1">
      <c r="B51" s="37">
        <v>39</v>
      </c>
      <c r="C51" s="27" t="s">
        <v>821</v>
      </c>
      <c r="D51" s="27" t="s">
        <v>822</v>
      </c>
      <c r="E51" s="27" t="s">
        <v>823</v>
      </c>
      <c r="F51" s="27" t="s">
        <v>800</v>
      </c>
      <c r="G51" s="27"/>
      <c r="H51" s="26"/>
      <c r="I51" s="34"/>
      <c r="J51" s="34">
        <f t="shared" si="1"/>
        <v>0</v>
      </c>
    </row>
    <row r="52" spans="2:10" ht="24.95" customHeight="1">
      <c r="B52" s="37">
        <v>40</v>
      </c>
      <c r="C52" s="27" t="s">
        <v>824</v>
      </c>
      <c r="D52" s="29" t="s">
        <v>825</v>
      </c>
      <c r="E52" s="27" t="s">
        <v>826</v>
      </c>
      <c r="F52" s="27" t="s">
        <v>800</v>
      </c>
      <c r="G52" s="27"/>
      <c r="H52" s="26">
        <v>3</v>
      </c>
      <c r="I52" s="34"/>
      <c r="J52" s="34">
        <f t="shared" si="1"/>
        <v>0</v>
      </c>
    </row>
    <row r="53" spans="2:10" ht="24.95" customHeight="1">
      <c r="B53" s="37">
        <v>41</v>
      </c>
      <c r="C53" s="27" t="s">
        <v>827</v>
      </c>
      <c r="D53" s="27" t="s">
        <v>763</v>
      </c>
      <c r="E53" s="27"/>
      <c r="F53" s="27" t="s">
        <v>800</v>
      </c>
      <c r="G53" s="27"/>
      <c r="H53" s="26">
        <v>3</v>
      </c>
      <c r="I53" s="34"/>
      <c r="J53" s="34">
        <f t="shared" si="1"/>
        <v>0</v>
      </c>
    </row>
    <row r="54" spans="2:10" ht="24.95" customHeight="1">
      <c r="B54" s="37">
        <v>42</v>
      </c>
      <c r="C54" s="27" t="s">
        <v>759</v>
      </c>
      <c r="D54" s="27" t="s">
        <v>775</v>
      </c>
      <c r="E54" s="27" t="s">
        <v>828</v>
      </c>
      <c r="F54" s="27" t="s">
        <v>800</v>
      </c>
      <c r="G54" s="27"/>
      <c r="H54" s="26">
        <v>3</v>
      </c>
      <c r="I54" s="34"/>
      <c r="J54" s="34">
        <f t="shared" si="1"/>
        <v>0</v>
      </c>
    </row>
    <row r="55" spans="2:10" ht="24.95" customHeight="1">
      <c r="B55" s="37">
        <v>43</v>
      </c>
      <c r="C55" s="27" t="s">
        <v>759</v>
      </c>
      <c r="D55" s="27" t="s">
        <v>760</v>
      </c>
      <c r="E55" s="27" t="s">
        <v>829</v>
      </c>
      <c r="F55" s="27" t="s">
        <v>800</v>
      </c>
      <c r="G55" s="27"/>
      <c r="H55" s="26">
        <v>3</v>
      </c>
      <c r="I55" s="34"/>
      <c r="J55" s="34">
        <f t="shared" si="1"/>
        <v>0</v>
      </c>
    </row>
    <row r="56" spans="2:10" ht="24.95" customHeight="1">
      <c r="B56" s="37">
        <v>44</v>
      </c>
      <c r="C56" s="27" t="s">
        <v>830</v>
      </c>
      <c r="D56" s="27" t="s">
        <v>770</v>
      </c>
      <c r="E56" s="27" t="s">
        <v>831</v>
      </c>
      <c r="F56" s="27" t="s">
        <v>800</v>
      </c>
      <c r="G56" s="27"/>
      <c r="H56" s="26">
        <v>3</v>
      </c>
      <c r="I56" s="34"/>
      <c r="J56" s="34">
        <f t="shared" si="1"/>
        <v>0</v>
      </c>
    </row>
    <row r="57" spans="2:10" ht="24.95" customHeight="1">
      <c r="B57" s="37">
        <v>45</v>
      </c>
      <c r="C57" s="27" t="s">
        <v>832</v>
      </c>
      <c r="D57" s="27" t="s">
        <v>770</v>
      </c>
      <c r="E57" s="27" t="s">
        <v>833</v>
      </c>
      <c r="F57" s="27" t="s">
        <v>800</v>
      </c>
      <c r="G57" s="27"/>
      <c r="H57" s="26">
        <v>3</v>
      </c>
      <c r="I57" s="34"/>
      <c r="J57" s="34">
        <f t="shared" si="1"/>
        <v>0</v>
      </c>
    </row>
    <row r="58" spans="2:10" ht="40.9" customHeight="1">
      <c r="B58" s="37">
        <v>46</v>
      </c>
      <c r="C58" s="27" t="s">
        <v>834</v>
      </c>
      <c r="D58" s="27" t="s">
        <v>767</v>
      </c>
      <c r="E58" s="27" t="s">
        <v>835</v>
      </c>
      <c r="F58" s="27" t="s">
        <v>800</v>
      </c>
      <c r="G58" s="27"/>
      <c r="H58" s="26">
        <v>3</v>
      </c>
      <c r="I58" s="34"/>
      <c r="J58" s="34">
        <f t="shared" si="1"/>
        <v>0</v>
      </c>
    </row>
    <row r="59" spans="2:10" ht="40.9" customHeight="1">
      <c r="B59" s="37">
        <v>47</v>
      </c>
      <c r="C59" s="27" t="s">
        <v>836</v>
      </c>
      <c r="D59" s="27" t="s">
        <v>744</v>
      </c>
      <c r="E59" s="27" t="s">
        <v>837</v>
      </c>
      <c r="F59" s="27" t="s">
        <v>800</v>
      </c>
      <c r="G59" s="27"/>
      <c r="H59" s="26">
        <v>3</v>
      </c>
      <c r="I59" s="34"/>
      <c r="J59" s="34">
        <f t="shared" si="1"/>
        <v>0</v>
      </c>
    </row>
    <row r="60" spans="2:10" ht="24.95" customHeight="1">
      <c r="B60" s="37">
        <v>48</v>
      </c>
      <c r="C60" s="27" t="s">
        <v>838</v>
      </c>
      <c r="D60" s="27" t="s">
        <v>790</v>
      </c>
      <c r="E60" s="27" t="s">
        <v>839</v>
      </c>
      <c r="F60" s="27" t="s">
        <v>800</v>
      </c>
      <c r="G60" s="27"/>
      <c r="H60" s="26">
        <v>3</v>
      </c>
      <c r="I60" s="34"/>
      <c r="J60" s="34">
        <f t="shared" si="1"/>
        <v>0</v>
      </c>
    </row>
    <row r="61" spans="2:10" ht="24.95" customHeight="1">
      <c r="B61" s="37">
        <v>49</v>
      </c>
      <c r="C61" s="27" t="s">
        <v>840</v>
      </c>
      <c r="D61" s="27" t="s">
        <v>790</v>
      </c>
      <c r="E61" s="27" t="s">
        <v>841</v>
      </c>
      <c r="F61" s="27" t="s">
        <v>800</v>
      </c>
      <c r="G61" s="27"/>
      <c r="H61" s="26">
        <v>3</v>
      </c>
      <c r="I61" s="34"/>
      <c r="J61" s="34">
        <f t="shared" si="1"/>
        <v>0</v>
      </c>
    </row>
    <row r="62" spans="2:10" ht="24.95" customHeight="1">
      <c r="B62" s="37">
        <v>50</v>
      </c>
      <c r="C62" s="27" t="s">
        <v>842</v>
      </c>
      <c r="D62" s="27" t="s">
        <v>767</v>
      </c>
      <c r="E62" s="27" t="s">
        <v>843</v>
      </c>
      <c r="F62" s="27" t="s">
        <v>800</v>
      </c>
      <c r="G62" s="27"/>
      <c r="H62" s="26">
        <v>3</v>
      </c>
      <c r="I62" s="34"/>
      <c r="J62" s="34">
        <f t="shared" si="1"/>
        <v>0</v>
      </c>
    </row>
    <row r="63" spans="2:10" ht="24.95" customHeight="1">
      <c r="B63" s="37">
        <v>51</v>
      </c>
      <c r="C63" s="27" t="s">
        <v>844</v>
      </c>
      <c r="D63" s="27" t="s">
        <v>770</v>
      </c>
      <c r="E63" s="27" t="s">
        <v>845</v>
      </c>
      <c r="F63" s="27" t="s">
        <v>800</v>
      </c>
      <c r="G63" s="27"/>
      <c r="H63" s="26">
        <v>3</v>
      </c>
      <c r="I63" s="34"/>
      <c r="J63" s="34">
        <f t="shared" si="1"/>
        <v>0</v>
      </c>
    </row>
    <row r="64" spans="2:10" ht="24.95" customHeight="1">
      <c r="B64" s="37">
        <v>52</v>
      </c>
      <c r="C64" s="27" t="s">
        <v>844</v>
      </c>
      <c r="D64" s="27" t="s">
        <v>770</v>
      </c>
      <c r="E64" s="27"/>
      <c r="F64" s="27" t="s">
        <v>800</v>
      </c>
      <c r="G64" s="27"/>
      <c r="H64" s="26">
        <v>3</v>
      </c>
      <c r="I64" s="34"/>
      <c r="J64" s="34">
        <f t="shared" si="1"/>
        <v>0</v>
      </c>
    </row>
    <row r="65" spans="2:10" ht="24.95" customHeight="1">
      <c r="B65" s="37">
        <v>53</v>
      </c>
      <c r="C65" s="27" t="s">
        <v>846</v>
      </c>
      <c r="D65" s="27" t="s">
        <v>809</v>
      </c>
      <c r="E65" s="27"/>
      <c r="F65" s="27" t="s">
        <v>800</v>
      </c>
      <c r="G65" s="27"/>
      <c r="H65" s="26">
        <v>3</v>
      </c>
      <c r="I65" s="34"/>
      <c r="J65" s="34">
        <f t="shared" si="1"/>
        <v>0</v>
      </c>
    </row>
    <row r="66" spans="2:10" ht="24.95" customHeight="1">
      <c r="B66" s="37">
        <v>54</v>
      </c>
      <c r="C66" s="27" t="s">
        <v>846</v>
      </c>
      <c r="D66" s="27" t="s">
        <v>809</v>
      </c>
      <c r="E66" s="27"/>
      <c r="F66" s="27" t="s">
        <v>800</v>
      </c>
      <c r="G66" s="27"/>
      <c r="H66" s="26">
        <v>3</v>
      </c>
      <c r="I66" s="34"/>
      <c r="J66" s="34">
        <f t="shared" si="1"/>
        <v>0</v>
      </c>
    </row>
    <row r="67" spans="2:10" ht="24.95" customHeight="1">
      <c r="B67" s="37">
        <v>55</v>
      </c>
      <c r="C67" s="27" t="s">
        <v>847</v>
      </c>
      <c r="D67" s="27" t="s">
        <v>848</v>
      </c>
      <c r="E67" s="27" t="s">
        <v>849</v>
      </c>
      <c r="F67" s="27" t="s">
        <v>800</v>
      </c>
      <c r="G67" s="27"/>
      <c r="H67" s="26">
        <v>3</v>
      </c>
      <c r="I67" s="34"/>
      <c r="J67" s="34">
        <f t="shared" si="1"/>
        <v>0</v>
      </c>
    </row>
    <row r="68" spans="2:10" ht="24.95" customHeight="1">
      <c r="B68" s="37">
        <v>56</v>
      </c>
      <c r="C68" s="27" t="s">
        <v>850</v>
      </c>
      <c r="D68" s="29" t="s">
        <v>851</v>
      </c>
      <c r="E68" s="27" t="s">
        <v>852</v>
      </c>
      <c r="F68" s="27" t="s">
        <v>800</v>
      </c>
      <c r="G68" s="27"/>
      <c r="H68" s="26">
        <v>3</v>
      </c>
      <c r="I68" s="34"/>
      <c r="J68" s="34">
        <f t="shared" si="1"/>
        <v>0</v>
      </c>
    </row>
    <row r="69" spans="2:10" ht="24.95" customHeight="1">
      <c r="B69" s="37">
        <v>57</v>
      </c>
      <c r="C69" s="27" t="s">
        <v>850</v>
      </c>
      <c r="D69" s="29" t="s">
        <v>851</v>
      </c>
      <c r="E69" s="27" t="s">
        <v>853</v>
      </c>
      <c r="F69" s="27" t="s">
        <v>800</v>
      </c>
      <c r="G69" s="27"/>
      <c r="H69" s="26">
        <v>3</v>
      </c>
      <c r="I69" s="34"/>
      <c r="J69" s="34">
        <f t="shared" si="1"/>
        <v>0</v>
      </c>
    </row>
    <row r="70" spans="2:10" ht="24.95" customHeight="1">
      <c r="B70" s="37">
        <v>58</v>
      </c>
      <c r="C70" s="27" t="s">
        <v>850</v>
      </c>
      <c r="D70" s="29" t="s">
        <v>851</v>
      </c>
      <c r="E70" s="27" t="s">
        <v>854</v>
      </c>
      <c r="F70" s="27" t="s">
        <v>800</v>
      </c>
      <c r="G70" s="27"/>
      <c r="H70" s="26">
        <v>3</v>
      </c>
      <c r="I70" s="34"/>
      <c r="J70" s="34">
        <f t="shared" si="1"/>
        <v>0</v>
      </c>
    </row>
    <row r="71" spans="2:10" ht="24.95" customHeight="1">
      <c r="B71" s="37">
        <v>59</v>
      </c>
      <c r="C71" s="27" t="s">
        <v>850</v>
      </c>
      <c r="D71" s="29" t="s">
        <v>851</v>
      </c>
      <c r="E71" s="27" t="s">
        <v>855</v>
      </c>
      <c r="F71" s="27" t="s">
        <v>800</v>
      </c>
      <c r="G71" s="27"/>
      <c r="H71" s="26">
        <v>3</v>
      </c>
      <c r="I71" s="34"/>
      <c r="J71" s="34">
        <f t="shared" si="1"/>
        <v>0</v>
      </c>
    </row>
    <row r="72" spans="2:10" ht="24.95" customHeight="1">
      <c r="B72" s="37">
        <v>60</v>
      </c>
      <c r="C72" s="27" t="s">
        <v>850</v>
      </c>
      <c r="D72" s="29" t="s">
        <v>851</v>
      </c>
      <c r="E72" s="27" t="s">
        <v>856</v>
      </c>
      <c r="F72" s="27" t="s">
        <v>800</v>
      </c>
      <c r="G72" s="27"/>
      <c r="H72" s="26">
        <v>3</v>
      </c>
      <c r="I72" s="34"/>
      <c r="J72" s="34">
        <f t="shared" si="1"/>
        <v>0</v>
      </c>
    </row>
    <row r="73" spans="2:10" ht="24.95" customHeight="1">
      <c r="B73" s="37">
        <v>61</v>
      </c>
      <c r="C73" s="27" t="s">
        <v>850</v>
      </c>
      <c r="D73" s="29" t="s">
        <v>851</v>
      </c>
      <c r="E73" s="27" t="s">
        <v>857</v>
      </c>
      <c r="F73" s="27" t="s">
        <v>800</v>
      </c>
      <c r="G73" s="27"/>
      <c r="H73" s="26">
        <v>3</v>
      </c>
      <c r="I73" s="34"/>
      <c r="J73" s="34">
        <f t="shared" si="1"/>
        <v>0</v>
      </c>
    </row>
    <row r="74" spans="2:10" ht="24.95" customHeight="1">
      <c r="B74" s="112">
        <v>62</v>
      </c>
      <c r="C74" s="113" t="s">
        <v>858</v>
      </c>
      <c r="D74" s="113" t="s">
        <v>747</v>
      </c>
      <c r="E74" s="113" t="s">
        <v>859</v>
      </c>
      <c r="F74" s="113" t="s">
        <v>800</v>
      </c>
      <c r="G74" s="113"/>
      <c r="H74" s="115">
        <v>3</v>
      </c>
      <c r="I74" s="119"/>
      <c r="J74" s="119">
        <f t="shared" si="1"/>
        <v>0</v>
      </c>
    </row>
    <row r="75" spans="2:10" ht="19.899999999999999" customHeight="1">
      <c r="I75" s="120" t="s">
        <v>63</v>
      </c>
      <c r="J75" s="121">
        <f>SUM(J12:J38,J40:J74)</f>
        <v>0</v>
      </c>
    </row>
    <row r="88" ht="24.75" customHeight="1"/>
  </sheetData>
  <mergeCells count="3">
    <mergeCell ref="B9:J9"/>
    <mergeCell ref="B11:J11"/>
    <mergeCell ref="B39:J39"/>
  </mergeCells>
  <pageMargins left="0.297916666666667" right="0.34652777777777799" top="0.874305555555556" bottom="0.90763888888888899" header="0.47986111111111102" footer="0.49583333333333302"/>
  <pageSetup paperSize="9" scale="80" firstPageNumber="0" pageOrder="overThenDown" orientation="landscape" horizontalDpi="300" verticalDpi="300"/>
  <headerFooter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4"/>
  <sheetViews>
    <sheetView topLeftCell="A52" zoomScale="80" zoomScaleNormal="80" workbookViewId="0">
      <selection activeCell="K7" sqref="K7"/>
    </sheetView>
  </sheetViews>
  <sheetFormatPr defaultColWidth="10.875" defaultRowHeight="14.25"/>
  <cols>
    <col min="1" max="1" width="2.625" style="43" customWidth="1"/>
    <col min="2" max="2" width="3.625" style="41" customWidth="1"/>
    <col min="3" max="3" width="45.25" style="42" customWidth="1"/>
    <col min="4" max="4" width="23.375" style="42" customWidth="1"/>
    <col min="5" max="5" width="17.875" style="42" customWidth="1"/>
    <col min="6" max="6" width="31.75" style="42" customWidth="1"/>
    <col min="7" max="7" width="11.875" style="41" customWidth="1"/>
    <col min="8" max="8" width="14.75" style="41" customWidth="1"/>
    <col min="9" max="9" width="12.875" style="41" customWidth="1"/>
    <col min="10" max="10" width="11.75" style="41" customWidth="1"/>
    <col min="11" max="11" width="20.875" style="41" customWidth="1"/>
    <col min="12" max="253" width="10.875" style="41"/>
    <col min="254" max="1022" width="10.875" style="43"/>
    <col min="1023" max="1024" width="8.75" style="43" customWidth="1"/>
  </cols>
  <sheetData>
    <row r="1" spans="2:253">
      <c r="C1" s="42" t="s">
        <v>0</v>
      </c>
    </row>
    <row r="3" spans="2:253">
      <c r="J3" s="41" t="s">
        <v>1</v>
      </c>
    </row>
    <row r="5" spans="2:253">
      <c r="C5" s="42" t="s">
        <v>29</v>
      </c>
    </row>
    <row r="6" spans="2:253">
      <c r="C6" s="42" t="s">
        <v>3</v>
      </c>
    </row>
    <row r="8" spans="2:253" s="44" customFormat="1">
      <c r="B8" s="41"/>
      <c r="C8" s="42" t="s">
        <v>860</v>
      </c>
      <c r="D8" s="42"/>
      <c r="E8" s="42"/>
      <c r="F8" s="42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</row>
    <row r="9" spans="2:253" s="44" customFormat="1" ht="21" customHeight="1">
      <c r="B9" s="271" t="s">
        <v>5</v>
      </c>
      <c r="C9" s="271"/>
      <c r="D9" s="271"/>
      <c r="E9" s="271"/>
      <c r="F9" s="271"/>
      <c r="G9" s="271"/>
      <c r="H9" s="271"/>
      <c r="I9" s="271"/>
      <c r="J9" s="27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</row>
    <row r="10" spans="2:253" s="44" customFormat="1" ht="63.95" customHeight="1">
      <c r="B10" s="45" t="s">
        <v>6</v>
      </c>
      <c r="C10" s="45" t="s">
        <v>7</v>
      </c>
      <c r="D10" s="45" t="s">
        <v>8</v>
      </c>
      <c r="E10" s="45" t="s">
        <v>9</v>
      </c>
      <c r="F10" s="45" t="s">
        <v>10</v>
      </c>
      <c r="G10" s="45" t="s">
        <v>11</v>
      </c>
      <c r="H10" s="45" t="s">
        <v>12</v>
      </c>
      <c r="I10" s="46" t="s">
        <v>13</v>
      </c>
      <c r="J10" s="46" t="s">
        <v>14</v>
      </c>
      <c r="K10" s="272"/>
      <c r="L10" s="272"/>
      <c r="M10" s="272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</row>
    <row r="11" spans="2:253" s="41" customFormat="1" ht="24.95" customHeight="1">
      <c r="B11" s="47">
        <v>1</v>
      </c>
      <c r="C11" s="122" t="s">
        <v>861</v>
      </c>
      <c r="D11" s="122" t="s">
        <v>862</v>
      </c>
      <c r="E11" s="54" t="s">
        <v>863</v>
      </c>
      <c r="F11" s="122" t="s">
        <v>244</v>
      </c>
      <c r="G11" s="47"/>
      <c r="H11" s="47">
        <v>3</v>
      </c>
      <c r="I11" s="52"/>
      <c r="J11" s="52">
        <f t="shared" ref="J11:J57" si="0">H11*I11</f>
        <v>0</v>
      </c>
    </row>
    <row r="12" spans="2:253" s="41" customFormat="1" ht="39.75" customHeight="1">
      <c r="B12" s="47">
        <v>2</v>
      </c>
      <c r="C12" s="122" t="s">
        <v>861</v>
      </c>
      <c r="D12" s="122" t="s">
        <v>864</v>
      </c>
      <c r="E12" s="54" t="s">
        <v>863</v>
      </c>
      <c r="F12" s="122" t="s">
        <v>193</v>
      </c>
      <c r="G12" s="47" t="s">
        <v>865</v>
      </c>
      <c r="H12" s="47">
        <v>1</v>
      </c>
      <c r="I12" s="52"/>
      <c r="J12" s="52">
        <f t="shared" si="0"/>
        <v>0</v>
      </c>
    </row>
    <row r="13" spans="2:253" s="44" customFormat="1" ht="24.95" customHeight="1">
      <c r="B13" s="47">
        <v>3</v>
      </c>
      <c r="C13" s="123" t="s">
        <v>866</v>
      </c>
      <c r="D13" s="123" t="s">
        <v>867</v>
      </c>
      <c r="E13" s="48" t="s">
        <v>868</v>
      </c>
      <c r="F13" s="122" t="s">
        <v>107</v>
      </c>
      <c r="G13" s="50"/>
      <c r="H13" s="48">
        <v>1</v>
      </c>
      <c r="I13" s="124"/>
      <c r="J13" s="52">
        <f t="shared" si="0"/>
        <v>0</v>
      </c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</row>
    <row r="14" spans="2:253" s="44" customFormat="1" ht="24.95" customHeight="1">
      <c r="B14" s="47">
        <v>4</v>
      </c>
      <c r="C14" s="123" t="s">
        <v>866</v>
      </c>
      <c r="D14" s="123" t="s">
        <v>869</v>
      </c>
      <c r="E14" s="48" t="s">
        <v>868</v>
      </c>
      <c r="F14" s="122" t="s">
        <v>330</v>
      </c>
      <c r="G14" s="50"/>
      <c r="H14" s="48">
        <v>1</v>
      </c>
      <c r="I14" s="56"/>
      <c r="J14" s="52">
        <f t="shared" si="0"/>
        <v>0</v>
      </c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</row>
    <row r="15" spans="2:253" s="44" customFormat="1" ht="24.95" customHeight="1">
      <c r="B15" s="47">
        <v>5</v>
      </c>
      <c r="C15" s="123" t="s">
        <v>870</v>
      </c>
      <c r="D15" s="123" t="s">
        <v>871</v>
      </c>
      <c r="E15" s="48" t="s">
        <v>868</v>
      </c>
      <c r="F15" s="122" t="s">
        <v>52</v>
      </c>
      <c r="G15" s="50"/>
      <c r="H15" s="48">
        <v>3</v>
      </c>
      <c r="I15" s="56"/>
      <c r="J15" s="52">
        <f t="shared" si="0"/>
        <v>0</v>
      </c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</row>
    <row r="16" spans="2:253" s="44" customFormat="1" ht="24.95" customHeight="1">
      <c r="B16" s="47">
        <v>6</v>
      </c>
      <c r="C16" s="123" t="s">
        <v>870</v>
      </c>
      <c r="D16" s="123" t="s">
        <v>872</v>
      </c>
      <c r="E16" s="48" t="s">
        <v>868</v>
      </c>
      <c r="F16" s="122" t="s">
        <v>52</v>
      </c>
      <c r="G16" s="48"/>
      <c r="H16" s="48">
        <v>3</v>
      </c>
      <c r="I16" s="56"/>
      <c r="J16" s="52">
        <f t="shared" si="0"/>
        <v>0</v>
      </c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</row>
    <row r="17" spans="2:253" s="44" customFormat="1" ht="24.95" customHeight="1">
      <c r="B17" s="47">
        <v>7</v>
      </c>
      <c r="C17" s="123" t="s">
        <v>870</v>
      </c>
      <c r="D17" s="123" t="s">
        <v>873</v>
      </c>
      <c r="E17" s="48" t="s">
        <v>868</v>
      </c>
      <c r="F17" s="122" t="s">
        <v>52</v>
      </c>
      <c r="G17" s="48"/>
      <c r="H17" s="48">
        <v>3</v>
      </c>
      <c r="I17" s="56"/>
      <c r="J17" s="52">
        <f t="shared" si="0"/>
        <v>0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</row>
    <row r="18" spans="2:253" s="44" customFormat="1" ht="24.95" customHeight="1">
      <c r="B18" s="47">
        <v>8</v>
      </c>
      <c r="C18" s="123" t="s">
        <v>870</v>
      </c>
      <c r="D18" s="123" t="s">
        <v>874</v>
      </c>
      <c r="E18" s="48" t="s">
        <v>868</v>
      </c>
      <c r="F18" s="122" t="s">
        <v>52</v>
      </c>
      <c r="G18" s="48"/>
      <c r="H18" s="48">
        <v>3</v>
      </c>
      <c r="I18" s="56"/>
      <c r="J18" s="52">
        <f t="shared" si="0"/>
        <v>0</v>
      </c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</row>
    <row r="19" spans="2:253" s="44" customFormat="1" ht="24.95" customHeight="1">
      <c r="B19" s="47">
        <v>9</v>
      </c>
      <c r="C19" s="123" t="s">
        <v>870</v>
      </c>
      <c r="D19" s="123" t="s">
        <v>875</v>
      </c>
      <c r="E19" s="48" t="s">
        <v>868</v>
      </c>
      <c r="F19" s="122" t="s">
        <v>52</v>
      </c>
      <c r="G19" s="48"/>
      <c r="H19" s="48">
        <v>3</v>
      </c>
      <c r="I19" s="56"/>
      <c r="J19" s="52">
        <f t="shared" si="0"/>
        <v>0</v>
      </c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</row>
    <row r="20" spans="2:253" s="44" customFormat="1" ht="24.95" customHeight="1">
      <c r="B20" s="47">
        <v>10</v>
      </c>
      <c r="C20" s="123" t="s">
        <v>870</v>
      </c>
      <c r="D20" s="123" t="s">
        <v>876</v>
      </c>
      <c r="E20" s="48" t="s">
        <v>868</v>
      </c>
      <c r="F20" s="122" t="s">
        <v>52</v>
      </c>
      <c r="G20" s="48"/>
      <c r="H20" s="48">
        <v>3</v>
      </c>
      <c r="I20" s="56"/>
      <c r="J20" s="52">
        <f t="shared" si="0"/>
        <v>0</v>
      </c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</row>
    <row r="21" spans="2:253" s="44" customFormat="1" ht="24.95" customHeight="1">
      <c r="B21" s="47">
        <v>11</v>
      </c>
      <c r="C21" s="123" t="s">
        <v>870</v>
      </c>
      <c r="D21" s="123" t="s">
        <v>877</v>
      </c>
      <c r="E21" s="48" t="s">
        <v>868</v>
      </c>
      <c r="F21" s="122" t="s">
        <v>52</v>
      </c>
      <c r="G21" s="48"/>
      <c r="H21" s="48">
        <v>3</v>
      </c>
      <c r="I21" s="56"/>
      <c r="J21" s="52">
        <f t="shared" si="0"/>
        <v>0</v>
      </c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</row>
    <row r="22" spans="2:253" s="44" customFormat="1" ht="24.95" customHeight="1">
      <c r="B22" s="47">
        <v>12</v>
      </c>
      <c r="C22" s="123" t="s">
        <v>870</v>
      </c>
      <c r="D22" s="123" t="s">
        <v>878</v>
      </c>
      <c r="E22" s="48" t="s">
        <v>868</v>
      </c>
      <c r="F22" s="122" t="s">
        <v>52</v>
      </c>
      <c r="G22" s="48"/>
      <c r="H22" s="48">
        <v>3</v>
      </c>
      <c r="I22" s="56"/>
      <c r="J22" s="52">
        <f t="shared" si="0"/>
        <v>0</v>
      </c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</row>
    <row r="23" spans="2:253" s="44" customFormat="1" ht="24.95" customHeight="1">
      <c r="B23" s="47">
        <v>13</v>
      </c>
      <c r="C23" s="123" t="s">
        <v>870</v>
      </c>
      <c r="D23" s="123" t="s">
        <v>879</v>
      </c>
      <c r="E23" s="48" t="s">
        <v>868</v>
      </c>
      <c r="F23" s="122" t="s">
        <v>52</v>
      </c>
      <c r="G23" s="48"/>
      <c r="H23" s="48">
        <v>3</v>
      </c>
      <c r="I23" s="56"/>
      <c r="J23" s="52">
        <f t="shared" si="0"/>
        <v>0</v>
      </c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</row>
    <row r="24" spans="2:253" s="44" customFormat="1" ht="24.95" customHeight="1">
      <c r="B24" s="47">
        <v>14</v>
      </c>
      <c r="C24" s="123" t="s">
        <v>870</v>
      </c>
      <c r="D24" s="123" t="s">
        <v>880</v>
      </c>
      <c r="E24" s="48" t="s">
        <v>868</v>
      </c>
      <c r="F24" s="122" t="s">
        <v>52</v>
      </c>
      <c r="G24" s="48"/>
      <c r="H24" s="48">
        <v>3</v>
      </c>
      <c r="I24" s="56"/>
      <c r="J24" s="52">
        <f t="shared" si="0"/>
        <v>0</v>
      </c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</row>
    <row r="25" spans="2:253" s="44" customFormat="1" ht="24.95" customHeight="1">
      <c r="B25" s="47">
        <v>15</v>
      </c>
      <c r="C25" s="123" t="s">
        <v>870</v>
      </c>
      <c r="D25" s="123" t="s">
        <v>881</v>
      </c>
      <c r="E25" s="48" t="s">
        <v>868</v>
      </c>
      <c r="F25" s="122" t="s">
        <v>52</v>
      </c>
      <c r="G25" s="48"/>
      <c r="H25" s="48">
        <v>3</v>
      </c>
      <c r="I25" s="56"/>
      <c r="J25" s="52">
        <f t="shared" si="0"/>
        <v>0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</row>
    <row r="26" spans="2:253" s="44" customFormat="1" ht="24.95" customHeight="1">
      <c r="B26" s="47">
        <v>16</v>
      </c>
      <c r="C26" s="123" t="s">
        <v>870</v>
      </c>
      <c r="D26" s="123" t="s">
        <v>882</v>
      </c>
      <c r="E26" s="48" t="s">
        <v>868</v>
      </c>
      <c r="F26" s="122" t="s">
        <v>52</v>
      </c>
      <c r="G26" s="48"/>
      <c r="H26" s="48">
        <v>3</v>
      </c>
      <c r="I26" s="56"/>
      <c r="J26" s="52">
        <f t="shared" si="0"/>
        <v>0</v>
      </c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</row>
    <row r="27" spans="2:253" s="44" customFormat="1" ht="24.95" customHeight="1">
      <c r="B27" s="47">
        <v>17</v>
      </c>
      <c r="C27" s="123" t="s">
        <v>870</v>
      </c>
      <c r="D27" s="123" t="s">
        <v>883</v>
      </c>
      <c r="E27" s="48" t="s">
        <v>868</v>
      </c>
      <c r="F27" s="122" t="s">
        <v>52</v>
      </c>
      <c r="G27" s="48"/>
      <c r="H27" s="48">
        <v>3</v>
      </c>
      <c r="I27" s="56"/>
      <c r="J27" s="52">
        <f t="shared" si="0"/>
        <v>0</v>
      </c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</row>
    <row r="28" spans="2:253" s="44" customFormat="1" ht="24.95" customHeight="1">
      <c r="B28" s="47">
        <v>18</v>
      </c>
      <c r="C28" s="123" t="s">
        <v>870</v>
      </c>
      <c r="D28" s="123" t="s">
        <v>884</v>
      </c>
      <c r="E28" s="48" t="s">
        <v>868</v>
      </c>
      <c r="F28" s="122" t="s">
        <v>52</v>
      </c>
      <c r="G28" s="48"/>
      <c r="H28" s="48">
        <v>3</v>
      </c>
      <c r="I28" s="56"/>
      <c r="J28" s="52">
        <f t="shared" si="0"/>
        <v>0</v>
      </c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</row>
    <row r="29" spans="2:253" s="44" customFormat="1" ht="24.95" customHeight="1">
      <c r="B29" s="47">
        <v>19</v>
      </c>
      <c r="C29" s="123" t="s">
        <v>870</v>
      </c>
      <c r="D29" s="123" t="s">
        <v>885</v>
      </c>
      <c r="E29" s="48" t="s">
        <v>868</v>
      </c>
      <c r="F29" s="122" t="s">
        <v>52</v>
      </c>
      <c r="G29" s="48"/>
      <c r="H29" s="48">
        <v>3</v>
      </c>
      <c r="I29" s="56"/>
      <c r="J29" s="52">
        <f t="shared" si="0"/>
        <v>0</v>
      </c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  <c r="IR29" s="41"/>
      <c r="IS29" s="41"/>
    </row>
    <row r="30" spans="2:253" s="44" customFormat="1" ht="24.95" customHeight="1">
      <c r="B30" s="47">
        <v>20</v>
      </c>
      <c r="C30" s="123" t="s">
        <v>870</v>
      </c>
      <c r="D30" s="123" t="s">
        <v>886</v>
      </c>
      <c r="E30" s="48" t="s">
        <v>868</v>
      </c>
      <c r="F30" s="122" t="s">
        <v>269</v>
      </c>
      <c r="G30" s="48"/>
      <c r="H30" s="48">
        <v>3</v>
      </c>
      <c r="I30" s="56"/>
      <c r="J30" s="52">
        <f t="shared" si="0"/>
        <v>0</v>
      </c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</row>
    <row r="31" spans="2:253" s="44" customFormat="1" ht="24.95" customHeight="1">
      <c r="B31" s="47">
        <v>21</v>
      </c>
      <c r="C31" s="123" t="s">
        <v>870</v>
      </c>
      <c r="D31" s="123" t="s">
        <v>887</v>
      </c>
      <c r="E31" s="48" t="s">
        <v>868</v>
      </c>
      <c r="F31" s="122" t="s">
        <v>52</v>
      </c>
      <c r="G31" s="48"/>
      <c r="H31" s="48">
        <v>3</v>
      </c>
      <c r="I31" s="56"/>
      <c r="J31" s="52">
        <f t="shared" si="0"/>
        <v>0</v>
      </c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</row>
    <row r="32" spans="2:253" s="44" customFormat="1" ht="24.95" customHeight="1">
      <c r="B32" s="47">
        <v>22</v>
      </c>
      <c r="C32" s="123" t="s">
        <v>870</v>
      </c>
      <c r="D32" s="123" t="s">
        <v>888</v>
      </c>
      <c r="E32" s="48" t="s">
        <v>868</v>
      </c>
      <c r="F32" s="122" t="s">
        <v>52</v>
      </c>
      <c r="G32" s="48"/>
      <c r="H32" s="48">
        <v>3</v>
      </c>
      <c r="I32" s="56"/>
      <c r="J32" s="52">
        <f t="shared" si="0"/>
        <v>0</v>
      </c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41"/>
      <c r="IS32" s="41"/>
    </row>
    <row r="33" spans="2:253" s="44" customFormat="1" ht="24.95" customHeight="1">
      <c r="B33" s="47">
        <v>23</v>
      </c>
      <c r="C33" s="123" t="s">
        <v>870</v>
      </c>
      <c r="D33" s="123" t="s">
        <v>889</v>
      </c>
      <c r="E33" s="48" t="s">
        <v>868</v>
      </c>
      <c r="F33" s="122" t="s">
        <v>52</v>
      </c>
      <c r="G33" s="48"/>
      <c r="H33" s="48">
        <v>3</v>
      </c>
      <c r="I33" s="56"/>
      <c r="J33" s="52">
        <f t="shared" si="0"/>
        <v>0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</row>
    <row r="34" spans="2:253" s="44" customFormat="1" ht="24.95" customHeight="1">
      <c r="B34" s="47">
        <v>24</v>
      </c>
      <c r="C34" s="123" t="s">
        <v>870</v>
      </c>
      <c r="D34" s="123" t="s">
        <v>890</v>
      </c>
      <c r="E34" s="48" t="s">
        <v>868</v>
      </c>
      <c r="F34" s="122" t="s">
        <v>435</v>
      </c>
      <c r="G34" s="48"/>
      <c r="H34" s="48">
        <v>3</v>
      </c>
      <c r="I34" s="56"/>
      <c r="J34" s="52">
        <f t="shared" si="0"/>
        <v>0</v>
      </c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</row>
    <row r="35" spans="2:253" s="44" customFormat="1" ht="24.95" customHeight="1">
      <c r="B35" s="47">
        <v>25</v>
      </c>
      <c r="C35" s="123" t="s">
        <v>870</v>
      </c>
      <c r="D35" s="123" t="s">
        <v>891</v>
      </c>
      <c r="E35" s="48" t="s">
        <v>868</v>
      </c>
      <c r="F35" s="122" t="s">
        <v>44</v>
      </c>
      <c r="G35" s="48"/>
      <c r="H35" s="48">
        <v>3</v>
      </c>
      <c r="I35" s="56"/>
      <c r="J35" s="52">
        <f t="shared" si="0"/>
        <v>0</v>
      </c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  <c r="IP35" s="41"/>
      <c r="IQ35" s="41"/>
      <c r="IR35" s="41"/>
      <c r="IS35" s="41"/>
    </row>
    <row r="36" spans="2:253" s="44" customFormat="1" ht="24.95" customHeight="1">
      <c r="B36" s="47">
        <v>26</v>
      </c>
      <c r="C36" s="123" t="s">
        <v>870</v>
      </c>
      <c r="D36" s="123" t="s">
        <v>892</v>
      </c>
      <c r="E36" s="48" t="s">
        <v>868</v>
      </c>
      <c r="F36" s="122" t="s">
        <v>722</v>
      </c>
      <c r="G36" s="48"/>
      <c r="H36" s="48">
        <v>3</v>
      </c>
      <c r="I36" s="56"/>
      <c r="J36" s="52">
        <f t="shared" si="0"/>
        <v>0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</row>
    <row r="37" spans="2:253" s="44" customFormat="1" ht="24.95" customHeight="1">
      <c r="B37" s="47">
        <v>27</v>
      </c>
      <c r="C37" s="123" t="s">
        <v>893</v>
      </c>
      <c r="D37" s="123" t="s">
        <v>894</v>
      </c>
      <c r="E37" s="48" t="s">
        <v>868</v>
      </c>
      <c r="F37" s="122" t="s">
        <v>52</v>
      </c>
      <c r="G37" s="48"/>
      <c r="H37" s="48">
        <v>3</v>
      </c>
      <c r="I37" s="56"/>
      <c r="J37" s="52">
        <f t="shared" si="0"/>
        <v>0</v>
      </c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  <c r="IS37" s="41"/>
    </row>
    <row r="38" spans="2:253" s="44" customFormat="1" ht="40.9" customHeight="1">
      <c r="B38" s="47">
        <v>28</v>
      </c>
      <c r="C38" s="123" t="s">
        <v>893</v>
      </c>
      <c r="D38" s="123" t="s">
        <v>895</v>
      </c>
      <c r="E38" s="48" t="s">
        <v>868</v>
      </c>
      <c r="F38" s="122" t="s">
        <v>52</v>
      </c>
      <c r="G38" s="48"/>
      <c r="H38" s="48">
        <v>3</v>
      </c>
      <c r="I38" s="56"/>
      <c r="J38" s="52">
        <f t="shared" si="0"/>
        <v>0</v>
      </c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  <c r="IS38" s="41"/>
    </row>
    <row r="39" spans="2:253" s="44" customFormat="1" ht="40.9" customHeight="1">
      <c r="B39" s="47">
        <v>29</v>
      </c>
      <c r="C39" s="123" t="s">
        <v>896</v>
      </c>
      <c r="D39" s="123" t="s">
        <v>897</v>
      </c>
      <c r="E39" s="48" t="s">
        <v>868</v>
      </c>
      <c r="F39" s="122" t="s">
        <v>52</v>
      </c>
      <c r="G39" s="48"/>
      <c r="H39" s="48">
        <v>3</v>
      </c>
      <c r="I39" s="56"/>
      <c r="J39" s="52">
        <f t="shared" si="0"/>
        <v>0</v>
      </c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1"/>
      <c r="HJ39" s="41"/>
      <c r="HK39" s="41"/>
      <c r="HL39" s="41"/>
      <c r="HM39" s="41"/>
      <c r="HN39" s="41"/>
      <c r="HO39" s="41"/>
      <c r="HP39" s="41"/>
      <c r="HQ39" s="41"/>
      <c r="HR39" s="41"/>
      <c r="HS39" s="41"/>
      <c r="HT39" s="41"/>
      <c r="HU39" s="41"/>
      <c r="HV39" s="41"/>
      <c r="HW39" s="41"/>
      <c r="HX39" s="41"/>
      <c r="HY39" s="41"/>
      <c r="HZ39" s="41"/>
      <c r="IA39" s="41"/>
      <c r="IB39" s="41"/>
      <c r="IC39" s="41"/>
      <c r="ID39" s="41"/>
      <c r="IE39" s="41"/>
      <c r="IF39" s="41"/>
      <c r="IG39" s="41"/>
      <c r="IH39" s="41"/>
      <c r="II39" s="41"/>
      <c r="IJ39" s="41"/>
      <c r="IK39" s="41"/>
      <c r="IL39" s="41"/>
      <c r="IM39" s="41"/>
      <c r="IN39" s="41"/>
      <c r="IO39" s="41"/>
      <c r="IP39" s="41"/>
      <c r="IQ39" s="41"/>
      <c r="IR39" s="41"/>
      <c r="IS39" s="41"/>
    </row>
    <row r="40" spans="2:253" s="44" customFormat="1" ht="24.95" customHeight="1">
      <c r="B40" s="47">
        <v>30</v>
      </c>
      <c r="C40" s="123" t="s">
        <v>898</v>
      </c>
      <c r="D40" s="123" t="s">
        <v>899</v>
      </c>
      <c r="E40" s="48" t="s">
        <v>868</v>
      </c>
      <c r="F40" s="122" t="s">
        <v>52</v>
      </c>
      <c r="G40" s="48"/>
      <c r="H40" s="48">
        <v>3</v>
      </c>
      <c r="I40" s="56"/>
      <c r="J40" s="52">
        <f t="shared" si="0"/>
        <v>0</v>
      </c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</row>
    <row r="41" spans="2:253" s="44" customFormat="1" ht="24.95" customHeight="1">
      <c r="B41" s="47">
        <v>31</v>
      </c>
      <c r="C41" s="123" t="s">
        <v>898</v>
      </c>
      <c r="D41" s="123" t="s">
        <v>900</v>
      </c>
      <c r="E41" s="48" t="s">
        <v>868</v>
      </c>
      <c r="F41" s="122" t="s">
        <v>52</v>
      </c>
      <c r="G41" s="48"/>
      <c r="H41" s="48">
        <v>3</v>
      </c>
      <c r="I41" s="56"/>
      <c r="J41" s="52">
        <f t="shared" si="0"/>
        <v>0</v>
      </c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  <c r="IE41" s="41"/>
      <c r="IF41" s="41"/>
      <c r="IG41" s="41"/>
      <c r="IH41" s="41"/>
      <c r="II41" s="41"/>
      <c r="IJ41" s="41"/>
      <c r="IK41" s="41"/>
      <c r="IL41" s="41"/>
      <c r="IM41" s="41"/>
      <c r="IN41" s="41"/>
      <c r="IO41" s="41"/>
      <c r="IP41" s="41"/>
      <c r="IQ41" s="41"/>
      <c r="IR41" s="41"/>
      <c r="IS41" s="41"/>
    </row>
    <row r="42" spans="2:253" s="44" customFormat="1" ht="24.95" customHeight="1">
      <c r="B42" s="47">
        <v>32</v>
      </c>
      <c r="C42" s="123" t="s">
        <v>898</v>
      </c>
      <c r="D42" s="123" t="s">
        <v>901</v>
      </c>
      <c r="E42" s="48" t="s">
        <v>868</v>
      </c>
      <c r="F42" s="122" t="s">
        <v>52</v>
      </c>
      <c r="G42" s="48"/>
      <c r="H42" s="48">
        <v>3</v>
      </c>
      <c r="I42" s="56"/>
      <c r="J42" s="52">
        <f t="shared" si="0"/>
        <v>0</v>
      </c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1"/>
      <c r="IL42" s="41"/>
      <c r="IM42" s="41"/>
      <c r="IN42" s="41"/>
      <c r="IO42" s="41"/>
      <c r="IP42" s="41"/>
      <c r="IQ42" s="41"/>
      <c r="IR42" s="41"/>
      <c r="IS42" s="41"/>
    </row>
    <row r="43" spans="2:253" s="44" customFormat="1" ht="24.95" customHeight="1">
      <c r="B43" s="47">
        <v>33</v>
      </c>
      <c r="C43" s="123" t="s">
        <v>898</v>
      </c>
      <c r="D43" s="123" t="s">
        <v>902</v>
      </c>
      <c r="E43" s="48" t="s">
        <v>868</v>
      </c>
      <c r="F43" s="122" t="s">
        <v>52</v>
      </c>
      <c r="G43" s="48"/>
      <c r="H43" s="48">
        <v>3</v>
      </c>
      <c r="I43" s="56"/>
      <c r="J43" s="52">
        <f t="shared" si="0"/>
        <v>0</v>
      </c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/>
      <c r="IQ43" s="41"/>
      <c r="IR43" s="41"/>
      <c r="IS43" s="41"/>
    </row>
    <row r="44" spans="2:253" s="44" customFormat="1" ht="24.95" customHeight="1">
      <c r="B44" s="47">
        <v>34</v>
      </c>
      <c r="C44" s="123" t="s">
        <v>898</v>
      </c>
      <c r="D44" s="123" t="s">
        <v>903</v>
      </c>
      <c r="E44" s="48" t="s">
        <v>868</v>
      </c>
      <c r="F44" s="122" t="s">
        <v>52</v>
      </c>
      <c r="G44" s="48"/>
      <c r="H44" s="48">
        <v>3</v>
      </c>
      <c r="I44" s="56"/>
      <c r="J44" s="52">
        <f t="shared" si="0"/>
        <v>0</v>
      </c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</row>
    <row r="45" spans="2:253" s="44" customFormat="1" ht="24.95" customHeight="1">
      <c r="B45" s="47">
        <v>35</v>
      </c>
      <c r="C45" s="123" t="s">
        <v>898</v>
      </c>
      <c r="D45" s="123" t="s">
        <v>904</v>
      </c>
      <c r="E45" s="48" t="s">
        <v>868</v>
      </c>
      <c r="F45" s="122" t="s">
        <v>52</v>
      </c>
      <c r="G45" s="48"/>
      <c r="H45" s="48">
        <v>3</v>
      </c>
      <c r="I45" s="56"/>
      <c r="J45" s="52">
        <f t="shared" si="0"/>
        <v>0</v>
      </c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  <c r="HK45" s="41"/>
      <c r="HL45" s="41"/>
      <c r="HM45" s="41"/>
      <c r="HN45" s="41"/>
      <c r="HO45" s="41"/>
      <c r="HP45" s="41"/>
      <c r="HQ45" s="41"/>
      <c r="HR45" s="41"/>
      <c r="HS45" s="41"/>
      <c r="HT45" s="41"/>
      <c r="HU45" s="41"/>
      <c r="HV45" s="41"/>
      <c r="HW45" s="41"/>
      <c r="HX45" s="41"/>
      <c r="HY45" s="41"/>
      <c r="HZ45" s="41"/>
      <c r="IA45" s="41"/>
      <c r="IB45" s="41"/>
      <c r="IC45" s="41"/>
      <c r="ID45" s="41"/>
      <c r="IE45" s="41"/>
      <c r="IF45" s="41"/>
      <c r="IG45" s="41"/>
      <c r="IH45" s="41"/>
      <c r="II45" s="41"/>
      <c r="IJ45" s="41"/>
      <c r="IK45" s="41"/>
      <c r="IL45" s="41"/>
      <c r="IM45" s="41"/>
      <c r="IN45" s="41"/>
      <c r="IO45" s="41"/>
      <c r="IP45" s="41"/>
      <c r="IQ45" s="41"/>
      <c r="IR45" s="41"/>
      <c r="IS45" s="41"/>
    </row>
    <row r="46" spans="2:253" s="44" customFormat="1" ht="24.95" customHeight="1">
      <c r="B46" s="47">
        <v>36</v>
      </c>
      <c r="C46" s="123" t="s">
        <v>898</v>
      </c>
      <c r="D46" s="123" t="s">
        <v>905</v>
      </c>
      <c r="E46" s="48" t="s">
        <v>868</v>
      </c>
      <c r="F46" s="122" t="s">
        <v>52</v>
      </c>
      <c r="G46" s="48"/>
      <c r="H46" s="48">
        <v>3</v>
      </c>
      <c r="I46" s="56"/>
      <c r="J46" s="52">
        <f t="shared" si="0"/>
        <v>0</v>
      </c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  <c r="IP46" s="41"/>
      <c r="IQ46" s="41"/>
      <c r="IR46" s="41"/>
      <c r="IS46" s="41"/>
    </row>
    <row r="47" spans="2:253" s="44" customFormat="1" ht="24.95" customHeight="1">
      <c r="B47" s="47">
        <v>37</v>
      </c>
      <c r="C47" s="123" t="s">
        <v>898</v>
      </c>
      <c r="D47" s="123" t="s">
        <v>906</v>
      </c>
      <c r="E47" s="48" t="s">
        <v>868</v>
      </c>
      <c r="F47" s="122" t="s">
        <v>52</v>
      </c>
      <c r="G47" s="48"/>
      <c r="H47" s="48">
        <v>3</v>
      </c>
      <c r="I47" s="56"/>
      <c r="J47" s="52">
        <f t="shared" si="0"/>
        <v>0</v>
      </c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  <c r="ID47" s="41"/>
      <c r="IE47" s="41"/>
      <c r="IF47" s="41"/>
      <c r="IG47" s="41"/>
      <c r="IH47" s="41"/>
      <c r="II47" s="41"/>
      <c r="IJ47" s="41"/>
      <c r="IK47" s="41"/>
      <c r="IL47" s="41"/>
      <c r="IM47" s="41"/>
      <c r="IN47" s="41"/>
      <c r="IO47" s="41"/>
      <c r="IP47" s="41"/>
      <c r="IQ47" s="41"/>
      <c r="IR47" s="41"/>
      <c r="IS47" s="41"/>
    </row>
    <row r="48" spans="2:253" s="44" customFormat="1" ht="24.95" customHeight="1">
      <c r="B48" s="47">
        <v>38</v>
      </c>
      <c r="C48" s="123" t="s">
        <v>898</v>
      </c>
      <c r="D48" s="123" t="s">
        <v>907</v>
      </c>
      <c r="E48" s="48" t="s">
        <v>868</v>
      </c>
      <c r="F48" s="122" t="s">
        <v>269</v>
      </c>
      <c r="G48" s="48"/>
      <c r="H48" s="48">
        <v>3</v>
      </c>
      <c r="I48" s="56"/>
      <c r="J48" s="52">
        <f t="shared" si="0"/>
        <v>0</v>
      </c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1"/>
      <c r="IK48" s="41"/>
      <c r="IL48" s="41"/>
      <c r="IM48" s="41"/>
      <c r="IN48" s="41"/>
      <c r="IO48" s="41"/>
      <c r="IP48" s="41"/>
      <c r="IQ48" s="41"/>
      <c r="IR48" s="41"/>
      <c r="IS48" s="41"/>
    </row>
    <row r="49" spans="2:253" s="44" customFormat="1" ht="24.95" customHeight="1">
      <c r="B49" s="47">
        <v>39</v>
      </c>
      <c r="C49" s="123" t="s">
        <v>898</v>
      </c>
      <c r="D49" s="123" t="s">
        <v>908</v>
      </c>
      <c r="E49" s="48" t="s">
        <v>868</v>
      </c>
      <c r="F49" s="122" t="s">
        <v>52</v>
      </c>
      <c r="G49" s="48"/>
      <c r="H49" s="48">
        <v>3</v>
      </c>
      <c r="I49" s="56"/>
      <c r="J49" s="52">
        <f t="shared" si="0"/>
        <v>0</v>
      </c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1"/>
      <c r="HJ49" s="41"/>
      <c r="HK49" s="41"/>
      <c r="HL49" s="41"/>
      <c r="HM49" s="41"/>
      <c r="HN49" s="41"/>
      <c r="HO49" s="41"/>
      <c r="HP49" s="41"/>
      <c r="HQ49" s="41"/>
      <c r="HR49" s="41"/>
      <c r="HS49" s="41"/>
      <c r="HT49" s="41"/>
      <c r="HU49" s="41"/>
      <c r="HV49" s="41"/>
      <c r="HW49" s="41"/>
      <c r="HX49" s="41"/>
      <c r="HY49" s="41"/>
      <c r="HZ49" s="41"/>
      <c r="IA49" s="41"/>
      <c r="IB49" s="41"/>
      <c r="IC49" s="41"/>
      <c r="ID49" s="41"/>
      <c r="IE49" s="41"/>
      <c r="IF49" s="41"/>
      <c r="IG49" s="41"/>
      <c r="IH49" s="41"/>
      <c r="II49" s="41"/>
      <c r="IJ49" s="41"/>
      <c r="IK49" s="41"/>
      <c r="IL49" s="41"/>
      <c r="IM49" s="41"/>
      <c r="IN49" s="41"/>
      <c r="IO49" s="41"/>
      <c r="IP49" s="41"/>
      <c r="IQ49" s="41"/>
      <c r="IR49" s="41"/>
      <c r="IS49" s="41"/>
    </row>
    <row r="50" spans="2:253" s="44" customFormat="1" ht="24.95" customHeight="1">
      <c r="B50" s="47">
        <v>40</v>
      </c>
      <c r="C50" s="123" t="s">
        <v>898</v>
      </c>
      <c r="D50" s="123" t="s">
        <v>909</v>
      </c>
      <c r="E50" s="48" t="s">
        <v>868</v>
      </c>
      <c r="F50" s="122" t="s">
        <v>44</v>
      </c>
      <c r="G50" s="48"/>
      <c r="H50" s="48">
        <v>3</v>
      </c>
      <c r="I50" s="56"/>
      <c r="J50" s="52">
        <f t="shared" si="0"/>
        <v>0</v>
      </c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1"/>
      <c r="HJ50" s="41"/>
      <c r="HK50" s="41"/>
      <c r="HL50" s="41"/>
      <c r="HM50" s="41"/>
      <c r="HN50" s="41"/>
      <c r="HO50" s="41"/>
      <c r="HP50" s="41"/>
      <c r="HQ50" s="41"/>
      <c r="HR50" s="41"/>
      <c r="HS50" s="41"/>
      <c r="HT50" s="41"/>
      <c r="HU50" s="41"/>
      <c r="HV50" s="41"/>
      <c r="HW50" s="41"/>
      <c r="HX50" s="41"/>
      <c r="HY50" s="41"/>
      <c r="HZ50" s="41"/>
      <c r="IA50" s="41"/>
      <c r="IB50" s="41"/>
      <c r="IC50" s="41"/>
      <c r="ID50" s="41"/>
      <c r="IE50" s="41"/>
      <c r="IF50" s="41"/>
      <c r="IG50" s="41"/>
      <c r="IH50" s="41"/>
      <c r="II50" s="41"/>
      <c r="IJ50" s="41"/>
      <c r="IK50" s="41"/>
      <c r="IL50" s="41"/>
      <c r="IM50" s="41"/>
      <c r="IN50" s="41"/>
      <c r="IO50" s="41"/>
      <c r="IP50" s="41"/>
      <c r="IQ50" s="41"/>
      <c r="IR50" s="41"/>
      <c r="IS50" s="41"/>
    </row>
    <row r="51" spans="2:253" s="44" customFormat="1" ht="24.95" customHeight="1">
      <c r="B51" s="47">
        <v>41</v>
      </c>
      <c r="C51" s="123" t="s">
        <v>898</v>
      </c>
      <c r="D51" s="123" t="s">
        <v>910</v>
      </c>
      <c r="E51" s="48" t="s">
        <v>868</v>
      </c>
      <c r="F51" s="122" t="s">
        <v>52</v>
      </c>
      <c r="G51" s="48"/>
      <c r="H51" s="48">
        <v>3</v>
      </c>
      <c r="I51" s="56"/>
      <c r="J51" s="52">
        <f t="shared" si="0"/>
        <v>0</v>
      </c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1"/>
      <c r="HJ51" s="41"/>
      <c r="HK51" s="41"/>
      <c r="HL51" s="41"/>
      <c r="HM51" s="41"/>
      <c r="HN51" s="41"/>
      <c r="HO51" s="41"/>
      <c r="HP51" s="41"/>
      <c r="HQ51" s="41"/>
      <c r="HR51" s="41"/>
      <c r="HS51" s="41"/>
      <c r="HT51" s="41"/>
      <c r="HU51" s="41"/>
      <c r="HV51" s="41"/>
      <c r="HW51" s="41"/>
      <c r="HX51" s="41"/>
      <c r="HY51" s="41"/>
      <c r="HZ51" s="41"/>
      <c r="IA51" s="41"/>
      <c r="IB51" s="41"/>
      <c r="IC51" s="41"/>
      <c r="ID51" s="41"/>
      <c r="IE51" s="41"/>
      <c r="IF51" s="41"/>
      <c r="IG51" s="41"/>
      <c r="IH51" s="41"/>
      <c r="II51" s="41"/>
      <c r="IJ51" s="41"/>
      <c r="IK51" s="41"/>
      <c r="IL51" s="41"/>
      <c r="IM51" s="41"/>
      <c r="IN51" s="41"/>
      <c r="IO51" s="41"/>
      <c r="IP51" s="41"/>
      <c r="IQ51" s="41"/>
      <c r="IR51" s="41"/>
      <c r="IS51" s="41"/>
    </row>
    <row r="52" spans="2:253" s="44" customFormat="1" ht="24.95" customHeight="1">
      <c r="B52" s="47">
        <v>42</v>
      </c>
      <c r="C52" s="123" t="s">
        <v>898</v>
      </c>
      <c r="D52" s="123" t="s">
        <v>911</v>
      </c>
      <c r="E52" s="48" t="s">
        <v>868</v>
      </c>
      <c r="F52" s="122" t="s">
        <v>52</v>
      </c>
      <c r="G52" s="48"/>
      <c r="H52" s="48">
        <v>3</v>
      </c>
      <c r="I52" s="56"/>
      <c r="J52" s="52">
        <f t="shared" si="0"/>
        <v>0</v>
      </c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1"/>
      <c r="HJ52" s="41"/>
      <c r="HK52" s="41"/>
      <c r="HL52" s="41"/>
      <c r="HM52" s="41"/>
      <c r="HN52" s="41"/>
      <c r="HO52" s="41"/>
      <c r="HP52" s="41"/>
      <c r="HQ52" s="41"/>
      <c r="HR52" s="41"/>
      <c r="HS52" s="41"/>
      <c r="HT52" s="41"/>
      <c r="HU52" s="41"/>
      <c r="HV52" s="41"/>
      <c r="HW52" s="41"/>
      <c r="HX52" s="41"/>
      <c r="HY52" s="41"/>
      <c r="HZ52" s="41"/>
      <c r="IA52" s="41"/>
      <c r="IB52" s="41"/>
      <c r="IC52" s="41"/>
      <c r="ID52" s="41"/>
      <c r="IE52" s="41"/>
      <c r="IF52" s="41"/>
      <c r="IG52" s="41"/>
      <c r="IH52" s="41"/>
      <c r="II52" s="41"/>
      <c r="IJ52" s="41"/>
      <c r="IK52" s="41"/>
      <c r="IL52" s="41"/>
      <c r="IM52" s="41"/>
      <c r="IN52" s="41"/>
      <c r="IO52" s="41"/>
      <c r="IP52" s="41"/>
      <c r="IQ52" s="41"/>
      <c r="IR52" s="41"/>
      <c r="IS52" s="41"/>
    </row>
    <row r="53" spans="2:253" s="44" customFormat="1" ht="24.95" customHeight="1">
      <c r="B53" s="47">
        <v>43</v>
      </c>
      <c r="C53" s="123" t="s">
        <v>898</v>
      </c>
      <c r="D53" s="123" t="s">
        <v>912</v>
      </c>
      <c r="E53" s="48" t="s">
        <v>868</v>
      </c>
      <c r="F53" s="122" t="s">
        <v>52</v>
      </c>
      <c r="G53" s="48"/>
      <c r="H53" s="48">
        <v>3</v>
      </c>
      <c r="I53" s="56"/>
      <c r="J53" s="52">
        <f t="shared" si="0"/>
        <v>0</v>
      </c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  <c r="GN53" s="41"/>
      <c r="GO53" s="41"/>
      <c r="GP53" s="41"/>
      <c r="GQ53" s="41"/>
      <c r="GR53" s="41"/>
      <c r="GS53" s="41"/>
      <c r="GT53" s="41"/>
      <c r="GU53" s="41"/>
      <c r="GV53" s="41"/>
      <c r="GW53" s="41"/>
      <c r="GX53" s="41"/>
      <c r="GY53" s="41"/>
      <c r="GZ53" s="41"/>
      <c r="HA53" s="41"/>
      <c r="HB53" s="41"/>
      <c r="HC53" s="41"/>
      <c r="HD53" s="41"/>
      <c r="HE53" s="41"/>
      <c r="HF53" s="41"/>
      <c r="HG53" s="41"/>
      <c r="HH53" s="41"/>
      <c r="HI53" s="41"/>
      <c r="HJ53" s="41"/>
      <c r="HK53" s="41"/>
      <c r="HL53" s="41"/>
      <c r="HM53" s="41"/>
      <c r="HN53" s="41"/>
      <c r="HO53" s="41"/>
      <c r="HP53" s="41"/>
      <c r="HQ53" s="41"/>
      <c r="HR53" s="41"/>
      <c r="HS53" s="41"/>
      <c r="HT53" s="41"/>
      <c r="HU53" s="41"/>
      <c r="HV53" s="41"/>
      <c r="HW53" s="41"/>
      <c r="HX53" s="41"/>
      <c r="HY53" s="41"/>
      <c r="HZ53" s="41"/>
      <c r="IA53" s="41"/>
      <c r="IB53" s="41"/>
      <c r="IC53" s="41"/>
      <c r="ID53" s="41"/>
      <c r="IE53" s="41"/>
      <c r="IF53" s="41"/>
      <c r="IG53" s="41"/>
      <c r="IH53" s="41"/>
      <c r="II53" s="41"/>
      <c r="IJ53" s="41"/>
      <c r="IK53" s="41"/>
      <c r="IL53" s="41"/>
      <c r="IM53" s="41"/>
      <c r="IN53" s="41"/>
      <c r="IO53" s="41"/>
      <c r="IP53" s="41"/>
      <c r="IQ53" s="41"/>
      <c r="IR53" s="41"/>
      <c r="IS53" s="41"/>
    </row>
    <row r="54" spans="2:253" s="44" customFormat="1" ht="24.95" customHeight="1">
      <c r="B54" s="47">
        <v>44</v>
      </c>
      <c r="C54" s="123" t="s">
        <v>913</v>
      </c>
      <c r="D54" s="123" t="s">
        <v>914</v>
      </c>
      <c r="E54" s="48" t="s">
        <v>868</v>
      </c>
      <c r="F54" s="122" t="s">
        <v>435</v>
      </c>
      <c r="G54" s="48"/>
      <c r="H54" s="48">
        <v>3</v>
      </c>
      <c r="I54" s="56"/>
      <c r="J54" s="52">
        <f t="shared" si="0"/>
        <v>0</v>
      </c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</row>
    <row r="55" spans="2:253" s="44" customFormat="1" ht="24.95" customHeight="1">
      <c r="B55" s="47">
        <v>45</v>
      </c>
      <c r="C55" s="123" t="s">
        <v>915</v>
      </c>
      <c r="D55" s="123" t="s">
        <v>916</v>
      </c>
      <c r="E55" s="48" t="s">
        <v>868</v>
      </c>
      <c r="F55" s="122" t="s">
        <v>722</v>
      </c>
      <c r="G55" s="48"/>
      <c r="H55" s="48">
        <v>3</v>
      </c>
      <c r="I55" s="56"/>
      <c r="J55" s="52">
        <f t="shared" si="0"/>
        <v>0</v>
      </c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  <c r="IP55" s="41"/>
      <c r="IQ55" s="41"/>
      <c r="IR55" s="41"/>
      <c r="IS55" s="41"/>
    </row>
    <row r="56" spans="2:253" s="44" customFormat="1" ht="24.95" customHeight="1">
      <c r="B56" s="47">
        <v>46</v>
      </c>
      <c r="C56" s="123" t="s">
        <v>917</v>
      </c>
      <c r="D56" s="123" t="s">
        <v>918</v>
      </c>
      <c r="E56" s="48" t="s">
        <v>863</v>
      </c>
      <c r="F56" s="122" t="s">
        <v>435</v>
      </c>
      <c r="G56" s="48"/>
      <c r="H56" s="48">
        <v>3</v>
      </c>
      <c r="I56" s="56"/>
      <c r="J56" s="52">
        <f t="shared" si="0"/>
        <v>0</v>
      </c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  <c r="IE56" s="41"/>
      <c r="IF56" s="41"/>
      <c r="IG56" s="41"/>
      <c r="IH56" s="41"/>
      <c r="II56" s="41"/>
      <c r="IJ56" s="41"/>
      <c r="IK56" s="41"/>
      <c r="IL56" s="41"/>
      <c r="IM56" s="41"/>
      <c r="IN56" s="41"/>
      <c r="IO56" s="41"/>
      <c r="IP56" s="41"/>
      <c r="IQ56" s="41"/>
      <c r="IR56" s="41"/>
      <c r="IS56" s="41"/>
    </row>
    <row r="57" spans="2:253" s="44" customFormat="1" ht="24.95" customHeight="1">
      <c r="B57" s="47">
        <v>47</v>
      </c>
      <c r="C57" s="123" t="s">
        <v>917</v>
      </c>
      <c r="D57" s="123" t="s">
        <v>919</v>
      </c>
      <c r="E57" s="48" t="s">
        <v>863</v>
      </c>
      <c r="F57" s="122" t="s">
        <v>52</v>
      </c>
      <c r="G57" s="48"/>
      <c r="H57" s="48">
        <v>3</v>
      </c>
      <c r="I57" s="56"/>
      <c r="J57" s="52">
        <f t="shared" si="0"/>
        <v>0</v>
      </c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1"/>
      <c r="HG57" s="41"/>
      <c r="HH57" s="41"/>
      <c r="HI57" s="41"/>
      <c r="HJ57" s="41"/>
      <c r="HK57" s="41"/>
      <c r="HL57" s="41"/>
      <c r="HM57" s="41"/>
      <c r="HN57" s="41"/>
      <c r="HO57" s="41"/>
      <c r="HP57" s="41"/>
      <c r="HQ57" s="41"/>
      <c r="HR57" s="41"/>
      <c r="HS57" s="41"/>
      <c r="HT57" s="41"/>
      <c r="HU57" s="41"/>
      <c r="HV57" s="41"/>
      <c r="HW57" s="41"/>
      <c r="HX57" s="41"/>
      <c r="HY57" s="41"/>
      <c r="HZ57" s="41"/>
      <c r="IA57" s="41"/>
      <c r="IB57" s="41"/>
      <c r="IC57" s="41"/>
      <c r="ID57" s="41"/>
      <c r="IE57" s="41"/>
      <c r="IF57" s="41"/>
      <c r="IG57" s="41"/>
      <c r="IH57" s="41"/>
      <c r="II57" s="41"/>
      <c r="IJ57" s="41"/>
      <c r="IK57" s="41"/>
      <c r="IL57" s="41"/>
      <c r="IM57" s="41"/>
      <c r="IN57" s="41"/>
      <c r="IO57" s="41"/>
      <c r="IP57" s="41"/>
      <c r="IQ57" s="41"/>
      <c r="IR57" s="41"/>
      <c r="IS57" s="41"/>
    </row>
    <row r="58" spans="2:253" s="44" customFormat="1" ht="24.95" customHeight="1">
      <c r="B58" s="41"/>
      <c r="C58" s="42"/>
      <c r="D58" s="42"/>
      <c r="E58" s="42"/>
      <c r="F58" s="42"/>
      <c r="G58" s="41"/>
      <c r="H58" s="41"/>
      <c r="I58" s="55" t="s">
        <v>63</v>
      </c>
      <c r="J58" s="56">
        <f>SUM(J11:J57)</f>
        <v>0</v>
      </c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</row>
    <row r="59" spans="2:253" s="44" customFormat="1" ht="24.95" customHeight="1">
      <c r="B59" s="41"/>
      <c r="C59" s="42"/>
      <c r="D59" s="42"/>
      <c r="E59" s="42"/>
      <c r="F59" s="42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</row>
    <row r="60" spans="2:253" s="44" customFormat="1" ht="24.95" customHeight="1">
      <c r="B60" s="41"/>
      <c r="C60" s="42"/>
      <c r="D60" s="42"/>
      <c r="E60" s="42"/>
      <c r="F60" s="42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  <c r="IR60" s="41"/>
      <c r="IS60" s="41"/>
    </row>
    <row r="61" spans="2:253" s="44" customFormat="1" ht="19.899999999999999" customHeight="1">
      <c r="B61" s="41"/>
      <c r="C61" s="42"/>
      <c r="D61" s="42"/>
      <c r="E61" s="42"/>
      <c r="F61" s="42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  <c r="IR61" s="41"/>
      <c r="IS61" s="41"/>
    </row>
    <row r="62" spans="2:253" s="44" customFormat="1">
      <c r="B62" s="41"/>
      <c r="C62" s="42"/>
      <c r="D62" s="42"/>
      <c r="E62" s="42"/>
      <c r="F62" s="42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1"/>
      <c r="HJ62" s="41"/>
      <c r="HK62" s="41"/>
      <c r="HL62" s="41"/>
      <c r="HM62" s="41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  <c r="ID62" s="41"/>
      <c r="IE62" s="41"/>
      <c r="IF62" s="41"/>
      <c r="IG62" s="41"/>
      <c r="IH62" s="41"/>
      <c r="II62" s="41"/>
      <c r="IJ62" s="41"/>
      <c r="IK62" s="41"/>
      <c r="IL62" s="41"/>
      <c r="IM62" s="41"/>
      <c r="IN62" s="41"/>
      <c r="IO62" s="41"/>
      <c r="IP62" s="41"/>
      <c r="IQ62" s="41"/>
      <c r="IR62" s="41"/>
      <c r="IS62" s="41"/>
    </row>
    <row r="63" spans="2:253" s="44" customFormat="1">
      <c r="B63" s="41"/>
      <c r="C63" s="42"/>
      <c r="D63" s="42"/>
      <c r="E63" s="42"/>
      <c r="F63" s="42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  <c r="ID63" s="41"/>
      <c r="IE63" s="41"/>
      <c r="IF63" s="41"/>
      <c r="IG63" s="41"/>
      <c r="IH63" s="41"/>
      <c r="II63" s="41"/>
      <c r="IJ63" s="41"/>
      <c r="IK63" s="41"/>
      <c r="IL63" s="41"/>
      <c r="IM63" s="41"/>
      <c r="IN63" s="41"/>
      <c r="IO63" s="41"/>
      <c r="IP63" s="41"/>
      <c r="IQ63" s="41"/>
      <c r="IR63" s="41"/>
      <c r="IS63" s="41"/>
    </row>
    <row r="64" spans="2:253" s="44" customFormat="1">
      <c r="B64" s="41"/>
      <c r="C64" s="42"/>
      <c r="D64" s="42"/>
      <c r="E64" s="42"/>
      <c r="F64" s="42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  <c r="IE64" s="41"/>
      <c r="IF64" s="41"/>
      <c r="IG64" s="41"/>
      <c r="IH64" s="41"/>
      <c r="II64" s="41"/>
      <c r="IJ64" s="41"/>
      <c r="IK64" s="41"/>
      <c r="IL64" s="41"/>
      <c r="IM64" s="41"/>
      <c r="IN64" s="41"/>
      <c r="IO64" s="41"/>
      <c r="IP64" s="41"/>
      <c r="IQ64" s="41"/>
      <c r="IR64" s="41"/>
      <c r="IS64" s="41"/>
    </row>
    <row r="65" spans="2:253" s="44" customFormat="1">
      <c r="B65" s="41"/>
      <c r="C65" s="42"/>
      <c r="D65" s="42"/>
      <c r="E65" s="42"/>
      <c r="F65" s="42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1"/>
      <c r="IK65" s="41"/>
      <c r="IL65" s="41"/>
      <c r="IM65" s="41"/>
      <c r="IN65" s="41"/>
      <c r="IO65" s="41"/>
      <c r="IP65" s="41"/>
      <c r="IQ65" s="41"/>
      <c r="IR65" s="41"/>
      <c r="IS65" s="41"/>
    </row>
    <row r="66" spans="2:253" s="44" customFormat="1">
      <c r="B66" s="41"/>
      <c r="C66" s="42"/>
      <c r="D66" s="42"/>
      <c r="E66" s="42"/>
      <c r="F66" s="42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  <c r="ID66" s="41"/>
      <c r="IE66" s="41"/>
      <c r="IF66" s="41"/>
      <c r="IG66" s="41"/>
      <c r="IH66" s="41"/>
      <c r="II66" s="41"/>
      <c r="IJ66" s="41"/>
      <c r="IK66" s="41"/>
      <c r="IL66" s="41"/>
      <c r="IM66" s="41"/>
      <c r="IN66" s="41"/>
      <c r="IO66" s="41"/>
      <c r="IP66" s="41"/>
      <c r="IQ66" s="41"/>
      <c r="IR66" s="41"/>
      <c r="IS66" s="41"/>
    </row>
    <row r="67" spans="2:253" s="44" customFormat="1">
      <c r="B67" s="41"/>
      <c r="C67" s="42"/>
      <c r="D67" s="42"/>
      <c r="E67" s="42"/>
      <c r="F67" s="42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  <c r="IO67" s="41"/>
      <c r="IP67" s="41"/>
      <c r="IQ67" s="41"/>
      <c r="IR67" s="41"/>
      <c r="IS67" s="41"/>
    </row>
    <row r="68" spans="2:253" s="44" customFormat="1">
      <c r="B68" s="41"/>
      <c r="C68" s="42"/>
      <c r="D68" s="42"/>
      <c r="E68" s="42"/>
      <c r="F68" s="42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1"/>
      <c r="IK68" s="41"/>
      <c r="IL68" s="41"/>
      <c r="IM68" s="41"/>
      <c r="IN68" s="41"/>
      <c r="IO68" s="41"/>
      <c r="IP68" s="41"/>
      <c r="IQ68" s="41"/>
      <c r="IR68" s="41"/>
      <c r="IS68" s="41"/>
    </row>
    <row r="69" spans="2:253" s="44" customFormat="1">
      <c r="B69" s="41"/>
      <c r="C69" s="42"/>
      <c r="D69" s="42"/>
      <c r="E69" s="42"/>
      <c r="F69" s="42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  <c r="GQ69" s="41"/>
      <c r="GR69" s="41"/>
      <c r="GS69" s="41"/>
      <c r="GT69" s="41"/>
      <c r="GU69" s="41"/>
      <c r="GV69" s="41"/>
      <c r="GW69" s="41"/>
      <c r="GX69" s="41"/>
      <c r="GY69" s="41"/>
      <c r="GZ69" s="41"/>
      <c r="HA69" s="41"/>
      <c r="HB69" s="41"/>
      <c r="HC69" s="41"/>
      <c r="HD69" s="41"/>
      <c r="HE69" s="41"/>
      <c r="HF69" s="41"/>
      <c r="HG69" s="41"/>
      <c r="HH69" s="41"/>
      <c r="HI69" s="41"/>
      <c r="HJ69" s="41"/>
      <c r="HK69" s="41"/>
      <c r="HL69" s="41"/>
      <c r="HM69" s="41"/>
      <c r="HN69" s="41"/>
      <c r="HO69" s="41"/>
      <c r="HP69" s="41"/>
      <c r="HQ69" s="41"/>
      <c r="HR69" s="41"/>
      <c r="HS69" s="41"/>
      <c r="HT69" s="41"/>
      <c r="HU69" s="41"/>
      <c r="HV69" s="41"/>
      <c r="HW69" s="41"/>
      <c r="HX69" s="41"/>
      <c r="HY69" s="41"/>
      <c r="HZ69" s="41"/>
      <c r="IA69" s="41"/>
      <c r="IB69" s="41"/>
      <c r="IC69" s="41"/>
      <c r="ID69" s="41"/>
      <c r="IE69" s="41"/>
      <c r="IF69" s="41"/>
      <c r="IG69" s="41"/>
      <c r="IH69" s="41"/>
      <c r="II69" s="41"/>
      <c r="IJ69" s="41"/>
      <c r="IK69" s="41"/>
      <c r="IL69" s="41"/>
      <c r="IM69" s="41"/>
      <c r="IN69" s="41"/>
      <c r="IO69" s="41"/>
      <c r="IP69" s="41"/>
      <c r="IQ69" s="41"/>
      <c r="IR69" s="41"/>
      <c r="IS69" s="41"/>
    </row>
    <row r="70" spans="2:253" s="44" customFormat="1">
      <c r="B70" s="41"/>
      <c r="C70" s="42"/>
      <c r="D70" s="42"/>
      <c r="E70" s="42"/>
      <c r="F70" s="42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  <c r="GU70" s="41"/>
      <c r="GV70" s="41"/>
      <c r="GW70" s="41"/>
      <c r="GX70" s="41"/>
      <c r="GY70" s="41"/>
      <c r="GZ70" s="41"/>
      <c r="HA70" s="41"/>
      <c r="HB70" s="41"/>
      <c r="HC70" s="41"/>
      <c r="HD70" s="41"/>
      <c r="HE70" s="41"/>
      <c r="HF70" s="41"/>
      <c r="HG70" s="41"/>
      <c r="HH70" s="41"/>
      <c r="HI70" s="41"/>
      <c r="HJ70" s="41"/>
      <c r="HK70" s="41"/>
      <c r="HL70" s="41"/>
      <c r="HM70" s="41"/>
      <c r="HN70" s="41"/>
      <c r="HO70" s="41"/>
      <c r="HP70" s="41"/>
      <c r="HQ70" s="41"/>
      <c r="HR70" s="41"/>
      <c r="HS70" s="41"/>
      <c r="HT70" s="41"/>
      <c r="HU70" s="41"/>
      <c r="HV70" s="41"/>
      <c r="HW70" s="41"/>
      <c r="HX70" s="41"/>
      <c r="HY70" s="41"/>
      <c r="HZ70" s="41"/>
      <c r="IA70" s="41"/>
      <c r="IB70" s="41"/>
      <c r="IC70" s="41"/>
      <c r="ID70" s="41"/>
      <c r="IE70" s="41"/>
      <c r="IF70" s="41"/>
      <c r="IG70" s="41"/>
      <c r="IH70" s="41"/>
      <c r="II70" s="41"/>
      <c r="IJ70" s="41"/>
      <c r="IK70" s="41"/>
      <c r="IL70" s="41"/>
      <c r="IM70" s="41"/>
      <c r="IN70" s="41"/>
      <c r="IO70" s="41"/>
      <c r="IP70" s="41"/>
      <c r="IQ70" s="41"/>
      <c r="IR70" s="41"/>
      <c r="IS70" s="41"/>
    </row>
    <row r="71" spans="2:253" s="44" customFormat="1">
      <c r="B71" s="41"/>
      <c r="C71" s="42"/>
      <c r="D71" s="42"/>
      <c r="E71" s="42"/>
      <c r="F71" s="42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  <c r="HC71" s="41"/>
      <c r="HD71" s="41"/>
      <c r="HE71" s="41"/>
      <c r="HF71" s="41"/>
      <c r="HG71" s="41"/>
      <c r="HH71" s="41"/>
      <c r="HI71" s="41"/>
      <c r="HJ71" s="41"/>
      <c r="HK71" s="41"/>
      <c r="HL71" s="41"/>
      <c r="HM71" s="41"/>
      <c r="HN71" s="41"/>
      <c r="HO71" s="41"/>
      <c r="HP71" s="41"/>
      <c r="HQ71" s="41"/>
      <c r="HR71" s="41"/>
      <c r="HS71" s="41"/>
      <c r="HT71" s="41"/>
      <c r="HU71" s="41"/>
      <c r="HV71" s="41"/>
      <c r="HW71" s="41"/>
      <c r="HX71" s="41"/>
      <c r="HY71" s="41"/>
      <c r="HZ71" s="41"/>
      <c r="IA71" s="41"/>
      <c r="IB71" s="41"/>
      <c r="IC71" s="41"/>
      <c r="ID71" s="41"/>
      <c r="IE71" s="41"/>
      <c r="IF71" s="41"/>
      <c r="IG71" s="41"/>
      <c r="IH71" s="41"/>
      <c r="II71" s="41"/>
      <c r="IJ71" s="41"/>
      <c r="IK71" s="41"/>
      <c r="IL71" s="41"/>
      <c r="IM71" s="41"/>
      <c r="IN71" s="41"/>
      <c r="IO71" s="41"/>
      <c r="IP71" s="41"/>
      <c r="IQ71" s="41"/>
      <c r="IR71" s="41"/>
      <c r="IS71" s="41"/>
    </row>
    <row r="74" spans="2:253" ht="24.75" customHeight="1"/>
  </sheetData>
  <mergeCells count="2">
    <mergeCell ref="B9:J9"/>
    <mergeCell ref="K10:M10"/>
  </mergeCells>
  <pageMargins left="0.13125000000000001" right="0.21388888888888899" top="0.87708333333333299" bottom="1.1666666666666701" header="0.241666666666667" footer="0.49583333333333302"/>
  <pageSetup paperSize="77" scale="80" firstPageNumber="0" pageOrder="overThenDown" orientation="landscape" horizontalDpi="300" verticalDpi="300"/>
  <headerFooter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G80"/>
  <sheetViews>
    <sheetView zoomScale="80" zoomScaleNormal="80" workbookViewId="0">
      <selection activeCell="J3" sqref="J3"/>
    </sheetView>
  </sheetViews>
  <sheetFormatPr defaultColWidth="10.625" defaultRowHeight="14.25"/>
  <cols>
    <col min="1" max="1" width="2.625" customWidth="1"/>
    <col min="2" max="2" width="4.25" style="20" customWidth="1"/>
    <col min="3" max="3" width="50.125" style="21" customWidth="1"/>
    <col min="4" max="4" width="16.625" style="21" customWidth="1"/>
    <col min="5" max="5" width="20" style="21" customWidth="1"/>
    <col min="6" max="6" width="42" style="21" customWidth="1"/>
    <col min="7" max="7" width="13.375" style="20" customWidth="1"/>
    <col min="8" max="8" width="13" style="20" customWidth="1"/>
    <col min="9" max="9" width="12.125" style="20" customWidth="1"/>
    <col min="10" max="10" width="11.375" style="20" customWidth="1"/>
    <col min="11" max="11" width="20.5" style="20" customWidth="1"/>
    <col min="12" max="252" width="10.625" style="20"/>
    <col min="253" max="1021" width="10.625" style="22"/>
    <col min="1022" max="1024" width="8.625" customWidth="1"/>
  </cols>
  <sheetData>
    <row r="1" spans="2:12">
      <c r="C1" s="21" t="s">
        <v>0</v>
      </c>
    </row>
    <row r="3" spans="2:12">
      <c r="J3" s="20" t="s">
        <v>1</v>
      </c>
    </row>
    <row r="5" spans="2:12">
      <c r="C5" s="21" t="s">
        <v>920</v>
      </c>
    </row>
    <row r="6" spans="2:12">
      <c r="C6" s="21" t="s">
        <v>3</v>
      </c>
    </row>
    <row r="8" spans="2:12">
      <c r="C8" s="21" t="s">
        <v>921</v>
      </c>
    </row>
    <row r="9" spans="2:12" ht="24" customHeight="1">
      <c r="B9" s="270" t="s">
        <v>5</v>
      </c>
      <c r="C9" s="270"/>
      <c r="D9" s="270"/>
      <c r="E9" s="270"/>
      <c r="F9" s="270"/>
      <c r="G9" s="270"/>
      <c r="H9" s="270"/>
      <c r="I9" s="270"/>
      <c r="J9" s="270"/>
    </row>
    <row r="10" spans="2:12" ht="63.95" customHeight="1">
      <c r="B10" s="23" t="s">
        <v>6</v>
      </c>
      <c r="C10" s="23" t="s">
        <v>7</v>
      </c>
      <c r="D10" s="23" t="s">
        <v>9</v>
      </c>
      <c r="E10" s="23" t="s">
        <v>8</v>
      </c>
      <c r="F10" s="23" t="s">
        <v>31</v>
      </c>
      <c r="G10" s="23" t="s">
        <v>922</v>
      </c>
      <c r="H10" s="23" t="s">
        <v>12</v>
      </c>
      <c r="I10" s="24" t="s">
        <v>13</v>
      </c>
      <c r="J10" s="24" t="s">
        <v>14</v>
      </c>
      <c r="K10" s="36"/>
      <c r="L10" s="36"/>
    </row>
    <row r="11" spans="2:12" ht="24.95" customHeight="1">
      <c r="B11" s="268" t="s">
        <v>923</v>
      </c>
      <c r="C11" s="268"/>
      <c r="D11" s="268"/>
      <c r="E11" s="268"/>
      <c r="F11" s="268"/>
      <c r="G11" s="268"/>
      <c r="H11" s="268"/>
      <c r="I11" s="268"/>
      <c r="J11" s="268"/>
    </row>
    <row r="12" spans="2:12" ht="24.95" customHeight="1">
      <c r="B12" s="37">
        <v>1</v>
      </c>
      <c r="C12" s="27" t="s">
        <v>924</v>
      </c>
      <c r="D12" s="27" t="s">
        <v>747</v>
      </c>
      <c r="E12" s="27" t="s">
        <v>925</v>
      </c>
      <c r="F12" s="27" t="s">
        <v>41</v>
      </c>
      <c r="G12" s="27" t="s">
        <v>926</v>
      </c>
      <c r="H12" s="125" t="s">
        <v>927</v>
      </c>
      <c r="I12" s="31"/>
      <c r="J12" s="31">
        <f t="shared" ref="J12:J18" si="0">I12*H12</f>
        <v>0</v>
      </c>
    </row>
    <row r="13" spans="2:12" ht="24.95" customHeight="1">
      <c r="B13" s="37">
        <v>2</v>
      </c>
      <c r="C13" s="27" t="s">
        <v>928</v>
      </c>
      <c r="D13" s="27" t="s">
        <v>747</v>
      </c>
      <c r="E13" s="27" t="s">
        <v>929</v>
      </c>
      <c r="F13" s="27" t="s">
        <v>41</v>
      </c>
      <c r="G13" s="27" t="s">
        <v>930</v>
      </c>
      <c r="H13" s="125" t="s">
        <v>931</v>
      </c>
      <c r="I13" s="31"/>
      <c r="J13" s="31">
        <f t="shared" si="0"/>
        <v>0</v>
      </c>
    </row>
    <row r="14" spans="2:12" ht="24.95" customHeight="1">
      <c r="B14" s="37">
        <v>3</v>
      </c>
      <c r="C14" s="27" t="s">
        <v>746</v>
      </c>
      <c r="D14" s="27" t="s">
        <v>747</v>
      </c>
      <c r="E14" s="27" t="s">
        <v>748</v>
      </c>
      <c r="F14" s="27" t="s">
        <v>41</v>
      </c>
      <c r="G14" s="27" t="s">
        <v>932</v>
      </c>
      <c r="H14" s="125" t="s">
        <v>931</v>
      </c>
      <c r="I14" s="31"/>
      <c r="J14" s="31">
        <f t="shared" si="0"/>
        <v>0</v>
      </c>
    </row>
    <row r="15" spans="2:12" ht="24.95" customHeight="1">
      <c r="B15" s="37">
        <v>4</v>
      </c>
      <c r="C15" s="27" t="s">
        <v>933</v>
      </c>
      <c r="D15" s="27" t="s">
        <v>747</v>
      </c>
      <c r="E15" s="27" t="s">
        <v>934</v>
      </c>
      <c r="F15" s="27" t="s">
        <v>41</v>
      </c>
      <c r="G15" s="27" t="s">
        <v>935</v>
      </c>
      <c r="H15" s="125" t="s">
        <v>936</v>
      </c>
      <c r="I15" s="31"/>
      <c r="J15" s="31">
        <f t="shared" si="0"/>
        <v>0</v>
      </c>
    </row>
    <row r="16" spans="2:12" ht="39.200000000000003" customHeight="1">
      <c r="B16" s="37">
        <v>5</v>
      </c>
      <c r="C16" s="27" t="s">
        <v>858</v>
      </c>
      <c r="D16" s="27" t="s">
        <v>747</v>
      </c>
      <c r="E16" s="27" t="s">
        <v>859</v>
      </c>
      <c r="F16" s="27" t="s">
        <v>800</v>
      </c>
      <c r="G16" s="27" t="s">
        <v>932</v>
      </c>
      <c r="H16" s="125" t="s">
        <v>931</v>
      </c>
      <c r="I16" s="31"/>
      <c r="J16" s="31">
        <f t="shared" si="0"/>
        <v>0</v>
      </c>
    </row>
    <row r="17" spans="2:10" ht="31.7" customHeight="1">
      <c r="B17" s="37">
        <v>6</v>
      </c>
      <c r="C17" s="27" t="s">
        <v>937</v>
      </c>
      <c r="D17" s="27" t="s">
        <v>747</v>
      </c>
      <c r="E17" s="27" t="s">
        <v>938</v>
      </c>
      <c r="F17" s="27" t="s">
        <v>738</v>
      </c>
      <c r="G17" s="27" t="s">
        <v>939</v>
      </c>
      <c r="H17" s="125" t="s">
        <v>931</v>
      </c>
      <c r="I17" s="31"/>
      <c r="J17" s="31">
        <f t="shared" si="0"/>
        <v>0</v>
      </c>
    </row>
    <row r="18" spans="2:10" ht="24.95" customHeight="1">
      <c r="B18" s="37">
        <v>7</v>
      </c>
      <c r="C18" s="27" t="s">
        <v>940</v>
      </c>
      <c r="D18" s="27" t="s">
        <v>747</v>
      </c>
      <c r="E18" s="27" t="s">
        <v>941</v>
      </c>
      <c r="F18" s="27" t="s">
        <v>738</v>
      </c>
      <c r="G18" s="27" t="s">
        <v>932</v>
      </c>
      <c r="H18" s="125" t="s">
        <v>931</v>
      </c>
      <c r="I18" s="31"/>
      <c r="J18" s="31">
        <f t="shared" si="0"/>
        <v>0</v>
      </c>
    </row>
    <row r="19" spans="2:10" ht="24.95" customHeight="1">
      <c r="I19" s="33" t="s">
        <v>63</v>
      </c>
      <c r="J19" s="31">
        <f>SUM(J12:J18)</f>
        <v>0</v>
      </c>
    </row>
    <row r="20" spans="2:10" ht="24.95" customHeight="1">
      <c r="I20" s="35"/>
      <c r="J20" s="35"/>
    </row>
    <row r="21" spans="2:10" ht="24.95" customHeight="1"/>
    <row r="22" spans="2:10" ht="24.95" customHeight="1"/>
    <row r="23" spans="2:10" ht="24.95" customHeight="1"/>
    <row r="24" spans="2:10" ht="24.95" customHeight="1"/>
    <row r="25" spans="2:10" ht="24.95" customHeight="1"/>
    <row r="26" spans="2:10" ht="24.95" customHeight="1"/>
    <row r="27" spans="2:10" ht="24.95" customHeight="1"/>
    <row r="28" spans="2:10" ht="24.95" customHeight="1"/>
    <row r="29" spans="2:10" ht="24.95" customHeight="1"/>
    <row r="30" spans="2:10" ht="24.95" customHeight="1"/>
    <row r="31" spans="2:10" ht="24.95" customHeight="1"/>
    <row r="32" spans="2:10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40.9" customHeight="1"/>
    <row r="45" ht="40.9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19.899999999999999" customHeight="1"/>
    <row r="80" ht="24.75" customHeight="1"/>
  </sheetData>
  <mergeCells count="2">
    <mergeCell ref="B9:J9"/>
    <mergeCell ref="B11:J11"/>
  </mergeCells>
  <pageMargins left="0.297916666666667" right="0.34652777777777799" top="0.874305555555556" bottom="0.90763888888888899" header="0.47986111111111102" footer="0.49583333333333302"/>
  <pageSetup paperSize="9" scale="80" firstPageNumber="0" pageOrder="overThenDown" orientation="landscape" horizontalDpi="300" verticalDpi="300"/>
  <headerFooter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J70"/>
  <sheetViews>
    <sheetView zoomScale="80" zoomScaleNormal="80" workbookViewId="0">
      <selection activeCell="K14" sqref="K14"/>
    </sheetView>
  </sheetViews>
  <sheetFormatPr defaultColWidth="10.625" defaultRowHeight="14.25"/>
  <cols>
    <col min="1" max="1" width="2.625" customWidth="1"/>
    <col min="2" max="2" width="4.25" style="20" customWidth="1"/>
    <col min="3" max="3" width="31.375" style="126" customWidth="1"/>
    <col min="4" max="4" width="13.375" style="21" customWidth="1"/>
    <col min="5" max="5" width="15.875" style="21" customWidth="1"/>
    <col min="6" max="6" width="29.5" style="21" customWidth="1"/>
    <col min="7" max="7" width="14.875" style="20" customWidth="1"/>
    <col min="8" max="8" width="15.625" style="20" customWidth="1"/>
    <col min="9" max="9" width="12.875" style="20" customWidth="1"/>
    <col min="10" max="10" width="13.625" style="20" customWidth="1"/>
    <col min="11" max="11" width="20.5" style="20" customWidth="1"/>
    <col min="12" max="253" width="10.625" style="20"/>
    <col min="254" max="1022" width="10.625" style="22"/>
    <col min="1023" max="1023" width="8.625" customWidth="1"/>
    <col min="1024" max="1024" width="10.5" customWidth="1"/>
  </cols>
  <sheetData>
    <row r="1" spans="1:1024">
      <c r="C1" s="126" t="s">
        <v>0</v>
      </c>
    </row>
    <row r="3" spans="1:1024">
      <c r="J3" s="20" t="s">
        <v>942</v>
      </c>
    </row>
    <row r="5" spans="1:1024">
      <c r="C5" s="126" t="s">
        <v>943</v>
      </c>
    </row>
    <row r="6" spans="1:1024">
      <c r="C6" s="126" t="s">
        <v>3</v>
      </c>
    </row>
    <row r="8" spans="1:1024">
      <c r="C8" s="126" t="s">
        <v>944</v>
      </c>
    </row>
    <row r="9" spans="1:1024" ht="21" customHeight="1">
      <c r="B9" s="270" t="s">
        <v>5</v>
      </c>
      <c r="C9" s="270"/>
      <c r="D9" s="270"/>
      <c r="E9" s="270"/>
      <c r="F9" s="270"/>
      <c r="G9" s="270"/>
      <c r="H9" s="270"/>
      <c r="I9" s="270"/>
      <c r="J9" s="270"/>
    </row>
    <row r="10" spans="1:1024" ht="63.95" customHeight="1">
      <c r="A10" s="22"/>
      <c r="B10" s="23" t="s">
        <v>6</v>
      </c>
      <c r="C10" s="24" t="s">
        <v>7</v>
      </c>
      <c r="D10" s="23" t="s">
        <v>8</v>
      </c>
      <c r="E10" s="23" t="s">
        <v>9</v>
      </c>
      <c r="F10" s="23" t="s">
        <v>10</v>
      </c>
      <c r="G10" s="23" t="s">
        <v>11</v>
      </c>
      <c r="H10" s="23" t="s">
        <v>12</v>
      </c>
      <c r="I10" s="24" t="s">
        <v>13</v>
      </c>
      <c r="J10" s="24" t="s">
        <v>14</v>
      </c>
      <c r="K10" s="281"/>
      <c r="L10" s="281"/>
      <c r="M10" s="281"/>
      <c r="AMI10" s="22"/>
      <c r="AMJ10" s="22"/>
    </row>
    <row r="11" spans="1:1024" ht="24.95" customHeight="1">
      <c r="A11" s="22"/>
      <c r="B11" s="280" t="s">
        <v>15</v>
      </c>
      <c r="C11" s="280"/>
      <c r="D11" s="280"/>
      <c r="E11" s="280"/>
      <c r="F11" s="280"/>
      <c r="G11" s="280"/>
      <c r="H11" s="280"/>
      <c r="I11" s="280"/>
      <c r="J11" s="280"/>
      <c r="AMI11" s="22"/>
      <c r="AMJ11" s="22"/>
    </row>
    <row r="12" spans="1:1024" s="111" customFormat="1" ht="24.95" customHeight="1">
      <c r="B12" s="127">
        <v>1</v>
      </c>
      <c r="C12" s="65" t="s">
        <v>945</v>
      </c>
      <c r="D12" s="117" t="s">
        <v>946</v>
      </c>
      <c r="E12" s="117" t="s">
        <v>947</v>
      </c>
      <c r="F12" s="66" t="s">
        <v>738</v>
      </c>
      <c r="G12" s="128"/>
      <c r="H12" s="127">
        <v>3</v>
      </c>
      <c r="I12" s="129"/>
      <c r="J12" s="129">
        <f>I12*H12</f>
        <v>0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</row>
    <row r="13" spans="1:1024" s="111" customFormat="1" ht="24.95" customHeight="1">
      <c r="B13" s="127">
        <v>2</v>
      </c>
      <c r="C13" s="65" t="s">
        <v>948</v>
      </c>
      <c r="D13" s="117" t="s">
        <v>949</v>
      </c>
      <c r="E13" s="117" t="s">
        <v>947</v>
      </c>
      <c r="F13" s="66" t="s">
        <v>41</v>
      </c>
      <c r="G13" s="128"/>
      <c r="H13" s="127">
        <v>3</v>
      </c>
      <c r="I13" s="129"/>
      <c r="J13" s="129">
        <f>I13*H13</f>
        <v>0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</row>
    <row r="14" spans="1:1024" s="111" customFormat="1" ht="24.95" customHeight="1">
      <c r="B14" s="127">
        <v>3</v>
      </c>
      <c r="C14" s="65" t="s">
        <v>950</v>
      </c>
      <c r="D14" s="117" t="s">
        <v>951</v>
      </c>
      <c r="E14" s="117" t="s">
        <v>952</v>
      </c>
      <c r="F14" s="66" t="s">
        <v>41</v>
      </c>
      <c r="G14" s="128"/>
      <c r="H14" s="127">
        <v>3</v>
      </c>
      <c r="I14" s="129"/>
      <c r="J14" s="129">
        <f>I14*H14</f>
        <v>0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</row>
    <row r="15" spans="1:1024" s="111" customFormat="1" ht="24.95" customHeight="1">
      <c r="B15" s="127">
        <v>4</v>
      </c>
      <c r="C15" s="65" t="s">
        <v>950</v>
      </c>
      <c r="D15" s="117" t="s">
        <v>953</v>
      </c>
      <c r="E15" s="117" t="s">
        <v>952</v>
      </c>
      <c r="F15" s="66" t="s">
        <v>41</v>
      </c>
      <c r="G15" s="128"/>
      <c r="H15" s="127">
        <v>3</v>
      </c>
      <c r="I15" s="129"/>
      <c r="J15" s="129">
        <f>I15*H15</f>
        <v>0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</row>
    <row r="16" spans="1:1024" s="111" customFormat="1" ht="24.95" customHeight="1">
      <c r="B16" s="127">
        <v>5</v>
      </c>
      <c r="C16" s="65" t="s">
        <v>954</v>
      </c>
      <c r="D16" s="117" t="s">
        <v>955</v>
      </c>
      <c r="E16" s="117" t="s">
        <v>956</v>
      </c>
      <c r="F16" s="66" t="s">
        <v>244</v>
      </c>
      <c r="G16" s="127" t="s">
        <v>957</v>
      </c>
      <c r="H16" s="130">
        <v>2</v>
      </c>
      <c r="I16" s="129"/>
      <c r="J16" s="129">
        <f>I16*H16</f>
        <v>0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</row>
    <row r="17" spans="2:253" s="111" customFormat="1" ht="24.95" customHeight="1">
      <c r="B17" s="269" t="s">
        <v>21</v>
      </c>
      <c r="C17" s="269"/>
      <c r="D17" s="269"/>
      <c r="E17" s="269"/>
      <c r="F17" s="269"/>
      <c r="G17" s="269"/>
      <c r="H17" s="269"/>
      <c r="I17" s="269"/>
      <c r="J17" s="269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</row>
    <row r="18" spans="2:253" s="111" customFormat="1" ht="24.95" customHeight="1">
      <c r="B18" s="127">
        <v>6</v>
      </c>
      <c r="C18" s="65" t="s">
        <v>958</v>
      </c>
      <c r="D18" s="117" t="s">
        <v>959</v>
      </c>
      <c r="E18" s="117" t="s">
        <v>960</v>
      </c>
      <c r="F18" s="66" t="s">
        <v>443</v>
      </c>
      <c r="G18" s="131"/>
      <c r="H18" s="62">
        <v>3</v>
      </c>
      <c r="I18" s="129"/>
      <c r="J18" s="129">
        <f>I18*H18</f>
        <v>0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</row>
    <row r="19" spans="2:253" ht="24.95" customHeight="1">
      <c r="I19" s="33" t="s">
        <v>63</v>
      </c>
      <c r="J19" s="34">
        <f>SUM(J12:J16,J18)</f>
        <v>0</v>
      </c>
    </row>
    <row r="20" spans="2:253" ht="24.95" customHeight="1"/>
    <row r="21" spans="2:253" ht="24.95" customHeight="1"/>
    <row r="22" spans="2:253" ht="24.95" customHeight="1"/>
    <row r="23" spans="2:253" ht="24.95" customHeight="1"/>
    <row r="24" spans="2:253" ht="24.95" customHeight="1"/>
    <row r="25" spans="2:253" ht="24.95" customHeight="1"/>
    <row r="26" spans="2:253" ht="24.95" customHeight="1"/>
    <row r="27" spans="2:253" ht="24.95" customHeight="1"/>
    <row r="28" spans="2:253" ht="24.95" customHeight="1"/>
    <row r="29" spans="2:253" ht="24.95" customHeight="1"/>
    <row r="30" spans="2:253" ht="24.95" customHeight="1"/>
    <row r="31" spans="2:253" ht="24.95" customHeight="1"/>
    <row r="32" spans="2:253" ht="24.95" customHeight="1"/>
    <row r="33" ht="24.95" customHeight="1"/>
    <row r="34" ht="40.9" customHeight="1"/>
    <row r="35" ht="40.9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19.899999999999999" customHeight="1"/>
    <row r="70" ht="24.75" customHeight="1"/>
  </sheetData>
  <mergeCells count="4">
    <mergeCell ref="B9:J9"/>
    <mergeCell ref="K10:M10"/>
    <mergeCell ref="B11:J11"/>
    <mergeCell ref="B17:J17"/>
  </mergeCells>
  <pageMargins left="0.297916666666667" right="0.34652777777777799" top="0.874305555555556" bottom="0.90763888888888899" header="0.47986111111111102" footer="0.49583333333333302"/>
  <pageSetup paperSize="9" scale="80" firstPageNumber="0" pageOrder="overThenDown" orientation="landscape" horizontalDpi="300" verticalDpi="300"/>
  <headerFooter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6"/>
  <sheetViews>
    <sheetView zoomScale="80" zoomScaleNormal="80" workbookViewId="0">
      <selection activeCell="I28" sqref="I28"/>
    </sheetView>
  </sheetViews>
  <sheetFormatPr defaultColWidth="10.875" defaultRowHeight="14.25"/>
  <cols>
    <col min="1" max="1" width="2.625" style="132" customWidth="1"/>
    <col min="2" max="2" width="4.375" style="133" customWidth="1"/>
    <col min="3" max="3" width="29" style="134" customWidth="1"/>
    <col min="4" max="4" width="13.625" style="134" customWidth="1"/>
    <col min="5" max="5" width="13.25" style="134" customWidth="1"/>
    <col min="6" max="6" width="36.25" style="134" customWidth="1"/>
    <col min="7" max="7" width="15.125" style="133" customWidth="1"/>
    <col min="8" max="8" width="16" style="133" customWidth="1"/>
    <col min="9" max="9" width="12.75" style="133" customWidth="1"/>
    <col min="10" max="10" width="13.875" style="133" customWidth="1"/>
    <col min="11" max="11" width="20.875" style="133" customWidth="1"/>
    <col min="12" max="253" width="10.875" style="133"/>
    <col min="254" max="1022" width="10.875" style="135"/>
    <col min="1023" max="1024" width="8.75" style="132" customWidth="1"/>
  </cols>
  <sheetData>
    <row r="1" spans="2:13">
      <c r="C1" s="134" t="s">
        <v>0</v>
      </c>
    </row>
    <row r="3" spans="2:13">
      <c r="J3" s="133" t="s">
        <v>961</v>
      </c>
    </row>
    <row r="5" spans="2:13">
      <c r="C5" s="134" t="s">
        <v>962</v>
      </c>
    </row>
    <row r="6" spans="2:13">
      <c r="C6" s="134" t="s">
        <v>3</v>
      </c>
    </row>
    <row r="8" spans="2:13" s="44" customFormat="1">
      <c r="B8" s="133"/>
      <c r="C8" s="134" t="s">
        <v>963</v>
      </c>
      <c r="D8" s="134"/>
      <c r="E8" s="134"/>
      <c r="F8" s="134"/>
      <c r="G8" s="133"/>
      <c r="H8" s="133"/>
      <c r="I8" s="133"/>
      <c r="J8" s="133"/>
      <c r="K8" s="133"/>
      <c r="L8" s="133"/>
      <c r="M8" s="133"/>
    </row>
    <row r="9" spans="2:13" s="44" customFormat="1" ht="21" customHeight="1">
      <c r="B9" s="282" t="s">
        <v>5</v>
      </c>
      <c r="C9" s="282"/>
      <c r="D9" s="282"/>
      <c r="E9" s="282"/>
      <c r="F9" s="282"/>
      <c r="G9" s="282"/>
      <c r="H9" s="282"/>
      <c r="I9" s="282"/>
      <c r="J9" s="282"/>
      <c r="K9" s="133"/>
      <c r="L9" s="133"/>
      <c r="M9" s="133"/>
    </row>
    <row r="10" spans="2:13" s="44" customFormat="1" ht="63.95" customHeight="1">
      <c r="B10" s="136" t="s">
        <v>6</v>
      </c>
      <c r="C10" s="136" t="s">
        <v>7</v>
      </c>
      <c r="D10" s="136" t="s">
        <v>8</v>
      </c>
      <c r="E10" s="136" t="s">
        <v>9</v>
      </c>
      <c r="F10" s="136" t="s">
        <v>10</v>
      </c>
      <c r="G10" s="136" t="s">
        <v>11</v>
      </c>
      <c r="H10" s="136" t="s">
        <v>12</v>
      </c>
      <c r="I10" s="137" t="s">
        <v>13</v>
      </c>
      <c r="J10" s="137" t="s">
        <v>14</v>
      </c>
      <c r="K10" s="272"/>
      <c r="L10" s="272"/>
      <c r="M10" s="272"/>
    </row>
    <row r="11" spans="2:13" s="44" customFormat="1" ht="24.95" customHeight="1">
      <c r="B11" s="283" t="s">
        <v>15</v>
      </c>
      <c r="C11" s="283"/>
      <c r="D11" s="283"/>
      <c r="E11" s="283"/>
      <c r="F11" s="283"/>
      <c r="G11" s="283"/>
      <c r="H11" s="283"/>
      <c r="I11" s="283"/>
      <c r="J11" s="283"/>
      <c r="K11" s="133"/>
      <c r="L11" s="133"/>
      <c r="M11" s="133"/>
    </row>
    <row r="12" spans="2:13" s="44" customFormat="1" ht="24.95" customHeight="1">
      <c r="B12" s="138">
        <v>1</v>
      </c>
      <c r="C12" s="139" t="s">
        <v>964</v>
      </c>
      <c r="D12" s="140" t="s">
        <v>965</v>
      </c>
      <c r="E12" s="141" t="s">
        <v>966</v>
      </c>
      <c r="F12" s="142" t="s">
        <v>967</v>
      </c>
      <c r="G12" s="143"/>
      <c r="H12" s="138">
        <v>3</v>
      </c>
      <c r="I12" s="144"/>
      <c r="J12" s="144">
        <f>I12*H12</f>
        <v>0</v>
      </c>
      <c r="K12" s="133"/>
      <c r="L12" s="133"/>
      <c r="M12" s="133"/>
    </row>
    <row r="13" spans="2:13" s="44" customFormat="1" ht="24.95" customHeight="1">
      <c r="B13" s="283" t="s">
        <v>968</v>
      </c>
      <c r="C13" s="283"/>
      <c r="D13" s="283"/>
      <c r="E13" s="283"/>
      <c r="F13" s="283"/>
      <c r="G13" s="283"/>
      <c r="H13" s="283"/>
      <c r="I13" s="283"/>
      <c r="J13" s="283"/>
      <c r="K13" s="133"/>
      <c r="L13" s="133"/>
      <c r="M13" s="133"/>
    </row>
    <row r="14" spans="2:13" s="44" customFormat="1" ht="24.95" customHeight="1">
      <c r="B14" s="145">
        <v>2</v>
      </c>
      <c r="C14" s="146" t="s">
        <v>969</v>
      </c>
      <c r="D14" s="142" t="s">
        <v>970</v>
      </c>
      <c r="E14" s="147" t="s">
        <v>966</v>
      </c>
      <c r="F14" s="148" t="s">
        <v>971</v>
      </c>
      <c r="G14" s="149"/>
      <c r="H14" s="145">
        <v>3</v>
      </c>
      <c r="I14" s="150"/>
      <c r="J14" s="150">
        <f>I14*H14</f>
        <v>0</v>
      </c>
      <c r="K14" s="133"/>
      <c r="L14" s="133"/>
      <c r="M14" s="133"/>
    </row>
    <row r="15" spans="2:13" s="44" customFormat="1" ht="24.95" customHeight="1">
      <c r="B15" s="133"/>
      <c r="C15" s="134"/>
      <c r="D15" s="134"/>
      <c r="E15" s="134"/>
      <c r="F15" s="134"/>
      <c r="G15" s="133"/>
      <c r="H15" s="133"/>
      <c r="I15" s="151" t="s">
        <v>63</v>
      </c>
      <c r="J15" s="152">
        <f>J12+J14</f>
        <v>0</v>
      </c>
      <c r="K15" s="133"/>
      <c r="L15" s="133"/>
      <c r="M15" s="133"/>
    </row>
    <row r="16" spans="2:13" s="44" customFormat="1" ht="24.95" customHeight="1">
      <c r="B16" s="133"/>
      <c r="C16" s="134"/>
      <c r="D16" s="134"/>
      <c r="E16" s="134"/>
      <c r="F16" s="134"/>
      <c r="G16" s="133"/>
      <c r="H16" s="133"/>
      <c r="I16" s="133"/>
      <c r="J16" s="133"/>
      <c r="K16" s="133"/>
      <c r="L16" s="133"/>
      <c r="M16" s="133"/>
    </row>
    <row r="17" spans="2:13" s="44" customFormat="1" ht="24.95" customHeight="1">
      <c r="B17" s="133"/>
      <c r="C17" s="134"/>
      <c r="D17" s="134"/>
      <c r="E17" s="134"/>
      <c r="F17" s="134"/>
      <c r="G17" s="133"/>
      <c r="H17" s="133"/>
      <c r="I17" s="133"/>
      <c r="J17" s="133"/>
      <c r="K17" s="133"/>
      <c r="L17" s="133"/>
      <c r="M17" s="133"/>
    </row>
    <row r="18" spans="2:13" s="44" customFormat="1" ht="24.95" customHeight="1">
      <c r="B18" s="133"/>
      <c r="C18" s="134"/>
      <c r="D18" s="134"/>
      <c r="E18" s="134"/>
      <c r="F18" s="134"/>
      <c r="G18" s="133"/>
      <c r="H18" s="133"/>
      <c r="I18" s="133"/>
      <c r="J18" s="133"/>
      <c r="K18" s="133"/>
      <c r="L18" s="133"/>
      <c r="M18" s="133"/>
    </row>
    <row r="19" spans="2:13" s="44" customFormat="1" ht="24.95" customHeight="1">
      <c r="B19" s="133"/>
      <c r="C19" s="134"/>
      <c r="D19" s="134"/>
      <c r="E19" s="134"/>
      <c r="F19" s="134"/>
      <c r="G19" s="133"/>
      <c r="H19" s="133"/>
      <c r="I19" s="133"/>
      <c r="J19" s="133"/>
      <c r="K19" s="133"/>
      <c r="L19" s="133"/>
      <c r="M19" s="133"/>
    </row>
    <row r="20" spans="2:13" s="44" customFormat="1" ht="24.95" customHeight="1">
      <c r="B20" s="133"/>
      <c r="C20" s="134"/>
      <c r="D20" s="134"/>
      <c r="E20" s="134"/>
      <c r="F20" s="134"/>
      <c r="G20" s="133"/>
      <c r="H20" s="133"/>
      <c r="I20" s="133"/>
      <c r="J20" s="133"/>
      <c r="K20" s="133"/>
      <c r="L20" s="133"/>
      <c r="M20" s="133"/>
    </row>
    <row r="21" spans="2:13" s="44" customFormat="1" ht="24.95" customHeight="1">
      <c r="B21" s="133"/>
      <c r="C21" s="134"/>
      <c r="D21" s="134"/>
      <c r="E21" s="134"/>
      <c r="F21" s="134"/>
      <c r="G21" s="133"/>
      <c r="H21" s="133"/>
      <c r="I21" s="133"/>
      <c r="J21" s="133"/>
      <c r="K21" s="133"/>
      <c r="L21" s="133"/>
      <c r="M21" s="133"/>
    </row>
    <row r="22" spans="2:13" s="44" customFormat="1" ht="24.95" customHeight="1">
      <c r="B22" s="133"/>
      <c r="C22" s="134"/>
      <c r="D22" s="134"/>
      <c r="E22" s="134"/>
      <c r="F22" s="134"/>
      <c r="G22" s="133"/>
      <c r="H22" s="133"/>
      <c r="I22" s="133"/>
      <c r="J22" s="133"/>
      <c r="K22" s="133"/>
      <c r="L22" s="133"/>
      <c r="M22" s="133"/>
    </row>
    <row r="23" spans="2:13" s="44" customFormat="1" ht="24.95" customHeight="1">
      <c r="B23" s="133"/>
      <c r="C23" s="134"/>
      <c r="D23" s="134"/>
      <c r="E23" s="134"/>
      <c r="F23" s="134"/>
      <c r="G23" s="133"/>
      <c r="H23" s="133"/>
      <c r="I23" s="133"/>
      <c r="J23" s="133"/>
      <c r="K23" s="133"/>
      <c r="L23" s="133"/>
      <c r="M23" s="133"/>
    </row>
    <row r="24" spans="2:13" s="135" customFormat="1" ht="24.95" customHeight="1"/>
    <row r="25" spans="2:13" s="135" customFormat="1" ht="24.95" customHeight="1"/>
    <row r="26" spans="2:13" s="135" customFormat="1" ht="24.95" customHeight="1"/>
    <row r="27" spans="2:13" s="135" customFormat="1" ht="24.95" customHeight="1"/>
    <row r="28" spans="2:13" s="135" customFormat="1" ht="24.95" customHeight="1"/>
    <row r="29" spans="2:13" s="135" customFormat="1" ht="24.95" customHeight="1"/>
    <row r="30" spans="2:13" s="135" customFormat="1" ht="24.95" customHeight="1"/>
    <row r="31" spans="2:13" s="135" customFormat="1" ht="24.95" customHeight="1"/>
    <row r="32" spans="2:13" s="135" customFormat="1" ht="24.95" customHeight="1"/>
    <row r="33" s="135" customFormat="1" ht="24.95" customHeight="1"/>
    <row r="34" s="135" customFormat="1" ht="24.95" customHeight="1"/>
    <row r="35" s="135" customFormat="1" ht="24.95" customHeight="1"/>
    <row r="36" s="135" customFormat="1" ht="24.95" customHeight="1"/>
    <row r="37" s="135" customFormat="1" ht="24.95" customHeight="1"/>
    <row r="38" s="135" customFormat="1" ht="24.95" customHeight="1"/>
    <row r="39" s="135" customFormat="1" ht="24.95" customHeight="1"/>
    <row r="40" s="135" customFormat="1" ht="40.9" customHeight="1"/>
    <row r="41" s="135" customFormat="1" ht="40.9" customHeight="1"/>
    <row r="42" s="135" customFormat="1" ht="24.95" customHeight="1"/>
    <row r="43" s="135" customFormat="1" ht="24.95" customHeight="1"/>
    <row r="44" s="135" customFormat="1" ht="24.95" customHeight="1"/>
    <row r="45" s="135" customFormat="1" ht="24.95" customHeight="1"/>
    <row r="46" s="135" customFormat="1" ht="24.95" customHeight="1"/>
    <row r="47" s="135" customFormat="1" ht="24.95" customHeight="1"/>
    <row r="48" s="135" customFormat="1" ht="24.95" customHeight="1"/>
    <row r="49" s="135" customFormat="1" ht="24.95" customHeight="1"/>
    <row r="50" s="135" customFormat="1" ht="24.95" customHeight="1"/>
    <row r="51" s="135" customFormat="1" ht="24.95" customHeight="1"/>
    <row r="52" s="135" customFormat="1" ht="24.95" customHeight="1"/>
    <row r="53" s="135" customFormat="1" ht="24.95" customHeight="1"/>
    <row r="54" s="135" customFormat="1" ht="24.95" customHeight="1"/>
    <row r="55" s="135" customFormat="1" ht="24.95" customHeight="1"/>
    <row r="56" s="135" customFormat="1" ht="24.95" customHeight="1"/>
    <row r="57" s="135" customFormat="1" ht="24.95" customHeight="1"/>
    <row r="58" s="135" customFormat="1" ht="24.95" customHeight="1"/>
    <row r="59" s="135" customFormat="1" ht="24.95" customHeight="1"/>
    <row r="60" s="135" customFormat="1" ht="24.95" customHeight="1"/>
    <row r="61" s="135" customFormat="1" ht="24.95" customHeight="1"/>
    <row r="62" s="135" customFormat="1" ht="24.95" customHeight="1"/>
    <row r="63" s="135" customFormat="1" ht="19.899999999999999" customHeight="1"/>
    <row r="76" s="135" customFormat="1" ht="24.75" customHeight="1"/>
  </sheetData>
  <mergeCells count="4">
    <mergeCell ref="B9:J9"/>
    <mergeCell ref="K10:M10"/>
    <mergeCell ref="B11:J11"/>
    <mergeCell ref="B13:J13"/>
  </mergeCells>
  <pageMargins left="0.297916666666667" right="0.34652777777777799" top="1.1159722222222199" bottom="1.1666666666666701" header="0.47986111111111102" footer="0.49583333333333302"/>
  <pageSetup paperSize="77" scale="80" firstPageNumber="0" pageOrder="overThenDown" orientation="landscape" horizontalDpi="300" verticalDpi="300"/>
  <headerFooter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77"/>
  <sheetViews>
    <sheetView topLeftCell="D1" zoomScale="80" zoomScaleNormal="80" workbookViewId="0">
      <selection activeCell="I19" sqref="I19"/>
    </sheetView>
  </sheetViews>
  <sheetFormatPr defaultColWidth="10.625" defaultRowHeight="14.25"/>
  <cols>
    <col min="1" max="1" width="2.625" style="153" customWidth="1"/>
    <col min="2" max="2" width="4.25" style="20" customWidth="1"/>
    <col min="3" max="3" width="50.875" style="21" customWidth="1"/>
    <col min="4" max="4" width="22.25" style="21" customWidth="1"/>
    <col min="5" max="5" width="15.375" style="21" customWidth="1"/>
    <col min="6" max="6" width="42.875" style="21" customWidth="1"/>
    <col min="7" max="7" width="21.875" style="20" customWidth="1"/>
    <col min="8" max="8" width="15.625" style="20" customWidth="1"/>
    <col min="9" max="9" width="12.375" style="20" customWidth="1"/>
    <col min="10" max="10" width="13.625" style="20" customWidth="1"/>
    <col min="11" max="11" width="13.375" style="20" customWidth="1"/>
    <col min="12" max="252" width="10.625" style="20"/>
    <col min="253" max="1021" width="10.625" style="111"/>
    <col min="1022" max="1023" width="8.625" style="153" customWidth="1"/>
    <col min="1024" max="1024" width="10.5" customWidth="1"/>
  </cols>
  <sheetData>
    <row r="1" spans="2:12">
      <c r="D1" s="21" t="s">
        <v>0</v>
      </c>
    </row>
    <row r="3" spans="2:12">
      <c r="J3" s="20" t="s">
        <v>64</v>
      </c>
    </row>
    <row r="5" spans="2:12">
      <c r="D5" s="21" t="s">
        <v>972</v>
      </c>
    </row>
    <row r="6" spans="2:12">
      <c r="D6" s="21" t="s">
        <v>3</v>
      </c>
    </row>
    <row r="8" spans="2:12">
      <c r="D8" s="21" t="s">
        <v>973</v>
      </c>
    </row>
    <row r="9" spans="2:12" ht="21" customHeight="1">
      <c r="B9" s="270" t="s">
        <v>5</v>
      </c>
      <c r="C9" s="270"/>
      <c r="D9" s="270"/>
      <c r="E9" s="270"/>
      <c r="F9" s="270"/>
      <c r="G9" s="270"/>
      <c r="H9" s="270"/>
      <c r="I9" s="270"/>
      <c r="J9" s="270"/>
    </row>
    <row r="10" spans="2:12" ht="63.95" customHeight="1">
      <c r="B10" s="23" t="s">
        <v>6</v>
      </c>
      <c r="C10" s="23" t="s">
        <v>7</v>
      </c>
      <c r="D10" s="23" t="s">
        <v>8</v>
      </c>
      <c r="E10" s="23" t="s">
        <v>9</v>
      </c>
      <c r="F10" s="23" t="s">
        <v>10</v>
      </c>
      <c r="G10" s="23" t="s">
        <v>11</v>
      </c>
      <c r="H10" s="23" t="s">
        <v>12</v>
      </c>
      <c r="I10" s="24" t="s">
        <v>974</v>
      </c>
      <c r="J10" s="24" t="s">
        <v>14</v>
      </c>
      <c r="K10" s="153"/>
      <c r="L10" s="154"/>
    </row>
    <row r="11" spans="2:12" ht="24.95" customHeight="1">
      <c r="B11" s="268" t="s">
        <v>15</v>
      </c>
      <c r="C11" s="268"/>
      <c r="D11" s="268"/>
      <c r="E11" s="268"/>
      <c r="F11" s="268"/>
      <c r="G11" s="268"/>
      <c r="H11" s="268"/>
      <c r="I11" s="268"/>
      <c r="J11" s="268"/>
    </row>
    <row r="12" spans="2:12" ht="25.5" customHeight="1">
      <c r="B12" s="155">
        <v>1</v>
      </c>
      <c r="C12" s="29" t="s">
        <v>975</v>
      </c>
      <c r="D12" s="29" t="s">
        <v>976</v>
      </c>
      <c r="E12" s="156" t="s">
        <v>977</v>
      </c>
      <c r="F12" s="29" t="s">
        <v>35</v>
      </c>
      <c r="G12" s="63"/>
      <c r="H12" s="62">
        <v>3</v>
      </c>
      <c r="I12" s="157"/>
      <c r="J12" s="157">
        <f>I12*H12</f>
        <v>0</v>
      </c>
    </row>
    <row r="13" spans="2:12" ht="25.5" customHeight="1">
      <c r="B13" s="268" t="s">
        <v>267</v>
      </c>
      <c r="C13" s="268"/>
      <c r="D13" s="268"/>
      <c r="E13" s="268"/>
      <c r="F13" s="268"/>
      <c r="G13" s="268"/>
      <c r="H13" s="268"/>
      <c r="I13" s="268"/>
      <c r="J13" s="268"/>
    </row>
    <row r="14" spans="2:12" ht="25.5" customHeight="1">
      <c r="B14" s="155">
        <v>2</v>
      </c>
      <c r="C14" s="29" t="s">
        <v>975</v>
      </c>
      <c r="D14" s="29" t="s">
        <v>978</v>
      </c>
      <c r="E14" s="156" t="s">
        <v>977</v>
      </c>
      <c r="F14" s="29" t="s">
        <v>52</v>
      </c>
      <c r="G14" s="63"/>
      <c r="H14" s="62">
        <v>3</v>
      </c>
      <c r="I14" s="157"/>
      <c r="J14" s="157">
        <f>I14*H14</f>
        <v>0</v>
      </c>
    </row>
    <row r="15" spans="2:12" ht="25.5" customHeight="1">
      <c r="B15" s="155">
        <v>3</v>
      </c>
      <c r="C15" s="27" t="s">
        <v>979</v>
      </c>
      <c r="D15" s="29" t="s">
        <v>980</v>
      </c>
      <c r="E15" s="156" t="s">
        <v>981</v>
      </c>
      <c r="F15" s="29" t="s">
        <v>285</v>
      </c>
      <c r="G15" s="63"/>
      <c r="H15" s="62">
        <v>3</v>
      </c>
      <c r="I15" s="157"/>
      <c r="J15" s="157">
        <f>I15*H15</f>
        <v>0</v>
      </c>
    </row>
    <row r="16" spans="2:12" ht="24.95" customHeight="1">
      <c r="I16" s="158" t="s">
        <v>63</v>
      </c>
      <c r="J16" s="159">
        <f>SUM(J12,J14:J15)</f>
        <v>0</v>
      </c>
    </row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40.9" customHeight="1"/>
    <row r="42" ht="40.9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19.899999999999999" customHeight="1"/>
    <row r="77" ht="24.75" customHeight="1"/>
  </sheetData>
  <mergeCells count="3">
    <mergeCell ref="B9:J9"/>
    <mergeCell ref="B11:J11"/>
    <mergeCell ref="B13:J13"/>
  </mergeCells>
  <pageMargins left="0.297916666666667" right="0.34652777777777799" top="0.874305555555556" bottom="0.90763888888888899" header="0.47986111111111102" footer="0.49583333333333302"/>
  <pageSetup paperSize="9" scale="80" firstPageNumber="0" pageOrder="overThenDown" orientation="landscape" horizontalDpi="300" verticalDpi="300"/>
  <headerFooter>
    <oddHeader>&amp;C&amp;A</oddHeader>
    <oddFooter>&amp;CStrona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"/>
  <sheetViews>
    <sheetView zoomScale="80" zoomScaleNormal="80" workbookViewId="0">
      <selection activeCell="M10" sqref="M10"/>
    </sheetView>
  </sheetViews>
  <sheetFormatPr defaultColWidth="9" defaultRowHeight="14.25"/>
  <cols>
    <col min="1" max="1" width="3.125" style="160" customWidth="1"/>
    <col min="2" max="2" width="10.625" style="160" customWidth="1"/>
    <col min="3" max="3" width="19.875" style="160" customWidth="1"/>
    <col min="4" max="4" width="12.625" style="160" customWidth="1"/>
    <col min="5" max="5" width="10.625" style="160" customWidth="1"/>
    <col min="6" max="6" width="16" style="160" customWidth="1"/>
    <col min="7" max="7" width="13.875" style="160" customWidth="1"/>
    <col min="8" max="8" width="14.75" style="160" customWidth="1"/>
    <col min="9" max="9" width="12.375" style="160" customWidth="1"/>
    <col min="10" max="10" width="13" style="160" customWidth="1"/>
    <col min="11" max="1024" width="9" style="160"/>
  </cols>
  <sheetData>
    <row r="1" spans="2:10">
      <c r="C1" s="161" t="s">
        <v>0</v>
      </c>
    </row>
    <row r="3" spans="2:10">
      <c r="J3" s="161" t="s">
        <v>64</v>
      </c>
    </row>
    <row r="5" spans="2:10">
      <c r="C5" s="161" t="s">
        <v>982</v>
      </c>
    </row>
    <row r="6" spans="2:10">
      <c r="C6" s="161" t="s">
        <v>3</v>
      </c>
    </row>
    <row r="8" spans="2:10">
      <c r="C8" s="161" t="s">
        <v>983</v>
      </c>
    </row>
    <row r="9" spans="2:10" ht="18" customHeight="1">
      <c r="B9" s="284" t="s">
        <v>5</v>
      </c>
      <c r="C9" s="284"/>
      <c r="D9" s="284"/>
      <c r="E9" s="284"/>
      <c r="F9" s="284"/>
      <c r="G9" s="284"/>
      <c r="H9" s="284"/>
      <c r="I9" s="284"/>
      <c r="J9" s="284"/>
    </row>
    <row r="10" spans="2:10" ht="63.75">
      <c r="B10" s="162" t="s">
        <v>6</v>
      </c>
      <c r="C10" s="162" t="s">
        <v>7</v>
      </c>
      <c r="D10" s="162" t="s">
        <v>8</v>
      </c>
      <c r="E10" s="162" t="s">
        <v>9</v>
      </c>
      <c r="F10" s="162" t="s">
        <v>31</v>
      </c>
      <c r="G10" s="162" t="s">
        <v>11</v>
      </c>
      <c r="H10" s="162" t="s">
        <v>12</v>
      </c>
      <c r="I10" s="163" t="s">
        <v>974</v>
      </c>
      <c r="J10" s="163" t="s">
        <v>14</v>
      </c>
    </row>
    <row r="11" spans="2:10" ht="20.100000000000001" customHeight="1">
      <c r="B11" s="285" t="s">
        <v>15</v>
      </c>
      <c r="C11" s="285"/>
      <c r="D11" s="285"/>
      <c r="E11" s="285"/>
      <c r="F11" s="285"/>
      <c r="G11" s="285"/>
      <c r="H11" s="285"/>
      <c r="I11" s="285"/>
      <c r="J11" s="285"/>
    </row>
    <row r="12" spans="2:10" ht="30.75" customHeight="1">
      <c r="B12" s="164">
        <v>1</v>
      </c>
      <c r="C12" s="165" t="s">
        <v>984</v>
      </c>
      <c r="D12" s="165" t="s">
        <v>985</v>
      </c>
      <c r="E12" s="165" t="s">
        <v>986</v>
      </c>
      <c r="F12" s="286" t="s">
        <v>987</v>
      </c>
      <c r="G12" s="165"/>
      <c r="H12" s="164">
        <v>3</v>
      </c>
      <c r="I12" s="166"/>
      <c r="J12" s="166">
        <f t="shared" ref="J12:J17" si="0">I12*H12</f>
        <v>0</v>
      </c>
    </row>
    <row r="13" spans="2:10" ht="31.7" customHeight="1">
      <c r="B13" s="164">
        <v>2</v>
      </c>
      <c r="C13" s="165" t="s">
        <v>984</v>
      </c>
      <c r="D13" s="165" t="s">
        <v>988</v>
      </c>
      <c r="E13" s="165" t="s">
        <v>986</v>
      </c>
      <c r="F13" s="286"/>
      <c r="G13" s="165"/>
      <c r="H13" s="164">
        <v>3</v>
      </c>
      <c r="I13" s="166"/>
      <c r="J13" s="166">
        <f t="shared" si="0"/>
        <v>0</v>
      </c>
    </row>
    <row r="14" spans="2:10" ht="41.65" customHeight="1">
      <c r="B14" s="164">
        <v>3</v>
      </c>
      <c r="C14" s="165" t="s">
        <v>989</v>
      </c>
      <c r="D14" s="165" t="s">
        <v>990</v>
      </c>
      <c r="E14" s="165" t="s">
        <v>986</v>
      </c>
      <c r="F14" s="286" t="s">
        <v>991</v>
      </c>
      <c r="G14" s="165"/>
      <c r="H14" s="164">
        <v>3</v>
      </c>
      <c r="I14" s="166"/>
      <c r="J14" s="166">
        <f t="shared" si="0"/>
        <v>0</v>
      </c>
    </row>
    <row r="15" spans="2:10" ht="43.35" customHeight="1">
      <c r="B15" s="164">
        <v>4</v>
      </c>
      <c r="C15" s="165" t="s">
        <v>989</v>
      </c>
      <c r="D15" s="165" t="s">
        <v>992</v>
      </c>
      <c r="E15" s="165" t="s">
        <v>986</v>
      </c>
      <c r="F15" s="286"/>
      <c r="G15" s="165"/>
      <c r="H15" s="164">
        <v>3</v>
      </c>
      <c r="I15" s="166"/>
      <c r="J15" s="166">
        <f t="shared" si="0"/>
        <v>0</v>
      </c>
    </row>
    <row r="16" spans="2:10" ht="43.35" customHeight="1">
      <c r="B16" s="164">
        <v>5</v>
      </c>
      <c r="C16" s="165" t="s">
        <v>989</v>
      </c>
      <c r="D16" s="165" t="s">
        <v>993</v>
      </c>
      <c r="E16" s="165" t="s">
        <v>986</v>
      </c>
      <c r="F16" s="286"/>
      <c r="G16" s="165"/>
      <c r="H16" s="164">
        <v>3</v>
      </c>
      <c r="I16" s="166"/>
      <c r="J16" s="166">
        <f t="shared" si="0"/>
        <v>0</v>
      </c>
    </row>
    <row r="17" spans="2:10" ht="42.4" customHeight="1">
      <c r="B17" s="164">
        <v>6</v>
      </c>
      <c r="C17" s="165" t="s">
        <v>989</v>
      </c>
      <c r="D17" s="165" t="s">
        <v>994</v>
      </c>
      <c r="E17" s="165" t="s">
        <v>986</v>
      </c>
      <c r="F17" s="165" t="s">
        <v>995</v>
      </c>
      <c r="G17" s="165"/>
      <c r="H17" s="164">
        <v>3</v>
      </c>
      <c r="I17" s="166"/>
      <c r="J17" s="166">
        <f t="shared" si="0"/>
        <v>0</v>
      </c>
    </row>
    <row r="18" spans="2:10" ht="20.100000000000001" customHeight="1">
      <c r="B18" s="285" t="s">
        <v>996</v>
      </c>
      <c r="C18" s="285"/>
      <c r="D18" s="285"/>
      <c r="E18" s="285"/>
      <c r="F18" s="285"/>
      <c r="G18" s="285"/>
      <c r="H18" s="285"/>
      <c r="I18" s="285"/>
      <c r="J18" s="285"/>
    </row>
    <row r="19" spans="2:10" ht="45.75" customHeight="1">
      <c r="B19" s="164">
        <v>7</v>
      </c>
      <c r="C19" s="165" t="s">
        <v>997</v>
      </c>
      <c r="D19" s="165" t="s">
        <v>998</v>
      </c>
      <c r="E19" s="165" t="s">
        <v>986</v>
      </c>
      <c r="F19" s="165" t="s">
        <v>999</v>
      </c>
      <c r="G19" s="165"/>
      <c r="H19" s="164">
        <v>3</v>
      </c>
      <c r="I19" s="166"/>
      <c r="J19" s="166">
        <f>I19*H19</f>
        <v>0</v>
      </c>
    </row>
    <row r="20" spans="2:10" ht="20.100000000000001" customHeight="1">
      <c r="B20" s="167"/>
      <c r="C20" s="167"/>
      <c r="D20" s="167"/>
      <c r="E20" s="167"/>
      <c r="F20" s="167"/>
      <c r="G20" s="167"/>
      <c r="H20" s="167"/>
      <c r="I20" s="168" t="s">
        <v>63</v>
      </c>
      <c r="J20" s="166">
        <f>SUM(J12:J17,J19)</f>
        <v>0</v>
      </c>
    </row>
  </sheetData>
  <mergeCells count="5">
    <mergeCell ref="B9:J9"/>
    <mergeCell ref="B11:J11"/>
    <mergeCell ref="F12:F13"/>
    <mergeCell ref="F14:F16"/>
    <mergeCell ref="B18:J18"/>
  </mergeCells>
  <pageMargins left="0" right="0" top="0.39374999999999999" bottom="0.39374999999999999" header="0" footer="0"/>
  <pageSetup paperSize="9" firstPageNumber="0" orientation="portrait" horizontalDpi="300" verticalDpi="300"/>
  <headerFooter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I57"/>
  <sheetViews>
    <sheetView zoomScale="80" zoomScaleNormal="80" workbookViewId="0">
      <selection activeCell="M9" sqref="M9"/>
    </sheetView>
  </sheetViews>
  <sheetFormatPr defaultColWidth="10.625" defaultRowHeight="14.25"/>
  <cols>
    <col min="1" max="1" width="2.625" customWidth="1"/>
    <col min="2" max="2" width="4.25" style="20" customWidth="1"/>
    <col min="3" max="3" width="35.625" style="21" customWidth="1"/>
    <col min="4" max="4" width="21.625" style="21" customWidth="1"/>
    <col min="5" max="5" width="17" style="21" customWidth="1"/>
    <col min="6" max="6" width="12.875" style="21" customWidth="1"/>
    <col min="7" max="7" width="19.875" style="21" customWidth="1"/>
    <col min="8" max="8" width="13.75" style="20" customWidth="1"/>
    <col min="9" max="9" width="15.625" style="20" customWidth="1"/>
    <col min="10" max="10" width="11.5" style="20" customWidth="1"/>
    <col min="11" max="11" width="11.375" style="20" customWidth="1"/>
    <col min="12" max="12" width="20.5" style="20" customWidth="1"/>
    <col min="13" max="254" width="10.625" style="20"/>
    <col min="255" max="1023" width="10.625" style="22"/>
    <col min="1024" max="1024" width="10.5" customWidth="1"/>
  </cols>
  <sheetData>
    <row r="1" spans="2:10">
      <c r="C1" s="21" t="s">
        <v>0</v>
      </c>
    </row>
    <row r="3" spans="2:10">
      <c r="J3" s="20" t="s">
        <v>64</v>
      </c>
    </row>
    <row r="5" spans="2:10">
      <c r="C5" s="21" t="s">
        <v>1000</v>
      </c>
    </row>
    <row r="6" spans="2:10">
      <c r="C6" s="21" t="s">
        <v>3</v>
      </c>
    </row>
    <row r="8" spans="2:10">
      <c r="C8" s="21" t="s">
        <v>1001</v>
      </c>
    </row>
    <row r="9" spans="2:10" ht="24.95" customHeight="1">
      <c r="B9" s="287" t="s">
        <v>5</v>
      </c>
      <c r="C9" s="287"/>
      <c r="D9" s="287"/>
      <c r="E9" s="287"/>
      <c r="F9" s="287"/>
      <c r="G9" s="287"/>
      <c r="H9" s="287"/>
      <c r="I9" s="287"/>
      <c r="J9" s="287"/>
    </row>
    <row r="10" spans="2:10" ht="63.75">
      <c r="B10" s="23" t="s">
        <v>6</v>
      </c>
      <c r="C10" s="23" t="s">
        <v>7</v>
      </c>
      <c r="D10" s="23" t="s">
        <v>8</v>
      </c>
      <c r="E10" s="23" t="s">
        <v>9</v>
      </c>
      <c r="F10" s="23" t="s">
        <v>31</v>
      </c>
      <c r="G10" s="23" t="s">
        <v>11</v>
      </c>
      <c r="H10" s="23" t="s">
        <v>12</v>
      </c>
      <c r="I10" s="24" t="s">
        <v>974</v>
      </c>
      <c r="J10" s="24" t="s">
        <v>14</v>
      </c>
    </row>
    <row r="11" spans="2:10" ht="24.95" customHeight="1">
      <c r="B11" s="280" t="s">
        <v>15</v>
      </c>
      <c r="C11" s="280"/>
      <c r="D11" s="280"/>
      <c r="E11" s="280"/>
      <c r="F11" s="280"/>
      <c r="G11" s="280"/>
      <c r="H11" s="280"/>
      <c r="I11" s="280"/>
      <c r="J11" s="280"/>
    </row>
    <row r="12" spans="2:10" ht="33" customHeight="1">
      <c r="B12" s="169">
        <v>1</v>
      </c>
      <c r="C12" s="170" t="s">
        <v>1002</v>
      </c>
      <c r="D12" s="171" t="s">
        <v>1003</v>
      </c>
      <c r="E12" s="169" t="s">
        <v>1004</v>
      </c>
      <c r="F12" s="288" t="s">
        <v>1005</v>
      </c>
      <c r="G12" s="172" t="s">
        <v>1006</v>
      </c>
      <c r="H12" s="169">
        <v>3</v>
      </c>
      <c r="I12" s="173"/>
      <c r="J12" s="173">
        <f>I12*H12</f>
        <v>0</v>
      </c>
    </row>
    <row r="13" spans="2:10" ht="33.75" customHeight="1">
      <c r="B13" s="169">
        <v>2</v>
      </c>
      <c r="C13" s="170" t="s">
        <v>1002</v>
      </c>
      <c r="D13" s="171" t="s">
        <v>1007</v>
      </c>
      <c r="E13" s="169" t="s">
        <v>1004</v>
      </c>
      <c r="F13" s="288"/>
      <c r="G13" s="172" t="s">
        <v>1008</v>
      </c>
      <c r="H13" s="169">
        <v>3</v>
      </c>
      <c r="I13" s="173"/>
      <c r="J13" s="173">
        <f>I13*H13</f>
        <v>0</v>
      </c>
    </row>
    <row r="14" spans="2:10" ht="24.95" customHeight="1">
      <c r="I14" s="174" t="s">
        <v>63</v>
      </c>
      <c r="J14" s="175">
        <f>SUM(J12:J13)</f>
        <v>0</v>
      </c>
    </row>
    <row r="15" spans="2:10" ht="24.95" customHeight="1"/>
    <row r="16" spans="2:10" ht="24.95" customHeight="1"/>
    <row r="17" ht="24.95" customHeight="1"/>
    <row r="18" ht="24.95" customHeight="1"/>
    <row r="19" ht="24.95" customHeight="1"/>
    <row r="20" ht="24.95" customHeight="1"/>
    <row r="21" ht="40.9" customHeight="1"/>
    <row r="22" ht="40.9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19.899999999999999" customHeight="1"/>
    <row r="57" ht="24.75" customHeight="1"/>
  </sheetData>
  <mergeCells count="3">
    <mergeCell ref="B9:J9"/>
    <mergeCell ref="B11:J11"/>
    <mergeCell ref="F12:F13"/>
  </mergeCells>
  <pageMargins left="0.297916666666667" right="0.34652777777777799" top="0.874305555555556" bottom="0.90763888888888899" header="0.47986111111111102" footer="0.49583333333333302"/>
  <pageSetup paperSize="9" scale="80" firstPageNumber="0" pageOrder="overThenDown" orientation="landscape" horizontalDpi="300" verticalDpi="300"/>
  <headerFooter>
    <oddHeader>&amp;C&amp;A</oddHeader>
    <oddFooter>&amp;CStrona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83"/>
  <sheetViews>
    <sheetView topLeftCell="B1" zoomScale="80" zoomScaleNormal="80" workbookViewId="0">
      <selection activeCell="E26" sqref="E26"/>
    </sheetView>
  </sheetViews>
  <sheetFormatPr defaultColWidth="10.625" defaultRowHeight="14.25"/>
  <cols>
    <col min="1" max="1" width="2.625" style="153" customWidth="1"/>
    <col min="2" max="2" width="4.25" style="20" customWidth="1"/>
    <col min="3" max="3" width="50.875" style="21" customWidth="1"/>
    <col min="4" max="4" width="17.375" style="21" customWidth="1"/>
    <col min="5" max="5" width="15.375" style="21" customWidth="1"/>
    <col min="6" max="6" width="42.875" style="21" customWidth="1"/>
    <col min="7" max="7" width="21.875" style="20" customWidth="1"/>
    <col min="8" max="8" width="15.625" style="20" customWidth="1"/>
    <col min="9" max="9" width="12.25" style="20" customWidth="1"/>
    <col min="10" max="10" width="13.625" style="20" customWidth="1"/>
    <col min="11" max="11" width="13.375" style="20" customWidth="1"/>
    <col min="12" max="252" width="10.625" style="20"/>
    <col min="253" max="1021" width="10.625" style="111"/>
    <col min="1022" max="1023" width="8.625" style="153" customWidth="1"/>
    <col min="1024" max="1024" width="10.5" customWidth="1"/>
  </cols>
  <sheetData>
    <row r="1" spans="2:12">
      <c r="C1" s="21" t="s">
        <v>0</v>
      </c>
    </row>
    <row r="3" spans="2:12">
      <c r="J3" s="20" t="s">
        <v>1</v>
      </c>
    </row>
    <row r="5" spans="2:12">
      <c r="C5" s="21" t="s">
        <v>1009</v>
      </c>
    </row>
    <row r="6" spans="2:12">
      <c r="C6" s="21" t="s">
        <v>3</v>
      </c>
    </row>
    <row r="8" spans="2:12">
      <c r="C8" s="21" t="s">
        <v>1010</v>
      </c>
    </row>
    <row r="9" spans="2:12" ht="21" customHeight="1">
      <c r="B9" s="270" t="s">
        <v>5</v>
      </c>
      <c r="C9" s="270"/>
      <c r="D9" s="270"/>
      <c r="E9" s="270"/>
      <c r="F9" s="270"/>
      <c r="G9" s="270"/>
      <c r="H9" s="270"/>
      <c r="I9" s="270"/>
      <c r="J9" s="270"/>
    </row>
    <row r="10" spans="2:12" ht="63.95" customHeight="1">
      <c r="B10" s="23" t="s">
        <v>6</v>
      </c>
      <c r="C10" s="23" t="s">
        <v>7</v>
      </c>
      <c r="D10" s="23" t="s">
        <v>8</v>
      </c>
      <c r="E10" s="23" t="s">
        <v>9</v>
      </c>
      <c r="F10" s="23" t="s">
        <v>10</v>
      </c>
      <c r="G10" s="23" t="s">
        <v>11</v>
      </c>
      <c r="H10" s="23" t="s">
        <v>12</v>
      </c>
      <c r="I10" s="24" t="s">
        <v>974</v>
      </c>
      <c r="J10" s="24" t="s">
        <v>14</v>
      </c>
      <c r="K10" s="153"/>
      <c r="L10" s="154"/>
    </row>
    <row r="11" spans="2:12" ht="24.95" customHeight="1">
      <c r="B11" s="268" t="s">
        <v>15</v>
      </c>
      <c r="C11" s="268"/>
      <c r="D11" s="268"/>
      <c r="E11" s="268"/>
      <c r="F11" s="268"/>
      <c r="G11" s="268"/>
      <c r="H11" s="268"/>
      <c r="I11" s="268"/>
      <c r="J11" s="268"/>
    </row>
    <row r="12" spans="2:12" ht="24.95" customHeight="1">
      <c r="B12" s="155">
        <v>1</v>
      </c>
      <c r="C12" s="27" t="s">
        <v>1011</v>
      </c>
      <c r="D12" s="27" t="s">
        <v>1012</v>
      </c>
      <c r="E12" s="176" t="s">
        <v>1013</v>
      </c>
      <c r="F12" s="27" t="s">
        <v>35</v>
      </c>
      <c r="G12" s="63"/>
      <c r="H12" s="62">
        <v>3</v>
      </c>
      <c r="I12" s="157"/>
      <c r="J12" s="157">
        <f>I12*H12</f>
        <v>0</v>
      </c>
    </row>
    <row r="13" spans="2:12" ht="24.95" customHeight="1">
      <c r="B13" s="155">
        <v>2</v>
      </c>
      <c r="C13" s="27" t="s">
        <v>1014</v>
      </c>
      <c r="D13" s="177">
        <v>719</v>
      </c>
      <c r="E13" s="176" t="s">
        <v>1013</v>
      </c>
      <c r="F13" s="27" t="s">
        <v>35</v>
      </c>
      <c r="G13" s="63" t="s">
        <v>1015</v>
      </c>
      <c r="H13" s="62">
        <v>1</v>
      </c>
      <c r="I13" s="157"/>
      <c r="J13" s="157">
        <f>I13*H13</f>
        <v>0</v>
      </c>
    </row>
    <row r="14" spans="2:12" ht="24.95" customHeight="1">
      <c r="B14" s="155">
        <v>3</v>
      </c>
      <c r="C14" s="27" t="s">
        <v>1016</v>
      </c>
      <c r="D14" s="177">
        <v>319</v>
      </c>
      <c r="E14" s="176" t="s">
        <v>1013</v>
      </c>
      <c r="F14" s="27" t="s">
        <v>35</v>
      </c>
      <c r="G14" s="63" t="s">
        <v>1015</v>
      </c>
      <c r="H14" s="62">
        <v>1</v>
      </c>
      <c r="I14" s="157"/>
      <c r="J14" s="157">
        <f>I14*H14</f>
        <v>0</v>
      </c>
    </row>
    <row r="15" spans="2:12" ht="24.95" customHeight="1">
      <c r="B15" s="268" t="s">
        <v>267</v>
      </c>
      <c r="C15" s="268"/>
      <c r="D15" s="268"/>
      <c r="E15" s="268"/>
      <c r="F15" s="268"/>
      <c r="G15" s="268"/>
      <c r="H15" s="268"/>
      <c r="I15" s="268"/>
      <c r="J15" s="268"/>
    </row>
    <row r="16" spans="2:12" ht="24.95" customHeight="1">
      <c r="B16" s="155">
        <v>4</v>
      </c>
      <c r="C16" s="27" t="s">
        <v>1011</v>
      </c>
      <c r="D16" s="27" t="s">
        <v>1017</v>
      </c>
      <c r="E16" s="176" t="s">
        <v>1013</v>
      </c>
      <c r="F16" s="27" t="s">
        <v>52</v>
      </c>
      <c r="G16" s="63"/>
      <c r="H16" s="62">
        <v>3</v>
      </c>
      <c r="I16" s="157"/>
      <c r="J16" s="157">
        <f t="shared" ref="J16:J21" si="0">I16*H16</f>
        <v>0</v>
      </c>
    </row>
    <row r="17" spans="2:10" ht="24.95" customHeight="1">
      <c r="B17" s="155">
        <v>5</v>
      </c>
      <c r="C17" s="27" t="s">
        <v>1011</v>
      </c>
      <c r="D17" s="27" t="s">
        <v>1018</v>
      </c>
      <c r="E17" s="176" t="s">
        <v>1013</v>
      </c>
      <c r="F17" s="27" t="s">
        <v>52</v>
      </c>
      <c r="G17" s="63"/>
      <c r="H17" s="62">
        <v>3</v>
      </c>
      <c r="I17" s="157"/>
      <c r="J17" s="157">
        <f t="shared" si="0"/>
        <v>0</v>
      </c>
    </row>
    <row r="18" spans="2:10" ht="24.95" customHeight="1">
      <c r="B18" s="155">
        <v>6</v>
      </c>
      <c r="C18" s="27" t="s">
        <v>1011</v>
      </c>
      <c r="D18" s="27" t="s">
        <v>1019</v>
      </c>
      <c r="E18" s="176" t="s">
        <v>1013</v>
      </c>
      <c r="F18" s="27" t="s">
        <v>52</v>
      </c>
      <c r="G18" s="63"/>
      <c r="H18" s="62">
        <v>3</v>
      </c>
      <c r="I18" s="157"/>
      <c r="J18" s="157">
        <f t="shared" si="0"/>
        <v>0</v>
      </c>
    </row>
    <row r="19" spans="2:10" ht="24.95" customHeight="1">
      <c r="B19" s="155">
        <v>7</v>
      </c>
      <c r="C19" s="27" t="s">
        <v>1011</v>
      </c>
      <c r="D19" s="27" t="s">
        <v>1020</v>
      </c>
      <c r="E19" s="176" t="s">
        <v>1013</v>
      </c>
      <c r="F19" s="27" t="s">
        <v>52</v>
      </c>
      <c r="G19" s="63"/>
      <c r="H19" s="62">
        <v>3</v>
      </c>
      <c r="I19" s="157"/>
      <c r="J19" s="157">
        <f t="shared" si="0"/>
        <v>0</v>
      </c>
    </row>
    <row r="20" spans="2:10" ht="24.95" customHeight="1">
      <c r="B20" s="155">
        <v>8</v>
      </c>
      <c r="C20" s="27" t="s">
        <v>1011</v>
      </c>
      <c r="D20" s="27" t="s">
        <v>1021</v>
      </c>
      <c r="E20" s="176" t="s">
        <v>1013</v>
      </c>
      <c r="F20" s="27" t="s">
        <v>52</v>
      </c>
      <c r="G20" s="63"/>
      <c r="H20" s="62">
        <v>3</v>
      </c>
      <c r="I20" s="157"/>
      <c r="J20" s="157">
        <f t="shared" si="0"/>
        <v>0</v>
      </c>
    </row>
    <row r="21" spans="2:10" ht="24.95" customHeight="1">
      <c r="B21" s="155">
        <v>9</v>
      </c>
      <c r="C21" s="27" t="s">
        <v>1011</v>
      </c>
      <c r="D21" s="27" t="s">
        <v>1022</v>
      </c>
      <c r="E21" s="176" t="s">
        <v>1013</v>
      </c>
      <c r="F21" s="27" t="s">
        <v>52</v>
      </c>
      <c r="G21" s="63"/>
      <c r="H21" s="62">
        <v>3</v>
      </c>
      <c r="I21" s="157"/>
      <c r="J21" s="157">
        <f t="shared" si="0"/>
        <v>0</v>
      </c>
    </row>
    <row r="22" spans="2:10" ht="24.95" customHeight="1">
      <c r="I22" s="158" t="s">
        <v>63</v>
      </c>
      <c r="J22" s="159">
        <f>SUM(J12:J14,J16:J20,J21:J21,)</f>
        <v>0</v>
      </c>
    </row>
    <row r="23" spans="2:10" ht="24.95" customHeight="1"/>
    <row r="24" spans="2:10" ht="24.95" customHeight="1"/>
    <row r="25" spans="2:10" ht="24.95" customHeight="1"/>
    <row r="26" spans="2:10" ht="24.95" customHeight="1"/>
    <row r="27" spans="2:10" ht="24.95" customHeight="1"/>
    <row r="28" spans="2:10" ht="24.95" customHeight="1"/>
    <row r="29" spans="2:10" ht="24.95" customHeight="1"/>
    <row r="30" spans="2:10" ht="24.95" customHeight="1"/>
    <row r="31" spans="2:10" ht="24.95" customHeight="1"/>
    <row r="32" spans="2:10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40.9" customHeight="1"/>
    <row r="48" ht="40.9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19.899999999999999" customHeight="1"/>
    <row r="83" ht="24.75" customHeight="1"/>
  </sheetData>
  <mergeCells count="3">
    <mergeCell ref="B9:J9"/>
    <mergeCell ref="B11:J11"/>
    <mergeCell ref="B15:J15"/>
  </mergeCells>
  <pageMargins left="0.297916666666667" right="0.34652777777777799" top="0.874305555555556" bottom="0.90763888888888899" header="0.47986111111111102" footer="0.49583333333333302"/>
  <pageSetup paperSize="9" scale="80" firstPageNumber="0" pageOrder="overThenDown" orientation="landscape" horizontalDpi="300" verticalDpi="300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G83"/>
  <sheetViews>
    <sheetView zoomScale="80" zoomScaleNormal="80" workbookViewId="0">
      <selection activeCell="D30" sqref="D30"/>
    </sheetView>
  </sheetViews>
  <sheetFormatPr defaultColWidth="10.625" defaultRowHeight="14.25"/>
  <cols>
    <col min="1" max="1" width="2.625" customWidth="1"/>
    <col min="2" max="2" width="4.25" style="20" customWidth="1"/>
    <col min="3" max="3" width="50.125" style="21" customWidth="1"/>
    <col min="4" max="5" width="16.625" style="21" customWidth="1"/>
    <col min="6" max="6" width="42" style="21" customWidth="1"/>
    <col min="7" max="7" width="13.375" style="20" customWidth="1"/>
    <col min="8" max="8" width="13" style="20" customWidth="1"/>
    <col min="9" max="9" width="11.5" style="20" customWidth="1"/>
    <col min="10" max="10" width="11.375" style="20" customWidth="1"/>
    <col min="11" max="11" width="20.5" style="20" customWidth="1"/>
    <col min="12" max="252" width="10.625" style="20"/>
    <col min="253" max="1021" width="10.625" style="22"/>
    <col min="1022" max="1024" width="8.625" customWidth="1"/>
  </cols>
  <sheetData>
    <row r="1" spans="2:12">
      <c r="C1" s="21" t="s">
        <v>0</v>
      </c>
    </row>
    <row r="3" spans="2:12">
      <c r="J3" s="20" t="s">
        <v>1</v>
      </c>
    </row>
    <row r="5" spans="2:12">
      <c r="C5" s="21" t="s">
        <v>29</v>
      </c>
    </row>
    <row r="6" spans="2:12">
      <c r="C6" s="21" t="s">
        <v>3</v>
      </c>
    </row>
    <row r="8" spans="2:12">
      <c r="C8" s="21" t="s">
        <v>30</v>
      </c>
    </row>
    <row r="9" spans="2:12" ht="24" customHeight="1">
      <c r="B9" s="266" t="s">
        <v>5</v>
      </c>
      <c r="C9" s="266"/>
      <c r="D9" s="266"/>
      <c r="E9" s="266"/>
      <c r="F9" s="266"/>
      <c r="G9" s="266"/>
      <c r="H9" s="266"/>
      <c r="I9" s="266"/>
      <c r="J9" s="266"/>
    </row>
    <row r="10" spans="2:12" ht="63.95" customHeight="1">
      <c r="B10" s="23" t="s">
        <v>6</v>
      </c>
      <c r="C10" s="23" t="s">
        <v>7</v>
      </c>
      <c r="D10" s="23" t="s">
        <v>8</v>
      </c>
      <c r="E10" s="23" t="s">
        <v>9</v>
      </c>
      <c r="F10" s="23" t="s">
        <v>31</v>
      </c>
      <c r="G10" s="23" t="s">
        <v>11</v>
      </c>
      <c r="H10" s="23" t="s">
        <v>12</v>
      </c>
      <c r="I10" s="24" t="s">
        <v>13</v>
      </c>
      <c r="J10" s="24" t="s">
        <v>14</v>
      </c>
      <c r="K10" s="267"/>
      <c r="L10" s="267"/>
    </row>
    <row r="11" spans="2:12" ht="24.95" customHeight="1">
      <c r="B11" s="268" t="s">
        <v>15</v>
      </c>
      <c r="C11" s="268"/>
      <c r="D11" s="268"/>
      <c r="E11" s="268"/>
      <c r="F11" s="268"/>
      <c r="G11" s="268"/>
      <c r="H11" s="268"/>
      <c r="I11" s="268"/>
      <c r="J11" s="268"/>
    </row>
    <row r="12" spans="2:12" ht="24.95" customHeight="1">
      <c r="B12" s="26">
        <v>1</v>
      </c>
      <c r="C12" s="27" t="s">
        <v>32</v>
      </c>
      <c r="D12" s="28" t="s">
        <v>33</v>
      </c>
      <c r="E12" s="28" t="s">
        <v>34</v>
      </c>
      <c r="F12" s="29" t="s">
        <v>35</v>
      </c>
      <c r="G12" s="30"/>
      <c r="H12" s="26">
        <v>3</v>
      </c>
      <c r="I12" s="31"/>
      <c r="J12" s="31">
        <f>I12*H12</f>
        <v>0</v>
      </c>
    </row>
    <row r="13" spans="2:12" ht="24.95" customHeight="1">
      <c r="B13" s="26">
        <v>2</v>
      </c>
      <c r="C13" s="27" t="s">
        <v>36</v>
      </c>
      <c r="D13" s="28" t="s">
        <v>37</v>
      </c>
      <c r="E13" s="28" t="s">
        <v>34</v>
      </c>
      <c r="F13" s="29" t="s">
        <v>38</v>
      </c>
      <c r="G13" s="26"/>
      <c r="H13" s="26">
        <v>3</v>
      </c>
      <c r="I13" s="31"/>
      <c r="J13" s="31">
        <f>I13*H13</f>
        <v>0</v>
      </c>
    </row>
    <row r="14" spans="2:12" ht="24.95" customHeight="1">
      <c r="B14" s="26">
        <v>3</v>
      </c>
      <c r="C14" s="27" t="s">
        <v>39</v>
      </c>
      <c r="D14" s="28" t="s">
        <v>40</v>
      </c>
      <c r="E14" s="28" t="s">
        <v>34</v>
      </c>
      <c r="F14" s="29" t="s">
        <v>41</v>
      </c>
      <c r="G14" s="30"/>
      <c r="H14" s="26">
        <v>3</v>
      </c>
      <c r="I14" s="31"/>
      <c r="J14" s="31">
        <f>I14*H14</f>
        <v>0</v>
      </c>
    </row>
    <row r="15" spans="2:12" ht="24.95" customHeight="1">
      <c r="B15" s="26">
        <v>4</v>
      </c>
      <c r="C15" s="27" t="s">
        <v>42</v>
      </c>
      <c r="D15" s="28" t="s">
        <v>43</v>
      </c>
      <c r="E15" s="28" t="s">
        <v>34</v>
      </c>
      <c r="F15" s="29" t="s">
        <v>44</v>
      </c>
      <c r="G15" s="30"/>
      <c r="H15" s="26">
        <v>3</v>
      </c>
      <c r="I15" s="31"/>
      <c r="J15" s="31">
        <f>I15*H15</f>
        <v>0</v>
      </c>
    </row>
    <row r="16" spans="2:12" ht="26.25" customHeight="1">
      <c r="B16" s="26">
        <v>5</v>
      </c>
      <c r="C16" s="29" t="s">
        <v>45</v>
      </c>
      <c r="D16" s="28" t="s">
        <v>46</v>
      </c>
      <c r="E16" s="28" t="s">
        <v>34</v>
      </c>
      <c r="F16" s="29" t="s">
        <v>47</v>
      </c>
      <c r="G16" s="26" t="s">
        <v>48</v>
      </c>
      <c r="H16" s="26">
        <v>3</v>
      </c>
      <c r="I16" s="31"/>
      <c r="J16" s="31">
        <f>I16*H16</f>
        <v>0</v>
      </c>
    </row>
    <row r="17" spans="2:10" ht="24.95" customHeight="1">
      <c r="B17" s="269" t="s">
        <v>49</v>
      </c>
      <c r="C17" s="269"/>
      <c r="D17" s="269"/>
      <c r="E17" s="269"/>
      <c r="F17" s="269"/>
      <c r="G17" s="269"/>
      <c r="H17" s="269"/>
      <c r="I17" s="269"/>
      <c r="J17" s="269"/>
    </row>
    <row r="18" spans="2:10" ht="24.95" customHeight="1">
      <c r="B18" s="26">
        <v>6</v>
      </c>
      <c r="C18" s="27" t="s">
        <v>50</v>
      </c>
      <c r="D18" s="28" t="s">
        <v>51</v>
      </c>
      <c r="E18" s="28" t="s">
        <v>34</v>
      </c>
      <c r="F18" s="29" t="s">
        <v>52</v>
      </c>
      <c r="G18" s="30"/>
      <c r="H18" s="26">
        <v>3</v>
      </c>
      <c r="I18" s="31"/>
      <c r="J18" s="31">
        <f>I18*H18</f>
        <v>0</v>
      </c>
    </row>
    <row r="19" spans="2:10" ht="35.25" customHeight="1">
      <c r="B19" s="26">
        <v>7</v>
      </c>
      <c r="C19" s="27" t="s">
        <v>53</v>
      </c>
      <c r="D19" s="28" t="s">
        <v>54</v>
      </c>
      <c r="E19" s="28" t="s">
        <v>34</v>
      </c>
      <c r="F19" s="29" t="s">
        <v>55</v>
      </c>
      <c r="G19" s="26" t="s">
        <v>56</v>
      </c>
      <c r="H19" s="26">
        <v>3</v>
      </c>
      <c r="I19" s="31"/>
      <c r="J19" s="31">
        <f>I19*H19</f>
        <v>0</v>
      </c>
    </row>
    <row r="20" spans="2:10" ht="24.95" customHeight="1">
      <c r="B20" s="26">
        <v>8</v>
      </c>
      <c r="C20" s="27" t="s">
        <v>36</v>
      </c>
      <c r="D20" s="28" t="s">
        <v>57</v>
      </c>
      <c r="E20" s="28" t="s">
        <v>34</v>
      </c>
      <c r="F20" s="29" t="s">
        <v>58</v>
      </c>
      <c r="G20" s="26" t="s">
        <v>59</v>
      </c>
      <c r="H20" s="26">
        <v>2</v>
      </c>
      <c r="I20" s="31"/>
      <c r="J20" s="31">
        <f>I20*H20</f>
        <v>0</v>
      </c>
    </row>
    <row r="21" spans="2:10" ht="24.95" customHeight="1">
      <c r="B21" s="26">
        <v>9</v>
      </c>
      <c r="C21" s="27" t="s">
        <v>60</v>
      </c>
      <c r="D21" s="28" t="s">
        <v>61</v>
      </c>
      <c r="E21" s="28" t="s">
        <v>34</v>
      </c>
      <c r="F21" s="29" t="s">
        <v>62</v>
      </c>
      <c r="G21" s="30"/>
      <c r="H21" s="26">
        <v>3</v>
      </c>
      <c r="I21" s="32"/>
      <c r="J21" s="31">
        <f>I21*H21</f>
        <v>0</v>
      </c>
    </row>
    <row r="22" spans="2:10" ht="24.95" customHeight="1">
      <c r="I22" s="33" t="s">
        <v>63</v>
      </c>
      <c r="J22" s="34">
        <f>SUM(J12:J16,J18:J21)</f>
        <v>0</v>
      </c>
    </row>
    <row r="23" spans="2:10" ht="24.95" customHeight="1">
      <c r="I23" s="35"/>
      <c r="J23" s="35"/>
    </row>
    <row r="24" spans="2:10" ht="24.95" customHeight="1"/>
    <row r="25" spans="2:10" ht="24.95" customHeight="1"/>
    <row r="26" spans="2:10" ht="24.95" customHeight="1"/>
    <row r="27" spans="2:10" ht="24.95" customHeight="1"/>
    <row r="28" spans="2:10" ht="24.95" customHeight="1"/>
    <row r="29" spans="2:10" ht="24.95" customHeight="1"/>
    <row r="30" spans="2:10" ht="24.95" customHeight="1"/>
    <row r="31" spans="2:10" ht="24.95" customHeight="1"/>
    <row r="32" spans="2:10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40.9" customHeight="1"/>
    <row r="48" ht="40.9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19.899999999999999" customHeight="1"/>
    <row r="83" ht="24.75" customHeight="1"/>
  </sheetData>
  <mergeCells count="4">
    <mergeCell ref="B9:J9"/>
    <mergeCell ref="K10:L10"/>
    <mergeCell ref="B11:J11"/>
    <mergeCell ref="B17:J17"/>
  </mergeCells>
  <pageMargins left="0.297916666666667" right="0.34652777777777799" top="0.874305555555556" bottom="0.90763888888888899" header="0.47986111111111102" footer="0.49583333333333302"/>
  <pageSetup paperSize="9" scale="80" firstPageNumber="0" pageOrder="overThenDown" orientation="landscape" horizontalDpi="300" verticalDpi="300"/>
  <headerFooter>
    <oddHeader>&amp;C&amp;A</oddHeader>
    <oddFooter>&amp;CStrona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H75"/>
  <sheetViews>
    <sheetView zoomScale="80" zoomScaleNormal="80" workbookViewId="0">
      <selection activeCell="O8" sqref="O8"/>
    </sheetView>
  </sheetViews>
  <sheetFormatPr defaultColWidth="10.625" defaultRowHeight="14.25"/>
  <cols>
    <col min="1" max="1" width="2.625" customWidth="1"/>
    <col min="2" max="2" width="4.25" style="20" customWidth="1"/>
    <col min="3" max="3" width="28.375" style="21" customWidth="1"/>
    <col min="4" max="4" width="13.375" style="21" customWidth="1"/>
    <col min="5" max="5" width="13" style="21" customWidth="1"/>
    <col min="6" max="6" width="29.5" style="21" customWidth="1"/>
    <col min="7" max="7" width="14.875" style="20" customWidth="1"/>
    <col min="8" max="8" width="15.625" style="20" customWidth="1"/>
    <col min="9" max="9" width="14.625" style="20" customWidth="1"/>
    <col min="10" max="10" width="13.625" style="20" customWidth="1"/>
    <col min="11" max="11" width="20.5" style="20" customWidth="1"/>
    <col min="12" max="253" width="10.625" style="20"/>
    <col min="254" max="1022" width="10.625" style="22"/>
    <col min="1023" max="1023" width="8.625" customWidth="1"/>
    <col min="1024" max="1024" width="10.5" customWidth="1"/>
  </cols>
  <sheetData>
    <row r="1" spans="2:13">
      <c r="C1" s="21" t="s">
        <v>0</v>
      </c>
    </row>
    <row r="3" spans="2:13">
      <c r="J3" s="20" t="s">
        <v>1</v>
      </c>
    </row>
    <row r="5" spans="2:13">
      <c r="C5" s="21" t="s">
        <v>1023</v>
      </c>
    </row>
    <row r="6" spans="2:13">
      <c r="C6" s="21" t="s">
        <v>3</v>
      </c>
    </row>
    <row r="8" spans="2:13">
      <c r="C8" s="21" t="s">
        <v>1024</v>
      </c>
    </row>
    <row r="9" spans="2:13" ht="21" customHeight="1">
      <c r="B9" s="270" t="s">
        <v>5</v>
      </c>
      <c r="C9" s="270"/>
      <c r="D9" s="270"/>
      <c r="E9" s="270"/>
      <c r="F9" s="270"/>
      <c r="G9" s="270"/>
      <c r="H9" s="270"/>
      <c r="I9" s="270"/>
      <c r="J9" s="270"/>
    </row>
    <row r="10" spans="2:13" ht="63.95" customHeight="1">
      <c r="B10" s="23" t="s">
        <v>6</v>
      </c>
      <c r="C10" s="23" t="s">
        <v>7</v>
      </c>
      <c r="D10" s="23" t="s">
        <v>8</v>
      </c>
      <c r="E10" s="23" t="s">
        <v>9</v>
      </c>
      <c r="F10" s="23" t="s">
        <v>10</v>
      </c>
      <c r="G10" s="23" t="s">
        <v>11</v>
      </c>
      <c r="H10" s="23" t="s">
        <v>12</v>
      </c>
      <c r="I10" s="24" t="s">
        <v>13</v>
      </c>
      <c r="J10" s="24" t="s">
        <v>14</v>
      </c>
      <c r="K10" s="267"/>
      <c r="L10" s="267"/>
      <c r="M10" s="267"/>
    </row>
    <row r="11" spans="2:13" ht="24.95" customHeight="1">
      <c r="B11" s="280" t="s">
        <v>15</v>
      </c>
      <c r="C11" s="280"/>
      <c r="D11" s="280"/>
      <c r="E11" s="280"/>
      <c r="F11" s="280"/>
      <c r="G11" s="280"/>
      <c r="H11" s="280"/>
      <c r="I11" s="280"/>
      <c r="J11" s="280"/>
    </row>
    <row r="12" spans="2:13" ht="24.95" customHeight="1">
      <c r="B12" s="127">
        <v>1</v>
      </c>
      <c r="C12" s="66" t="s">
        <v>1025</v>
      </c>
      <c r="D12" s="127">
        <v>20450</v>
      </c>
      <c r="E12" s="178" t="s">
        <v>1026</v>
      </c>
      <c r="F12" s="66" t="s">
        <v>41</v>
      </c>
      <c r="G12" s="131"/>
      <c r="H12" s="62">
        <v>3</v>
      </c>
      <c r="I12" s="179"/>
      <c r="J12" s="180">
        <f>I12*H12</f>
        <v>0</v>
      </c>
    </row>
    <row r="13" spans="2:13" ht="24.95" customHeight="1">
      <c r="B13" s="280" t="s">
        <v>21</v>
      </c>
      <c r="C13" s="280"/>
      <c r="D13" s="280"/>
      <c r="E13" s="280"/>
      <c r="F13" s="280"/>
      <c r="G13" s="280"/>
      <c r="H13" s="280"/>
      <c r="I13" s="280"/>
      <c r="J13" s="280"/>
    </row>
    <row r="14" spans="2:13" ht="24.95" customHeight="1">
      <c r="B14" s="127">
        <v>2</v>
      </c>
      <c r="C14" s="66" t="s">
        <v>1027</v>
      </c>
      <c r="D14" s="117" t="s">
        <v>1028</v>
      </c>
      <c r="E14" s="62" t="s">
        <v>1029</v>
      </c>
      <c r="F14" s="65" t="s">
        <v>52</v>
      </c>
      <c r="G14" s="131"/>
      <c r="H14" s="62">
        <v>3</v>
      </c>
      <c r="I14" s="179"/>
      <c r="J14" s="180">
        <f>I14*H14</f>
        <v>0</v>
      </c>
    </row>
    <row r="15" spans="2:13" ht="24.95" customHeight="1">
      <c r="B15" s="127">
        <v>3</v>
      </c>
      <c r="C15" s="66" t="s">
        <v>1030</v>
      </c>
      <c r="D15" s="117" t="s">
        <v>1031</v>
      </c>
      <c r="E15" s="62" t="s">
        <v>1029</v>
      </c>
      <c r="F15" s="65" t="s">
        <v>52</v>
      </c>
      <c r="G15" s="181" t="s">
        <v>1032</v>
      </c>
      <c r="H15" s="62">
        <v>1</v>
      </c>
      <c r="I15" s="129"/>
      <c r="J15" s="180">
        <f>I15*H15</f>
        <v>0</v>
      </c>
    </row>
    <row r="16" spans="2:13" ht="24.95" customHeight="1">
      <c r="I16" s="158" t="s">
        <v>63</v>
      </c>
      <c r="J16" s="34">
        <f>SUM(J12,J14:J15)</f>
        <v>0</v>
      </c>
    </row>
    <row r="17" spans="9:10" ht="24.95" customHeight="1">
      <c r="I17" s="182"/>
      <c r="J17" s="183"/>
    </row>
    <row r="18" spans="9:10" ht="24.95" customHeight="1"/>
    <row r="19" spans="9:10" ht="24.95" customHeight="1"/>
    <row r="20" spans="9:10" ht="24.95" customHeight="1"/>
    <row r="21" spans="9:10" ht="24.95" customHeight="1"/>
    <row r="22" spans="9:10" ht="24.95" customHeight="1"/>
    <row r="23" spans="9:10" ht="24.95" customHeight="1"/>
    <row r="24" spans="9:10" ht="24.95" customHeight="1"/>
    <row r="25" spans="9:10" ht="24.95" customHeight="1"/>
    <row r="26" spans="9:10" ht="24.95" customHeight="1"/>
    <row r="27" spans="9:10" ht="24.95" customHeight="1"/>
    <row r="28" spans="9:10" ht="24.95" customHeight="1"/>
    <row r="29" spans="9:10" ht="24.95" customHeight="1"/>
    <row r="30" spans="9:10" ht="24.95" customHeight="1"/>
    <row r="31" spans="9:10" ht="24.95" customHeight="1"/>
    <row r="32" spans="9:10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40.9" customHeight="1"/>
    <row r="40" ht="40.9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19.899999999999999" customHeight="1"/>
    <row r="75" ht="24.75" customHeight="1"/>
  </sheetData>
  <mergeCells count="4">
    <mergeCell ref="B9:J9"/>
    <mergeCell ref="K10:M10"/>
    <mergeCell ref="B11:J11"/>
    <mergeCell ref="B13:J13"/>
  </mergeCells>
  <pageMargins left="0.297916666666667" right="0.34652777777777799" top="0.874305555555556" bottom="0.90763888888888899" header="0.47986111111111102" footer="0.49583333333333302"/>
  <pageSetup paperSize="9" scale="80" firstPageNumber="0" pageOrder="overThenDown" orientation="landscape" horizontalDpi="300" verticalDpi="300"/>
  <headerFooter>
    <oddHeader>&amp;C&amp;A</oddHeader>
    <oddFooter>&amp;CStrona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J74"/>
  <sheetViews>
    <sheetView zoomScale="80" zoomScaleNormal="80" workbookViewId="0">
      <selection activeCell="J12" sqref="J12"/>
    </sheetView>
  </sheetViews>
  <sheetFormatPr defaultColWidth="10.625" defaultRowHeight="14.25"/>
  <cols>
    <col min="1" max="1" width="2.625" style="44" customWidth="1"/>
    <col min="2" max="2" width="4.25" style="184" customWidth="1"/>
    <col min="3" max="3" width="21.375" style="185" customWidth="1"/>
    <col min="4" max="4" width="10.5" style="185" customWidth="1"/>
    <col min="5" max="5" width="13" style="185" customWidth="1"/>
    <col min="6" max="6" width="23.75" style="185" customWidth="1"/>
    <col min="7" max="7" width="14.875" style="184" customWidth="1"/>
    <col min="8" max="8" width="15.625" style="184" customWidth="1"/>
    <col min="9" max="9" width="11.5" style="184" customWidth="1"/>
    <col min="10" max="10" width="14.125" style="184" customWidth="1"/>
    <col min="11" max="11" width="13.625" style="184" customWidth="1"/>
    <col min="12" max="12" width="20.5" style="184" customWidth="1"/>
    <col min="13" max="254" width="10.625" style="184"/>
    <col min="255" max="1023" width="10.625" style="186"/>
    <col min="1024" max="1024" width="9" style="44" customWidth="1"/>
  </cols>
  <sheetData>
    <row r="1" spans="2:14">
      <c r="C1" s="185" t="s">
        <v>0</v>
      </c>
    </row>
    <row r="3" spans="2:14">
      <c r="K3" s="184" t="s">
        <v>1</v>
      </c>
    </row>
    <row r="5" spans="2:14">
      <c r="C5" s="185" t="s">
        <v>1033</v>
      </c>
    </row>
    <row r="6" spans="2:14">
      <c r="C6" s="185" t="s">
        <v>3</v>
      </c>
    </row>
    <row r="8" spans="2:14">
      <c r="C8" s="185" t="s">
        <v>1034</v>
      </c>
    </row>
    <row r="9" spans="2:14" s="44" customFormat="1" ht="21" customHeight="1">
      <c r="B9" s="270" t="s">
        <v>5</v>
      </c>
      <c r="C9" s="270"/>
      <c r="D9" s="270"/>
      <c r="E9" s="270"/>
      <c r="F9" s="270"/>
      <c r="G9" s="270"/>
      <c r="H9" s="270"/>
      <c r="I9" s="270"/>
      <c r="J9" s="270"/>
      <c r="K9" s="270"/>
      <c r="L9" s="184"/>
      <c r="M9" s="184"/>
      <c r="N9" s="184"/>
    </row>
    <row r="10" spans="2:14" s="44" customFormat="1" ht="63.95" customHeight="1">
      <c r="B10" s="23" t="s">
        <v>6</v>
      </c>
      <c r="C10" s="23" t="s">
        <v>7</v>
      </c>
      <c r="D10" s="23" t="s">
        <v>8</v>
      </c>
      <c r="E10" s="23" t="s">
        <v>9</v>
      </c>
      <c r="F10" s="23" t="s">
        <v>10</v>
      </c>
      <c r="G10" s="23" t="s">
        <v>11</v>
      </c>
      <c r="H10" s="23" t="s">
        <v>12</v>
      </c>
      <c r="I10" s="187" t="s">
        <v>1035</v>
      </c>
      <c r="J10" s="187" t="s">
        <v>1036</v>
      </c>
      <c r="K10" s="187" t="s">
        <v>14</v>
      </c>
      <c r="L10" s="272"/>
      <c r="M10" s="272"/>
      <c r="N10" s="272"/>
    </row>
    <row r="11" spans="2:14" s="44" customFormat="1" ht="24.95" customHeight="1">
      <c r="B11" s="280" t="s">
        <v>15</v>
      </c>
      <c r="C11" s="280"/>
      <c r="D11" s="280"/>
      <c r="E11" s="280"/>
      <c r="F11" s="280"/>
      <c r="G11" s="280"/>
      <c r="H11" s="280"/>
      <c r="I11" s="280"/>
      <c r="J11" s="280"/>
      <c r="K11" s="280"/>
      <c r="L11" s="184"/>
      <c r="M11" s="184"/>
      <c r="N11" s="184"/>
    </row>
    <row r="12" spans="2:14" s="44" customFormat="1" ht="24.95" customHeight="1">
      <c r="B12" s="62">
        <v>1</v>
      </c>
      <c r="C12" s="122" t="s">
        <v>1037</v>
      </c>
      <c r="D12" s="188" t="s">
        <v>1038</v>
      </c>
      <c r="E12" s="62" t="s">
        <v>1039</v>
      </c>
      <c r="F12" s="122" t="s">
        <v>1040</v>
      </c>
      <c r="G12" s="71"/>
      <c r="H12" s="262" t="s">
        <v>1755</v>
      </c>
      <c r="I12" s="62"/>
      <c r="J12" s="262" t="s">
        <v>1756</v>
      </c>
      <c r="K12" s="62"/>
      <c r="L12" s="184"/>
      <c r="M12" s="184"/>
      <c r="N12" s="184"/>
    </row>
    <row r="13" spans="2:14" ht="24.95" customHeight="1">
      <c r="I13" s="189" t="s">
        <v>63</v>
      </c>
      <c r="J13" s="189"/>
      <c r="K13" s="190"/>
    </row>
    <row r="14" spans="2:14" ht="24.95" customHeight="1"/>
    <row r="15" spans="2:14" ht="24.95" customHeight="1"/>
    <row r="16" spans="2:14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40.9" customHeight="1"/>
    <row r="39" ht="40.9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19.899999999999999" customHeight="1"/>
    <row r="74" ht="24.75" customHeight="1"/>
  </sheetData>
  <mergeCells count="3">
    <mergeCell ref="B9:K9"/>
    <mergeCell ref="L10:N10"/>
    <mergeCell ref="B11:K11"/>
  </mergeCells>
  <pageMargins left="0.297916666666667" right="0.34652777777777799" top="0.874305555555556" bottom="0.90763888888888899" header="0.47986111111111102" footer="0.49583333333333302"/>
  <pageSetup paperSize="9" scale="80" firstPageNumber="0" pageOrder="overThenDown" orientation="landscape" horizontalDpi="300" verticalDpi="300" r:id="rId1"/>
  <headerFooter>
    <oddHeader>&amp;C&amp;A</oddHeader>
    <oddFooter>&amp;CStrona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8"/>
  <sheetViews>
    <sheetView zoomScale="80" zoomScaleNormal="80" workbookViewId="0">
      <selection activeCell="N10" sqref="N10"/>
    </sheetView>
  </sheetViews>
  <sheetFormatPr defaultColWidth="10.625" defaultRowHeight="14.25"/>
  <cols>
    <col min="1" max="1" width="2.625" customWidth="1"/>
    <col min="2" max="2" width="4.25" style="20" customWidth="1"/>
    <col min="3" max="3" width="36.375" style="126" customWidth="1"/>
    <col min="4" max="4" width="13.375" style="21" customWidth="1"/>
    <col min="5" max="5" width="13" style="21" customWidth="1"/>
    <col min="6" max="6" width="29.5" style="21" customWidth="1"/>
    <col min="7" max="7" width="14.875" style="20" customWidth="1"/>
    <col min="8" max="8" width="15.625" style="20" customWidth="1"/>
    <col min="9" max="10" width="15.875" style="20" customWidth="1"/>
    <col min="11" max="11" width="20.5" style="20" customWidth="1"/>
    <col min="12" max="253" width="10.625" style="20"/>
    <col min="254" max="1022" width="10.625" style="22"/>
    <col min="1023" max="1023" width="8.625" customWidth="1"/>
    <col min="1024" max="1024" width="10.5" customWidth="1"/>
  </cols>
  <sheetData>
    <row r="1" spans="1:1024">
      <c r="C1" s="126" t="s">
        <v>0</v>
      </c>
    </row>
    <row r="3" spans="1:1024">
      <c r="J3" s="20" t="s">
        <v>1</v>
      </c>
    </row>
    <row r="5" spans="1:1024">
      <c r="C5" s="126" t="s">
        <v>1000</v>
      </c>
    </row>
    <row r="6" spans="1:1024">
      <c r="C6" s="126" t="s">
        <v>3</v>
      </c>
    </row>
    <row r="8" spans="1:1024">
      <c r="C8" s="126" t="s">
        <v>1041</v>
      </c>
    </row>
    <row r="9" spans="1:1024" ht="21" customHeight="1">
      <c r="B9" s="270" t="s">
        <v>5</v>
      </c>
      <c r="C9" s="270"/>
      <c r="D9" s="270"/>
      <c r="E9" s="270"/>
      <c r="F9" s="270"/>
      <c r="G9" s="270"/>
      <c r="H9" s="270"/>
      <c r="I9" s="270"/>
      <c r="J9" s="270"/>
    </row>
    <row r="10" spans="1:1024" ht="63.95" customHeight="1">
      <c r="A10" s="22"/>
      <c r="B10" s="23" t="s">
        <v>6</v>
      </c>
      <c r="C10" s="24" t="s">
        <v>7</v>
      </c>
      <c r="D10" s="23" t="s">
        <v>8</v>
      </c>
      <c r="E10" s="23" t="s">
        <v>9</v>
      </c>
      <c r="F10" s="23" t="s">
        <v>10</v>
      </c>
      <c r="G10" s="23" t="s">
        <v>11</v>
      </c>
      <c r="H10" s="23" t="s">
        <v>12</v>
      </c>
      <c r="I10" s="24" t="s">
        <v>13</v>
      </c>
      <c r="J10" s="24" t="s">
        <v>14</v>
      </c>
      <c r="K10" s="281"/>
      <c r="L10" s="281"/>
      <c r="M10" s="281"/>
      <c r="AMI10" s="22"/>
      <c r="AMJ10" s="22"/>
    </row>
    <row r="11" spans="1:1024" ht="24.95" customHeight="1">
      <c r="A11" s="22"/>
      <c r="B11" s="280" t="s">
        <v>15</v>
      </c>
      <c r="C11" s="280"/>
      <c r="D11" s="280"/>
      <c r="E11" s="280"/>
      <c r="F11" s="280"/>
      <c r="G11" s="280"/>
      <c r="H11" s="280"/>
      <c r="I11" s="280"/>
      <c r="J11" s="280"/>
      <c r="AMI11" s="22"/>
      <c r="AMJ11" s="22"/>
    </row>
    <row r="12" spans="1:1024" ht="24.95" customHeight="1">
      <c r="A12" s="22"/>
      <c r="B12" s="127">
        <v>1</v>
      </c>
      <c r="C12" s="66" t="s">
        <v>1042</v>
      </c>
      <c r="D12" s="66" t="s">
        <v>1043</v>
      </c>
      <c r="E12" s="62" t="s">
        <v>1044</v>
      </c>
      <c r="F12" s="66" t="s">
        <v>1045</v>
      </c>
      <c r="G12" s="131"/>
      <c r="H12" s="62">
        <v>3</v>
      </c>
      <c r="I12" s="191"/>
      <c r="J12" s="157">
        <f>I12*H12</f>
        <v>0</v>
      </c>
      <c r="AMI12" s="22"/>
      <c r="AMJ12" s="22"/>
    </row>
    <row r="13" spans="1:1024" ht="24.95" customHeight="1">
      <c r="A13" s="22"/>
      <c r="B13" s="291" t="s">
        <v>21</v>
      </c>
      <c r="C13" s="291"/>
      <c r="D13" s="291"/>
      <c r="E13" s="291"/>
      <c r="F13" s="291"/>
      <c r="G13" s="291"/>
      <c r="H13" s="291"/>
      <c r="I13" s="291"/>
      <c r="J13" s="291"/>
      <c r="AMI13" s="22"/>
      <c r="AMJ13" s="22"/>
    </row>
    <row r="14" spans="1:1024" ht="24.95" customHeight="1">
      <c r="A14" s="22"/>
      <c r="B14" s="127">
        <v>2</v>
      </c>
      <c r="C14" s="66" t="s">
        <v>1046</v>
      </c>
      <c r="D14" s="66" t="s">
        <v>1047</v>
      </c>
      <c r="E14" s="62" t="s">
        <v>1044</v>
      </c>
      <c r="F14" s="66" t="s">
        <v>285</v>
      </c>
      <c r="G14" s="131"/>
      <c r="H14" s="62">
        <v>3</v>
      </c>
      <c r="I14" s="191"/>
      <c r="J14" s="157">
        <f>I14*H14</f>
        <v>0</v>
      </c>
      <c r="AMI14" s="22"/>
      <c r="AMJ14" s="22"/>
    </row>
    <row r="15" spans="1:1024" ht="24.95" customHeight="1">
      <c r="A15" s="22"/>
      <c r="B15" s="127">
        <v>3</v>
      </c>
      <c r="C15" s="66" t="s">
        <v>1048</v>
      </c>
      <c r="D15" s="66" t="s">
        <v>1049</v>
      </c>
      <c r="E15" s="62" t="s">
        <v>1044</v>
      </c>
      <c r="F15" s="66" t="s">
        <v>1050</v>
      </c>
      <c r="G15" s="131"/>
      <c r="H15" s="62">
        <v>3</v>
      </c>
      <c r="I15" s="191"/>
      <c r="J15" s="157">
        <f>I15*H15</f>
        <v>0</v>
      </c>
      <c r="AMI15" s="22"/>
      <c r="AMJ15" s="22"/>
    </row>
    <row r="16" spans="1:1024" ht="24.95" customHeight="1">
      <c r="A16" s="22"/>
      <c r="B16" s="127">
        <v>4</v>
      </c>
      <c r="C16" s="66" t="s">
        <v>1042</v>
      </c>
      <c r="D16" s="117" t="s">
        <v>1051</v>
      </c>
      <c r="E16" s="62" t="s">
        <v>1044</v>
      </c>
      <c r="F16" s="66" t="s">
        <v>52</v>
      </c>
      <c r="G16" s="131"/>
      <c r="H16" s="62">
        <v>3</v>
      </c>
      <c r="I16" s="191"/>
      <c r="J16" s="157">
        <f>I16*H16</f>
        <v>0</v>
      </c>
      <c r="AMI16" s="22"/>
      <c r="AMJ16" s="22"/>
    </row>
    <row r="17" spans="1:1024" ht="24.95" customHeight="1">
      <c r="I17" s="158" t="s">
        <v>63</v>
      </c>
      <c r="J17" s="159">
        <f>SUM(J12,J14:J16)</f>
        <v>0</v>
      </c>
    </row>
    <row r="18" spans="1:1024" ht="24.95" customHeight="1">
      <c r="A18" s="22"/>
      <c r="B18" s="192"/>
      <c r="C18" s="193"/>
      <c r="D18" s="35"/>
      <c r="E18" s="192"/>
      <c r="AMI18" s="22"/>
      <c r="AMJ18" s="22"/>
    </row>
    <row r="19" spans="1:1024" ht="37.35" customHeight="1">
      <c r="A19" s="22"/>
      <c r="B19" s="192"/>
      <c r="C19" s="194" t="s">
        <v>1052</v>
      </c>
      <c r="D19" s="289"/>
      <c r="E19" s="289"/>
      <c r="F19" s="289"/>
      <c r="G19" s="290" t="s">
        <v>1053</v>
      </c>
      <c r="H19" s="290"/>
      <c r="I19" s="195" t="s">
        <v>1054</v>
      </c>
      <c r="J19" s="195">
        <v>0</v>
      </c>
      <c r="AMI19" s="22"/>
      <c r="AMJ19" s="22"/>
    </row>
    <row r="20" spans="1:1024" ht="37.35" customHeight="1">
      <c r="A20" s="22"/>
      <c r="B20" s="192"/>
      <c r="C20" s="194" t="s">
        <v>1055</v>
      </c>
      <c r="D20" s="289"/>
      <c r="E20" s="289"/>
      <c r="F20" s="289"/>
      <c r="G20" s="290" t="s">
        <v>1053</v>
      </c>
      <c r="H20" s="290"/>
      <c r="I20" s="195" t="s">
        <v>1054</v>
      </c>
      <c r="J20" s="195">
        <v>0</v>
      </c>
      <c r="AMI20" s="22"/>
      <c r="AMJ20" s="22"/>
    </row>
    <row r="21" spans="1:1024" ht="24.95" customHeight="1"/>
    <row r="22" spans="1:1024" ht="24.95" customHeight="1"/>
    <row r="23" spans="1:1024" ht="24.95" customHeight="1"/>
    <row r="24" spans="1:1024" ht="24.95" customHeight="1"/>
    <row r="25" spans="1:1024" ht="24.95" customHeight="1"/>
    <row r="26" spans="1:1024" ht="24.95" customHeight="1"/>
    <row r="27" spans="1:1024" ht="24.95" customHeight="1"/>
    <row r="28" spans="1:1024" ht="24.95" customHeight="1"/>
    <row r="29" spans="1:1024" ht="24.95" customHeight="1"/>
    <row r="30" spans="1:1024" ht="24.95" customHeight="1"/>
    <row r="31" spans="1:1024" ht="24.95" customHeight="1"/>
    <row r="32" spans="1:1024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40.9" customHeight="1"/>
    <row r="43" ht="40.9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19.899999999999999" customHeight="1"/>
    <row r="78" ht="24.75" customHeight="1"/>
  </sheetData>
  <mergeCells count="8">
    <mergeCell ref="D20:F20"/>
    <mergeCell ref="G20:H20"/>
    <mergeCell ref="B9:J9"/>
    <mergeCell ref="K10:M10"/>
    <mergeCell ref="B11:J11"/>
    <mergeCell ref="B13:J13"/>
    <mergeCell ref="D19:F19"/>
    <mergeCell ref="G19:H19"/>
  </mergeCells>
  <pageMargins left="0.297916666666667" right="0.34652777777777799" top="0.874305555555556" bottom="0.90763888888888899" header="0.47986111111111102" footer="0.49583333333333302"/>
  <pageSetup paperSize="9" scale="80" firstPageNumber="0" pageOrder="overThenDown" orientation="landscape" horizontalDpi="300" verticalDpi="300"/>
  <headerFooter>
    <oddHeader>&amp;C&amp;A</oddHeader>
    <oddFooter>&amp;CStrona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94"/>
  <sheetViews>
    <sheetView topLeftCell="A16" zoomScale="80" zoomScaleNormal="80" workbookViewId="0">
      <selection activeCell="O10" sqref="O10"/>
    </sheetView>
  </sheetViews>
  <sheetFormatPr defaultColWidth="10.625" defaultRowHeight="14.25"/>
  <cols>
    <col min="1" max="1" width="2.625" style="44" customWidth="1"/>
    <col min="2" max="2" width="4.25" style="184" customWidth="1"/>
    <col min="3" max="3" width="50.125" style="185" customWidth="1"/>
    <col min="4" max="5" width="16.625" style="185" customWidth="1"/>
    <col min="6" max="6" width="42" style="185" customWidth="1"/>
    <col min="7" max="7" width="13.375" style="184" customWidth="1"/>
    <col min="8" max="8" width="13" style="184" customWidth="1"/>
    <col min="9" max="9" width="12.125" style="184" customWidth="1"/>
    <col min="10" max="10" width="12.75" style="184" customWidth="1"/>
    <col min="11" max="11" width="20.5" style="184" customWidth="1"/>
    <col min="12" max="252" width="10.625" style="184"/>
    <col min="253" max="1021" width="10.625" style="186"/>
    <col min="1022" max="1024" width="9" style="44" customWidth="1"/>
  </cols>
  <sheetData>
    <row r="1" spans="2:12">
      <c r="C1" s="185" t="s">
        <v>0</v>
      </c>
    </row>
    <row r="3" spans="2:12">
      <c r="J3" s="184" t="s">
        <v>1</v>
      </c>
    </row>
    <row r="5" spans="2:12">
      <c r="C5" s="185" t="s">
        <v>1056</v>
      </c>
    </row>
    <row r="6" spans="2:12">
      <c r="C6" s="185" t="s">
        <v>3</v>
      </c>
    </row>
    <row r="8" spans="2:12">
      <c r="C8" s="185" t="s">
        <v>1057</v>
      </c>
    </row>
    <row r="9" spans="2:12" s="44" customFormat="1" ht="24" customHeight="1">
      <c r="B9" s="270" t="s">
        <v>5</v>
      </c>
      <c r="C9" s="270"/>
      <c r="D9" s="270"/>
      <c r="E9" s="270"/>
      <c r="F9" s="270"/>
      <c r="G9" s="270"/>
      <c r="H9" s="270"/>
      <c r="I9" s="270"/>
      <c r="J9" s="270"/>
      <c r="K9" s="184"/>
      <c r="L9" s="184"/>
    </row>
    <row r="10" spans="2:12" s="44" customFormat="1" ht="63.95" customHeight="1">
      <c r="B10" s="23" t="s">
        <v>6</v>
      </c>
      <c r="C10" s="23" t="s">
        <v>7</v>
      </c>
      <c r="D10" s="23" t="s">
        <v>8</v>
      </c>
      <c r="E10" s="23" t="s">
        <v>9</v>
      </c>
      <c r="F10" s="23" t="s">
        <v>31</v>
      </c>
      <c r="G10" s="23" t="s">
        <v>11</v>
      </c>
      <c r="H10" s="23" t="s">
        <v>12</v>
      </c>
      <c r="I10" s="187" t="s">
        <v>974</v>
      </c>
      <c r="J10" s="187" t="s">
        <v>14</v>
      </c>
      <c r="K10" s="272"/>
      <c r="L10" s="272"/>
    </row>
    <row r="11" spans="2:12" s="44" customFormat="1" ht="24.95" customHeight="1">
      <c r="B11" s="268" t="s">
        <v>15</v>
      </c>
      <c r="C11" s="268"/>
      <c r="D11" s="268"/>
      <c r="E11" s="268"/>
      <c r="F11" s="268"/>
      <c r="G11" s="268"/>
      <c r="H11" s="268"/>
      <c r="I11" s="268"/>
      <c r="J11" s="268"/>
      <c r="K11" s="184"/>
      <c r="L11" s="184"/>
    </row>
    <row r="12" spans="2:12" s="44" customFormat="1" ht="24.95" customHeight="1">
      <c r="B12" s="26">
        <v>1</v>
      </c>
      <c r="C12" s="196" t="s">
        <v>1058</v>
      </c>
      <c r="D12" s="197" t="s">
        <v>1059</v>
      </c>
      <c r="E12" s="197" t="s">
        <v>760</v>
      </c>
      <c r="F12" s="197" t="s">
        <v>18</v>
      </c>
      <c r="G12" s="30"/>
      <c r="H12" s="26">
        <v>3</v>
      </c>
      <c r="I12" s="198"/>
      <c r="J12" s="198">
        <f t="shared" ref="J12:J23" si="0">I12*H12</f>
        <v>0</v>
      </c>
      <c r="K12" s="184"/>
      <c r="L12" s="184"/>
    </row>
    <row r="13" spans="2:12" s="44" customFormat="1" ht="24.95" customHeight="1">
      <c r="B13" s="26">
        <v>2</v>
      </c>
      <c r="C13" s="196" t="s">
        <v>1060</v>
      </c>
      <c r="D13" s="197" t="s">
        <v>1061</v>
      </c>
      <c r="E13" s="197" t="s">
        <v>760</v>
      </c>
      <c r="F13" s="197" t="s">
        <v>18</v>
      </c>
      <c r="G13" s="26" t="s">
        <v>1062</v>
      </c>
      <c r="H13" s="26">
        <v>2</v>
      </c>
      <c r="I13" s="198"/>
      <c r="J13" s="198">
        <f t="shared" si="0"/>
        <v>0</v>
      </c>
      <c r="K13" s="184"/>
      <c r="L13" s="184"/>
    </row>
    <row r="14" spans="2:12" s="44" customFormat="1" ht="24.95" customHeight="1">
      <c r="B14" s="26">
        <v>3</v>
      </c>
      <c r="C14" s="196" t="s">
        <v>1063</v>
      </c>
      <c r="D14" s="197" t="s">
        <v>1064</v>
      </c>
      <c r="E14" s="197" t="s">
        <v>1065</v>
      </c>
      <c r="F14" s="197" t="s">
        <v>563</v>
      </c>
      <c r="G14" s="30"/>
      <c r="H14" s="26">
        <v>3</v>
      </c>
      <c r="I14" s="198"/>
      <c r="J14" s="198">
        <f t="shared" si="0"/>
        <v>0</v>
      </c>
      <c r="K14" s="184"/>
      <c r="L14" s="184"/>
    </row>
    <row r="15" spans="2:12" s="44" customFormat="1" ht="24.95" customHeight="1">
      <c r="B15" s="26">
        <v>4</v>
      </c>
      <c r="C15" s="196" t="s">
        <v>1066</v>
      </c>
      <c r="D15" s="197" t="s">
        <v>1067</v>
      </c>
      <c r="E15" s="197" t="s">
        <v>1065</v>
      </c>
      <c r="F15" s="197" t="s">
        <v>244</v>
      </c>
      <c r="G15" s="26" t="s">
        <v>1068</v>
      </c>
      <c r="H15" s="26">
        <v>0</v>
      </c>
      <c r="I15" s="198"/>
      <c r="J15" s="198">
        <f t="shared" si="0"/>
        <v>0</v>
      </c>
      <c r="K15" s="184"/>
      <c r="L15" s="184"/>
    </row>
    <row r="16" spans="2:12" s="44" customFormat="1" ht="24.95" customHeight="1">
      <c r="B16" s="26">
        <v>5</v>
      </c>
      <c r="C16" s="196" t="s">
        <v>1069</v>
      </c>
      <c r="D16" s="197" t="s">
        <v>1070</v>
      </c>
      <c r="E16" s="197" t="s">
        <v>1071</v>
      </c>
      <c r="F16" s="197" t="s">
        <v>107</v>
      </c>
      <c r="G16" s="30"/>
      <c r="H16" s="26">
        <v>3</v>
      </c>
      <c r="I16" s="198"/>
      <c r="J16" s="198">
        <f t="shared" si="0"/>
        <v>0</v>
      </c>
      <c r="K16" s="184"/>
      <c r="L16" s="184"/>
    </row>
    <row r="17" spans="2:12" s="44" customFormat="1" ht="26.25" customHeight="1">
      <c r="B17" s="26">
        <v>6</v>
      </c>
      <c r="C17" s="196" t="s">
        <v>1072</v>
      </c>
      <c r="D17" s="199">
        <v>502227702</v>
      </c>
      <c r="E17" s="197" t="s">
        <v>1073</v>
      </c>
      <c r="F17" s="197" t="s">
        <v>107</v>
      </c>
      <c r="G17" s="26" t="s">
        <v>1074</v>
      </c>
      <c r="H17" s="26">
        <v>3</v>
      </c>
      <c r="I17" s="198"/>
      <c r="J17" s="198">
        <f t="shared" si="0"/>
        <v>0</v>
      </c>
      <c r="K17" s="184"/>
      <c r="L17" s="184"/>
    </row>
    <row r="18" spans="2:12" s="44" customFormat="1" ht="24.95" customHeight="1">
      <c r="B18" s="26">
        <v>7</v>
      </c>
      <c r="C18" s="196" t="s">
        <v>1075</v>
      </c>
      <c r="D18" s="197" t="s">
        <v>1076</v>
      </c>
      <c r="E18" s="197" t="s">
        <v>1071</v>
      </c>
      <c r="F18" s="197" t="s">
        <v>112</v>
      </c>
      <c r="G18" s="26"/>
      <c r="H18" s="26">
        <v>3</v>
      </c>
      <c r="I18" s="198"/>
      <c r="J18" s="198">
        <f t="shared" si="0"/>
        <v>0</v>
      </c>
      <c r="K18" s="184"/>
      <c r="L18" s="184"/>
    </row>
    <row r="19" spans="2:12" s="44" customFormat="1" ht="24.95" customHeight="1">
      <c r="B19" s="26">
        <v>8</v>
      </c>
      <c r="C19" s="196" t="s">
        <v>1077</v>
      </c>
      <c r="D19" s="197" t="s">
        <v>1078</v>
      </c>
      <c r="E19" s="197" t="s">
        <v>1079</v>
      </c>
      <c r="F19" s="197" t="s">
        <v>244</v>
      </c>
      <c r="G19" s="26" t="s">
        <v>1080</v>
      </c>
      <c r="H19" s="26">
        <v>1</v>
      </c>
      <c r="I19" s="198"/>
      <c r="J19" s="198">
        <f t="shared" si="0"/>
        <v>0</v>
      </c>
      <c r="K19" s="184"/>
      <c r="L19" s="184"/>
    </row>
    <row r="20" spans="2:12" s="44" customFormat="1" ht="24.95" customHeight="1">
      <c r="B20" s="26">
        <v>9</v>
      </c>
      <c r="C20" s="196" t="s">
        <v>1081</v>
      </c>
      <c r="D20" s="197" t="s">
        <v>1082</v>
      </c>
      <c r="E20" s="197" t="s">
        <v>1083</v>
      </c>
      <c r="F20" s="197" t="s">
        <v>244</v>
      </c>
      <c r="G20" s="26" t="s">
        <v>1080</v>
      </c>
      <c r="H20" s="26">
        <v>1</v>
      </c>
      <c r="I20" s="198"/>
      <c r="J20" s="198">
        <f t="shared" si="0"/>
        <v>0</v>
      </c>
      <c r="K20" s="184"/>
      <c r="L20" s="184"/>
    </row>
    <row r="21" spans="2:12" s="44" customFormat="1" ht="24.95" customHeight="1">
      <c r="B21" s="26">
        <v>10</v>
      </c>
      <c r="C21" s="196" t="s">
        <v>1084</v>
      </c>
      <c r="D21" s="197" t="s">
        <v>1085</v>
      </c>
      <c r="E21" s="197" t="s">
        <v>1073</v>
      </c>
      <c r="F21" s="197" t="s">
        <v>244</v>
      </c>
      <c r="G21" s="26" t="s">
        <v>1086</v>
      </c>
      <c r="H21" s="26">
        <v>2</v>
      </c>
      <c r="I21" s="198"/>
      <c r="J21" s="198">
        <f t="shared" si="0"/>
        <v>0</v>
      </c>
      <c r="K21" s="184"/>
      <c r="L21" s="184"/>
    </row>
    <row r="22" spans="2:12" s="44" customFormat="1" ht="24.95" customHeight="1">
      <c r="B22" s="26">
        <v>11</v>
      </c>
      <c r="C22" s="196" t="s">
        <v>1087</v>
      </c>
      <c r="D22" s="197" t="s">
        <v>1088</v>
      </c>
      <c r="E22" s="197" t="s">
        <v>1083</v>
      </c>
      <c r="F22" s="197" t="s">
        <v>244</v>
      </c>
      <c r="G22" s="26"/>
      <c r="H22" s="26">
        <v>3</v>
      </c>
      <c r="I22" s="198"/>
      <c r="J22" s="198">
        <f t="shared" si="0"/>
        <v>0</v>
      </c>
      <c r="K22" s="184"/>
      <c r="L22" s="184"/>
    </row>
    <row r="23" spans="2:12" s="44" customFormat="1" ht="24.95" customHeight="1">
      <c r="B23" s="26">
        <v>12</v>
      </c>
      <c r="C23" s="196" t="s">
        <v>1089</v>
      </c>
      <c r="D23" s="197" t="s">
        <v>1090</v>
      </c>
      <c r="E23" s="197" t="s">
        <v>1079</v>
      </c>
      <c r="F23" s="197" t="s">
        <v>244</v>
      </c>
      <c r="G23" s="30"/>
      <c r="H23" s="26">
        <v>3</v>
      </c>
      <c r="I23" s="198"/>
      <c r="J23" s="198">
        <f t="shared" si="0"/>
        <v>0</v>
      </c>
      <c r="K23" s="184"/>
      <c r="L23" s="184"/>
    </row>
    <row r="24" spans="2:12" s="44" customFormat="1" ht="24.95" customHeight="1">
      <c r="B24" s="269" t="s">
        <v>1091</v>
      </c>
      <c r="C24" s="269"/>
      <c r="D24" s="269"/>
      <c r="E24" s="269"/>
      <c r="F24" s="269"/>
      <c r="G24" s="269"/>
      <c r="H24" s="269"/>
      <c r="I24" s="269"/>
      <c r="J24" s="269"/>
      <c r="K24" s="184"/>
      <c r="L24" s="184"/>
    </row>
    <row r="25" spans="2:12" s="44" customFormat="1" ht="24.95" customHeight="1">
      <c r="B25" s="26">
        <v>13</v>
      </c>
      <c r="C25" s="196" t="s">
        <v>1092</v>
      </c>
      <c r="D25" s="197" t="s">
        <v>1093</v>
      </c>
      <c r="E25" s="197" t="s">
        <v>760</v>
      </c>
      <c r="F25" s="197" t="s">
        <v>1094</v>
      </c>
      <c r="G25" s="26" t="s">
        <v>1095</v>
      </c>
      <c r="H25" s="26">
        <v>3</v>
      </c>
      <c r="I25" s="198"/>
      <c r="J25" s="198">
        <f>I25*H25</f>
        <v>0</v>
      </c>
      <c r="K25" s="184"/>
      <c r="L25" s="184"/>
    </row>
    <row r="26" spans="2:12" s="44" customFormat="1" ht="24.95" customHeight="1">
      <c r="B26" s="269" t="s">
        <v>1096</v>
      </c>
      <c r="C26" s="269"/>
      <c r="D26" s="269"/>
      <c r="E26" s="269"/>
      <c r="F26" s="269"/>
      <c r="G26" s="269"/>
      <c r="H26" s="269"/>
      <c r="I26" s="269"/>
      <c r="J26" s="269"/>
      <c r="K26" s="184"/>
      <c r="L26" s="184"/>
    </row>
    <row r="27" spans="2:12" s="44" customFormat="1" ht="24.95" customHeight="1">
      <c r="B27" s="26">
        <v>14</v>
      </c>
      <c r="C27" s="196" t="s">
        <v>1097</v>
      </c>
      <c r="D27" s="197" t="s">
        <v>1098</v>
      </c>
      <c r="E27" s="197" t="s">
        <v>760</v>
      </c>
      <c r="F27" s="197" t="s">
        <v>718</v>
      </c>
      <c r="G27" s="26" t="s">
        <v>1095</v>
      </c>
      <c r="H27" s="26">
        <v>3</v>
      </c>
      <c r="I27" s="198"/>
      <c r="J27" s="198">
        <f>I27*H27</f>
        <v>0</v>
      </c>
      <c r="K27" s="184"/>
      <c r="L27" s="184"/>
    </row>
    <row r="28" spans="2:12" s="44" customFormat="1" ht="24.95" customHeight="1">
      <c r="B28" s="26">
        <v>15</v>
      </c>
      <c r="C28" s="196" t="s">
        <v>1099</v>
      </c>
      <c r="D28" s="197" t="s">
        <v>1100</v>
      </c>
      <c r="E28" s="197" t="s">
        <v>760</v>
      </c>
      <c r="F28" s="197" t="s">
        <v>1101</v>
      </c>
      <c r="G28" s="30"/>
      <c r="H28" s="26">
        <v>3</v>
      </c>
      <c r="I28" s="198"/>
      <c r="J28" s="198">
        <f>I28*H28</f>
        <v>0</v>
      </c>
      <c r="K28" s="184"/>
      <c r="L28" s="184"/>
    </row>
    <row r="29" spans="2:12" s="44" customFormat="1" ht="24.95" customHeight="1">
      <c r="B29" s="269" t="s">
        <v>49</v>
      </c>
      <c r="C29" s="269"/>
      <c r="D29" s="269"/>
      <c r="E29" s="269"/>
      <c r="F29" s="269"/>
      <c r="G29" s="269"/>
      <c r="H29" s="269"/>
      <c r="I29" s="269"/>
      <c r="J29" s="269"/>
      <c r="K29" s="184"/>
      <c r="L29" s="184"/>
    </row>
    <row r="30" spans="2:12" s="44" customFormat="1" ht="24.95" customHeight="1">
      <c r="B30" s="26">
        <v>16</v>
      </c>
      <c r="C30" s="196" t="s">
        <v>1102</v>
      </c>
      <c r="D30" s="197" t="s">
        <v>1103</v>
      </c>
      <c r="E30" s="197" t="s">
        <v>1104</v>
      </c>
      <c r="F30" s="197" t="s">
        <v>24</v>
      </c>
      <c r="G30" s="30"/>
      <c r="H30" s="26">
        <v>3</v>
      </c>
      <c r="I30" s="198"/>
      <c r="J30" s="198">
        <f>I30*H30</f>
        <v>0</v>
      </c>
      <c r="K30" s="184"/>
      <c r="L30" s="184"/>
    </row>
    <row r="31" spans="2:12" s="44" customFormat="1" ht="24.95" customHeight="1">
      <c r="B31" s="26">
        <v>17</v>
      </c>
      <c r="C31" s="196" t="s">
        <v>1105</v>
      </c>
      <c r="D31" s="197" t="s">
        <v>1106</v>
      </c>
      <c r="E31" s="197" t="s">
        <v>1107</v>
      </c>
      <c r="F31" s="197" t="s">
        <v>24</v>
      </c>
      <c r="G31" s="30"/>
      <c r="H31" s="26">
        <v>3</v>
      </c>
      <c r="I31" s="198"/>
      <c r="J31" s="198">
        <f>I31*H31</f>
        <v>0</v>
      </c>
      <c r="K31" s="184"/>
      <c r="L31" s="184"/>
    </row>
    <row r="32" spans="2:12" s="44" customFormat="1" ht="24.95" customHeight="1">
      <c r="B32" s="26">
        <v>18</v>
      </c>
      <c r="C32" s="196" t="s">
        <v>1063</v>
      </c>
      <c r="D32" s="197" t="s">
        <v>1108</v>
      </c>
      <c r="E32" s="197" t="s">
        <v>1065</v>
      </c>
      <c r="F32" s="197" t="s">
        <v>52</v>
      </c>
      <c r="G32" s="30"/>
      <c r="H32" s="26">
        <v>3</v>
      </c>
      <c r="I32" s="198"/>
      <c r="J32" s="198">
        <f>I32*H32</f>
        <v>0</v>
      </c>
      <c r="K32" s="184"/>
      <c r="L32" s="184"/>
    </row>
    <row r="33" spans="9:10" ht="24.95" customHeight="1">
      <c r="I33" s="200" t="s">
        <v>63</v>
      </c>
      <c r="J33" s="201">
        <f>SUM(J12:J23,J25,J27:J28,J30:J32)</f>
        <v>0</v>
      </c>
    </row>
    <row r="34" spans="9:10" ht="24.95" customHeight="1"/>
    <row r="35" spans="9:10" ht="24.95" customHeight="1"/>
    <row r="36" spans="9:10" ht="24.95" customHeight="1"/>
    <row r="37" spans="9:10" ht="24.95" customHeight="1"/>
    <row r="38" spans="9:10" ht="24.95" customHeight="1"/>
    <row r="39" spans="9:10" ht="24.95" customHeight="1"/>
    <row r="40" spans="9:10" ht="24.95" customHeight="1"/>
    <row r="41" spans="9:10" ht="24.95" customHeight="1"/>
    <row r="42" spans="9:10" ht="24.95" customHeight="1"/>
    <row r="43" spans="9:10" ht="24.95" customHeight="1"/>
    <row r="44" spans="9:10" ht="24.95" customHeight="1"/>
    <row r="45" spans="9:10" ht="24.95" customHeight="1"/>
    <row r="46" spans="9:10" ht="24.95" customHeight="1"/>
    <row r="47" spans="9:10" ht="24.95" customHeight="1"/>
    <row r="48" spans="9:10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40.9" customHeight="1"/>
    <row r="59" ht="40.9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19.899999999999999" customHeight="1"/>
    <row r="94" ht="24.75" customHeight="1"/>
  </sheetData>
  <mergeCells count="6">
    <mergeCell ref="B29:J29"/>
    <mergeCell ref="B9:J9"/>
    <mergeCell ref="K10:L10"/>
    <mergeCell ref="B11:J11"/>
    <mergeCell ref="B24:J24"/>
    <mergeCell ref="B26:J26"/>
  </mergeCells>
  <pageMargins left="0.297916666666667" right="0.34652777777777799" top="0.874305555555556" bottom="0.90763888888888899" header="0.47986111111111102" footer="0.49583333333333302"/>
  <pageSetup paperSize="9" scale="80" firstPageNumber="0" pageOrder="overThenDown" orientation="landscape" horizontalDpi="300" verticalDpi="300"/>
  <headerFooter>
    <oddHeader>&amp;C&amp;A</oddHeader>
    <oddFooter>&amp;CStrona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H84"/>
  <sheetViews>
    <sheetView zoomScale="70" zoomScaleNormal="70" workbookViewId="0">
      <selection activeCell="C5" sqref="C5"/>
    </sheetView>
  </sheetViews>
  <sheetFormatPr defaultColWidth="10.625" defaultRowHeight="14.25"/>
  <cols>
    <col min="1" max="1" width="2.625" customWidth="1"/>
    <col min="2" max="2" width="4.25" style="20" customWidth="1"/>
    <col min="3" max="3" width="50.875" style="21" customWidth="1"/>
    <col min="4" max="4" width="20" style="21" customWidth="1"/>
    <col min="5" max="5" width="13" style="21" customWidth="1"/>
    <col min="6" max="6" width="38.5" style="21" customWidth="1"/>
    <col min="7" max="7" width="21.875" style="20" customWidth="1"/>
    <col min="8" max="8" width="15.625" style="20" customWidth="1"/>
    <col min="9" max="9" width="12.5" style="20" customWidth="1"/>
    <col min="10" max="10" width="13.625" style="20" customWidth="1"/>
    <col min="11" max="11" width="16.625" style="20" customWidth="1"/>
    <col min="12" max="12" width="20.625" style="20" customWidth="1"/>
    <col min="13" max="253" width="10.625" style="20"/>
    <col min="254" max="1022" width="10.625" style="22"/>
    <col min="1023" max="1024" width="8.625" customWidth="1"/>
  </cols>
  <sheetData>
    <row r="1" spans="2:13">
      <c r="C1" s="21" t="s">
        <v>0</v>
      </c>
    </row>
    <row r="5" spans="2:13">
      <c r="C5" s="21" t="s">
        <v>1109</v>
      </c>
    </row>
    <row r="6" spans="2:13">
      <c r="C6" s="21" t="s">
        <v>3</v>
      </c>
    </row>
    <row r="8" spans="2:13">
      <c r="C8" s="21" t="s">
        <v>1110</v>
      </c>
    </row>
    <row r="9" spans="2:13" ht="21" customHeight="1">
      <c r="B9" s="270" t="s">
        <v>5</v>
      </c>
      <c r="C9" s="270"/>
      <c r="D9" s="270"/>
      <c r="E9" s="270"/>
      <c r="F9" s="270"/>
      <c r="G9" s="270"/>
      <c r="H9" s="270"/>
      <c r="I9" s="270"/>
      <c r="J9" s="270"/>
    </row>
    <row r="10" spans="2:13" ht="75">
      <c r="B10" s="59" t="s">
        <v>6</v>
      </c>
      <c r="C10" s="59" t="s">
        <v>7</v>
      </c>
      <c r="D10" s="59" t="s">
        <v>8</v>
      </c>
      <c r="E10" s="59" t="s">
        <v>9</v>
      </c>
      <c r="F10" s="59" t="s">
        <v>10</v>
      </c>
      <c r="G10" s="59" t="s">
        <v>11</v>
      </c>
      <c r="H10" s="59" t="s">
        <v>12</v>
      </c>
      <c r="I10" s="60" t="s">
        <v>13</v>
      </c>
      <c r="J10" s="60" t="s">
        <v>14</v>
      </c>
      <c r="L10" s="61"/>
      <c r="M10" s="25"/>
    </row>
    <row r="11" spans="2:13" ht="24.95" customHeight="1">
      <c r="B11" s="274" t="s">
        <v>15</v>
      </c>
      <c r="C11" s="274"/>
      <c r="D11" s="274"/>
      <c r="E11" s="274"/>
      <c r="F11" s="274"/>
      <c r="G11" s="274"/>
      <c r="H11" s="274"/>
      <c r="I11" s="274"/>
      <c r="J11" s="274"/>
    </row>
    <row r="12" spans="2:13" ht="27" customHeight="1">
      <c r="B12" s="62">
        <v>1</v>
      </c>
      <c r="C12" s="27" t="s">
        <v>1111</v>
      </c>
      <c r="D12" s="27" t="s">
        <v>1112</v>
      </c>
      <c r="E12" s="86" t="s">
        <v>1113</v>
      </c>
      <c r="F12" s="29" t="s">
        <v>1114</v>
      </c>
      <c r="G12" s="63"/>
      <c r="H12" s="62">
        <v>3</v>
      </c>
      <c r="I12" s="64"/>
      <c r="J12" s="64">
        <f t="shared" ref="J12:J17" si="0">I12*H12</f>
        <v>0</v>
      </c>
    </row>
    <row r="13" spans="2:13" ht="27" customHeight="1">
      <c r="B13" s="62">
        <v>2</v>
      </c>
      <c r="C13" s="27" t="s">
        <v>1115</v>
      </c>
      <c r="D13" s="27" t="s">
        <v>1116</v>
      </c>
      <c r="E13" s="86" t="s">
        <v>1113</v>
      </c>
      <c r="F13" s="29" t="s">
        <v>1114</v>
      </c>
      <c r="G13" s="63"/>
      <c r="H13" s="62">
        <v>3</v>
      </c>
      <c r="I13" s="64"/>
      <c r="J13" s="64">
        <f t="shared" si="0"/>
        <v>0</v>
      </c>
    </row>
    <row r="14" spans="2:13" ht="27" customHeight="1">
      <c r="B14" s="62">
        <v>3</v>
      </c>
      <c r="C14" s="27" t="s">
        <v>1115</v>
      </c>
      <c r="D14" s="27" t="s">
        <v>1117</v>
      </c>
      <c r="E14" s="86" t="s">
        <v>1113</v>
      </c>
      <c r="F14" s="27" t="s">
        <v>1118</v>
      </c>
      <c r="G14" s="63"/>
      <c r="H14" s="62">
        <v>3</v>
      </c>
      <c r="I14" s="64"/>
      <c r="J14" s="64">
        <f t="shared" si="0"/>
        <v>0</v>
      </c>
    </row>
    <row r="15" spans="2:13" ht="27" customHeight="1">
      <c r="B15" s="62">
        <v>4</v>
      </c>
      <c r="C15" s="202" t="s">
        <v>1119</v>
      </c>
      <c r="D15" s="202" t="s">
        <v>1120</v>
      </c>
      <c r="E15" s="203" t="s">
        <v>1121</v>
      </c>
      <c r="F15" s="204" t="s">
        <v>563</v>
      </c>
      <c r="G15" s="63"/>
      <c r="H15" s="62">
        <v>3</v>
      </c>
      <c r="I15" s="64"/>
      <c r="J15" s="64">
        <f t="shared" si="0"/>
        <v>0</v>
      </c>
    </row>
    <row r="16" spans="2:13" ht="27" customHeight="1">
      <c r="B16" s="62">
        <v>5</v>
      </c>
      <c r="C16" s="202" t="s">
        <v>1122</v>
      </c>
      <c r="D16" s="202" t="s">
        <v>1123</v>
      </c>
      <c r="E16" s="203" t="s">
        <v>1121</v>
      </c>
      <c r="F16" s="204" t="s">
        <v>563</v>
      </c>
      <c r="G16" s="63"/>
      <c r="H16" s="62">
        <v>3</v>
      </c>
      <c r="I16" s="64"/>
      <c r="J16" s="64">
        <f t="shared" si="0"/>
        <v>0</v>
      </c>
    </row>
    <row r="17" spans="2:10" ht="27" customHeight="1">
      <c r="B17" s="62">
        <v>6</v>
      </c>
      <c r="C17" s="202" t="s">
        <v>1122</v>
      </c>
      <c r="D17" s="202" t="s">
        <v>1124</v>
      </c>
      <c r="E17" s="203" t="s">
        <v>1121</v>
      </c>
      <c r="F17" s="204" t="s">
        <v>563</v>
      </c>
      <c r="G17" s="63"/>
      <c r="H17" s="62">
        <v>3</v>
      </c>
      <c r="I17" s="64"/>
      <c r="J17" s="64">
        <f t="shared" si="0"/>
        <v>0</v>
      </c>
    </row>
    <row r="18" spans="2:10" ht="27" customHeight="1">
      <c r="B18" s="274" t="s">
        <v>267</v>
      </c>
      <c r="C18" s="274"/>
      <c r="D18" s="274"/>
      <c r="E18" s="274"/>
      <c r="F18" s="274"/>
      <c r="G18" s="274"/>
      <c r="H18" s="274"/>
      <c r="I18" s="274"/>
      <c r="J18" s="274"/>
    </row>
    <row r="19" spans="2:10" ht="27" customHeight="1">
      <c r="B19" s="62">
        <v>7</v>
      </c>
      <c r="C19" s="27" t="s">
        <v>1125</v>
      </c>
      <c r="D19" s="27" t="s">
        <v>1126</v>
      </c>
      <c r="E19" s="86" t="s">
        <v>1113</v>
      </c>
      <c r="F19" s="27" t="s">
        <v>24</v>
      </c>
      <c r="G19" s="63"/>
      <c r="H19" s="62">
        <v>3</v>
      </c>
      <c r="I19" s="64"/>
      <c r="J19" s="64">
        <f>I19*H19</f>
        <v>0</v>
      </c>
    </row>
    <row r="20" spans="2:10" ht="27" customHeight="1">
      <c r="B20" s="274" t="s">
        <v>716</v>
      </c>
      <c r="C20" s="274"/>
      <c r="D20" s="274"/>
      <c r="E20" s="274"/>
      <c r="F20" s="274"/>
      <c r="G20" s="274"/>
      <c r="H20" s="274"/>
      <c r="I20" s="274"/>
      <c r="J20" s="274"/>
    </row>
    <row r="21" spans="2:10" ht="27" customHeight="1">
      <c r="B21" s="62">
        <v>8</v>
      </c>
      <c r="C21" s="27" t="s">
        <v>1127</v>
      </c>
      <c r="D21" s="27" t="s">
        <v>1128</v>
      </c>
      <c r="E21" s="86" t="s">
        <v>1113</v>
      </c>
      <c r="F21" s="27" t="s">
        <v>718</v>
      </c>
      <c r="G21" s="63"/>
      <c r="H21" s="62">
        <v>3</v>
      </c>
      <c r="I21" s="64"/>
      <c r="J21" s="64">
        <f>I21*H21</f>
        <v>0</v>
      </c>
    </row>
    <row r="22" spans="2:10" ht="27" customHeight="1">
      <c r="B22" s="274" t="s">
        <v>1129</v>
      </c>
      <c r="C22" s="274"/>
      <c r="D22" s="274"/>
      <c r="E22" s="274"/>
      <c r="F22" s="274"/>
      <c r="G22" s="274"/>
      <c r="H22" s="274"/>
      <c r="I22" s="274"/>
      <c r="J22" s="274"/>
    </row>
    <row r="23" spans="2:10" ht="27" customHeight="1">
      <c r="B23" s="62">
        <v>9</v>
      </c>
      <c r="C23" s="27" t="s">
        <v>1130</v>
      </c>
      <c r="D23" s="27" t="s">
        <v>1131</v>
      </c>
      <c r="E23" s="86" t="s">
        <v>1113</v>
      </c>
      <c r="F23" s="27" t="s">
        <v>1094</v>
      </c>
      <c r="G23" s="63"/>
      <c r="H23" s="62">
        <v>3</v>
      </c>
      <c r="I23" s="64"/>
      <c r="J23" s="64">
        <f>I23*H23</f>
        <v>0</v>
      </c>
    </row>
    <row r="24" spans="2:10" ht="24.95" customHeight="1">
      <c r="I24" s="33" t="s">
        <v>63</v>
      </c>
      <c r="J24" s="72">
        <f>SUM(J12:J17,J19:J23)</f>
        <v>0</v>
      </c>
    </row>
    <row r="25" spans="2:10" ht="24.95" customHeight="1"/>
    <row r="26" spans="2:10" ht="24.95" customHeight="1"/>
    <row r="27" spans="2:10" ht="24.95" customHeight="1"/>
    <row r="28" spans="2:10" ht="24.95" customHeight="1"/>
    <row r="29" spans="2:10" ht="24.95" customHeight="1"/>
    <row r="30" spans="2:10" ht="24.95" customHeight="1"/>
    <row r="31" spans="2:10" ht="24.95" customHeight="1"/>
    <row r="32" spans="2:10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40.9" customHeight="1"/>
    <row r="49" ht="40.9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19.899999999999999" customHeight="1"/>
    <row r="84" ht="24.75" customHeight="1"/>
  </sheetData>
  <mergeCells count="5">
    <mergeCell ref="B9:J9"/>
    <mergeCell ref="B11:J11"/>
    <mergeCell ref="B18:J18"/>
    <mergeCell ref="B20:J20"/>
    <mergeCell ref="B22:J22"/>
  </mergeCells>
  <pageMargins left="0.297916666666667" right="0.34652777777777799" top="0.874305555555556" bottom="0.90763888888888899" header="0.47986111111111102" footer="0.49583333333333302"/>
  <pageSetup paperSize="9" scale="80" firstPageNumber="0" pageOrder="overThenDown" orientation="landscape" horizontalDpi="300" verticalDpi="300"/>
  <headerFooter>
    <oddHeader>&amp;C&amp;A</oddHeader>
    <oddFooter>&amp;CStrona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H147"/>
  <sheetViews>
    <sheetView topLeftCell="A64" zoomScale="70" zoomScaleNormal="70" workbookViewId="0">
      <selection activeCell="M8" sqref="M8"/>
    </sheetView>
  </sheetViews>
  <sheetFormatPr defaultColWidth="10.625" defaultRowHeight="14.25"/>
  <cols>
    <col min="1" max="1" width="2.625" customWidth="1"/>
    <col min="2" max="2" width="4.25" style="20" customWidth="1"/>
    <col min="3" max="3" width="50.875" style="21" customWidth="1"/>
    <col min="4" max="4" width="20" style="21" customWidth="1"/>
    <col min="5" max="5" width="13" style="21" customWidth="1"/>
    <col min="6" max="6" width="38.5" style="21" customWidth="1"/>
    <col min="7" max="7" width="21.875" style="20" customWidth="1"/>
    <col min="8" max="8" width="15.625" style="20" customWidth="1"/>
    <col min="9" max="9" width="12.5" style="20" customWidth="1"/>
    <col min="10" max="10" width="13.625" style="20" customWidth="1"/>
    <col min="11" max="11" width="16.625" style="20" customWidth="1"/>
    <col min="12" max="12" width="20.625" style="20" customWidth="1"/>
    <col min="13" max="253" width="10.625" style="20"/>
    <col min="254" max="1022" width="10.625" style="22"/>
    <col min="1023" max="1024" width="8.625" customWidth="1"/>
  </cols>
  <sheetData>
    <row r="1" spans="2:13">
      <c r="C1" s="21" t="s">
        <v>0</v>
      </c>
    </row>
    <row r="3" spans="2:13">
      <c r="J3" s="20" t="s">
        <v>1</v>
      </c>
    </row>
    <row r="5" spans="2:13">
      <c r="C5" s="21" t="s">
        <v>1132</v>
      </c>
    </row>
    <row r="6" spans="2:13">
      <c r="C6" s="21" t="s">
        <v>3</v>
      </c>
    </row>
    <row r="8" spans="2:13">
      <c r="C8" s="21" t="s">
        <v>1133</v>
      </c>
    </row>
    <row r="9" spans="2:13" ht="21" customHeight="1">
      <c r="B9" s="270" t="s">
        <v>5</v>
      </c>
      <c r="C9" s="270"/>
      <c r="D9" s="270"/>
      <c r="E9" s="270"/>
      <c r="F9" s="270"/>
      <c r="G9" s="270"/>
      <c r="H9" s="270"/>
      <c r="I9" s="270"/>
      <c r="J9" s="270"/>
    </row>
    <row r="10" spans="2:13" ht="75">
      <c r="B10" s="59" t="s">
        <v>6</v>
      </c>
      <c r="C10" s="59" t="s">
        <v>7</v>
      </c>
      <c r="D10" s="59" t="s">
        <v>8</v>
      </c>
      <c r="E10" s="59" t="s">
        <v>9</v>
      </c>
      <c r="F10" s="59" t="s">
        <v>10</v>
      </c>
      <c r="G10" s="59" t="s">
        <v>11</v>
      </c>
      <c r="H10" s="59" t="s">
        <v>12</v>
      </c>
      <c r="I10" s="60" t="s">
        <v>13</v>
      </c>
      <c r="J10" s="60" t="s">
        <v>14</v>
      </c>
      <c r="L10" s="61"/>
      <c r="M10" s="25"/>
    </row>
    <row r="11" spans="2:13" ht="24.95" customHeight="1">
      <c r="B11" s="274" t="s">
        <v>15</v>
      </c>
      <c r="C11" s="274"/>
      <c r="D11" s="274"/>
      <c r="E11" s="274"/>
      <c r="F11" s="274"/>
      <c r="G11" s="274"/>
      <c r="H11" s="274"/>
      <c r="I11" s="274"/>
      <c r="J11" s="274"/>
    </row>
    <row r="12" spans="2:13" ht="27" customHeight="1">
      <c r="B12" s="62">
        <v>1</v>
      </c>
      <c r="C12" s="27" t="s">
        <v>1134</v>
      </c>
      <c r="D12" s="27" t="s">
        <v>1135</v>
      </c>
      <c r="E12" s="86" t="s">
        <v>1136</v>
      </c>
      <c r="F12" s="27" t="s">
        <v>516</v>
      </c>
      <c r="G12" s="63"/>
      <c r="H12" s="205" t="s">
        <v>1137</v>
      </c>
      <c r="I12" s="180"/>
      <c r="J12" s="62" t="s">
        <v>1138</v>
      </c>
    </row>
    <row r="13" spans="2:13" ht="27" customHeight="1">
      <c r="B13" s="62">
        <v>2</v>
      </c>
      <c r="C13" s="27" t="s">
        <v>1139</v>
      </c>
      <c r="D13" s="27" t="s">
        <v>1140</v>
      </c>
      <c r="E13" s="86" t="s">
        <v>1136</v>
      </c>
      <c r="F13" s="27" t="s">
        <v>107</v>
      </c>
      <c r="G13" s="63"/>
      <c r="H13" s="205">
        <v>1</v>
      </c>
      <c r="I13" s="180"/>
      <c r="J13" s="180">
        <f t="shared" ref="J13:J33" si="0">I13*H13</f>
        <v>0</v>
      </c>
    </row>
    <row r="14" spans="2:13" ht="27" customHeight="1">
      <c r="B14" s="62">
        <v>3</v>
      </c>
      <c r="C14" s="27" t="s">
        <v>1139</v>
      </c>
      <c r="D14" s="27" t="s">
        <v>1141</v>
      </c>
      <c r="E14" s="86" t="s">
        <v>1136</v>
      </c>
      <c r="F14" s="27" t="s">
        <v>107</v>
      </c>
      <c r="G14" s="63"/>
      <c r="H14" s="205">
        <v>1</v>
      </c>
      <c r="I14" s="180"/>
      <c r="J14" s="180">
        <f t="shared" si="0"/>
        <v>0</v>
      </c>
    </row>
    <row r="15" spans="2:13" ht="27" customHeight="1">
      <c r="B15" s="62">
        <v>4</v>
      </c>
      <c r="C15" s="27" t="s">
        <v>1139</v>
      </c>
      <c r="D15" s="27" t="s">
        <v>1142</v>
      </c>
      <c r="E15" s="86" t="s">
        <v>1136</v>
      </c>
      <c r="F15" s="27" t="s">
        <v>107</v>
      </c>
      <c r="G15" s="63"/>
      <c r="H15" s="205">
        <v>1</v>
      </c>
      <c r="I15" s="180"/>
      <c r="J15" s="180">
        <f t="shared" si="0"/>
        <v>0</v>
      </c>
    </row>
    <row r="16" spans="2:13" ht="27" customHeight="1">
      <c r="B16" s="62">
        <v>5</v>
      </c>
      <c r="C16" s="27" t="s">
        <v>1139</v>
      </c>
      <c r="D16" s="27" t="s">
        <v>1143</v>
      </c>
      <c r="E16" s="86" t="s">
        <v>1136</v>
      </c>
      <c r="F16" s="27" t="s">
        <v>107</v>
      </c>
      <c r="G16" s="63"/>
      <c r="H16" s="205">
        <v>1</v>
      </c>
      <c r="I16" s="180"/>
      <c r="J16" s="180">
        <f t="shared" si="0"/>
        <v>0</v>
      </c>
    </row>
    <row r="17" spans="2:10" ht="27" customHeight="1">
      <c r="B17" s="62">
        <v>6</v>
      </c>
      <c r="C17" s="27" t="s">
        <v>1134</v>
      </c>
      <c r="D17" s="27" t="s">
        <v>1144</v>
      </c>
      <c r="E17" s="86" t="s">
        <v>1136</v>
      </c>
      <c r="F17" s="27" t="s">
        <v>112</v>
      </c>
      <c r="G17" s="63"/>
      <c r="H17" s="205">
        <v>1</v>
      </c>
      <c r="I17" s="180"/>
      <c r="J17" s="180">
        <f t="shared" si="0"/>
        <v>0</v>
      </c>
    </row>
    <row r="18" spans="2:10" ht="27" customHeight="1">
      <c r="B18" s="62">
        <v>7</v>
      </c>
      <c r="C18" s="27" t="s">
        <v>1134</v>
      </c>
      <c r="D18" s="27" t="s">
        <v>1145</v>
      </c>
      <c r="E18" s="86" t="s">
        <v>1136</v>
      </c>
      <c r="F18" s="27" t="s">
        <v>112</v>
      </c>
      <c r="G18" s="63"/>
      <c r="H18" s="205">
        <v>1</v>
      </c>
      <c r="I18" s="180"/>
      <c r="J18" s="180">
        <f t="shared" si="0"/>
        <v>0</v>
      </c>
    </row>
    <row r="19" spans="2:10" ht="27" customHeight="1">
      <c r="B19" s="62">
        <v>8</v>
      </c>
      <c r="C19" s="27" t="s">
        <v>1134</v>
      </c>
      <c r="D19" s="27" t="s">
        <v>1146</v>
      </c>
      <c r="E19" s="86" t="s">
        <v>1136</v>
      </c>
      <c r="F19" s="27" t="s">
        <v>112</v>
      </c>
      <c r="G19" s="63"/>
      <c r="H19" s="205">
        <v>1</v>
      </c>
      <c r="I19" s="180"/>
      <c r="J19" s="180">
        <f t="shared" si="0"/>
        <v>0</v>
      </c>
    </row>
    <row r="20" spans="2:10" ht="27" customHeight="1">
      <c r="B20" s="62">
        <v>9</v>
      </c>
      <c r="C20" s="27" t="s">
        <v>1147</v>
      </c>
      <c r="D20" s="27" t="s">
        <v>1148</v>
      </c>
      <c r="E20" s="86" t="s">
        <v>1136</v>
      </c>
      <c r="F20" s="27" t="s">
        <v>112</v>
      </c>
      <c r="G20" s="63"/>
      <c r="H20" s="205">
        <v>1</v>
      </c>
      <c r="I20" s="180"/>
      <c r="J20" s="180">
        <f t="shared" si="0"/>
        <v>0</v>
      </c>
    </row>
    <row r="21" spans="2:10" ht="27" customHeight="1">
      <c r="B21" s="62">
        <v>10</v>
      </c>
      <c r="C21" s="27" t="s">
        <v>1147</v>
      </c>
      <c r="D21" s="27" t="s">
        <v>1149</v>
      </c>
      <c r="E21" s="86" t="s">
        <v>1136</v>
      </c>
      <c r="F21" s="27" t="s">
        <v>112</v>
      </c>
      <c r="G21" s="63"/>
      <c r="H21" s="205">
        <v>1</v>
      </c>
      <c r="I21" s="180"/>
      <c r="J21" s="180">
        <f t="shared" si="0"/>
        <v>0</v>
      </c>
    </row>
    <row r="22" spans="2:10" ht="27" customHeight="1">
      <c r="B22" s="62">
        <v>11</v>
      </c>
      <c r="C22" s="27" t="s">
        <v>1150</v>
      </c>
      <c r="D22" s="27" t="s">
        <v>1151</v>
      </c>
      <c r="E22" s="86" t="s">
        <v>1136</v>
      </c>
      <c r="F22" s="27" t="s">
        <v>244</v>
      </c>
      <c r="G22" s="63"/>
      <c r="H22" s="205">
        <v>1</v>
      </c>
      <c r="I22" s="180"/>
      <c r="J22" s="180">
        <f t="shared" si="0"/>
        <v>0</v>
      </c>
    </row>
    <row r="23" spans="2:10" ht="27" customHeight="1">
      <c r="B23" s="62">
        <v>12</v>
      </c>
      <c r="C23" s="27" t="s">
        <v>1134</v>
      </c>
      <c r="D23" s="27" t="s">
        <v>1152</v>
      </c>
      <c r="E23" s="86" t="s">
        <v>1136</v>
      </c>
      <c r="F23" s="27" t="s">
        <v>244</v>
      </c>
      <c r="G23" s="63"/>
      <c r="H23" s="205">
        <v>1</v>
      </c>
      <c r="I23" s="180"/>
      <c r="J23" s="180">
        <f t="shared" si="0"/>
        <v>0</v>
      </c>
    </row>
    <row r="24" spans="2:10" ht="27" customHeight="1">
      <c r="B24" s="62">
        <v>13</v>
      </c>
      <c r="C24" s="27" t="s">
        <v>1134</v>
      </c>
      <c r="D24" s="27" t="s">
        <v>1153</v>
      </c>
      <c r="E24" s="86" t="s">
        <v>1136</v>
      </c>
      <c r="F24" s="27" t="s">
        <v>244</v>
      </c>
      <c r="G24" s="63"/>
      <c r="H24" s="205">
        <v>1</v>
      </c>
      <c r="I24" s="180"/>
      <c r="J24" s="180">
        <f t="shared" si="0"/>
        <v>0</v>
      </c>
    </row>
    <row r="25" spans="2:10" ht="27" customHeight="1">
      <c r="B25" s="62">
        <v>14</v>
      </c>
      <c r="C25" s="27" t="s">
        <v>1147</v>
      </c>
      <c r="D25" s="27" t="s">
        <v>1154</v>
      </c>
      <c r="E25" s="86" t="s">
        <v>1136</v>
      </c>
      <c r="F25" s="27" t="s">
        <v>244</v>
      </c>
      <c r="G25" s="63"/>
      <c r="H25" s="205">
        <v>1</v>
      </c>
      <c r="I25" s="180"/>
      <c r="J25" s="180">
        <f t="shared" si="0"/>
        <v>0</v>
      </c>
    </row>
    <row r="26" spans="2:10" ht="27" customHeight="1">
      <c r="B26" s="62">
        <v>15</v>
      </c>
      <c r="C26" s="27" t="s">
        <v>1147</v>
      </c>
      <c r="D26" s="27" t="s">
        <v>1155</v>
      </c>
      <c r="E26" s="86" t="s">
        <v>1136</v>
      </c>
      <c r="F26" s="27" t="s">
        <v>244</v>
      </c>
      <c r="G26" s="63"/>
      <c r="H26" s="205">
        <v>1</v>
      </c>
      <c r="I26" s="180"/>
      <c r="J26" s="180">
        <f t="shared" si="0"/>
        <v>0</v>
      </c>
    </row>
    <row r="27" spans="2:10" ht="27" customHeight="1">
      <c r="B27" s="62">
        <v>16</v>
      </c>
      <c r="C27" s="27" t="s">
        <v>1147</v>
      </c>
      <c r="D27" s="27" t="s">
        <v>1156</v>
      </c>
      <c r="E27" s="86" t="s">
        <v>1136</v>
      </c>
      <c r="F27" s="27" t="s">
        <v>244</v>
      </c>
      <c r="G27" s="63"/>
      <c r="H27" s="205">
        <v>1</v>
      </c>
      <c r="I27" s="180"/>
      <c r="J27" s="180">
        <f t="shared" si="0"/>
        <v>0</v>
      </c>
    </row>
    <row r="28" spans="2:10" ht="27" customHeight="1">
      <c r="B28" s="62">
        <v>17</v>
      </c>
      <c r="C28" s="27" t="s">
        <v>1147</v>
      </c>
      <c r="D28" s="27" t="s">
        <v>1157</v>
      </c>
      <c r="E28" s="86" t="s">
        <v>1136</v>
      </c>
      <c r="F28" s="27" t="s">
        <v>244</v>
      </c>
      <c r="G28" s="63"/>
      <c r="H28" s="205">
        <v>1</v>
      </c>
      <c r="I28" s="180"/>
      <c r="J28" s="180">
        <f t="shared" si="0"/>
        <v>0</v>
      </c>
    </row>
    <row r="29" spans="2:10" ht="27" customHeight="1">
      <c r="B29" s="62">
        <v>18</v>
      </c>
      <c r="C29" s="27" t="s">
        <v>1147</v>
      </c>
      <c r="D29" s="27" t="s">
        <v>1158</v>
      </c>
      <c r="E29" s="86" t="s">
        <v>1136</v>
      </c>
      <c r="F29" s="27" t="s">
        <v>244</v>
      </c>
      <c r="G29" s="63"/>
      <c r="H29" s="205">
        <v>1</v>
      </c>
      <c r="I29" s="180"/>
      <c r="J29" s="180">
        <f t="shared" si="0"/>
        <v>0</v>
      </c>
    </row>
    <row r="30" spans="2:10" ht="27" customHeight="1">
      <c r="B30" s="62">
        <v>19</v>
      </c>
      <c r="C30" s="27" t="s">
        <v>1147</v>
      </c>
      <c r="D30" s="27" t="s">
        <v>1159</v>
      </c>
      <c r="E30" s="86" t="s">
        <v>1136</v>
      </c>
      <c r="F30" s="27" t="s">
        <v>244</v>
      </c>
      <c r="G30" s="63"/>
      <c r="H30" s="205">
        <v>1</v>
      </c>
      <c r="I30" s="180"/>
      <c r="J30" s="180">
        <f t="shared" si="0"/>
        <v>0</v>
      </c>
    </row>
    <row r="31" spans="2:10" ht="27" customHeight="1">
      <c r="B31" s="62">
        <v>20</v>
      </c>
      <c r="C31" s="27" t="s">
        <v>1147</v>
      </c>
      <c r="D31" s="27" t="s">
        <v>1160</v>
      </c>
      <c r="E31" s="86" t="s">
        <v>1136</v>
      </c>
      <c r="F31" s="27" t="s">
        <v>244</v>
      </c>
      <c r="G31" s="63"/>
      <c r="H31" s="205">
        <v>1</v>
      </c>
      <c r="I31" s="180"/>
      <c r="J31" s="180">
        <f t="shared" si="0"/>
        <v>0</v>
      </c>
    </row>
    <row r="32" spans="2:10" ht="27" customHeight="1">
      <c r="B32" s="62">
        <v>21</v>
      </c>
      <c r="C32" s="27" t="s">
        <v>1147</v>
      </c>
      <c r="D32" s="27" t="s">
        <v>1161</v>
      </c>
      <c r="E32" s="86" t="s">
        <v>1136</v>
      </c>
      <c r="F32" s="27" t="s">
        <v>244</v>
      </c>
      <c r="G32" s="63"/>
      <c r="H32" s="205">
        <v>1</v>
      </c>
      <c r="I32" s="180"/>
      <c r="J32" s="180">
        <f t="shared" si="0"/>
        <v>0</v>
      </c>
    </row>
    <row r="33" spans="2:10" ht="27" customHeight="1">
      <c r="B33" s="62">
        <v>22</v>
      </c>
      <c r="C33" s="27" t="s">
        <v>1147</v>
      </c>
      <c r="D33" s="27" t="s">
        <v>1162</v>
      </c>
      <c r="E33" s="86" t="s">
        <v>1136</v>
      </c>
      <c r="F33" s="27" t="s">
        <v>244</v>
      </c>
      <c r="G33" s="63"/>
      <c r="H33" s="205">
        <v>1</v>
      </c>
      <c r="I33" s="180"/>
      <c r="J33" s="180">
        <f t="shared" si="0"/>
        <v>0</v>
      </c>
    </row>
    <row r="34" spans="2:10" ht="27" customHeight="1">
      <c r="B34" s="274" t="s">
        <v>267</v>
      </c>
      <c r="C34" s="274"/>
      <c r="D34" s="274"/>
      <c r="E34" s="274"/>
      <c r="F34" s="274"/>
      <c r="G34" s="274"/>
      <c r="H34" s="274"/>
      <c r="I34" s="274"/>
      <c r="J34" s="274"/>
    </row>
    <row r="35" spans="2:10" ht="27" customHeight="1">
      <c r="B35" s="62">
        <v>23</v>
      </c>
      <c r="C35" s="27" t="s">
        <v>1139</v>
      </c>
      <c r="D35" s="27" t="s">
        <v>1163</v>
      </c>
      <c r="E35" s="86" t="s">
        <v>1136</v>
      </c>
      <c r="F35" s="29" t="s">
        <v>24</v>
      </c>
      <c r="G35" s="63"/>
      <c r="H35" s="205">
        <v>1</v>
      </c>
      <c r="I35" s="64"/>
      <c r="J35" s="64">
        <f t="shared" ref="J35:J81" si="1">I35*H35</f>
        <v>0</v>
      </c>
    </row>
    <row r="36" spans="2:10" ht="27" customHeight="1">
      <c r="B36" s="206">
        <v>24</v>
      </c>
      <c r="C36" s="27" t="s">
        <v>1139</v>
      </c>
      <c r="D36" s="27" t="s">
        <v>1164</v>
      </c>
      <c r="E36" s="86" t="s">
        <v>1136</v>
      </c>
      <c r="F36" s="29" t="s">
        <v>24</v>
      </c>
      <c r="G36" s="108"/>
      <c r="H36" s="205">
        <v>1</v>
      </c>
      <c r="I36" s="109"/>
      <c r="J36" s="64">
        <f t="shared" si="1"/>
        <v>0</v>
      </c>
    </row>
    <row r="37" spans="2:10" ht="27" customHeight="1">
      <c r="B37" s="62">
        <v>25</v>
      </c>
      <c r="C37" s="27" t="s">
        <v>1139</v>
      </c>
      <c r="D37" s="27" t="s">
        <v>1165</v>
      </c>
      <c r="E37" s="86" t="s">
        <v>1136</v>
      </c>
      <c r="F37" s="29" t="s">
        <v>24</v>
      </c>
      <c r="G37" s="108"/>
      <c r="H37" s="205">
        <v>1</v>
      </c>
      <c r="I37" s="109"/>
      <c r="J37" s="64">
        <f t="shared" si="1"/>
        <v>0</v>
      </c>
    </row>
    <row r="38" spans="2:10" ht="27" customHeight="1">
      <c r="B38" s="206">
        <v>26</v>
      </c>
      <c r="C38" s="27" t="s">
        <v>1166</v>
      </c>
      <c r="D38" s="27" t="s">
        <v>1167</v>
      </c>
      <c r="E38" s="86" t="s">
        <v>1136</v>
      </c>
      <c r="F38" s="29" t="s">
        <v>24</v>
      </c>
      <c r="G38" s="108"/>
      <c r="H38" s="205">
        <v>1</v>
      </c>
      <c r="I38" s="109"/>
      <c r="J38" s="64">
        <f t="shared" si="1"/>
        <v>0</v>
      </c>
    </row>
    <row r="39" spans="2:10" ht="27" customHeight="1">
      <c r="B39" s="62">
        <v>27</v>
      </c>
      <c r="C39" s="27" t="s">
        <v>1139</v>
      </c>
      <c r="D39" s="27" t="s">
        <v>1168</v>
      </c>
      <c r="E39" s="86" t="s">
        <v>1136</v>
      </c>
      <c r="F39" s="29" t="s">
        <v>669</v>
      </c>
      <c r="G39" s="108"/>
      <c r="H39" s="205">
        <v>1</v>
      </c>
      <c r="I39" s="109"/>
      <c r="J39" s="64">
        <f t="shared" si="1"/>
        <v>0</v>
      </c>
    </row>
    <row r="40" spans="2:10" ht="27" customHeight="1">
      <c r="B40" s="206">
        <v>28</v>
      </c>
      <c r="C40" s="27" t="s">
        <v>1139</v>
      </c>
      <c r="D40" s="27" t="s">
        <v>1169</v>
      </c>
      <c r="E40" s="86" t="s">
        <v>1136</v>
      </c>
      <c r="F40" s="29" t="s">
        <v>669</v>
      </c>
      <c r="G40" s="108"/>
      <c r="H40" s="205">
        <v>1</v>
      </c>
      <c r="I40" s="109"/>
      <c r="J40" s="64">
        <f t="shared" si="1"/>
        <v>0</v>
      </c>
    </row>
    <row r="41" spans="2:10" ht="27" customHeight="1">
      <c r="B41" s="62">
        <v>29</v>
      </c>
      <c r="C41" s="27" t="s">
        <v>1139</v>
      </c>
      <c r="D41" s="27" t="s">
        <v>1170</v>
      </c>
      <c r="E41" s="86" t="s">
        <v>1136</v>
      </c>
      <c r="F41" s="29" t="s">
        <v>669</v>
      </c>
      <c r="G41" s="108"/>
      <c r="H41" s="205">
        <v>1</v>
      </c>
      <c r="I41" s="109"/>
      <c r="J41" s="64">
        <f t="shared" si="1"/>
        <v>0</v>
      </c>
    </row>
    <row r="42" spans="2:10" ht="27" customHeight="1">
      <c r="B42" s="206">
        <v>30</v>
      </c>
      <c r="C42" s="27" t="s">
        <v>1139</v>
      </c>
      <c r="D42" s="27" t="s">
        <v>1171</v>
      </c>
      <c r="E42" s="86" t="s">
        <v>1136</v>
      </c>
      <c r="F42" s="29" t="s">
        <v>669</v>
      </c>
      <c r="G42" s="108"/>
      <c r="H42" s="205">
        <v>1</v>
      </c>
      <c r="I42" s="109"/>
      <c r="J42" s="64">
        <f t="shared" si="1"/>
        <v>0</v>
      </c>
    </row>
    <row r="43" spans="2:10" ht="27" customHeight="1">
      <c r="B43" s="62">
        <v>31</v>
      </c>
      <c r="C43" s="27" t="s">
        <v>1147</v>
      </c>
      <c r="D43" s="27" t="s">
        <v>1172</v>
      </c>
      <c r="E43" s="86" t="s">
        <v>1136</v>
      </c>
      <c r="F43" s="29" t="s">
        <v>669</v>
      </c>
      <c r="G43" s="108"/>
      <c r="H43" s="205">
        <v>1</v>
      </c>
      <c r="I43" s="109"/>
      <c r="J43" s="64">
        <f t="shared" si="1"/>
        <v>0</v>
      </c>
    </row>
    <row r="44" spans="2:10" ht="27" customHeight="1">
      <c r="B44" s="206">
        <v>32</v>
      </c>
      <c r="C44" s="27" t="s">
        <v>1139</v>
      </c>
      <c r="D44" s="27" t="s">
        <v>1173</v>
      </c>
      <c r="E44" s="86" t="s">
        <v>1136</v>
      </c>
      <c r="F44" s="29" t="s">
        <v>540</v>
      </c>
      <c r="G44" s="108"/>
      <c r="H44" s="205">
        <v>1</v>
      </c>
      <c r="I44" s="109"/>
      <c r="J44" s="64">
        <f t="shared" si="1"/>
        <v>0</v>
      </c>
    </row>
    <row r="45" spans="2:10" ht="27" customHeight="1">
      <c r="B45" s="62">
        <v>33</v>
      </c>
      <c r="C45" s="27" t="s">
        <v>1139</v>
      </c>
      <c r="D45" s="27" t="s">
        <v>1174</v>
      </c>
      <c r="E45" s="86" t="s">
        <v>1136</v>
      </c>
      <c r="F45" s="29" t="s">
        <v>540</v>
      </c>
      <c r="G45" s="108"/>
      <c r="H45" s="205">
        <v>1</v>
      </c>
      <c r="I45" s="109"/>
      <c r="J45" s="64">
        <f t="shared" si="1"/>
        <v>0</v>
      </c>
    </row>
    <row r="46" spans="2:10" ht="27" customHeight="1">
      <c r="B46" s="206">
        <v>34</v>
      </c>
      <c r="C46" s="27" t="s">
        <v>1139</v>
      </c>
      <c r="D46" s="27" t="s">
        <v>1175</v>
      </c>
      <c r="E46" s="86" t="s">
        <v>1136</v>
      </c>
      <c r="F46" s="29" t="s">
        <v>540</v>
      </c>
      <c r="G46" s="108"/>
      <c r="H46" s="205">
        <v>1</v>
      </c>
      <c r="I46" s="109"/>
      <c r="J46" s="64">
        <f t="shared" si="1"/>
        <v>0</v>
      </c>
    </row>
    <row r="47" spans="2:10" ht="27" customHeight="1">
      <c r="B47" s="62">
        <v>35</v>
      </c>
      <c r="C47" s="27" t="s">
        <v>1139</v>
      </c>
      <c r="D47" s="27" t="s">
        <v>1176</v>
      </c>
      <c r="E47" s="86" t="s">
        <v>1136</v>
      </c>
      <c r="F47" s="29" t="s">
        <v>540</v>
      </c>
      <c r="G47" s="108"/>
      <c r="H47" s="205">
        <v>1</v>
      </c>
      <c r="I47" s="109"/>
      <c r="J47" s="64">
        <f t="shared" si="1"/>
        <v>0</v>
      </c>
    </row>
    <row r="48" spans="2:10" ht="27" customHeight="1">
      <c r="B48" s="206">
        <v>36</v>
      </c>
      <c r="C48" s="27" t="s">
        <v>1147</v>
      </c>
      <c r="D48" s="27" t="s">
        <v>1177</v>
      </c>
      <c r="E48" s="86" t="s">
        <v>1136</v>
      </c>
      <c r="F48" s="29" t="s">
        <v>540</v>
      </c>
      <c r="G48" s="108"/>
      <c r="H48" s="205">
        <v>1</v>
      </c>
      <c r="I48" s="109"/>
      <c r="J48" s="64">
        <f t="shared" si="1"/>
        <v>0</v>
      </c>
    </row>
    <row r="49" spans="2:10" ht="27" customHeight="1">
      <c r="B49" s="62">
        <v>37</v>
      </c>
      <c r="C49" s="27" t="s">
        <v>1147</v>
      </c>
      <c r="D49" s="27" t="s">
        <v>1178</v>
      </c>
      <c r="E49" s="86" t="s">
        <v>1136</v>
      </c>
      <c r="F49" s="29" t="s">
        <v>540</v>
      </c>
      <c r="G49" s="108"/>
      <c r="H49" s="205">
        <v>1</v>
      </c>
      <c r="I49" s="109"/>
      <c r="J49" s="64">
        <f t="shared" si="1"/>
        <v>0</v>
      </c>
    </row>
    <row r="50" spans="2:10" ht="27" customHeight="1">
      <c r="B50" s="206">
        <v>38</v>
      </c>
      <c r="C50" s="27" t="s">
        <v>1147</v>
      </c>
      <c r="D50" s="27" t="s">
        <v>1179</v>
      </c>
      <c r="E50" s="86" t="s">
        <v>1136</v>
      </c>
      <c r="F50" s="29" t="s">
        <v>540</v>
      </c>
      <c r="G50" s="108"/>
      <c r="H50" s="205">
        <v>1</v>
      </c>
      <c r="I50" s="109"/>
      <c r="J50" s="64">
        <f t="shared" si="1"/>
        <v>0</v>
      </c>
    </row>
    <row r="51" spans="2:10" ht="27" customHeight="1">
      <c r="B51" s="62">
        <v>39</v>
      </c>
      <c r="C51" s="27" t="s">
        <v>1147</v>
      </c>
      <c r="D51" s="27" t="s">
        <v>1180</v>
      </c>
      <c r="E51" s="86" t="s">
        <v>1136</v>
      </c>
      <c r="F51" s="29" t="s">
        <v>540</v>
      </c>
      <c r="G51" s="108"/>
      <c r="H51" s="205">
        <v>1</v>
      </c>
      <c r="I51" s="109"/>
      <c r="J51" s="64">
        <f t="shared" si="1"/>
        <v>0</v>
      </c>
    </row>
    <row r="52" spans="2:10" ht="27" customHeight="1">
      <c r="B52" s="206">
        <v>40</v>
      </c>
      <c r="C52" s="27" t="s">
        <v>1147</v>
      </c>
      <c r="D52" s="27" t="s">
        <v>1181</v>
      </c>
      <c r="E52" s="86" t="s">
        <v>1136</v>
      </c>
      <c r="F52" s="29" t="s">
        <v>540</v>
      </c>
      <c r="G52" s="108"/>
      <c r="H52" s="205">
        <v>1</v>
      </c>
      <c r="I52" s="109"/>
      <c r="J52" s="64">
        <f t="shared" si="1"/>
        <v>0</v>
      </c>
    </row>
    <row r="53" spans="2:10" ht="27" customHeight="1">
      <c r="B53" s="62">
        <v>41</v>
      </c>
      <c r="C53" s="27" t="s">
        <v>1147</v>
      </c>
      <c r="D53" s="27" t="s">
        <v>1182</v>
      </c>
      <c r="E53" s="86" t="s">
        <v>1136</v>
      </c>
      <c r="F53" s="29" t="s">
        <v>540</v>
      </c>
      <c r="G53" s="108"/>
      <c r="H53" s="205">
        <v>1</v>
      </c>
      <c r="I53" s="109"/>
      <c r="J53" s="64">
        <f t="shared" si="1"/>
        <v>0</v>
      </c>
    </row>
    <row r="54" spans="2:10" ht="27" customHeight="1">
      <c r="B54" s="206">
        <v>42</v>
      </c>
      <c r="C54" s="27" t="s">
        <v>1134</v>
      </c>
      <c r="D54" s="27" t="s">
        <v>1183</v>
      </c>
      <c r="E54" s="86" t="s">
        <v>1136</v>
      </c>
      <c r="F54" s="29" t="s">
        <v>538</v>
      </c>
      <c r="G54" s="108"/>
      <c r="H54" s="205">
        <v>1</v>
      </c>
      <c r="I54" s="109"/>
      <c r="J54" s="64">
        <f t="shared" si="1"/>
        <v>0</v>
      </c>
    </row>
    <row r="55" spans="2:10" ht="27" customHeight="1">
      <c r="B55" s="62">
        <v>43</v>
      </c>
      <c r="C55" s="27" t="s">
        <v>1134</v>
      </c>
      <c r="D55" s="27" t="s">
        <v>1184</v>
      </c>
      <c r="E55" s="86" t="s">
        <v>1136</v>
      </c>
      <c r="F55" s="29" t="s">
        <v>538</v>
      </c>
      <c r="G55" s="108"/>
      <c r="H55" s="205">
        <v>1</v>
      </c>
      <c r="I55" s="109"/>
      <c r="J55" s="64">
        <f t="shared" si="1"/>
        <v>0</v>
      </c>
    </row>
    <row r="56" spans="2:10" ht="27" customHeight="1">
      <c r="B56" s="206">
        <v>44</v>
      </c>
      <c r="C56" s="27" t="s">
        <v>1134</v>
      </c>
      <c r="D56" s="27" t="s">
        <v>1185</v>
      </c>
      <c r="E56" s="86" t="s">
        <v>1136</v>
      </c>
      <c r="F56" s="29" t="s">
        <v>538</v>
      </c>
      <c r="G56" s="108"/>
      <c r="H56" s="205">
        <v>1</v>
      </c>
      <c r="I56" s="109"/>
      <c r="J56" s="64">
        <f t="shared" si="1"/>
        <v>0</v>
      </c>
    </row>
    <row r="57" spans="2:10" ht="27" customHeight="1">
      <c r="B57" s="62">
        <v>45</v>
      </c>
      <c r="C57" s="27" t="s">
        <v>1134</v>
      </c>
      <c r="D57" s="27" t="s">
        <v>1186</v>
      </c>
      <c r="E57" s="86" t="s">
        <v>1136</v>
      </c>
      <c r="F57" s="29" t="s">
        <v>538</v>
      </c>
      <c r="G57" s="108"/>
      <c r="H57" s="205">
        <v>1</v>
      </c>
      <c r="I57" s="109"/>
      <c r="J57" s="64">
        <f t="shared" si="1"/>
        <v>0</v>
      </c>
    </row>
    <row r="58" spans="2:10" ht="27" customHeight="1">
      <c r="B58" s="206">
        <v>46</v>
      </c>
      <c r="C58" s="27" t="s">
        <v>1187</v>
      </c>
      <c r="D58" s="207">
        <v>20102179</v>
      </c>
      <c r="E58" s="86" t="s">
        <v>1136</v>
      </c>
      <c r="F58" s="208" t="s">
        <v>55</v>
      </c>
      <c r="G58" s="108"/>
      <c r="H58" s="205">
        <v>1</v>
      </c>
      <c r="I58" s="109"/>
      <c r="J58" s="64">
        <f t="shared" si="1"/>
        <v>0</v>
      </c>
    </row>
    <row r="59" spans="2:10" ht="27" customHeight="1">
      <c r="B59" s="62">
        <v>47</v>
      </c>
      <c r="C59" s="27" t="s">
        <v>1139</v>
      </c>
      <c r="D59" s="27" t="s">
        <v>1188</v>
      </c>
      <c r="E59" s="86" t="s">
        <v>1136</v>
      </c>
      <c r="F59" s="29" t="s">
        <v>536</v>
      </c>
      <c r="G59" s="108"/>
      <c r="H59" s="205">
        <v>1</v>
      </c>
      <c r="I59" s="109"/>
      <c r="J59" s="64">
        <f t="shared" si="1"/>
        <v>0</v>
      </c>
    </row>
    <row r="60" spans="2:10" ht="27" customHeight="1">
      <c r="B60" s="206">
        <v>48</v>
      </c>
      <c r="C60" s="27" t="s">
        <v>1139</v>
      </c>
      <c r="D60" s="27" t="s">
        <v>1189</v>
      </c>
      <c r="E60" s="86" t="s">
        <v>1136</v>
      </c>
      <c r="F60" s="29" t="s">
        <v>536</v>
      </c>
      <c r="G60" s="108"/>
      <c r="H60" s="205">
        <v>1</v>
      </c>
      <c r="I60" s="109"/>
      <c r="J60" s="64">
        <f t="shared" si="1"/>
        <v>0</v>
      </c>
    </row>
    <row r="61" spans="2:10" ht="27" customHeight="1">
      <c r="B61" s="62">
        <v>49</v>
      </c>
      <c r="C61" s="27" t="s">
        <v>1139</v>
      </c>
      <c r="D61" s="27" t="s">
        <v>1190</v>
      </c>
      <c r="E61" s="86" t="s">
        <v>1136</v>
      </c>
      <c r="F61" s="29" t="s">
        <v>536</v>
      </c>
      <c r="G61" s="108"/>
      <c r="H61" s="205">
        <v>1</v>
      </c>
      <c r="I61" s="109"/>
      <c r="J61" s="64">
        <f t="shared" si="1"/>
        <v>0</v>
      </c>
    </row>
    <row r="62" spans="2:10" ht="27" customHeight="1">
      <c r="B62" s="206">
        <v>50</v>
      </c>
      <c r="C62" s="27" t="s">
        <v>1139</v>
      </c>
      <c r="D62" s="27" t="s">
        <v>1191</v>
      </c>
      <c r="E62" s="86" t="s">
        <v>1136</v>
      </c>
      <c r="F62" s="29" t="s">
        <v>536</v>
      </c>
      <c r="G62" s="108"/>
      <c r="H62" s="205">
        <v>1</v>
      </c>
      <c r="I62" s="109"/>
      <c r="J62" s="64">
        <f t="shared" si="1"/>
        <v>0</v>
      </c>
    </row>
    <row r="63" spans="2:10" ht="27" customHeight="1">
      <c r="B63" s="62">
        <v>51</v>
      </c>
      <c r="C63" s="27" t="s">
        <v>1139</v>
      </c>
      <c r="D63" s="27" t="s">
        <v>1192</v>
      </c>
      <c r="E63" s="86" t="s">
        <v>1136</v>
      </c>
      <c r="F63" s="29" t="s">
        <v>536</v>
      </c>
      <c r="G63" s="108"/>
      <c r="H63" s="205">
        <v>1</v>
      </c>
      <c r="I63" s="109"/>
      <c r="J63" s="64">
        <f t="shared" si="1"/>
        <v>0</v>
      </c>
    </row>
    <row r="64" spans="2:10" ht="27" customHeight="1">
      <c r="B64" s="206">
        <v>52</v>
      </c>
      <c r="C64" s="27" t="s">
        <v>1139</v>
      </c>
      <c r="D64" s="27" t="s">
        <v>1193</v>
      </c>
      <c r="E64" s="86" t="s">
        <v>1136</v>
      </c>
      <c r="F64" s="29" t="s">
        <v>536</v>
      </c>
      <c r="G64" s="108"/>
      <c r="H64" s="205">
        <v>1</v>
      </c>
      <c r="I64" s="109"/>
      <c r="J64" s="64">
        <f t="shared" si="1"/>
        <v>0</v>
      </c>
    </row>
    <row r="65" spans="2:10" ht="27" customHeight="1">
      <c r="B65" s="62">
        <v>53</v>
      </c>
      <c r="C65" s="27" t="s">
        <v>1147</v>
      </c>
      <c r="D65" s="27" t="s">
        <v>1194</v>
      </c>
      <c r="E65" s="86" t="s">
        <v>1136</v>
      </c>
      <c r="F65" s="29" t="s">
        <v>536</v>
      </c>
      <c r="G65" s="108"/>
      <c r="H65" s="205">
        <v>1</v>
      </c>
      <c r="I65" s="109"/>
      <c r="J65" s="64">
        <f t="shared" si="1"/>
        <v>0</v>
      </c>
    </row>
    <row r="66" spans="2:10" ht="27" customHeight="1">
      <c r="B66" s="206">
        <v>54</v>
      </c>
      <c r="C66" s="27" t="s">
        <v>1147</v>
      </c>
      <c r="D66" s="27" t="s">
        <v>1195</v>
      </c>
      <c r="E66" s="86" t="s">
        <v>1136</v>
      </c>
      <c r="F66" s="29" t="s">
        <v>536</v>
      </c>
      <c r="G66" s="108"/>
      <c r="H66" s="205">
        <v>1</v>
      </c>
      <c r="I66" s="109"/>
      <c r="J66" s="64">
        <f t="shared" si="1"/>
        <v>0</v>
      </c>
    </row>
    <row r="67" spans="2:10" ht="27" customHeight="1">
      <c r="B67" s="62">
        <v>55</v>
      </c>
      <c r="C67" s="27" t="s">
        <v>1147</v>
      </c>
      <c r="D67" s="27" t="s">
        <v>1196</v>
      </c>
      <c r="E67" s="86" t="s">
        <v>1136</v>
      </c>
      <c r="F67" s="29" t="s">
        <v>536</v>
      </c>
      <c r="G67" s="108"/>
      <c r="H67" s="205">
        <v>1</v>
      </c>
      <c r="I67" s="109"/>
      <c r="J67" s="64">
        <f t="shared" si="1"/>
        <v>0</v>
      </c>
    </row>
    <row r="68" spans="2:10" ht="27" customHeight="1">
      <c r="B68" s="206">
        <v>56</v>
      </c>
      <c r="C68" s="27" t="s">
        <v>1147</v>
      </c>
      <c r="D68" s="27" t="s">
        <v>1197</v>
      </c>
      <c r="E68" s="86" t="s">
        <v>1136</v>
      </c>
      <c r="F68" s="29" t="s">
        <v>536</v>
      </c>
      <c r="G68" s="108"/>
      <c r="H68" s="205">
        <v>1</v>
      </c>
      <c r="I68" s="109"/>
      <c r="J68" s="64">
        <f t="shared" si="1"/>
        <v>0</v>
      </c>
    </row>
    <row r="69" spans="2:10" ht="27" customHeight="1">
      <c r="B69" s="62">
        <v>57</v>
      </c>
      <c r="C69" s="27" t="s">
        <v>1134</v>
      </c>
      <c r="D69" s="27" t="s">
        <v>1198</v>
      </c>
      <c r="E69" s="86" t="s">
        <v>1136</v>
      </c>
      <c r="F69" s="29" t="s">
        <v>55</v>
      </c>
      <c r="G69" s="108"/>
      <c r="H69" s="205">
        <v>1</v>
      </c>
      <c r="I69" s="109"/>
      <c r="J69" s="64">
        <f t="shared" si="1"/>
        <v>0</v>
      </c>
    </row>
    <row r="70" spans="2:10" ht="27" customHeight="1">
      <c r="B70" s="206">
        <v>58</v>
      </c>
      <c r="C70" s="27" t="s">
        <v>1147</v>
      </c>
      <c r="D70" s="27" t="s">
        <v>1199</v>
      </c>
      <c r="E70" s="86" t="s">
        <v>1136</v>
      </c>
      <c r="F70" s="29" t="s">
        <v>55</v>
      </c>
      <c r="G70" s="108"/>
      <c r="H70" s="205">
        <v>1</v>
      </c>
      <c r="I70" s="109"/>
      <c r="J70" s="64">
        <f t="shared" si="1"/>
        <v>0</v>
      </c>
    </row>
    <row r="71" spans="2:10" ht="27" customHeight="1">
      <c r="B71" s="62">
        <v>59</v>
      </c>
      <c r="C71" s="27" t="s">
        <v>1134</v>
      </c>
      <c r="D71" s="27" t="s">
        <v>1200</v>
      </c>
      <c r="E71" s="86" t="s">
        <v>1136</v>
      </c>
      <c r="F71" s="29" t="s">
        <v>55</v>
      </c>
      <c r="G71" s="108"/>
      <c r="H71" s="205">
        <v>1</v>
      </c>
      <c r="I71" s="109"/>
      <c r="J71" s="64">
        <f t="shared" si="1"/>
        <v>0</v>
      </c>
    </row>
    <row r="72" spans="2:10" ht="27" customHeight="1">
      <c r="B72" s="206">
        <v>60</v>
      </c>
      <c r="C72" s="27" t="s">
        <v>1134</v>
      </c>
      <c r="D72" s="27" t="s">
        <v>1201</v>
      </c>
      <c r="E72" s="86" t="s">
        <v>1136</v>
      </c>
      <c r="F72" s="29" t="s">
        <v>55</v>
      </c>
      <c r="G72" s="108"/>
      <c r="H72" s="205">
        <v>1</v>
      </c>
      <c r="I72" s="109"/>
      <c r="J72" s="64">
        <f t="shared" si="1"/>
        <v>0</v>
      </c>
    </row>
    <row r="73" spans="2:10" ht="27" customHeight="1">
      <c r="B73" s="62">
        <v>61</v>
      </c>
      <c r="C73" s="27" t="s">
        <v>1134</v>
      </c>
      <c r="D73" s="27" t="s">
        <v>1202</v>
      </c>
      <c r="E73" s="86" t="s">
        <v>1136</v>
      </c>
      <c r="F73" s="29" t="s">
        <v>55</v>
      </c>
      <c r="G73" s="108"/>
      <c r="H73" s="205">
        <v>1</v>
      </c>
      <c r="I73" s="109"/>
      <c r="J73" s="64">
        <f t="shared" si="1"/>
        <v>0</v>
      </c>
    </row>
    <row r="74" spans="2:10" ht="27" customHeight="1">
      <c r="B74" s="206">
        <v>62</v>
      </c>
      <c r="C74" s="27" t="s">
        <v>1147</v>
      </c>
      <c r="D74" s="27" t="s">
        <v>1203</v>
      </c>
      <c r="E74" s="86" t="s">
        <v>1136</v>
      </c>
      <c r="F74" s="29" t="s">
        <v>55</v>
      </c>
      <c r="G74" s="108"/>
      <c r="H74" s="205">
        <v>1</v>
      </c>
      <c r="I74" s="109"/>
      <c r="J74" s="64">
        <f t="shared" si="1"/>
        <v>0</v>
      </c>
    </row>
    <row r="75" spans="2:10" ht="27" customHeight="1">
      <c r="B75" s="62">
        <v>63</v>
      </c>
      <c r="C75" s="27" t="s">
        <v>1139</v>
      </c>
      <c r="D75" s="27" t="s">
        <v>1204</v>
      </c>
      <c r="E75" s="86" t="s">
        <v>1136</v>
      </c>
      <c r="F75" s="29" t="s">
        <v>55</v>
      </c>
      <c r="G75" s="108"/>
      <c r="H75" s="205">
        <v>1</v>
      </c>
      <c r="I75" s="109"/>
      <c r="J75" s="64">
        <f t="shared" si="1"/>
        <v>0</v>
      </c>
    </row>
    <row r="76" spans="2:10" ht="27" customHeight="1">
      <c r="B76" s="206">
        <v>64</v>
      </c>
      <c r="C76" s="27" t="s">
        <v>1134</v>
      </c>
      <c r="D76" s="27" t="s">
        <v>1205</v>
      </c>
      <c r="E76" s="86" t="s">
        <v>1136</v>
      </c>
      <c r="F76" s="29" t="s">
        <v>55</v>
      </c>
      <c r="G76" s="108"/>
      <c r="H76" s="205">
        <v>1</v>
      </c>
      <c r="I76" s="109"/>
      <c r="J76" s="64">
        <f t="shared" si="1"/>
        <v>0</v>
      </c>
    </row>
    <row r="77" spans="2:10" ht="27" customHeight="1">
      <c r="B77" s="62">
        <v>65</v>
      </c>
      <c r="C77" s="27" t="s">
        <v>1134</v>
      </c>
      <c r="D77" s="27" t="s">
        <v>1206</v>
      </c>
      <c r="E77" s="86" t="s">
        <v>1136</v>
      </c>
      <c r="F77" s="29" t="s">
        <v>55</v>
      </c>
      <c r="G77" s="108"/>
      <c r="H77" s="205">
        <v>1</v>
      </c>
      <c r="I77" s="109"/>
      <c r="J77" s="64">
        <f t="shared" si="1"/>
        <v>0</v>
      </c>
    </row>
    <row r="78" spans="2:10" ht="27" customHeight="1">
      <c r="B78" s="206">
        <v>66</v>
      </c>
      <c r="C78" s="27" t="s">
        <v>1134</v>
      </c>
      <c r="D78" s="27" t="s">
        <v>1207</v>
      </c>
      <c r="E78" s="86" t="s">
        <v>1136</v>
      </c>
      <c r="F78" s="29" t="s">
        <v>55</v>
      </c>
      <c r="G78" s="108"/>
      <c r="H78" s="205">
        <v>1</v>
      </c>
      <c r="I78" s="109"/>
      <c r="J78" s="64">
        <f t="shared" si="1"/>
        <v>0</v>
      </c>
    </row>
    <row r="79" spans="2:10" ht="27" customHeight="1">
      <c r="B79" s="62">
        <v>67</v>
      </c>
      <c r="C79" s="27" t="s">
        <v>1134</v>
      </c>
      <c r="D79" s="27" t="s">
        <v>1208</v>
      </c>
      <c r="E79" s="86" t="s">
        <v>1136</v>
      </c>
      <c r="F79" s="29" t="s">
        <v>55</v>
      </c>
      <c r="G79" s="108"/>
      <c r="H79" s="205">
        <v>1</v>
      </c>
      <c r="I79" s="109"/>
      <c r="J79" s="64">
        <f t="shared" si="1"/>
        <v>0</v>
      </c>
    </row>
    <row r="80" spans="2:10" ht="27" customHeight="1">
      <c r="B80" s="206">
        <v>68</v>
      </c>
      <c r="C80" s="27" t="s">
        <v>1134</v>
      </c>
      <c r="D80" s="27" t="s">
        <v>1209</v>
      </c>
      <c r="E80" s="86" t="s">
        <v>1136</v>
      </c>
      <c r="F80" s="29" t="s">
        <v>55</v>
      </c>
      <c r="G80" s="108"/>
      <c r="H80" s="205">
        <v>1</v>
      </c>
      <c r="I80" s="109"/>
      <c r="J80" s="64">
        <f t="shared" si="1"/>
        <v>0</v>
      </c>
    </row>
    <row r="81" spans="2:10" ht="27" customHeight="1">
      <c r="B81" s="62">
        <v>69</v>
      </c>
      <c r="C81" s="27" t="s">
        <v>1187</v>
      </c>
      <c r="D81" s="207">
        <v>20102167</v>
      </c>
      <c r="E81" s="86" t="s">
        <v>1136</v>
      </c>
      <c r="F81" s="208" t="s">
        <v>55</v>
      </c>
      <c r="G81" s="108"/>
      <c r="H81" s="205">
        <v>1</v>
      </c>
      <c r="I81" s="109"/>
      <c r="J81" s="64">
        <f t="shared" si="1"/>
        <v>0</v>
      </c>
    </row>
    <row r="82" spans="2:10" ht="27" customHeight="1">
      <c r="B82" s="206">
        <v>70</v>
      </c>
      <c r="C82" s="27" t="s">
        <v>1147</v>
      </c>
      <c r="D82" s="27" t="s">
        <v>1210</v>
      </c>
      <c r="E82" s="86" t="s">
        <v>1136</v>
      </c>
      <c r="F82" s="29" t="s">
        <v>58</v>
      </c>
      <c r="G82" s="108"/>
      <c r="H82" s="205" t="s">
        <v>1137</v>
      </c>
      <c r="I82" s="109"/>
      <c r="J82" s="64" t="s">
        <v>1138</v>
      </c>
    </row>
    <row r="83" spans="2:10" ht="27" customHeight="1">
      <c r="B83" s="62">
        <v>71</v>
      </c>
      <c r="C83" s="27" t="s">
        <v>1147</v>
      </c>
      <c r="D83" s="27" t="s">
        <v>1211</v>
      </c>
      <c r="E83" s="86" t="s">
        <v>1136</v>
      </c>
      <c r="F83" s="29" t="s">
        <v>58</v>
      </c>
      <c r="G83" s="108"/>
      <c r="H83" s="205" t="s">
        <v>1137</v>
      </c>
      <c r="I83" s="109"/>
      <c r="J83" s="64" t="s">
        <v>1138</v>
      </c>
    </row>
    <row r="84" spans="2:10" ht="27" customHeight="1">
      <c r="B84" s="206">
        <v>72</v>
      </c>
      <c r="C84" s="27" t="s">
        <v>1139</v>
      </c>
      <c r="D84" s="27" t="s">
        <v>1212</v>
      </c>
      <c r="E84" s="86" t="s">
        <v>1136</v>
      </c>
      <c r="F84" s="29" t="s">
        <v>58</v>
      </c>
      <c r="G84" s="108"/>
      <c r="H84" s="205" t="s">
        <v>1137</v>
      </c>
      <c r="I84" s="109"/>
      <c r="J84" s="64" t="s">
        <v>1138</v>
      </c>
    </row>
    <row r="85" spans="2:10" ht="27" customHeight="1">
      <c r="B85" s="62">
        <v>73</v>
      </c>
      <c r="C85" s="68" t="s">
        <v>1139</v>
      </c>
      <c r="D85" s="68" t="s">
        <v>1213</v>
      </c>
      <c r="E85" s="92" t="s">
        <v>1136</v>
      </c>
      <c r="F85" s="69" t="s">
        <v>58</v>
      </c>
      <c r="G85" s="108"/>
      <c r="H85" s="209" t="s">
        <v>1137</v>
      </c>
      <c r="I85" s="109"/>
      <c r="J85" s="64" t="s">
        <v>1138</v>
      </c>
    </row>
    <row r="86" spans="2:10" ht="27" customHeight="1">
      <c r="B86" s="62">
        <v>74</v>
      </c>
      <c r="C86" s="27" t="s">
        <v>1139</v>
      </c>
      <c r="D86" s="27" t="s">
        <v>1214</v>
      </c>
      <c r="E86" s="90" t="s">
        <v>1136</v>
      </c>
      <c r="F86" s="29" t="s">
        <v>58</v>
      </c>
      <c r="G86" s="63"/>
      <c r="H86" s="205" t="s">
        <v>1137</v>
      </c>
      <c r="I86" s="64"/>
      <c r="J86" s="64" t="s">
        <v>1138</v>
      </c>
    </row>
    <row r="87" spans="2:10" ht="24.95" customHeight="1">
      <c r="I87" s="158" t="s">
        <v>63</v>
      </c>
      <c r="J87" s="210">
        <f>SUM(J12:J33,J35:J86)</f>
        <v>0</v>
      </c>
    </row>
    <row r="88" spans="2:10" ht="24.95" customHeight="1"/>
    <row r="89" spans="2:10" ht="24.95" customHeight="1"/>
    <row r="90" spans="2:10" ht="24.95" customHeight="1"/>
    <row r="91" spans="2:10" ht="24.95" customHeight="1"/>
    <row r="92" spans="2:10" ht="24.95" customHeight="1"/>
    <row r="93" spans="2:10" ht="24.95" customHeight="1"/>
    <row r="94" spans="2:10" ht="24.95" customHeight="1"/>
    <row r="95" spans="2:10" ht="24.95" customHeight="1"/>
    <row r="96" spans="2:10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40.9" customHeight="1"/>
    <row r="112" ht="40.9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19.899999999999999" customHeight="1"/>
    <row r="147" ht="24.75" customHeight="1"/>
  </sheetData>
  <mergeCells count="3">
    <mergeCell ref="B9:J9"/>
    <mergeCell ref="B11:J11"/>
    <mergeCell ref="B34:J34"/>
  </mergeCells>
  <pageMargins left="0.297916666666667" right="0.34652777777777799" top="0.874305555555556" bottom="0.90763888888888899" header="0.47986111111111102" footer="0.49583333333333302"/>
  <pageSetup paperSize="9" scale="80" firstPageNumber="0" pageOrder="overThenDown" orientation="landscape" horizontalDpi="300" verticalDpi="300"/>
  <headerFooter>
    <oddHeader>&amp;C&amp;A</oddHeader>
    <oddFooter>&amp;CStrona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3"/>
  <sheetViews>
    <sheetView topLeftCell="A13" zoomScale="80" zoomScaleNormal="80" workbookViewId="0">
      <selection activeCell="L10" sqref="L10"/>
    </sheetView>
  </sheetViews>
  <sheetFormatPr defaultColWidth="9" defaultRowHeight="15"/>
  <cols>
    <col min="1" max="1" width="3.375" style="211" customWidth="1"/>
    <col min="2" max="2" width="4.875" style="211" customWidth="1"/>
    <col min="3" max="3" width="27.25" style="211" customWidth="1"/>
    <col min="4" max="5" width="13.875" style="211" customWidth="1"/>
    <col min="6" max="6" width="20.375" style="211" customWidth="1"/>
    <col min="7" max="7" width="16.75" style="211" customWidth="1"/>
    <col min="8" max="8" width="15.625" style="211" customWidth="1"/>
    <col min="9" max="9" width="13.5" style="211" customWidth="1"/>
    <col min="10" max="10" width="13.875" style="211" customWidth="1"/>
    <col min="11" max="1024" width="9" style="211"/>
  </cols>
  <sheetData>
    <row r="1" spans="2:10">
      <c r="C1" s="211" t="s">
        <v>0</v>
      </c>
    </row>
    <row r="3" spans="2:10">
      <c r="J3" s="211" t="s">
        <v>1</v>
      </c>
    </row>
    <row r="5" spans="2:10">
      <c r="C5" s="211" t="s">
        <v>1215</v>
      </c>
    </row>
    <row r="6" spans="2:10">
      <c r="C6" s="211" t="s">
        <v>3</v>
      </c>
    </row>
    <row r="8" spans="2:10">
      <c r="C8" s="211" t="s">
        <v>1216</v>
      </c>
    </row>
    <row r="9" spans="2:10" ht="23.25" customHeight="1">
      <c r="B9" s="293" t="s">
        <v>5</v>
      </c>
      <c r="C9" s="293"/>
      <c r="D9" s="293"/>
      <c r="E9" s="293"/>
      <c r="F9" s="293"/>
      <c r="G9" s="293"/>
      <c r="H9" s="293"/>
      <c r="I9" s="293"/>
      <c r="J9" s="293"/>
    </row>
    <row r="10" spans="2:10" ht="51">
      <c r="B10" s="212" t="s">
        <v>6</v>
      </c>
      <c r="C10" s="212" t="s">
        <v>7</v>
      </c>
      <c r="D10" s="212" t="s">
        <v>8</v>
      </c>
      <c r="E10" s="212"/>
      <c r="F10" s="212" t="s">
        <v>10</v>
      </c>
      <c r="G10" s="212" t="s">
        <v>11</v>
      </c>
      <c r="H10" s="212" t="s">
        <v>1217</v>
      </c>
      <c r="I10" s="212" t="s">
        <v>1218</v>
      </c>
      <c r="J10" s="212" t="s">
        <v>14</v>
      </c>
    </row>
    <row r="11" spans="2:10" ht="18" customHeight="1">
      <c r="B11" s="294" t="s">
        <v>1219</v>
      </c>
      <c r="C11" s="294"/>
      <c r="D11" s="294"/>
      <c r="E11" s="294"/>
      <c r="F11" s="294"/>
      <c r="G11" s="294"/>
      <c r="H11" s="294"/>
      <c r="I11" s="294"/>
      <c r="J11" s="294"/>
    </row>
    <row r="12" spans="2:10" ht="39" customHeight="1">
      <c r="B12" s="213">
        <v>1</v>
      </c>
      <c r="C12" s="213" t="s">
        <v>1220</v>
      </c>
      <c r="D12" s="213" t="s">
        <v>1221</v>
      </c>
      <c r="E12" s="213" t="s">
        <v>1222</v>
      </c>
      <c r="F12" s="213" t="s">
        <v>1223</v>
      </c>
      <c r="G12" s="213" t="s">
        <v>1224</v>
      </c>
      <c r="H12" s="62">
        <v>1</v>
      </c>
      <c r="I12" s="214"/>
      <c r="J12" s="214"/>
    </row>
    <row r="13" spans="2:10" ht="27.95" customHeight="1">
      <c r="B13" s="213">
        <v>2</v>
      </c>
      <c r="C13" s="213" t="s">
        <v>1225</v>
      </c>
      <c r="D13" s="213" t="s">
        <v>1226</v>
      </c>
      <c r="E13" s="213" t="s">
        <v>1227</v>
      </c>
      <c r="F13" s="213" t="s">
        <v>1228</v>
      </c>
      <c r="G13" s="62"/>
      <c r="H13" s="62">
        <v>3</v>
      </c>
      <c r="I13" s="214"/>
      <c r="J13" s="214"/>
    </row>
    <row r="14" spans="2:10" ht="27.95" customHeight="1">
      <c r="B14" s="213">
        <v>3</v>
      </c>
      <c r="C14" s="213" t="s">
        <v>1225</v>
      </c>
      <c r="D14" s="213" t="s">
        <v>1229</v>
      </c>
      <c r="E14" s="213" t="s">
        <v>1227</v>
      </c>
      <c r="F14" s="292" t="s">
        <v>987</v>
      </c>
      <c r="G14" s="62"/>
      <c r="H14" s="62">
        <v>3</v>
      </c>
      <c r="I14" s="214"/>
      <c r="J14" s="214"/>
    </row>
    <row r="15" spans="2:10" ht="27.95" customHeight="1">
      <c r="B15" s="213">
        <v>4</v>
      </c>
      <c r="C15" s="213" t="s">
        <v>1225</v>
      </c>
      <c r="D15" s="213" t="s">
        <v>1230</v>
      </c>
      <c r="E15" s="213" t="s">
        <v>1227</v>
      </c>
      <c r="F15" s="292"/>
      <c r="G15" s="62"/>
      <c r="H15" s="62">
        <v>3</v>
      </c>
      <c r="I15" s="214"/>
      <c r="J15" s="214"/>
    </row>
    <row r="16" spans="2:10" ht="27.95" customHeight="1">
      <c r="B16" s="213">
        <v>5</v>
      </c>
      <c r="C16" s="213" t="s">
        <v>1225</v>
      </c>
      <c r="D16" s="213" t="s">
        <v>1231</v>
      </c>
      <c r="E16" s="213" t="s">
        <v>1227</v>
      </c>
      <c r="F16" s="292"/>
      <c r="G16" s="62"/>
      <c r="H16" s="62">
        <v>3</v>
      </c>
      <c r="I16" s="214"/>
      <c r="J16" s="214"/>
    </row>
    <row r="17" spans="2:10" ht="18" customHeight="1">
      <c r="B17" s="280" t="s">
        <v>1232</v>
      </c>
      <c r="C17" s="280"/>
      <c r="D17" s="280"/>
      <c r="E17" s="280"/>
      <c r="F17" s="280"/>
      <c r="G17" s="280"/>
      <c r="H17" s="280"/>
      <c r="I17" s="280"/>
      <c r="J17" s="280"/>
    </row>
    <row r="18" spans="2:10" ht="45" customHeight="1">
      <c r="B18" s="213">
        <v>6</v>
      </c>
      <c r="C18" s="213" t="s">
        <v>1220</v>
      </c>
      <c r="D18" s="213" t="s">
        <v>1233</v>
      </c>
      <c r="E18" s="213" t="s">
        <v>1222</v>
      </c>
      <c r="F18" s="213" t="s">
        <v>1234</v>
      </c>
      <c r="G18" s="215" t="s">
        <v>1235</v>
      </c>
      <c r="H18" s="62">
        <v>2</v>
      </c>
      <c r="I18" s="216"/>
      <c r="J18" s="216"/>
    </row>
    <row r="19" spans="2:10" ht="18" customHeight="1">
      <c r="B19" s="280" t="s">
        <v>49</v>
      </c>
      <c r="C19" s="280"/>
      <c r="D19" s="280"/>
      <c r="E19" s="280"/>
      <c r="F19" s="280"/>
      <c r="G19" s="280"/>
      <c r="H19" s="280"/>
      <c r="I19" s="280"/>
      <c r="J19" s="280"/>
    </row>
    <row r="20" spans="2:10" ht="38.25">
      <c r="B20" s="213">
        <v>7</v>
      </c>
      <c r="C20" s="213" t="s">
        <v>1236</v>
      </c>
      <c r="D20" s="213" t="s">
        <v>1237</v>
      </c>
      <c r="E20" s="213" t="s">
        <v>1222</v>
      </c>
      <c r="F20" s="213" t="s">
        <v>1238</v>
      </c>
      <c r="G20" s="213" t="s">
        <v>1239</v>
      </c>
      <c r="H20" s="62">
        <v>1</v>
      </c>
      <c r="I20" s="215"/>
      <c r="J20" s="215"/>
    </row>
    <row r="21" spans="2:10" ht="18" customHeight="1">
      <c r="B21" s="213">
        <v>8</v>
      </c>
      <c r="C21" s="213" t="s">
        <v>1220</v>
      </c>
      <c r="D21" s="213" t="s">
        <v>1240</v>
      </c>
      <c r="E21" s="213" t="s">
        <v>1222</v>
      </c>
      <c r="F21" s="213" t="s">
        <v>1241</v>
      </c>
      <c r="G21" s="62"/>
      <c r="H21" s="62">
        <v>3</v>
      </c>
      <c r="I21" s="216"/>
      <c r="J21" s="216"/>
    </row>
    <row r="22" spans="2:10" ht="42" customHeight="1">
      <c r="B22" s="213">
        <v>9</v>
      </c>
      <c r="C22" s="213" t="s">
        <v>1236</v>
      </c>
      <c r="D22" s="213" t="s">
        <v>1242</v>
      </c>
      <c r="E22" s="213" t="s">
        <v>1222</v>
      </c>
      <c r="F22" s="213" t="s">
        <v>1243</v>
      </c>
      <c r="G22" s="62"/>
      <c r="H22" s="62">
        <v>3</v>
      </c>
      <c r="I22" s="215"/>
      <c r="J22" s="215"/>
    </row>
    <row r="23" spans="2:10" ht="27.95" customHeight="1">
      <c r="B23" s="213">
        <v>10</v>
      </c>
      <c r="C23" s="213" t="s">
        <v>1244</v>
      </c>
      <c r="D23" s="213" t="s">
        <v>1245</v>
      </c>
      <c r="E23" s="213" t="s">
        <v>1227</v>
      </c>
      <c r="F23" s="292" t="s">
        <v>465</v>
      </c>
      <c r="G23" s="62"/>
      <c r="H23" s="62">
        <v>3</v>
      </c>
      <c r="I23" s="214"/>
      <c r="J23" s="214"/>
    </row>
    <row r="24" spans="2:10" ht="27.95" customHeight="1">
      <c r="B24" s="213">
        <v>11</v>
      </c>
      <c r="C24" s="213" t="s">
        <v>1244</v>
      </c>
      <c r="D24" s="213" t="s">
        <v>1246</v>
      </c>
      <c r="E24" s="213" t="s">
        <v>1227</v>
      </c>
      <c r="F24" s="292"/>
      <c r="G24" s="62"/>
      <c r="H24" s="62">
        <v>3</v>
      </c>
      <c r="I24" s="214"/>
      <c r="J24" s="214"/>
    </row>
    <row r="25" spans="2:10" ht="27.95" customHeight="1">
      <c r="B25" s="213">
        <v>12</v>
      </c>
      <c r="C25" s="213" t="s">
        <v>1247</v>
      </c>
      <c r="D25" s="213" t="s">
        <v>1248</v>
      </c>
      <c r="E25" s="213" t="s">
        <v>1227</v>
      </c>
      <c r="F25" s="292" t="s">
        <v>1249</v>
      </c>
      <c r="G25" s="62"/>
      <c r="H25" s="62">
        <v>3</v>
      </c>
      <c r="I25" s="215"/>
      <c r="J25" s="215"/>
    </row>
    <row r="26" spans="2:10" ht="27.95" customHeight="1">
      <c r="B26" s="213">
        <v>13</v>
      </c>
      <c r="C26" s="213" t="s">
        <v>1247</v>
      </c>
      <c r="D26" s="213" t="s">
        <v>1250</v>
      </c>
      <c r="E26" s="213" t="s">
        <v>1227</v>
      </c>
      <c r="F26" s="292"/>
      <c r="G26" s="62"/>
      <c r="H26" s="62">
        <v>3</v>
      </c>
      <c r="I26" s="215"/>
      <c r="J26" s="215"/>
    </row>
    <row r="27" spans="2:10" ht="27.95" customHeight="1">
      <c r="B27" s="213">
        <v>14</v>
      </c>
      <c r="C27" s="213" t="s">
        <v>1247</v>
      </c>
      <c r="D27" s="213" t="s">
        <v>1251</v>
      </c>
      <c r="E27" s="213" t="s">
        <v>1227</v>
      </c>
      <c r="F27" s="292"/>
      <c r="G27" s="62"/>
      <c r="H27" s="62">
        <v>3</v>
      </c>
      <c r="I27" s="215"/>
      <c r="J27" s="215"/>
    </row>
    <row r="28" spans="2:10" ht="27.95" customHeight="1">
      <c r="B28" s="213">
        <v>15</v>
      </c>
      <c r="C28" s="213" t="s">
        <v>1247</v>
      </c>
      <c r="D28" s="213" t="s">
        <v>1252</v>
      </c>
      <c r="E28" s="213" t="s">
        <v>1227</v>
      </c>
      <c r="F28" s="292" t="s">
        <v>1253</v>
      </c>
      <c r="G28" s="62"/>
      <c r="H28" s="62">
        <v>3</v>
      </c>
      <c r="I28" s="215"/>
      <c r="J28" s="215"/>
    </row>
    <row r="29" spans="2:10" ht="27.95" customHeight="1">
      <c r="B29" s="213">
        <v>16</v>
      </c>
      <c r="C29" s="213" t="s">
        <v>1247</v>
      </c>
      <c r="D29" s="213" t="s">
        <v>1254</v>
      </c>
      <c r="E29" s="213" t="s">
        <v>1227</v>
      </c>
      <c r="F29" s="292"/>
      <c r="G29" s="62"/>
      <c r="H29" s="62">
        <v>3</v>
      </c>
      <c r="I29" s="215"/>
      <c r="J29" s="215"/>
    </row>
    <row r="30" spans="2:10" ht="27.95" customHeight="1">
      <c r="B30" s="213">
        <v>17</v>
      </c>
      <c r="C30" s="213" t="s">
        <v>1247</v>
      </c>
      <c r="D30" s="213" t="s">
        <v>1255</v>
      </c>
      <c r="E30" s="213" t="s">
        <v>1227</v>
      </c>
      <c r="F30" s="292"/>
      <c r="G30" s="62"/>
      <c r="H30" s="62">
        <v>3</v>
      </c>
      <c r="I30" s="215"/>
      <c r="J30" s="215"/>
    </row>
    <row r="31" spans="2:10" ht="27.95" customHeight="1">
      <c r="B31" s="213">
        <v>18</v>
      </c>
      <c r="C31" s="213" t="s">
        <v>1247</v>
      </c>
      <c r="D31" s="213" t="s">
        <v>1256</v>
      </c>
      <c r="E31" s="213" t="s">
        <v>1227</v>
      </c>
      <c r="F31" s="292"/>
      <c r="G31" s="62"/>
      <c r="H31" s="62">
        <v>3</v>
      </c>
      <c r="I31" s="215"/>
      <c r="J31" s="215"/>
    </row>
    <row r="32" spans="2:10" ht="27.95" customHeight="1">
      <c r="B32" s="213">
        <v>19</v>
      </c>
      <c r="C32" s="213" t="s">
        <v>1247</v>
      </c>
      <c r="D32" s="213" t="s">
        <v>1257</v>
      </c>
      <c r="E32" s="213" t="s">
        <v>1227</v>
      </c>
      <c r="F32" s="292"/>
      <c r="G32" s="62"/>
      <c r="H32" s="62">
        <v>3</v>
      </c>
      <c r="I32" s="215"/>
      <c r="J32" s="215"/>
    </row>
    <row r="33" spans="2:10" ht="20.100000000000001" customHeight="1">
      <c r="B33" s="217"/>
      <c r="C33" s="217"/>
      <c r="D33" s="217"/>
      <c r="E33" s="217"/>
      <c r="F33" s="217"/>
      <c r="G33" s="217"/>
      <c r="H33" s="218" t="s">
        <v>63</v>
      </c>
      <c r="I33" s="218"/>
      <c r="J33" s="219"/>
    </row>
  </sheetData>
  <mergeCells count="8">
    <mergeCell ref="F23:F24"/>
    <mergeCell ref="F25:F27"/>
    <mergeCell ref="F28:F32"/>
    <mergeCell ref="B9:J9"/>
    <mergeCell ref="B11:J11"/>
    <mergeCell ref="F14:F16"/>
    <mergeCell ref="B17:J17"/>
    <mergeCell ref="B19:J19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0"/>
  <sheetViews>
    <sheetView topLeftCell="A49" zoomScale="80" zoomScaleNormal="80" workbookViewId="0">
      <selection activeCell="L5" sqref="L5"/>
    </sheetView>
  </sheetViews>
  <sheetFormatPr defaultColWidth="9" defaultRowHeight="15"/>
  <cols>
    <col min="1" max="1" width="5.625" style="211" customWidth="1"/>
    <col min="2" max="2" width="9" style="211"/>
    <col min="3" max="3" width="19.125" style="211" customWidth="1"/>
    <col min="4" max="5" width="13.125" style="211" customWidth="1"/>
    <col min="6" max="6" width="22.375" style="211" customWidth="1"/>
    <col min="7" max="7" width="16.375" style="211" customWidth="1"/>
    <col min="8" max="8" width="15" style="211" customWidth="1"/>
    <col min="9" max="9" width="12.875" style="211" customWidth="1"/>
    <col min="10" max="10" width="13.125" style="211" customWidth="1"/>
    <col min="11" max="1024" width="9" style="211"/>
  </cols>
  <sheetData>
    <row r="1" spans="2:10">
      <c r="C1" s="211" t="s">
        <v>0</v>
      </c>
    </row>
    <row r="3" spans="2:10">
      <c r="J3" s="211" t="s">
        <v>1</v>
      </c>
    </row>
    <row r="5" spans="2:10">
      <c r="C5" s="211" t="s">
        <v>1258</v>
      </c>
    </row>
    <row r="6" spans="2:10">
      <c r="C6" s="211" t="s">
        <v>3</v>
      </c>
    </row>
    <row r="8" spans="2:10">
      <c r="C8" s="211" t="s">
        <v>1259</v>
      </c>
    </row>
    <row r="9" spans="2:10" ht="23.25" customHeight="1">
      <c r="B9" s="293" t="s">
        <v>5</v>
      </c>
      <c r="C9" s="293"/>
      <c r="D9" s="293"/>
      <c r="E9" s="293"/>
      <c r="F9" s="293"/>
      <c r="G9" s="293"/>
      <c r="H9" s="293"/>
      <c r="I9" s="293"/>
      <c r="J9" s="293"/>
    </row>
    <row r="10" spans="2:10" ht="51">
      <c r="B10" s="212" t="s">
        <v>6</v>
      </c>
      <c r="C10" s="212" t="s">
        <v>7</v>
      </c>
      <c r="D10" s="212" t="s">
        <v>8</v>
      </c>
      <c r="E10" s="212" t="s">
        <v>9</v>
      </c>
      <c r="F10" s="212" t="s">
        <v>10</v>
      </c>
      <c r="G10" s="212" t="s">
        <v>11</v>
      </c>
      <c r="H10" s="212" t="s">
        <v>1217</v>
      </c>
      <c r="I10" s="212" t="s">
        <v>1218</v>
      </c>
      <c r="J10" s="212" t="s">
        <v>14</v>
      </c>
    </row>
    <row r="11" spans="2:10" ht="20.100000000000001" customHeight="1">
      <c r="B11" s="294" t="s">
        <v>1219</v>
      </c>
      <c r="C11" s="294"/>
      <c r="D11" s="294"/>
      <c r="E11" s="294"/>
      <c r="F11" s="294"/>
      <c r="G11" s="294"/>
      <c r="H11" s="294"/>
      <c r="I11" s="294"/>
      <c r="J11" s="294"/>
    </row>
    <row r="12" spans="2:10" ht="27.95" customHeight="1">
      <c r="B12" s="213">
        <v>1</v>
      </c>
      <c r="C12" s="213" t="s">
        <v>1260</v>
      </c>
      <c r="D12" s="213" t="s">
        <v>1261</v>
      </c>
      <c r="E12" s="213" t="s">
        <v>1262</v>
      </c>
      <c r="F12" s="213" t="s">
        <v>1223</v>
      </c>
      <c r="G12" s="62"/>
      <c r="H12" s="62">
        <v>3</v>
      </c>
      <c r="I12" s="220"/>
      <c r="J12" s="220"/>
    </row>
    <row r="13" spans="2:10" ht="27.95" customHeight="1">
      <c r="B13" s="213">
        <v>2</v>
      </c>
      <c r="C13" s="213" t="s">
        <v>1263</v>
      </c>
      <c r="D13" s="213" t="s">
        <v>1264</v>
      </c>
      <c r="E13" s="213" t="s">
        <v>1265</v>
      </c>
      <c r="F13" s="213" t="s">
        <v>1266</v>
      </c>
      <c r="G13" s="221"/>
      <c r="H13" s="62">
        <v>3</v>
      </c>
      <c r="I13" s="220"/>
      <c r="J13" s="220"/>
    </row>
    <row r="14" spans="2:10" ht="27.95" customHeight="1">
      <c r="B14" s="213">
        <v>3</v>
      </c>
      <c r="C14" s="213" t="s">
        <v>1267</v>
      </c>
      <c r="D14" s="213" t="s">
        <v>1268</v>
      </c>
      <c r="E14" s="213" t="s">
        <v>1269</v>
      </c>
      <c r="F14" s="213" t="s">
        <v>1270</v>
      </c>
      <c r="G14" s="62"/>
      <c r="H14" s="62">
        <v>3</v>
      </c>
      <c r="I14" s="220"/>
      <c r="J14" s="220"/>
    </row>
    <row r="15" spans="2:10" ht="27.95" customHeight="1">
      <c r="B15" s="213">
        <v>4</v>
      </c>
      <c r="C15" s="213" t="s">
        <v>1271</v>
      </c>
      <c r="D15" s="213" t="s">
        <v>1272</v>
      </c>
      <c r="E15" s="213" t="s">
        <v>1273</v>
      </c>
      <c r="F15" s="292" t="s">
        <v>1274</v>
      </c>
      <c r="G15" s="213" t="s">
        <v>1275</v>
      </c>
      <c r="H15" s="62">
        <v>1</v>
      </c>
      <c r="I15" s="220"/>
      <c r="J15" s="220"/>
    </row>
    <row r="16" spans="2:10" ht="27.95" customHeight="1">
      <c r="B16" s="213">
        <v>5</v>
      </c>
      <c r="C16" s="213" t="s">
        <v>1271</v>
      </c>
      <c r="D16" s="213" t="s">
        <v>1276</v>
      </c>
      <c r="E16" s="213" t="s">
        <v>1273</v>
      </c>
      <c r="F16" s="292"/>
      <c r="G16" s="213" t="s">
        <v>1277</v>
      </c>
      <c r="H16" s="62">
        <v>1</v>
      </c>
      <c r="I16" s="220"/>
      <c r="J16" s="220"/>
    </row>
    <row r="17" spans="2:10" ht="27.95" customHeight="1">
      <c r="B17" s="213">
        <v>6</v>
      </c>
      <c r="C17" s="213" t="s">
        <v>1263</v>
      </c>
      <c r="D17" s="213" t="s">
        <v>1278</v>
      </c>
      <c r="E17" s="213" t="s">
        <v>1265</v>
      </c>
      <c r="F17" s="292" t="s">
        <v>1279</v>
      </c>
      <c r="G17" s="62"/>
      <c r="H17" s="62">
        <v>3</v>
      </c>
      <c r="I17" s="220"/>
      <c r="J17" s="220"/>
    </row>
    <row r="18" spans="2:10" ht="27.95" customHeight="1">
      <c r="B18" s="213">
        <v>7</v>
      </c>
      <c r="C18" s="213" t="s">
        <v>1263</v>
      </c>
      <c r="D18" s="213" t="s">
        <v>1280</v>
      </c>
      <c r="E18" s="213" t="s">
        <v>1265</v>
      </c>
      <c r="F18" s="292"/>
      <c r="G18" s="62"/>
      <c r="H18" s="62">
        <v>3</v>
      </c>
      <c r="I18" s="220"/>
      <c r="J18" s="220"/>
    </row>
    <row r="19" spans="2:10" ht="27.95" customHeight="1">
      <c r="B19" s="213">
        <v>8</v>
      </c>
      <c r="C19" s="213" t="s">
        <v>1281</v>
      </c>
      <c r="D19" s="213" t="s">
        <v>1282</v>
      </c>
      <c r="E19" s="213" t="s">
        <v>1262</v>
      </c>
      <c r="F19" s="213" t="s">
        <v>1283</v>
      </c>
      <c r="G19" s="62" t="s">
        <v>1284</v>
      </c>
      <c r="H19" s="62">
        <v>2</v>
      </c>
      <c r="I19" s="220"/>
      <c r="J19" s="220"/>
    </row>
    <row r="20" spans="2:10" ht="27.95" customHeight="1">
      <c r="B20" s="213">
        <v>9</v>
      </c>
      <c r="C20" s="213" t="s">
        <v>1267</v>
      </c>
      <c r="D20" s="213" t="s">
        <v>1285</v>
      </c>
      <c r="E20" s="213" t="s">
        <v>1269</v>
      </c>
      <c r="F20" s="213" t="s">
        <v>1241</v>
      </c>
      <c r="G20" s="62"/>
      <c r="H20" s="62">
        <v>3</v>
      </c>
      <c r="I20" s="220"/>
      <c r="J20" s="220"/>
    </row>
    <row r="21" spans="2:10" ht="27.95" customHeight="1">
      <c r="B21" s="213">
        <v>10</v>
      </c>
      <c r="C21" s="213" t="s">
        <v>1267</v>
      </c>
      <c r="D21" s="213" t="s">
        <v>1286</v>
      </c>
      <c r="E21" s="213" t="s">
        <v>1269</v>
      </c>
      <c r="F21" s="213" t="s">
        <v>991</v>
      </c>
      <c r="G21" s="62"/>
      <c r="H21" s="62">
        <v>3</v>
      </c>
      <c r="I21" s="220"/>
      <c r="J21" s="220"/>
    </row>
    <row r="22" spans="2:10" ht="27.95" customHeight="1">
      <c r="B22" s="213">
        <v>11</v>
      </c>
      <c r="C22" s="213" t="s">
        <v>1267</v>
      </c>
      <c r="D22" s="213" t="s">
        <v>1287</v>
      </c>
      <c r="E22" s="213" t="s">
        <v>1269</v>
      </c>
      <c r="F22" s="213" t="s">
        <v>1288</v>
      </c>
      <c r="G22" s="62"/>
      <c r="H22" s="62">
        <v>3</v>
      </c>
      <c r="I22" s="220"/>
      <c r="J22" s="220"/>
    </row>
    <row r="23" spans="2:10" ht="27.95" customHeight="1">
      <c r="B23" s="213">
        <v>12</v>
      </c>
      <c r="C23" s="213" t="s">
        <v>1267</v>
      </c>
      <c r="D23" s="213" t="s">
        <v>1289</v>
      </c>
      <c r="E23" s="213" t="s">
        <v>1269</v>
      </c>
      <c r="F23" s="213" t="s">
        <v>1290</v>
      </c>
      <c r="G23" s="62"/>
      <c r="H23" s="62">
        <v>3</v>
      </c>
      <c r="I23" s="220"/>
      <c r="J23" s="220"/>
    </row>
    <row r="24" spans="2:10" ht="27.95" customHeight="1">
      <c r="B24" s="213">
        <v>13</v>
      </c>
      <c r="C24" s="213" t="s">
        <v>1267</v>
      </c>
      <c r="D24" s="213" t="s">
        <v>1291</v>
      </c>
      <c r="E24" s="213" t="s">
        <v>1269</v>
      </c>
      <c r="F24" s="213" t="s">
        <v>1292</v>
      </c>
      <c r="G24" s="62"/>
      <c r="H24" s="62">
        <v>3</v>
      </c>
      <c r="I24" s="220"/>
      <c r="J24" s="220"/>
    </row>
    <row r="25" spans="2:10" ht="27.95" customHeight="1">
      <c r="B25" s="213">
        <v>14</v>
      </c>
      <c r="C25" s="213" t="s">
        <v>1267</v>
      </c>
      <c r="D25" s="213" t="s">
        <v>1293</v>
      </c>
      <c r="E25" s="213" t="s">
        <v>1269</v>
      </c>
      <c r="F25" s="213" t="s">
        <v>1294</v>
      </c>
      <c r="G25" s="62"/>
      <c r="H25" s="62">
        <v>3</v>
      </c>
      <c r="I25" s="220"/>
      <c r="J25" s="220"/>
    </row>
    <row r="26" spans="2:10" ht="27.95" customHeight="1">
      <c r="B26" s="213">
        <v>15</v>
      </c>
      <c r="C26" s="213" t="s">
        <v>1271</v>
      </c>
      <c r="D26" s="213" t="s">
        <v>1295</v>
      </c>
      <c r="E26" s="213" t="s">
        <v>1273</v>
      </c>
      <c r="F26" s="292" t="s">
        <v>1296</v>
      </c>
      <c r="G26" s="213" t="s">
        <v>1277</v>
      </c>
      <c r="H26" s="62">
        <v>1</v>
      </c>
      <c r="I26" s="220"/>
      <c r="J26" s="220"/>
    </row>
    <row r="27" spans="2:10" ht="27.95" customHeight="1">
      <c r="B27" s="213">
        <v>16</v>
      </c>
      <c r="C27" s="213" t="s">
        <v>1271</v>
      </c>
      <c r="D27" s="213" t="s">
        <v>1297</v>
      </c>
      <c r="E27" s="213" t="s">
        <v>1273</v>
      </c>
      <c r="F27" s="292"/>
      <c r="G27" s="213" t="s">
        <v>1275</v>
      </c>
      <c r="H27" s="62">
        <v>1</v>
      </c>
      <c r="I27" s="220"/>
      <c r="J27" s="220"/>
    </row>
    <row r="28" spans="2:10" ht="27.95" customHeight="1">
      <c r="B28" s="213">
        <v>17</v>
      </c>
      <c r="C28" s="213" t="s">
        <v>1267</v>
      </c>
      <c r="D28" s="213" t="s">
        <v>1298</v>
      </c>
      <c r="E28" s="213" t="s">
        <v>1269</v>
      </c>
      <c r="F28" s="213" t="s">
        <v>1299</v>
      </c>
      <c r="G28" s="62"/>
      <c r="H28" s="62">
        <v>3</v>
      </c>
      <c r="I28" s="220"/>
      <c r="J28" s="220"/>
    </row>
    <row r="29" spans="2:10" ht="27.95" customHeight="1">
      <c r="B29" s="213">
        <v>18</v>
      </c>
      <c r="C29" s="213" t="s">
        <v>1271</v>
      </c>
      <c r="D29" s="213" t="s">
        <v>1300</v>
      </c>
      <c r="E29" s="213" t="s">
        <v>1273</v>
      </c>
      <c r="F29" s="292" t="s">
        <v>458</v>
      </c>
      <c r="G29" s="62"/>
      <c r="H29" s="62">
        <v>3</v>
      </c>
      <c r="I29" s="220"/>
      <c r="J29" s="220"/>
    </row>
    <row r="30" spans="2:10" ht="27.95" customHeight="1">
      <c r="B30" s="213">
        <v>19</v>
      </c>
      <c r="C30" s="213" t="s">
        <v>1267</v>
      </c>
      <c r="D30" s="213" t="s">
        <v>1301</v>
      </c>
      <c r="E30" s="213" t="s">
        <v>1269</v>
      </c>
      <c r="F30" s="292"/>
      <c r="G30" s="62"/>
      <c r="H30" s="62">
        <v>3</v>
      </c>
      <c r="I30" s="220"/>
      <c r="J30" s="220"/>
    </row>
    <row r="31" spans="2:10" ht="20.100000000000001" customHeight="1">
      <c r="B31" s="280" t="s">
        <v>1232</v>
      </c>
      <c r="C31" s="280"/>
      <c r="D31" s="280"/>
      <c r="E31" s="280"/>
      <c r="F31" s="280"/>
      <c r="G31" s="280"/>
      <c r="H31" s="280"/>
      <c r="I31" s="280"/>
      <c r="J31" s="280"/>
    </row>
    <row r="32" spans="2:10" ht="27.95" customHeight="1">
      <c r="B32" s="213">
        <v>20</v>
      </c>
      <c r="C32" s="213" t="s">
        <v>1271</v>
      </c>
      <c r="D32" s="213" t="s">
        <v>1302</v>
      </c>
      <c r="E32" s="213" t="s">
        <v>1273</v>
      </c>
      <c r="F32" s="222" t="s">
        <v>1234</v>
      </c>
      <c r="G32" s="62"/>
      <c r="H32" s="62">
        <v>3</v>
      </c>
      <c r="I32" s="220"/>
      <c r="J32" s="220"/>
    </row>
    <row r="33" spans="2:10" ht="20.100000000000001" customHeight="1">
      <c r="B33" s="280" t="s">
        <v>49</v>
      </c>
      <c r="C33" s="280"/>
      <c r="D33" s="280"/>
      <c r="E33" s="280"/>
      <c r="F33" s="280"/>
      <c r="G33" s="280"/>
      <c r="H33" s="280"/>
      <c r="I33" s="280"/>
      <c r="J33" s="280"/>
    </row>
    <row r="34" spans="2:10" ht="27.95" customHeight="1">
      <c r="B34" s="213">
        <v>21</v>
      </c>
      <c r="C34" s="213" t="s">
        <v>1303</v>
      </c>
      <c r="D34" s="213" t="s">
        <v>1304</v>
      </c>
      <c r="E34" s="213" t="s">
        <v>1269</v>
      </c>
      <c r="F34" s="292" t="s">
        <v>1223</v>
      </c>
      <c r="G34" s="62"/>
      <c r="H34" s="62">
        <v>3</v>
      </c>
      <c r="I34" s="220"/>
      <c r="J34" s="220"/>
    </row>
    <row r="35" spans="2:10" ht="27.95" customHeight="1">
      <c r="B35" s="213">
        <v>22</v>
      </c>
      <c r="C35" s="213" t="s">
        <v>1303</v>
      </c>
      <c r="D35" s="213" t="s">
        <v>1305</v>
      </c>
      <c r="E35" s="213" t="s">
        <v>1269</v>
      </c>
      <c r="F35" s="292"/>
      <c r="G35" s="62"/>
      <c r="H35" s="62">
        <v>3</v>
      </c>
      <c r="I35" s="220"/>
      <c r="J35" s="220"/>
    </row>
    <row r="36" spans="2:10" ht="27.95" customHeight="1">
      <c r="B36" s="213">
        <v>23</v>
      </c>
      <c r="C36" s="213" t="s">
        <v>1263</v>
      </c>
      <c r="D36" s="213" t="s">
        <v>1306</v>
      </c>
      <c r="E36" s="213" t="s">
        <v>1265</v>
      </c>
      <c r="F36" s="213" t="s">
        <v>1307</v>
      </c>
      <c r="G36" s="62"/>
      <c r="H36" s="62">
        <v>3</v>
      </c>
      <c r="I36" s="220"/>
      <c r="J36" s="220"/>
    </row>
    <row r="37" spans="2:10" ht="27.95" customHeight="1">
      <c r="B37" s="213">
        <v>24</v>
      </c>
      <c r="C37" s="213" t="s">
        <v>1308</v>
      </c>
      <c r="D37" s="213" t="s">
        <v>1309</v>
      </c>
      <c r="E37" s="213" t="s">
        <v>1269</v>
      </c>
      <c r="F37" s="292" t="s">
        <v>1241</v>
      </c>
      <c r="G37" s="62"/>
      <c r="H37" s="62">
        <v>3</v>
      </c>
      <c r="I37" s="220"/>
      <c r="J37" s="220"/>
    </row>
    <row r="38" spans="2:10" ht="27.95" customHeight="1">
      <c r="B38" s="213">
        <v>25</v>
      </c>
      <c r="C38" s="213" t="s">
        <v>1310</v>
      </c>
      <c r="D38" s="213" t="s">
        <v>1311</v>
      </c>
      <c r="E38" s="213" t="s">
        <v>1269</v>
      </c>
      <c r="F38" s="292"/>
      <c r="G38" s="62"/>
      <c r="H38" s="62">
        <v>3</v>
      </c>
      <c r="I38" s="220"/>
      <c r="J38" s="220"/>
    </row>
    <row r="39" spans="2:10" ht="27.95" customHeight="1">
      <c r="B39" s="213">
        <v>26</v>
      </c>
      <c r="C39" s="213" t="s">
        <v>1310</v>
      </c>
      <c r="D39" s="213" t="s">
        <v>1312</v>
      </c>
      <c r="E39" s="213" t="s">
        <v>1269</v>
      </c>
      <c r="F39" s="292" t="s">
        <v>1313</v>
      </c>
      <c r="G39" s="62"/>
      <c r="H39" s="62">
        <v>3</v>
      </c>
      <c r="I39" s="220"/>
      <c r="J39" s="220"/>
    </row>
    <row r="40" spans="2:10" ht="27.95" customHeight="1">
      <c r="B40" s="213">
        <v>27</v>
      </c>
      <c r="C40" s="213" t="s">
        <v>1310</v>
      </c>
      <c r="D40" s="213" t="s">
        <v>1314</v>
      </c>
      <c r="E40" s="213" t="s">
        <v>1269</v>
      </c>
      <c r="F40" s="292"/>
      <c r="G40" s="62"/>
      <c r="H40" s="62">
        <v>3</v>
      </c>
      <c r="I40" s="220"/>
      <c r="J40" s="220"/>
    </row>
    <row r="41" spans="2:10" ht="27.95" customHeight="1">
      <c r="B41" s="213">
        <v>28</v>
      </c>
      <c r="C41" s="213" t="s">
        <v>1310</v>
      </c>
      <c r="D41" s="213" t="s">
        <v>1315</v>
      </c>
      <c r="E41" s="213" t="s">
        <v>1269</v>
      </c>
      <c r="F41" s="292"/>
      <c r="G41" s="62"/>
      <c r="H41" s="62">
        <v>3</v>
      </c>
      <c r="I41" s="220"/>
      <c r="J41" s="220"/>
    </row>
    <row r="42" spans="2:10" ht="38.25">
      <c r="B42" s="213">
        <v>29</v>
      </c>
      <c r="C42" s="213" t="s">
        <v>1308</v>
      </c>
      <c r="D42" s="213" t="s">
        <v>1316</v>
      </c>
      <c r="E42" s="213" t="s">
        <v>1269</v>
      </c>
      <c r="F42" s="222" t="s">
        <v>1243</v>
      </c>
      <c r="G42" s="62"/>
      <c r="H42" s="62">
        <v>3</v>
      </c>
      <c r="I42" s="220"/>
      <c r="J42" s="220"/>
    </row>
    <row r="43" spans="2:10" ht="27.95" customHeight="1">
      <c r="B43" s="213">
        <v>30</v>
      </c>
      <c r="C43" s="213" t="s">
        <v>1310</v>
      </c>
      <c r="D43" s="213" t="s">
        <v>1317</v>
      </c>
      <c r="E43" s="213" t="s">
        <v>1269</v>
      </c>
      <c r="F43" s="292" t="s">
        <v>1318</v>
      </c>
      <c r="G43" s="62"/>
      <c r="H43" s="62">
        <v>3</v>
      </c>
      <c r="I43" s="220"/>
      <c r="J43" s="220"/>
    </row>
    <row r="44" spans="2:10" ht="27.95" customHeight="1">
      <c r="B44" s="213">
        <v>31</v>
      </c>
      <c r="C44" s="213" t="s">
        <v>1310</v>
      </c>
      <c r="D44" s="213" t="s">
        <v>1319</v>
      </c>
      <c r="E44" s="213" t="s">
        <v>1269</v>
      </c>
      <c r="F44" s="292"/>
      <c r="G44" s="62"/>
      <c r="H44" s="62">
        <v>3</v>
      </c>
      <c r="I44" s="220"/>
      <c r="J44" s="220"/>
    </row>
    <row r="45" spans="2:10" ht="27.95" customHeight="1">
      <c r="B45" s="213">
        <v>32</v>
      </c>
      <c r="C45" s="213" t="s">
        <v>1310</v>
      </c>
      <c r="D45" s="213" t="s">
        <v>1320</v>
      </c>
      <c r="E45" s="213" t="s">
        <v>1269</v>
      </c>
      <c r="F45" s="292"/>
      <c r="G45" s="62"/>
      <c r="H45" s="62">
        <v>3</v>
      </c>
      <c r="I45" s="220"/>
      <c r="J45" s="220"/>
    </row>
    <row r="46" spans="2:10" ht="27.95" customHeight="1">
      <c r="B46" s="213">
        <v>33</v>
      </c>
      <c r="C46" s="213" t="s">
        <v>1310</v>
      </c>
      <c r="D46" s="213" t="s">
        <v>1321</v>
      </c>
      <c r="E46" s="213" t="s">
        <v>1269</v>
      </c>
      <c r="F46" s="292" t="s">
        <v>1299</v>
      </c>
      <c r="G46" s="62"/>
      <c r="H46" s="62">
        <v>3</v>
      </c>
      <c r="I46" s="220"/>
      <c r="J46" s="220"/>
    </row>
    <row r="47" spans="2:10" ht="27.95" customHeight="1">
      <c r="B47" s="213">
        <v>34</v>
      </c>
      <c r="C47" s="213" t="s">
        <v>1310</v>
      </c>
      <c r="D47" s="213" t="s">
        <v>1322</v>
      </c>
      <c r="E47" s="213" t="s">
        <v>1269</v>
      </c>
      <c r="F47" s="292"/>
      <c r="G47" s="62"/>
      <c r="H47" s="62">
        <v>3</v>
      </c>
      <c r="I47" s="220"/>
      <c r="J47" s="220"/>
    </row>
    <row r="48" spans="2:10" ht="27.95" customHeight="1">
      <c r="B48" s="213">
        <v>35</v>
      </c>
      <c r="C48" s="213" t="s">
        <v>1310</v>
      </c>
      <c r="D48" s="213" t="s">
        <v>1323</v>
      </c>
      <c r="E48" s="213" t="s">
        <v>1269</v>
      </c>
      <c r="F48" s="292"/>
      <c r="G48" s="62"/>
      <c r="H48" s="62">
        <v>3</v>
      </c>
      <c r="I48" s="220"/>
      <c r="J48" s="220"/>
    </row>
    <row r="49" spans="2:10" ht="27.95" customHeight="1">
      <c r="B49" s="213">
        <v>36</v>
      </c>
      <c r="C49" s="213" t="s">
        <v>1310</v>
      </c>
      <c r="D49" s="213" t="s">
        <v>1324</v>
      </c>
      <c r="E49" s="213" t="s">
        <v>1269</v>
      </c>
      <c r="F49" s="292"/>
      <c r="G49" s="62"/>
      <c r="H49" s="62">
        <v>3</v>
      </c>
      <c r="I49" s="220"/>
      <c r="J49" s="220"/>
    </row>
    <row r="50" spans="2:10" ht="27.95" customHeight="1">
      <c r="B50" s="213">
        <v>37</v>
      </c>
      <c r="C50" s="213" t="s">
        <v>1310</v>
      </c>
      <c r="D50" s="213" t="s">
        <v>1325</v>
      </c>
      <c r="E50" s="213" t="s">
        <v>1269</v>
      </c>
      <c r="F50" s="292"/>
      <c r="G50" s="62"/>
      <c r="H50" s="62">
        <v>3</v>
      </c>
      <c r="I50" s="220"/>
      <c r="J50" s="220"/>
    </row>
    <row r="51" spans="2:10" ht="27.95" customHeight="1">
      <c r="B51" s="213">
        <v>38</v>
      </c>
      <c r="C51" s="213" t="s">
        <v>1310</v>
      </c>
      <c r="D51" s="213" t="s">
        <v>1326</v>
      </c>
      <c r="E51" s="213" t="s">
        <v>1269</v>
      </c>
      <c r="F51" s="292"/>
      <c r="G51" s="62"/>
      <c r="H51" s="62">
        <v>3</v>
      </c>
      <c r="I51" s="220"/>
      <c r="J51" s="220"/>
    </row>
    <row r="52" spans="2:10" ht="27.95" customHeight="1">
      <c r="B52" s="213">
        <v>39</v>
      </c>
      <c r="C52" s="213" t="s">
        <v>1310</v>
      </c>
      <c r="D52" s="213" t="s">
        <v>1327</v>
      </c>
      <c r="E52" s="213" t="s">
        <v>1269</v>
      </c>
      <c r="F52" s="213" t="s">
        <v>462</v>
      </c>
      <c r="G52" s="62"/>
      <c r="H52" s="62">
        <v>3</v>
      </c>
      <c r="I52" s="220"/>
      <c r="J52" s="220"/>
    </row>
    <row r="53" spans="2:10" ht="38.25">
      <c r="B53" s="213">
        <v>40</v>
      </c>
      <c r="C53" s="213" t="s">
        <v>1303</v>
      </c>
      <c r="D53" s="213" t="s">
        <v>1328</v>
      </c>
      <c r="E53" s="213" t="s">
        <v>1269</v>
      </c>
      <c r="F53" s="213" t="s">
        <v>1329</v>
      </c>
      <c r="G53" s="62"/>
      <c r="H53" s="62">
        <v>3</v>
      </c>
      <c r="I53" s="220"/>
      <c r="J53" s="220"/>
    </row>
    <row r="54" spans="2:10" ht="38.25">
      <c r="B54" s="213">
        <v>41</v>
      </c>
      <c r="C54" s="213" t="s">
        <v>1281</v>
      </c>
      <c r="D54" s="213" t="s">
        <v>1330</v>
      </c>
      <c r="E54" s="213" t="s">
        <v>1262</v>
      </c>
      <c r="F54" s="213" t="s">
        <v>1331</v>
      </c>
      <c r="G54" s="62"/>
      <c r="H54" s="62">
        <v>3</v>
      </c>
      <c r="I54" s="220"/>
      <c r="J54" s="220"/>
    </row>
    <row r="55" spans="2:10" ht="27.95" customHeight="1">
      <c r="B55" s="213">
        <v>42</v>
      </c>
      <c r="C55" s="213" t="s">
        <v>1310</v>
      </c>
      <c r="D55" s="213" t="s">
        <v>1332</v>
      </c>
      <c r="E55" s="213" t="s">
        <v>1269</v>
      </c>
      <c r="F55" s="292" t="s">
        <v>1333</v>
      </c>
      <c r="G55" s="62"/>
      <c r="H55" s="62">
        <v>3</v>
      </c>
      <c r="I55" s="220"/>
      <c r="J55" s="220"/>
    </row>
    <row r="56" spans="2:10" ht="27.95" customHeight="1">
      <c r="B56" s="213">
        <v>43</v>
      </c>
      <c r="C56" s="213" t="s">
        <v>1310</v>
      </c>
      <c r="D56" s="213" t="s">
        <v>1334</v>
      </c>
      <c r="E56" s="213" t="s">
        <v>1269</v>
      </c>
      <c r="F56" s="292"/>
      <c r="G56" s="62"/>
      <c r="H56" s="62">
        <v>3</v>
      </c>
      <c r="I56" s="220"/>
      <c r="J56" s="220"/>
    </row>
    <row r="57" spans="2:10" ht="20.100000000000001" customHeight="1">
      <c r="B57" s="280" t="s">
        <v>1335</v>
      </c>
      <c r="C57" s="280"/>
      <c r="D57" s="280"/>
      <c r="E57" s="280"/>
      <c r="F57" s="280"/>
      <c r="G57" s="280"/>
      <c r="H57" s="280"/>
      <c r="I57" s="280"/>
      <c r="J57" s="280"/>
    </row>
    <row r="58" spans="2:10" ht="27.95" customHeight="1">
      <c r="B58" s="213">
        <v>44</v>
      </c>
      <c r="C58" s="213" t="s">
        <v>1271</v>
      </c>
      <c r="D58" s="213" t="s">
        <v>1336</v>
      </c>
      <c r="E58" s="213" t="s">
        <v>1273</v>
      </c>
      <c r="F58" s="213" t="s">
        <v>1337</v>
      </c>
      <c r="G58" s="62"/>
      <c r="H58" s="62">
        <v>3</v>
      </c>
      <c r="I58" s="220"/>
      <c r="J58" s="220"/>
    </row>
    <row r="59" spans="2:10" ht="38.25">
      <c r="B59" s="213">
        <v>45</v>
      </c>
      <c r="C59" s="213" t="s">
        <v>1271</v>
      </c>
      <c r="D59" s="213" t="s">
        <v>1338</v>
      </c>
      <c r="E59" s="213" t="s">
        <v>1273</v>
      </c>
      <c r="F59" s="213" t="s">
        <v>1339</v>
      </c>
      <c r="G59" s="62"/>
      <c r="H59" s="62">
        <v>3</v>
      </c>
      <c r="I59" s="220"/>
      <c r="J59" s="220"/>
    </row>
    <row r="60" spans="2:10">
      <c r="H60" s="218" t="s">
        <v>63</v>
      </c>
      <c r="I60" s="218"/>
      <c r="J60" s="219"/>
    </row>
  </sheetData>
  <mergeCells count="15">
    <mergeCell ref="F39:F41"/>
    <mergeCell ref="F43:F45"/>
    <mergeCell ref="F46:F51"/>
    <mergeCell ref="F55:F56"/>
    <mergeCell ref="B57:J57"/>
    <mergeCell ref="F29:F30"/>
    <mergeCell ref="B31:J31"/>
    <mergeCell ref="B33:J33"/>
    <mergeCell ref="F34:F35"/>
    <mergeCell ref="F37:F38"/>
    <mergeCell ref="B9:J9"/>
    <mergeCell ref="B11:J11"/>
    <mergeCell ref="F15:F16"/>
    <mergeCell ref="F17:F18"/>
    <mergeCell ref="F26:F27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5"/>
  <sheetViews>
    <sheetView zoomScale="80" zoomScaleNormal="80" workbookViewId="0">
      <selection activeCell="L6" sqref="L6"/>
    </sheetView>
  </sheetViews>
  <sheetFormatPr defaultColWidth="9" defaultRowHeight="15"/>
  <cols>
    <col min="1" max="1" width="1.375" style="211" customWidth="1"/>
    <col min="2" max="2" width="5.5" style="211" customWidth="1"/>
    <col min="3" max="3" width="34.5" style="211" customWidth="1"/>
    <col min="4" max="4" width="9.625" style="211" customWidth="1"/>
    <col min="5" max="5" width="10.25" style="211" customWidth="1"/>
    <col min="6" max="6" width="15.875" style="211" customWidth="1"/>
    <col min="7" max="7" width="16.375" style="211" customWidth="1"/>
    <col min="8" max="8" width="14.375" style="211" customWidth="1"/>
    <col min="9" max="9" width="12.875" style="211" customWidth="1"/>
    <col min="10" max="10" width="13.125" style="211" customWidth="1"/>
    <col min="11" max="1024" width="9" style="211"/>
  </cols>
  <sheetData>
    <row r="1" spans="2:10">
      <c r="C1" s="211" t="s">
        <v>0</v>
      </c>
    </row>
    <row r="3" spans="2:10">
      <c r="J3" s="211" t="s">
        <v>1</v>
      </c>
    </row>
    <row r="5" spans="2:10">
      <c r="C5" s="211" t="s">
        <v>29</v>
      </c>
    </row>
    <row r="6" spans="2:10">
      <c r="C6" s="211" t="s">
        <v>3</v>
      </c>
    </row>
    <row r="8" spans="2:10">
      <c r="C8" s="211" t="s">
        <v>1340</v>
      </c>
    </row>
    <row r="9" spans="2:10" ht="23.25" customHeight="1">
      <c r="B9" s="293" t="s">
        <v>5</v>
      </c>
      <c r="C9" s="293"/>
      <c r="D9" s="293"/>
      <c r="E9" s="293"/>
      <c r="F9" s="293"/>
      <c r="G9" s="293"/>
      <c r="H9" s="293"/>
      <c r="I9" s="293"/>
      <c r="J9" s="293"/>
    </row>
    <row r="10" spans="2:10" ht="63.75">
      <c r="B10" s="212" t="s">
        <v>6</v>
      </c>
      <c r="C10" s="212" t="s">
        <v>7</v>
      </c>
      <c r="D10" s="212" t="s">
        <v>8</v>
      </c>
      <c r="E10" s="212" t="s">
        <v>9</v>
      </c>
      <c r="F10" s="212" t="s">
        <v>10</v>
      </c>
      <c r="G10" s="212" t="s">
        <v>11</v>
      </c>
      <c r="H10" s="212" t="s">
        <v>12</v>
      </c>
      <c r="I10" s="212" t="s">
        <v>974</v>
      </c>
      <c r="J10" s="212" t="s">
        <v>14</v>
      </c>
    </row>
    <row r="11" spans="2:10" ht="20.100000000000001" customHeight="1">
      <c r="B11" s="294" t="s">
        <v>1219</v>
      </c>
      <c r="C11" s="294"/>
      <c r="D11" s="294"/>
      <c r="E11" s="294"/>
      <c r="F11" s="294"/>
      <c r="G11" s="294"/>
      <c r="H11" s="294"/>
      <c r="I11" s="294"/>
      <c r="J11" s="294"/>
    </row>
    <row r="12" spans="2:10" ht="27.95" customHeight="1">
      <c r="B12" s="213">
        <v>1</v>
      </c>
      <c r="C12" s="213" t="s">
        <v>1341</v>
      </c>
      <c r="D12" s="213" t="s">
        <v>1342</v>
      </c>
      <c r="E12" s="213" t="s">
        <v>1343</v>
      </c>
      <c r="F12" s="213" t="s">
        <v>1223</v>
      </c>
      <c r="G12" s="62" t="s">
        <v>1138</v>
      </c>
      <c r="H12" s="62">
        <v>3</v>
      </c>
      <c r="I12" s="220"/>
      <c r="J12" s="220">
        <f t="shared" ref="J12:J25" si="0">I12*H12</f>
        <v>0</v>
      </c>
    </row>
    <row r="13" spans="2:10" ht="27.95" customHeight="1">
      <c r="B13" s="213">
        <v>2</v>
      </c>
      <c r="C13" s="213" t="s">
        <v>1344</v>
      </c>
      <c r="D13" s="213" t="s">
        <v>1345</v>
      </c>
      <c r="E13" s="213" t="s">
        <v>1343</v>
      </c>
      <c r="F13" s="292" t="s">
        <v>1346</v>
      </c>
      <c r="G13" s="221" t="s">
        <v>1138</v>
      </c>
      <c r="H13" s="62">
        <v>3</v>
      </c>
      <c r="I13" s="220"/>
      <c r="J13" s="220">
        <f t="shared" si="0"/>
        <v>0</v>
      </c>
    </row>
    <row r="14" spans="2:10" ht="27.95" customHeight="1">
      <c r="B14" s="213">
        <v>3</v>
      </c>
      <c r="C14" s="213" t="s">
        <v>1347</v>
      </c>
      <c r="D14" s="213" t="s">
        <v>1348</v>
      </c>
      <c r="E14" s="213" t="s">
        <v>1343</v>
      </c>
      <c r="F14" s="292"/>
      <c r="G14" s="62" t="s">
        <v>1138</v>
      </c>
      <c r="H14" s="62">
        <v>3</v>
      </c>
      <c r="I14" s="220"/>
      <c r="J14" s="220">
        <f t="shared" si="0"/>
        <v>0</v>
      </c>
    </row>
    <row r="15" spans="2:10" ht="27.95" customHeight="1">
      <c r="B15" s="213">
        <v>4</v>
      </c>
      <c r="C15" s="213" t="s">
        <v>1349</v>
      </c>
      <c r="D15" s="213" t="s">
        <v>1350</v>
      </c>
      <c r="E15" s="213" t="s">
        <v>1343</v>
      </c>
      <c r="F15" s="292"/>
      <c r="G15" s="213" t="s">
        <v>1138</v>
      </c>
      <c r="H15" s="62">
        <v>1</v>
      </c>
      <c r="I15" s="220"/>
      <c r="J15" s="220">
        <f t="shared" si="0"/>
        <v>0</v>
      </c>
    </row>
    <row r="16" spans="2:10" ht="27.95" customHeight="1">
      <c r="B16" s="213">
        <v>5</v>
      </c>
      <c r="C16" s="213" t="s">
        <v>1349</v>
      </c>
      <c r="D16" s="213" t="s">
        <v>1351</v>
      </c>
      <c r="E16" s="213" t="s">
        <v>1343</v>
      </c>
      <c r="F16" s="292"/>
      <c r="G16" s="213" t="s">
        <v>1138</v>
      </c>
      <c r="H16" s="62">
        <v>1</v>
      </c>
      <c r="I16" s="220"/>
      <c r="J16" s="220">
        <f t="shared" si="0"/>
        <v>0</v>
      </c>
    </row>
    <row r="17" spans="2:12" ht="27.95" customHeight="1">
      <c r="B17" s="213">
        <v>6</v>
      </c>
      <c r="C17" s="213" t="s">
        <v>1349</v>
      </c>
      <c r="D17" s="213" t="s">
        <v>1352</v>
      </c>
      <c r="E17" s="213" t="s">
        <v>1343</v>
      </c>
      <c r="F17" s="292"/>
      <c r="G17" s="62" t="s">
        <v>1138</v>
      </c>
      <c r="H17" s="62">
        <v>3</v>
      </c>
      <c r="I17" s="220"/>
      <c r="J17" s="220">
        <f t="shared" si="0"/>
        <v>0</v>
      </c>
    </row>
    <row r="18" spans="2:12" ht="27.95" customHeight="1">
      <c r="B18" s="213">
        <v>7</v>
      </c>
      <c r="C18" s="213" t="s">
        <v>1353</v>
      </c>
      <c r="D18" s="213" t="s">
        <v>1354</v>
      </c>
      <c r="E18" s="213" t="s">
        <v>1343</v>
      </c>
      <c r="F18" s="292"/>
      <c r="G18" s="62" t="s">
        <v>1138</v>
      </c>
      <c r="H18" s="62">
        <v>3</v>
      </c>
      <c r="I18" s="220"/>
      <c r="J18" s="220">
        <f t="shared" si="0"/>
        <v>0</v>
      </c>
    </row>
    <row r="19" spans="2:12" ht="27.95" customHeight="1">
      <c r="B19" s="213">
        <v>8</v>
      </c>
      <c r="C19" s="213" t="s">
        <v>1355</v>
      </c>
      <c r="D19" s="213" t="s">
        <v>1356</v>
      </c>
      <c r="E19" s="213" t="s">
        <v>1343</v>
      </c>
      <c r="F19" s="292"/>
      <c r="G19" s="62" t="s">
        <v>1138</v>
      </c>
      <c r="H19" s="62">
        <v>2</v>
      </c>
      <c r="I19" s="220"/>
      <c r="J19" s="220">
        <f t="shared" si="0"/>
        <v>0</v>
      </c>
    </row>
    <row r="20" spans="2:12" ht="27.95" customHeight="1">
      <c r="B20" s="213">
        <v>9</v>
      </c>
      <c r="C20" s="213" t="s">
        <v>1355</v>
      </c>
      <c r="D20" s="213" t="s">
        <v>1357</v>
      </c>
      <c r="E20" s="213" t="s">
        <v>1343</v>
      </c>
      <c r="F20" s="292"/>
      <c r="G20" s="62" t="s">
        <v>1138</v>
      </c>
      <c r="H20" s="62">
        <v>3</v>
      </c>
      <c r="I20" s="220"/>
      <c r="J20" s="220">
        <f t="shared" si="0"/>
        <v>0</v>
      </c>
      <c r="L20" s="211" t="s">
        <v>1358</v>
      </c>
    </row>
    <row r="21" spans="2:12" ht="27.95" customHeight="1">
      <c r="B21" s="213">
        <v>10</v>
      </c>
      <c r="C21" s="213" t="s">
        <v>1355</v>
      </c>
      <c r="D21" s="213" t="s">
        <v>1359</v>
      </c>
      <c r="E21" s="213" t="s">
        <v>1343</v>
      </c>
      <c r="F21" s="292"/>
      <c r="G21" s="62" t="s">
        <v>1138</v>
      </c>
      <c r="H21" s="62">
        <v>3</v>
      </c>
      <c r="I21" s="220"/>
      <c r="J21" s="220">
        <f t="shared" si="0"/>
        <v>0</v>
      </c>
    </row>
    <row r="22" spans="2:12" ht="44.25" customHeight="1">
      <c r="B22" s="213">
        <v>11</v>
      </c>
      <c r="C22" s="213" t="s">
        <v>1360</v>
      </c>
      <c r="D22" s="213" t="s">
        <v>1361</v>
      </c>
      <c r="E22" s="213" t="s">
        <v>1343</v>
      </c>
      <c r="F22" s="292" t="s">
        <v>1274</v>
      </c>
      <c r="G22" s="62" t="s">
        <v>1362</v>
      </c>
      <c r="H22" s="62">
        <v>0</v>
      </c>
      <c r="I22" s="220"/>
      <c r="J22" s="220">
        <f t="shared" si="0"/>
        <v>0</v>
      </c>
    </row>
    <row r="23" spans="2:12" ht="88.5" customHeight="1">
      <c r="B23" s="213">
        <v>12</v>
      </c>
      <c r="C23" s="213" t="s">
        <v>1363</v>
      </c>
      <c r="D23" s="213" t="s">
        <v>1364</v>
      </c>
      <c r="E23" s="213" t="s">
        <v>1343</v>
      </c>
      <c r="F23" s="292"/>
      <c r="G23" s="62" t="s">
        <v>1362</v>
      </c>
      <c r="H23" s="62">
        <v>0</v>
      </c>
      <c r="I23" s="220"/>
      <c r="J23" s="220">
        <f t="shared" si="0"/>
        <v>0</v>
      </c>
    </row>
    <row r="24" spans="2:12" ht="119.25" customHeight="1">
      <c r="B24" s="213">
        <v>13</v>
      </c>
      <c r="C24" s="213" t="s">
        <v>1365</v>
      </c>
      <c r="D24" s="213" t="s">
        <v>1366</v>
      </c>
      <c r="E24" s="213" t="s">
        <v>1343</v>
      </c>
      <c r="F24" s="292" t="s">
        <v>1367</v>
      </c>
      <c r="G24" s="213" t="s">
        <v>1368</v>
      </c>
      <c r="H24" s="62">
        <v>0</v>
      </c>
      <c r="I24" s="220"/>
      <c r="J24" s="220">
        <f t="shared" si="0"/>
        <v>0</v>
      </c>
    </row>
    <row r="25" spans="2:12" ht="93.75" customHeight="1">
      <c r="B25" s="213">
        <v>14</v>
      </c>
      <c r="C25" s="213" t="s">
        <v>1369</v>
      </c>
      <c r="D25" s="213" t="s">
        <v>1370</v>
      </c>
      <c r="E25" s="213" t="s">
        <v>1343</v>
      </c>
      <c r="F25" s="292"/>
      <c r="G25" s="213" t="s">
        <v>1371</v>
      </c>
      <c r="H25" s="62">
        <v>0</v>
      </c>
      <c r="I25" s="220"/>
      <c r="J25" s="220">
        <f t="shared" si="0"/>
        <v>0</v>
      </c>
    </row>
    <row r="26" spans="2:12" ht="20.100000000000001" customHeight="1">
      <c r="B26" s="280" t="s">
        <v>1232</v>
      </c>
      <c r="C26" s="280"/>
      <c r="D26" s="280"/>
      <c r="E26" s="280"/>
      <c r="F26" s="280"/>
      <c r="G26" s="280"/>
      <c r="H26" s="280"/>
      <c r="I26" s="280"/>
      <c r="J26" s="280"/>
    </row>
    <row r="27" spans="2:12" ht="27.95" customHeight="1">
      <c r="B27" s="213">
        <v>15</v>
      </c>
      <c r="C27" s="213" t="s">
        <v>1372</v>
      </c>
      <c r="D27" s="213" t="s">
        <v>1373</v>
      </c>
      <c r="E27" s="213" t="s">
        <v>1343</v>
      </c>
      <c r="F27" s="213" t="s">
        <v>1374</v>
      </c>
      <c r="G27" s="62" t="s">
        <v>1138</v>
      </c>
      <c r="H27" s="62">
        <v>3</v>
      </c>
      <c r="I27" s="220"/>
      <c r="J27" s="220">
        <f>I27*H27</f>
        <v>0</v>
      </c>
    </row>
    <row r="28" spans="2:12" ht="20.100000000000001" customHeight="1">
      <c r="B28" s="280" t="s">
        <v>49</v>
      </c>
      <c r="C28" s="280"/>
      <c r="D28" s="280"/>
      <c r="E28" s="280"/>
      <c r="F28" s="280"/>
      <c r="G28" s="280"/>
      <c r="H28" s="280"/>
      <c r="I28" s="280"/>
      <c r="J28" s="280"/>
    </row>
    <row r="29" spans="2:12" ht="27.95" customHeight="1">
      <c r="B29" s="213">
        <v>16</v>
      </c>
      <c r="C29" s="213" t="s">
        <v>1375</v>
      </c>
      <c r="D29" s="213" t="s">
        <v>1376</v>
      </c>
      <c r="E29" s="213" t="s">
        <v>1343</v>
      </c>
      <c r="F29" s="292" t="s">
        <v>1346</v>
      </c>
      <c r="G29" s="62" t="s">
        <v>1138</v>
      </c>
      <c r="H29" s="62">
        <v>3</v>
      </c>
      <c r="I29" s="220"/>
      <c r="J29" s="220">
        <f>I29*H29</f>
        <v>0</v>
      </c>
    </row>
    <row r="30" spans="2:12" ht="27.95" customHeight="1">
      <c r="B30" s="213">
        <v>17</v>
      </c>
      <c r="C30" s="213" t="s">
        <v>1375</v>
      </c>
      <c r="D30" s="213">
        <v>21978616</v>
      </c>
      <c r="E30" s="213" t="s">
        <v>1343</v>
      </c>
      <c r="F30" s="292"/>
      <c r="G30" s="62" t="s">
        <v>1377</v>
      </c>
      <c r="H30" s="62">
        <v>1</v>
      </c>
      <c r="I30" s="220"/>
      <c r="J30" s="220">
        <f>I30*H30</f>
        <v>0</v>
      </c>
    </row>
    <row r="31" spans="2:12" ht="51.75" customHeight="1">
      <c r="B31" s="213">
        <v>18</v>
      </c>
      <c r="C31" s="213" t="s">
        <v>1372</v>
      </c>
      <c r="D31" s="213" t="s">
        <v>1378</v>
      </c>
      <c r="E31" s="213" t="s">
        <v>1343</v>
      </c>
      <c r="F31" s="213" t="s">
        <v>462</v>
      </c>
      <c r="G31" s="62" t="s">
        <v>1138</v>
      </c>
      <c r="H31" s="62">
        <v>3</v>
      </c>
      <c r="I31" s="220"/>
      <c r="J31" s="220">
        <f>I31*H31</f>
        <v>0</v>
      </c>
    </row>
    <row r="32" spans="2:12" ht="20.100000000000001" customHeight="1">
      <c r="B32" s="280" t="s">
        <v>1335</v>
      </c>
      <c r="C32" s="280"/>
      <c r="D32" s="280"/>
      <c r="E32" s="280"/>
      <c r="F32" s="280"/>
      <c r="G32" s="280"/>
      <c r="H32" s="280"/>
      <c r="I32" s="280"/>
      <c r="J32" s="280"/>
    </row>
    <row r="33" spans="2:10" ht="82.5" customHeight="1">
      <c r="B33" s="213">
        <v>19</v>
      </c>
      <c r="C33" s="213" t="s">
        <v>1379</v>
      </c>
      <c r="D33" s="213" t="s">
        <v>1380</v>
      </c>
      <c r="E33" s="213" t="s">
        <v>1343</v>
      </c>
      <c r="F33" s="292" t="s">
        <v>1307</v>
      </c>
      <c r="G33" s="62" t="s">
        <v>1381</v>
      </c>
      <c r="H33" s="62">
        <v>0</v>
      </c>
      <c r="I33" s="220"/>
      <c r="J33" s="220">
        <f>I33*H33</f>
        <v>0</v>
      </c>
    </row>
    <row r="34" spans="2:10" ht="25.5">
      <c r="B34" s="213">
        <v>20</v>
      </c>
      <c r="C34" s="213" t="s">
        <v>1382</v>
      </c>
      <c r="D34" s="213" t="s">
        <v>1383</v>
      </c>
      <c r="E34" s="213" t="s">
        <v>1343</v>
      </c>
      <c r="F34" s="292"/>
      <c r="G34" s="62" t="s">
        <v>1381</v>
      </c>
      <c r="H34" s="62">
        <v>0</v>
      </c>
      <c r="I34" s="220"/>
      <c r="J34" s="220">
        <f>I34*H34</f>
        <v>0</v>
      </c>
    </row>
    <row r="35" spans="2:10" ht="20.100000000000001" customHeight="1">
      <c r="H35" s="223" t="s">
        <v>28</v>
      </c>
      <c r="I35" s="224">
        <f>J35/36</f>
        <v>0</v>
      </c>
      <c r="J35" s="224">
        <f>SUM(J12:J25,J27,J29:J31,J33:J34)</f>
        <v>0</v>
      </c>
    </row>
  </sheetData>
  <mergeCells count="10">
    <mergeCell ref="B26:J26"/>
    <mergeCell ref="B28:J28"/>
    <mergeCell ref="F29:F30"/>
    <mergeCell ref="B32:J32"/>
    <mergeCell ref="F33:F34"/>
    <mergeCell ref="B9:J9"/>
    <mergeCell ref="B11:J11"/>
    <mergeCell ref="F13:F21"/>
    <mergeCell ref="F22:F23"/>
    <mergeCell ref="F24:F2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4"/>
  <sheetViews>
    <sheetView topLeftCell="A7" zoomScaleNormal="100" workbookViewId="0">
      <selection activeCell="F2" sqref="F2"/>
    </sheetView>
  </sheetViews>
  <sheetFormatPr defaultColWidth="9" defaultRowHeight="15"/>
  <cols>
    <col min="1" max="1" width="3.375" style="211" customWidth="1"/>
    <col min="2" max="2" width="4.875" style="211" customWidth="1"/>
    <col min="3" max="3" width="27.5" style="211" customWidth="1"/>
    <col min="4" max="4" width="9.75" style="211" customWidth="1"/>
    <col min="5" max="5" width="11.75" style="211" customWidth="1"/>
    <col min="6" max="6" width="16.5" style="211" customWidth="1"/>
    <col min="7" max="7" width="16.75" style="211" customWidth="1"/>
    <col min="8" max="8" width="15.625" style="211" customWidth="1"/>
    <col min="9" max="9" width="13.5" style="211" customWidth="1"/>
    <col min="10" max="10" width="13.875" style="211" customWidth="1"/>
    <col min="11" max="1024" width="9" style="211"/>
  </cols>
  <sheetData>
    <row r="1" spans="2:10">
      <c r="C1" s="211" t="s">
        <v>0</v>
      </c>
    </row>
    <row r="3" spans="2:10">
      <c r="J3" s="211" t="s">
        <v>1</v>
      </c>
    </row>
    <row r="5" spans="2:10">
      <c r="C5" s="211" t="s">
        <v>1384</v>
      </c>
    </row>
    <row r="6" spans="2:10">
      <c r="C6" s="211" t="s">
        <v>3</v>
      </c>
    </row>
    <row r="8" spans="2:10">
      <c r="C8" s="211" t="s">
        <v>1385</v>
      </c>
    </row>
    <row r="9" spans="2:10" ht="23.25" customHeight="1">
      <c r="B9" s="293" t="s">
        <v>5</v>
      </c>
      <c r="C9" s="293"/>
      <c r="D9" s="293"/>
      <c r="E9" s="293"/>
      <c r="F9" s="293"/>
      <c r="G9" s="293"/>
      <c r="H9" s="293"/>
      <c r="I9" s="293"/>
      <c r="J9" s="293"/>
    </row>
    <row r="10" spans="2:10" ht="63.75" customHeight="1">
      <c r="B10" s="212" t="s">
        <v>6</v>
      </c>
      <c r="C10" s="212" t="s">
        <v>7</v>
      </c>
      <c r="D10" s="212" t="s">
        <v>8</v>
      </c>
      <c r="E10" s="212" t="s">
        <v>9</v>
      </c>
      <c r="F10" s="212" t="s">
        <v>10</v>
      </c>
      <c r="G10" s="212" t="s">
        <v>11</v>
      </c>
      <c r="H10" s="212" t="s">
        <v>12</v>
      </c>
      <c r="I10" s="212" t="s">
        <v>974</v>
      </c>
      <c r="J10" s="212" t="s">
        <v>14</v>
      </c>
    </row>
    <row r="11" spans="2:10" ht="18" customHeight="1">
      <c r="B11" s="294" t="s">
        <v>1219</v>
      </c>
      <c r="C11" s="294"/>
      <c r="D11" s="294"/>
      <c r="E11" s="294"/>
      <c r="F11" s="294"/>
      <c r="G11" s="294"/>
      <c r="H11" s="294"/>
      <c r="I11" s="294"/>
      <c r="J11" s="294"/>
    </row>
    <row r="12" spans="2:10" ht="27.95" customHeight="1">
      <c r="B12" s="213">
        <v>1</v>
      </c>
      <c r="C12" s="213" t="s">
        <v>1386</v>
      </c>
      <c r="D12" s="213">
        <v>76550163</v>
      </c>
      <c r="E12" s="213" t="s">
        <v>1387</v>
      </c>
      <c r="F12" s="292" t="s">
        <v>967</v>
      </c>
      <c r="G12" s="213" t="s">
        <v>1138</v>
      </c>
      <c r="H12" s="62">
        <v>3</v>
      </c>
      <c r="I12" s="220"/>
      <c r="J12" s="220">
        <f>I12*H12</f>
        <v>0</v>
      </c>
    </row>
    <row r="13" spans="2:10" ht="27.95" customHeight="1">
      <c r="B13" s="213">
        <v>2</v>
      </c>
      <c r="C13" s="213" t="s">
        <v>1386</v>
      </c>
      <c r="D13" s="213">
        <v>96250703</v>
      </c>
      <c r="E13" s="213" t="s">
        <v>1387</v>
      </c>
      <c r="F13" s="292"/>
      <c r="G13" s="213" t="s">
        <v>1388</v>
      </c>
      <c r="H13" s="102">
        <v>1</v>
      </c>
      <c r="I13" s="225"/>
      <c r="J13" s="220">
        <f>I13*H13</f>
        <v>0</v>
      </c>
    </row>
    <row r="14" spans="2:10" ht="20.100000000000001" customHeight="1">
      <c r="B14" s="217"/>
      <c r="C14" s="217"/>
      <c r="D14" s="217"/>
      <c r="E14" s="217"/>
      <c r="F14" s="217"/>
      <c r="G14" s="217"/>
      <c r="H14" s="218" t="s">
        <v>63</v>
      </c>
      <c r="I14" s="226"/>
      <c r="J14" s="227">
        <f>SUM(J12:J13)</f>
        <v>0</v>
      </c>
    </row>
  </sheetData>
  <mergeCells count="3">
    <mergeCell ref="B9:J9"/>
    <mergeCell ref="B11:J11"/>
    <mergeCell ref="F12:F1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G83"/>
  <sheetViews>
    <sheetView zoomScale="80" zoomScaleNormal="80" workbookViewId="0">
      <selection activeCell="C22" sqref="C22"/>
    </sheetView>
  </sheetViews>
  <sheetFormatPr defaultColWidth="10.625" defaultRowHeight="14.25"/>
  <cols>
    <col min="1" max="1" width="2.625" customWidth="1"/>
    <col min="2" max="2" width="4.25" style="20" customWidth="1"/>
    <col min="3" max="3" width="50.125" style="21" customWidth="1"/>
    <col min="4" max="4" width="16.625" style="21" customWidth="1"/>
    <col min="5" max="5" width="20" style="21" customWidth="1"/>
    <col min="6" max="6" width="42" style="21" customWidth="1"/>
    <col min="7" max="7" width="13.375" style="20" customWidth="1"/>
    <col min="8" max="8" width="13" style="20" customWidth="1"/>
    <col min="9" max="9" width="12.5" style="20" customWidth="1"/>
    <col min="10" max="10" width="11.375" style="20" customWidth="1"/>
    <col min="11" max="11" width="20.5" style="20" customWidth="1"/>
    <col min="12" max="252" width="10.625" style="20"/>
    <col min="253" max="1021" width="10.625" style="22"/>
    <col min="1022" max="1024" width="8.625" customWidth="1"/>
  </cols>
  <sheetData>
    <row r="1" spans="2:12">
      <c r="C1" s="21" t="s">
        <v>0</v>
      </c>
    </row>
    <row r="3" spans="2:12">
      <c r="J3" s="20" t="s">
        <v>64</v>
      </c>
    </row>
    <row r="5" spans="2:12">
      <c r="C5" s="21" t="s">
        <v>65</v>
      </c>
    </row>
    <row r="6" spans="2:12">
      <c r="C6" s="21" t="s">
        <v>3</v>
      </c>
    </row>
    <row r="8" spans="2:12">
      <c r="C8" s="21" t="s">
        <v>66</v>
      </c>
    </row>
    <row r="9" spans="2:12" ht="24" customHeight="1">
      <c r="B9" s="270" t="s">
        <v>5</v>
      </c>
      <c r="C9" s="270"/>
      <c r="D9" s="270"/>
      <c r="E9" s="270"/>
      <c r="F9" s="270"/>
      <c r="G9" s="270"/>
      <c r="H9" s="270"/>
      <c r="I9" s="270"/>
      <c r="J9" s="270"/>
    </row>
    <row r="10" spans="2:12" ht="63.95" customHeight="1">
      <c r="B10" s="23" t="s">
        <v>6</v>
      </c>
      <c r="C10" s="23" t="s">
        <v>7</v>
      </c>
      <c r="D10" s="23" t="s">
        <v>8</v>
      </c>
      <c r="E10" s="23" t="s">
        <v>9</v>
      </c>
      <c r="F10" s="23" t="s">
        <v>31</v>
      </c>
      <c r="G10" s="23" t="s">
        <v>11</v>
      </c>
      <c r="H10" s="23" t="s">
        <v>12</v>
      </c>
      <c r="I10" s="24" t="s">
        <v>13</v>
      </c>
      <c r="J10" s="24" t="s">
        <v>14</v>
      </c>
      <c r="K10" s="36"/>
      <c r="L10" s="36"/>
    </row>
    <row r="11" spans="2:12" ht="24.95" customHeight="1">
      <c r="B11" s="268" t="s">
        <v>15</v>
      </c>
      <c r="C11" s="268"/>
      <c r="D11" s="268"/>
      <c r="E11" s="268"/>
      <c r="F11" s="268"/>
      <c r="G11" s="268"/>
      <c r="H11" s="268"/>
      <c r="I11" s="268"/>
      <c r="J11" s="268"/>
    </row>
    <row r="12" spans="2:12" ht="24.95" customHeight="1">
      <c r="B12" s="37">
        <v>1</v>
      </c>
      <c r="C12" s="28" t="s">
        <v>67</v>
      </c>
      <c r="D12" s="38" t="s">
        <v>68</v>
      </c>
      <c r="E12" s="28" t="s">
        <v>69</v>
      </c>
      <c r="F12" s="39" t="s">
        <v>41</v>
      </c>
      <c r="G12" s="30"/>
      <c r="H12" s="26">
        <v>3</v>
      </c>
      <c r="I12" s="31"/>
      <c r="J12" s="31">
        <f>I12*H12</f>
        <v>0</v>
      </c>
    </row>
    <row r="13" spans="2:12" ht="24.95" customHeight="1">
      <c r="I13" s="33" t="s">
        <v>63</v>
      </c>
      <c r="J13" s="31">
        <f>SUM(J12)</f>
        <v>0</v>
      </c>
    </row>
    <row r="14" spans="2:12" ht="24.95" customHeight="1">
      <c r="I14" s="35"/>
      <c r="J14" s="35"/>
    </row>
    <row r="15" spans="2:12" ht="24.95" customHeight="1"/>
    <row r="16" spans="2:12" ht="24.95" customHeight="1"/>
    <row r="17" ht="24.95" customHeight="1"/>
    <row r="18" ht="24.95" customHeight="1"/>
    <row r="19" ht="26.2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40.9" customHeight="1"/>
    <row r="48" ht="40.9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19.899999999999999" customHeight="1"/>
    <row r="83" ht="24.75" customHeight="1"/>
  </sheetData>
  <mergeCells count="2">
    <mergeCell ref="B9:J9"/>
    <mergeCell ref="B11:J11"/>
  </mergeCells>
  <pageMargins left="0.297916666666667" right="0.34652777777777799" top="0.874305555555556" bottom="0.90763888888888899" header="0.47986111111111102" footer="0.49583333333333302"/>
  <pageSetup paperSize="9" scale="80" firstPageNumber="0" pageOrder="overThenDown" orientation="landscape" horizontalDpi="300" verticalDpi="300"/>
  <headerFooter>
    <oddHeader>&amp;C&amp;A</oddHeader>
    <oddFooter>&amp;CStrona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3"/>
  <sheetViews>
    <sheetView zoomScale="80" zoomScaleNormal="80" workbookViewId="0">
      <selection activeCell="P10" sqref="P10"/>
    </sheetView>
  </sheetViews>
  <sheetFormatPr defaultColWidth="9" defaultRowHeight="15"/>
  <cols>
    <col min="1" max="1" width="3.375" style="211" customWidth="1"/>
    <col min="2" max="2" width="4.875" style="211" customWidth="1"/>
    <col min="3" max="3" width="27.25" style="211" customWidth="1"/>
    <col min="4" max="5" width="13.875" style="211" customWidth="1"/>
    <col min="6" max="6" width="20.375" style="211" customWidth="1"/>
    <col min="7" max="7" width="16.75" style="211" customWidth="1"/>
    <col min="8" max="8" width="15.625" style="211" customWidth="1"/>
    <col min="9" max="9" width="13.5" style="211" customWidth="1"/>
    <col min="10" max="10" width="13.875" style="211" customWidth="1"/>
    <col min="11" max="1024" width="9" style="211"/>
  </cols>
  <sheetData>
    <row r="1" spans="2:10">
      <c r="C1" s="211" t="s">
        <v>0</v>
      </c>
    </row>
    <row r="3" spans="2:10">
      <c r="J3" s="211" t="s">
        <v>1</v>
      </c>
    </row>
    <row r="5" spans="2:10">
      <c r="C5" s="211" t="s">
        <v>1056</v>
      </c>
    </row>
    <row r="6" spans="2:10">
      <c r="C6" s="211" t="s">
        <v>3</v>
      </c>
    </row>
    <row r="8" spans="2:10">
      <c r="C8" s="211" t="s">
        <v>1389</v>
      </c>
    </row>
    <row r="9" spans="2:10" ht="23.25" customHeight="1">
      <c r="B9" s="293" t="s">
        <v>5</v>
      </c>
      <c r="C9" s="293"/>
      <c r="D9" s="293"/>
      <c r="E9" s="293"/>
      <c r="F9" s="293"/>
      <c r="G9" s="293"/>
      <c r="H9" s="293"/>
      <c r="I9" s="293"/>
      <c r="J9" s="293"/>
    </row>
    <row r="10" spans="2:10" ht="65.25" customHeight="1">
      <c r="B10" s="212" t="s">
        <v>6</v>
      </c>
      <c r="C10" s="212" t="s">
        <v>7</v>
      </c>
      <c r="D10" s="212" t="s">
        <v>8</v>
      </c>
      <c r="E10" s="212" t="s">
        <v>9</v>
      </c>
      <c r="F10" s="212" t="s">
        <v>10</v>
      </c>
      <c r="G10" s="212" t="s">
        <v>11</v>
      </c>
      <c r="H10" s="212" t="s">
        <v>12</v>
      </c>
      <c r="I10" s="212" t="s">
        <v>974</v>
      </c>
      <c r="J10" s="212" t="s">
        <v>14</v>
      </c>
    </row>
    <row r="11" spans="2:10" ht="18" customHeight="1">
      <c r="B11" s="294" t="s">
        <v>1219</v>
      </c>
      <c r="C11" s="294"/>
      <c r="D11" s="294"/>
      <c r="E11" s="294"/>
      <c r="F11" s="294"/>
      <c r="G11" s="294"/>
      <c r="H11" s="294"/>
      <c r="I11" s="294"/>
      <c r="J11" s="294"/>
    </row>
    <row r="12" spans="2:10" ht="27.95" customHeight="1">
      <c r="B12" s="213">
        <v>1</v>
      </c>
      <c r="C12" s="213" t="s">
        <v>1390</v>
      </c>
      <c r="D12" s="213">
        <v>2352</v>
      </c>
      <c r="E12" s="213" t="s">
        <v>1391</v>
      </c>
      <c r="F12" s="213" t="s">
        <v>967</v>
      </c>
      <c r="G12" s="213" t="s">
        <v>1138</v>
      </c>
      <c r="H12" s="62">
        <v>6</v>
      </c>
      <c r="I12" s="220"/>
      <c r="J12" s="220">
        <f>I12*H12</f>
        <v>0</v>
      </c>
    </row>
    <row r="13" spans="2:10" ht="20.100000000000001" customHeight="1">
      <c r="B13" s="217"/>
      <c r="C13" s="217"/>
      <c r="D13" s="217"/>
      <c r="E13" s="217"/>
      <c r="F13" s="217"/>
      <c r="G13" s="217"/>
      <c r="H13" s="218" t="s">
        <v>63</v>
      </c>
      <c r="I13" s="218"/>
      <c r="J13" s="227">
        <f>SUM(J12)</f>
        <v>0</v>
      </c>
    </row>
  </sheetData>
  <mergeCells count="2">
    <mergeCell ref="B9:J9"/>
    <mergeCell ref="B11:J1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8"/>
  <sheetViews>
    <sheetView zoomScale="80" zoomScaleNormal="80" workbookViewId="0">
      <selection activeCell="C5" sqref="C5"/>
    </sheetView>
  </sheetViews>
  <sheetFormatPr defaultColWidth="10.625" defaultRowHeight="14.25"/>
  <cols>
    <col min="1" max="1" width="2.625" style="44" customWidth="1"/>
    <col min="2" max="2" width="4.25" style="184" customWidth="1"/>
    <col min="3" max="3" width="43.875" style="185" customWidth="1"/>
    <col min="4" max="4" width="17" style="185" customWidth="1"/>
    <col min="5" max="5" width="11.875" style="185" customWidth="1"/>
    <col min="6" max="6" width="23" style="185" customWidth="1"/>
    <col min="7" max="7" width="16" style="184" customWidth="1"/>
    <col min="8" max="8" width="15.625" style="184" customWidth="1"/>
    <col min="9" max="9" width="12.125" style="184" customWidth="1"/>
    <col min="10" max="10" width="11.375" style="184" customWidth="1"/>
    <col min="11" max="11" width="20.5" style="184" customWidth="1"/>
    <col min="12" max="251" width="10.625" style="184"/>
    <col min="252" max="1020" width="10.625" style="186"/>
    <col min="1021" max="1024" width="9" style="44" customWidth="1"/>
  </cols>
  <sheetData>
    <row r="1" spans="2:13">
      <c r="C1" s="185" t="s">
        <v>0</v>
      </c>
    </row>
    <row r="3" spans="2:13">
      <c r="J3" s="184" t="s">
        <v>1</v>
      </c>
    </row>
    <row r="5" spans="2:13">
      <c r="C5" s="185" t="s">
        <v>2</v>
      </c>
    </row>
    <row r="6" spans="2:13">
      <c r="C6" s="185" t="s">
        <v>3</v>
      </c>
    </row>
    <row r="8" spans="2:13">
      <c r="C8" s="185" t="s">
        <v>1392</v>
      </c>
    </row>
    <row r="9" spans="2:13" s="44" customFormat="1" ht="24" customHeight="1">
      <c r="B9" s="270" t="s">
        <v>5</v>
      </c>
      <c r="C9" s="270"/>
      <c r="D9" s="270"/>
      <c r="E9" s="270"/>
      <c r="F9" s="270"/>
      <c r="G9" s="270"/>
      <c r="H9" s="270"/>
      <c r="I9" s="270"/>
      <c r="J9" s="270"/>
      <c r="K9" s="184"/>
      <c r="L9" s="184"/>
      <c r="M9" s="184"/>
    </row>
    <row r="10" spans="2:13" s="44" customFormat="1" ht="63.95" customHeight="1">
      <c r="B10" s="23" t="s">
        <v>6</v>
      </c>
      <c r="C10" s="23" t="s">
        <v>7</v>
      </c>
      <c r="D10" s="23" t="s">
        <v>8</v>
      </c>
      <c r="E10" s="23" t="s">
        <v>9</v>
      </c>
      <c r="F10" s="23" t="s">
        <v>31</v>
      </c>
      <c r="G10" s="23" t="s">
        <v>11</v>
      </c>
      <c r="H10" s="23" t="s">
        <v>12</v>
      </c>
      <c r="I10" s="187" t="s">
        <v>13</v>
      </c>
      <c r="J10" s="187" t="s">
        <v>14</v>
      </c>
      <c r="K10" s="272"/>
      <c r="L10" s="272"/>
      <c r="M10" s="272"/>
    </row>
    <row r="11" spans="2:13" s="44" customFormat="1" ht="24.95" customHeight="1">
      <c r="B11" s="268" t="s">
        <v>15</v>
      </c>
      <c r="C11" s="268"/>
      <c r="D11" s="268"/>
      <c r="E11" s="268"/>
      <c r="F11" s="268"/>
      <c r="G11" s="268"/>
      <c r="H11" s="268"/>
      <c r="I11" s="268"/>
      <c r="J11" s="268"/>
      <c r="K11" s="184"/>
      <c r="L11" s="184"/>
      <c r="M11" s="184"/>
    </row>
    <row r="12" spans="2:13" s="44" customFormat="1" ht="24.95" customHeight="1">
      <c r="B12" s="26">
        <v>1</v>
      </c>
      <c r="C12" s="122" t="s">
        <v>1393</v>
      </c>
      <c r="D12" s="123" t="s">
        <v>1394</v>
      </c>
      <c r="E12" s="26" t="s">
        <v>1395</v>
      </c>
      <c r="F12" s="295" t="s">
        <v>18</v>
      </c>
      <c r="G12" s="26" t="s">
        <v>1396</v>
      </c>
      <c r="H12" s="26">
        <v>1</v>
      </c>
      <c r="I12" s="198"/>
      <c r="J12" s="198">
        <f>I12*H12</f>
        <v>0</v>
      </c>
      <c r="K12" s="184"/>
      <c r="L12" s="184"/>
      <c r="M12" s="184"/>
    </row>
    <row r="13" spans="2:13" s="44" customFormat="1" ht="24.95" customHeight="1">
      <c r="B13" s="26">
        <v>2</v>
      </c>
      <c r="C13" s="122" t="s">
        <v>1397</v>
      </c>
      <c r="D13" s="123" t="s">
        <v>1398</v>
      </c>
      <c r="E13" s="26" t="s">
        <v>1395</v>
      </c>
      <c r="F13" s="295"/>
      <c r="G13" s="26" t="s">
        <v>1396</v>
      </c>
      <c r="H13" s="26">
        <v>1</v>
      </c>
      <c r="I13" s="198"/>
      <c r="J13" s="198">
        <f>I13*H13</f>
        <v>0</v>
      </c>
      <c r="K13" s="184"/>
      <c r="L13" s="184"/>
      <c r="M13" s="184"/>
    </row>
    <row r="14" spans="2:13" s="44" customFormat="1" ht="24.95" customHeight="1">
      <c r="B14" s="228">
        <v>3</v>
      </c>
      <c r="C14" s="229" t="s">
        <v>1399</v>
      </c>
      <c r="D14" s="123" t="s">
        <v>1400</v>
      </c>
      <c r="E14" s="26" t="s">
        <v>1395</v>
      </c>
      <c r="F14" s="295"/>
      <c r="G14" s="26" t="s">
        <v>1396</v>
      </c>
      <c r="H14" s="228">
        <v>2</v>
      </c>
      <c r="I14" s="230"/>
      <c r="J14" s="198">
        <f>I14*H14</f>
        <v>0</v>
      </c>
      <c r="K14" s="184"/>
      <c r="L14" s="184"/>
      <c r="M14" s="184"/>
    </row>
    <row r="15" spans="2:13" s="44" customFormat="1" ht="24.95" customHeight="1">
      <c r="B15" s="280" t="s">
        <v>49</v>
      </c>
      <c r="C15" s="280"/>
      <c r="D15" s="280"/>
      <c r="E15" s="280"/>
      <c r="F15" s="280"/>
      <c r="G15" s="280"/>
      <c r="H15" s="280"/>
      <c r="I15" s="280"/>
      <c r="J15" s="280"/>
      <c r="K15" s="184"/>
      <c r="L15" s="184"/>
      <c r="M15" s="184"/>
    </row>
    <row r="16" spans="2:13" s="44" customFormat="1" ht="28.5" customHeight="1">
      <c r="B16" s="62">
        <v>4</v>
      </c>
      <c r="C16" s="123" t="s">
        <v>1401</v>
      </c>
      <c r="D16" s="123">
        <v>10314</v>
      </c>
      <c r="E16" s="26" t="s">
        <v>1395</v>
      </c>
      <c r="F16" s="122" t="s">
        <v>24</v>
      </c>
      <c r="G16" s="26" t="s">
        <v>1396</v>
      </c>
      <c r="H16" s="62">
        <v>2</v>
      </c>
      <c r="I16" s="129"/>
      <c r="J16" s="129">
        <f>I16*H16</f>
        <v>0</v>
      </c>
      <c r="K16" s="184"/>
      <c r="L16" s="184"/>
      <c r="M16" s="184"/>
    </row>
    <row r="17" spans="9:10" ht="24.95" customHeight="1">
      <c r="I17" s="200" t="s">
        <v>63</v>
      </c>
      <c r="J17" s="201">
        <f>SUM(J12:J14,J16)</f>
        <v>0</v>
      </c>
    </row>
    <row r="18" spans="9:10" ht="24.95" customHeight="1"/>
    <row r="19" spans="9:10" ht="24.95" customHeight="1"/>
    <row r="20" spans="9:10" ht="24.95" customHeight="1"/>
    <row r="21" spans="9:10" ht="24.95" customHeight="1"/>
    <row r="22" spans="9:10" ht="24.95" customHeight="1"/>
    <row r="23" spans="9:10" ht="24.95" customHeight="1"/>
    <row r="24" spans="9:10" ht="24.95" customHeight="1"/>
    <row r="25" spans="9:10" ht="24.95" customHeight="1"/>
    <row r="26" spans="9:10" ht="24.95" customHeight="1"/>
    <row r="27" spans="9:10" ht="24.95" customHeight="1"/>
    <row r="28" spans="9:10" ht="24.95" customHeight="1"/>
    <row r="29" spans="9:10" ht="24.95" customHeight="1"/>
    <row r="30" spans="9:10" ht="24.95" customHeight="1"/>
    <row r="31" spans="9:10" ht="24.95" customHeight="1"/>
    <row r="32" spans="9:10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40.9" customHeight="1"/>
    <row r="43" ht="40.9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19.899999999999999" customHeight="1"/>
    <row r="78" ht="24.75" customHeight="1"/>
  </sheetData>
  <mergeCells count="5">
    <mergeCell ref="B9:J9"/>
    <mergeCell ref="K10:M10"/>
    <mergeCell ref="B11:J11"/>
    <mergeCell ref="F12:F14"/>
    <mergeCell ref="B15:J15"/>
  </mergeCells>
  <pageMargins left="0.297916666666667" right="0.34652777777777799" top="0.874305555555556" bottom="0.90763888888888899" header="0.47986111111111102" footer="0.49583333333333302"/>
  <pageSetup paperSize="9" scale="80" firstPageNumber="0" pageOrder="overThenDown" orientation="landscape" horizontalDpi="300" verticalDpi="300"/>
  <headerFooter>
    <oddHeader>&amp;C&amp;A</oddHeader>
    <oddFooter>&amp;CStrona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H72"/>
  <sheetViews>
    <sheetView zoomScale="80" zoomScaleNormal="80" workbookViewId="0">
      <selection activeCell="N8" sqref="N8"/>
    </sheetView>
  </sheetViews>
  <sheetFormatPr defaultColWidth="10.625" defaultRowHeight="14.25"/>
  <cols>
    <col min="1" max="1" width="2.625" customWidth="1"/>
    <col min="2" max="2" width="4.25" style="20" customWidth="1"/>
    <col min="3" max="3" width="28.375" style="21" customWidth="1"/>
    <col min="4" max="4" width="13.375" style="21" customWidth="1"/>
    <col min="5" max="5" width="13" style="21" customWidth="1"/>
    <col min="6" max="6" width="29.5" style="21" customWidth="1"/>
    <col min="7" max="7" width="14.875" style="20" customWidth="1"/>
    <col min="8" max="8" width="15.625" style="20" customWidth="1"/>
    <col min="9" max="9" width="14.625" style="20" customWidth="1"/>
    <col min="10" max="10" width="13.625" style="20" customWidth="1"/>
    <col min="11" max="11" width="20.5" style="20" customWidth="1"/>
    <col min="12" max="253" width="10.625" style="20"/>
    <col min="254" max="1022" width="10.625" style="22"/>
    <col min="1023" max="1023" width="8.625" customWidth="1"/>
    <col min="1024" max="1024" width="10.5" customWidth="1"/>
  </cols>
  <sheetData>
    <row r="1" spans="2:13">
      <c r="C1" s="21" t="s">
        <v>1402</v>
      </c>
    </row>
    <row r="3" spans="2:13">
      <c r="J3" s="20" t="s">
        <v>1</v>
      </c>
    </row>
    <row r="5" spans="2:13">
      <c r="C5" s="21" t="s">
        <v>730</v>
      </c>
    </row>
    <row r="6" spans="2:13">
      <c r="C6" s="21" t="s">
        <v>3</v>
      </c>
    </row>
    <row r="8" spans="2:13">
      <c r="C8" s="21" t="s">
        <v>1403</v>
      </c>
    </row>
    <row r="9" spans="2:13" ht="21" customHeight="1">
      <c r="B9" s="270" t="s">
        <v>5</v>
      </c>
      <c r="C9" s="270"/>
      <c r="D9" s="270"/>
      <c r="E9" s="270"/>
      <c r="F9" s="270"/>
      <c r="G9" s="270"/>
      <c r="H9" s="270"/>
      <c r="I9" s="270"/>
      <c r="J9" s="270"/>
    </row>
    <row r="10" spans="2:13" ht="63.95" customHeight="1">
      <c r="B10" s="23" t="s">
        <v>6</v>
      </c>
      <c r="C10" s="23" t="s">
        <v>7</v>
      </c>
      <c r="D10" s="23" t="s">
        <v>8</v>
      </c>
      <c r="E10" s="23" t="s">
        <v>9</v>
      </c>
      <c r="F10" s="23" t="s">
        <v>10</v>
      </c>
      <c r="G10" s="23" t="s">
        <v>11</v>
      </c>
      <c r="H10" s="23" t="s">
        <v>12</v>
      </c>
      <c r="I10" s="24" t="s">
        <v>13</v>
      </c>
      <c r="J10" s="24" t="s">
        <v>14</v>
      </c>
      <c r="K10" s="267"/>
      <c r="L10" s="267"/>
      <c r="M10" s="267"/>
    </row>
    <row r="11" spans="2:13" ht="24.95" customHeight="1">
      <c r="B11" s="269" t="s">
        <v>21</v>
      </c>
      <c r="C11" s="269"/>
      <c r="D11" s="269"/>
      <c r="E11" s="269"/>
      <c r="F11" s="269"/>
      <c r="G11" s="269"/>
      <c r="H11" s="269"/>
      <c r="I11" s="269"/>
      <c r="J11" s="269"/>
    </row>
    <row r="12" spans="2:13" ht="36.6" customHeight="1">
      <c r="B12" s="127">
        <v>1</v>
      </c>
      <c r="C12" s="29" t="s">
        <v>1404</v>
      </c>
      <c r="D12" s="28">
        <v>20908</v>
      </c>
      <c r="E12" s="62" t="s">
        <v>1405</v>
      </c>
      <c r="F12" s="29" t="s">
        <v>55</v>
      </c>
      <c r="G12" s="231"/>
      <c r="H12" s="62">
        <v>3</v>
      </c>
      <c r="I12" s="232"/>
      <c r="J12" s="157">
        <f>H12*I12</f>
        <v>0</v>
      </c>
    </row>
    <row r="13" spans="2:13" ht="36.6" customHeight="1">
      <c r="B13" s="127">
        <v>2</v>
      </c>
      <c r="C13" s="66" t="s">
        <v>1406</v>
      </c>
      <c r="D13" s="117">
        <v>1152</v>
      </c>
      <c r="E13" s="62" t="s">
        <v>1405</v>
      </c>
      <c r="F13" s="66" t="s">
        <v>55</v>
      </c>
      <c r="G13" s="233" t="s">
        <v>1407</v>
      </c>
      <c r="H13" s="62">
        <v>1</v>
      </c>
      <c r="I13" s="232"/>
      <c r="J13" s="157">
        <f>H13*I13</f>
        <v>0</v>
      </c>
    </row>
    <row r="14" spans="2:13" ht="24.95" customHeight="1">
      <c r="I14" s="33" t="s">
        <v>63</v>
      </c>
      <c r="J14" s="234">
        <f>SUM(J12)</f>
        <v>0</v>
      </c>
    </row>
    <row r="15" spans="2:13" ht="24.95" customHeight="1">
      <c r="I15" s="182"/>
      <c r="J15" s="183"/>
    </row>
    <row r="16" spans="2:13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40.9" customHeight="1"/>
    <row r="37" ht="40.9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19.899999999999999" customHeight="1"/>
    <row r="72" ht="24.75" customHeight="1"/>
  </sheetData>
  <mergeCells count="3">
    <mergeCell ref="B9:J9"/>
    <mergeCell ref="K10:M10"/>
    <mergeCell ref="B11:J11"/>
  </mergeCells>
  <pageMargins left="0.297916666666667" right="0.34652777777777799" top="0.874305555555556" bottom="0.90763888888888899" header="0.47986111111111102" footer="0.49583333333333302"/>
  <pageSetup paperSize="9" scale="80" firstPageNumber="0" pageOrder="overThenDown" orientation="landscape" horizontalDpi="300" verticalDpi="300"/>
  <headerFooter>
    <oddHeader>&amp;C&amp;A</oddHeader>
    <oddFooter>&amp;CStrona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13"/>
  <sheetViews>
    <sheetView topLeftCell="A196" zoomScale="80" zoomScaleNormal="80" workbookViewId="0">
      <selection activeCell="I6" sqref="I6"/>
    </sheetView>
  </sheetViews>
  <sheetFormatPr defaultColWidth="10.125" defaultRowHeight="14.25"/>
  <cols>
    <col min="1" max="1" width="4.625" style="235" customWidth="1"/>
    <col min="2" max="2" width="30.5" style="236" customWidth="1"/>
    <col min="3" max="3" width="18.5" style="236" customWidth="1"/>
    <col min="4" max="4" width="18.25" style="236" customWidth="1"/>
    <col min="5" max="5" width="60.125" style="236" customWidth="1"/>
    <col min="6" max="6" width="11.875" style="236" customWidth="1"/>
    <col min="7" max="7" width="20.75" style="237" customWidth="1"/>
    <col min="8" max="8" width="14.625" style="236" customWidth="1"/>
    <col min="9" max="9" width="10.5" style="238" customWidth="1"/>
    <col min="10" max="255" width="8" style="236" customWidth="1"/>
    <col min="256" max="1024" width="10.125" style="236"/>
  </cols>
  <sheetData>
    <row r="1" spans="1:11">
      <c r="B1" s="236" t="s">
        <v>0</v>
      </c>
    </row>
    <row r="3" spans="1:11">
      <c r="H3" s="236" t="s">
        <v>1</v>
      </c>
    </row>
    <row r="5" spans="1:11">
      <c r="B5" s="236" t="s">
        <v>1408</v>
      </c>
    </row>
    <row r="6" spans="1:11">
      <c r="B6" s="236" t="s">
        <v>3</v>
      </c>
    </row>
    <row r="8" spans="1:11">
      <c r="B8" s="236" t="s">
        <v>1409</v>
      </c>
    </row>
    <row r="9" spans="1:11" ht="24.95" customHeight="1">
      <c r="A9" s="296" t="s">
        <v>1410</v>
      </c>
      <c r="B9" s="296"/>
      <c r="C9" s="296"/>
      <c r="D9" s="296"/>
      <c r="E9" s="296"/>
      <c r="F9" s="296"/>
      <c r="G9" s="296"/>
      <c r="H9" s="296"/>
      <c r="I9" s="296"/>
    </row>
    <row r="10" spans="1:11" ht="51">
      <c r="A10" s="23" t="s">
        <v>6</v>
      </c>
      <c r="B10" s="239" t="s">
        <v>1411</v>
      </c>
      <c r="C10" s="239" t="s">
        <v>9</v>
      </c>
      <c r="D10" s="239" t="s">
        <v>1412</v>
      </c>
      <c r="E10" s="239" t="s">
        <v>10</v>
      </c>
      <c r="F10" s="239" t="s">
        <v>1413</v>
      </c>
      <c r="G10" s="240" t="s">
        <v>12</v>
      </c>
      <c r="H10" s="239" t="s">
        <v>974</v>
      </c>
      <c r="I10" s="239" t="s">
        <v>14</v>
      </c>
    </row>
    <row r="11" spans="1:11" s="241" customFormat="1" ht="20.100000000000001" customHeight="1">
      <c r="A11" s="297" t="s">
        <v>21</v>
      </c>
      <c r="B11" s="297"/>
      <c r="C11" s="297"/>
      <c r="D11" s="297"/>
      <c r="E11" s="297"/>
      <c r="F11" s="297"/>
      <c r="G11" s="297"/>
      <c r="H11" s="297"/>
      <c r="I11" s="297"/>
    </row>
    <row r="12" spans="1:11" s="241" customFormat="1" ht="20.100000000000001" customHeight="1">
      <c r="A12" s="242">
        <v>1</v>
      </c>
      <c r="B12" s="90" t="s">
        <v>1414</v>
      </c>
      <c r="C12" s="90" t="s">
        <v>1415</v>
      </c>
      <c r="D12" s="90" t="s">
        <v>1416</v>
      </c>
      <c r="E12" s="90" t="s">
        <v>1417</v>
      </c>
      <c r="F12" s="90"/>
      <c r="G12" s="243">
        <v>1</v>
      </c>
      <c r="H12" s="244"/>
      <c r="I12" s="34">
        <f t="shared" ref="I12:I43" si="0">H12*G12</f>
        <v>0</v>
      </c>
    </row>
    <row r="13" spans="1:11" s="241" customFormat="1" ht="20.100000000000001" customHeight="1">
      <c r="A13" s="242">
        <v>2</v>
      </c>
      <c r="B13" s="90" t="s">
        <v>1418</v>
      </c>
      <c r="C13" s="90" t="s">
        <v>1415</v>
      </c>
      <c r="D13" s="90" t="s">
        <v>1419</v>
      </c>
      <c r="E13" s="90" t="s">
        <v>55</v>
      </c>
      <c r="F13" s="90"/>
      <c r="G13" s="243">
        <v>2</v>
      </c>
      <c r="H13" s="244"/>
      <c r="I13" s="34">
        <f t="shared" si="0"/>
        <v>0</v>
      </c>
    </row>
    <row r="14" spans="1:11" s="241" customFormat="1" ht="20.100000000000001" customHeight="1">
      <c r="A14" s="242">
        <v>3</v>
      </c>
      <c r="B14" s="90" t="s">
        <v>1418</v>
      </c>
      <c r="C14" s="90" t="s">
        <v>1415</v>
      </c>
      <c r="D14" s="90" t="s">
        <v>1420</v>
      </c>
      <c r="E14" s="90" t="s">
        <v>55</v>
      </c>
      <c r="F14" s="90"/>
      <c r="G14" s="243">
        <v>2</v>
      </c>
      <c r="H14" s="244"/>
      <c r="I14" s="34">
        <f t="shared" si="0"/>
        <v>0</v>
      </c>
      <c r="K14" s="245"/>
    </row>
    <row r="15" spans="1:11" s="241" customFormat="1" ht="20.100000000000001" customHeight="1">
      <c r="A15" s="242">
        <v>4</v>
      </c>
      <c r="B15" s="90" t="s">
        <v>1421</v>
      </c>
      <c r="C15" s="90" t="s">
        <v>1415</v>
      </c>
      <c r="D15" s="90" t="s">
        <v>1422</v>
      </c>
      <c r="E15" s="90" t="s">
        <v>55</v>
      </c>
      <c r="F15" s="90"/>
      <c r="G15" s="243">
        <v>2</v>
      </c>
      <c r="H15" s="244"/>
      <c r="I15" s="34">
        <f t="shared" si="0"/>
        <v>0</v>
      </c>
    </row>
    <row r="16" spans="1:11" s="241" customFormat="1" ht="20.100000000000001" customHeight="1">
      <c r="A16" s="242">
        <v>5</v>
      </c>
      <c r="B16" s="90" t="s">
        <v>1423</v>
      </c>
      <c r="C16" s="90" t="s">
        <v>1424</v>
      </c>
      <c r="D16" s="90" t="s">
        <v>1425</v>
      </c>
      <c r="E16" s="90" t="s">
        <v>536</v>
      </c>
      <c r="F16" s="90"/>
      <c r="G16" s="243" t="s">
        <v>1426</v>
      </c>
      <c r="H16" s="244"/>
      <c r="I16" s="34">
        <f t="shared" si="0"/>
        <v>0</v>
      </c>
    </row>
    <row r="17" spans="1:9" s="241" customFormat="1" ht="20.100000000000001" customHeight="1">
      <c r="A17" s="242">
        <v>6</v>
      </c>
      <c r="B17" s="90" t="s">
        <v>1427</v>
      </c>
      <c r="C17" s="90" t="s">
        <v>1424</v>
      </c>
      <c r="D17" s="90" t="s">
        <v>1428</v>
      </c>
      <c r="E17" s="90" t="s">
        <v>536</v>
      </c>
      <c r="F17" s="90"/>
      <c r="G17" s="243">
        <v>1</v>
      </c>
      <c r="H17" s="244"/>
      <c r="I17" s="34">
        <f t="shared" si="0"/>
        <v>0</v>
      </c>
    </row>
    <row r="18" spans="1:9" s="241" customFormat="1" ht="20.100000000000001" customHeight="1">
      <c r="A18" s="242">
        <v>7</v>
      </c>
      <c r="B18" s="90" t="s">
        <v>1423</v>
      </c>
      <c r="C18" s="90" t="s">
        <v>1424</v>
      </c>
      <c r="D18" s="90" t="s">
        <v>1429</v>
      </c>
      <c r="E18" s="90" t="s">
        <v>536</v>
      </c>
      <c r="F18" s="90"/>
      <c r="G18" s="243">
        <v>1</v>
      </c>
      <c r="H18" s="244"/>
      <c r="I18" s="34">
        <f t="shared" si="0"/>
        <v>0</v>
      </c>
    </row>
    <row r="19" spans="1:9" s="241" customFormat="1" ht="20.100000000000001" customHeight="1">
      <c r="A19" s="242">
        <v>8</v>
      </c>
      <c r="B19" s="90" t="s">
        <v>1423</v>
      </c>
      <c r="C19" s="90" t="s">
        <v>1424</v>
      </c>
      <c r="D19" s="90" t="s">
        <v>1430</v>
      </c>
      <c r="E19" s="90" t="s">
        <v>536</v>
      </c>
      <c r="F19" s="90"/>
      <c r="G19" s="243">
        <v>1</v>
      </c>
      <c r="H19" s="244"/>
      <c r="I19" s="34">
        <f t="shared" si="0"/>
        <v>0</v>
      </c>
    </row>
    <row r="20" spans="1:9" s="241" customFormat="1" ht="20.100000000000001" customHeight="1">
      <c r="A20" s="242">
        <v>9</v>
      </c>
      <c r="B20" s="90" t="s">
        <v>1423</v>
      </c>
      <c r="C20" s="90" t="s">
        <v>1424</v>
      </c>
      <c r="D20" s="90" t="s">
        <v>1431</v>
      </c>
      <c r="E20" s="90" t="s">
        <v>536</v>
      </c>
      <c r="F20" s="90"/>
      <c r="G20" s="243">
        <v>1</v>
      </c>
      <c r="H20" s="244"/>
      <c r="I20" s="34">
        <f t="shared" si="0"/>
        <v>0</v>
      </c>
    </row>
    <row r="21" spans="1:9" s="241" customFormat="1" ht="20.100000000000001" customHeight="1">
      <c r="A21" s="242">
        <v>10</v>
      </c>
      <c r="B21" s="90" t="s">
        <v>1423</v>
      </c>
      <c r="C21" s="90" t="s">
        <v>1424</v>
      </c>
      <c r="D21" s="90" t="s">
        <v>1432</v>
      </c>
      <c r="E21" s="90" t="s">
        <v>536</v>
      </c>
      <c r="F21" s="90"/>
      <c r="G21" s="243">
        <v>1</v>
      </c>
      <c r="H21" s="244"/>
      <c r="I21" s="34">
        <f t="shared" si="0"/>
        <v>0</v>
      </c>
    </row>
    <row r="22" spans="1:9" s="241" customFormat="1" ht="20.100000000000001" customHeight="1">
      <c r="A22" s="242">
        <v>11</v>
      </c>
      <c r="B22" s="90" t="s">
        <v>1423</v>
      </c>
      <c r="C22" s="90" t="s">
        <v>1424</v>
      </c>
      <c r="D22" s="90" t="s">
        <v>1433</v>
      </c>
      <c r="E22" s="90" t="s">
        <v>540</v>
      </c>
      <c r="F22" s="90"/>
      <c r="G22" s="243" t="s">
        <v>1426</v>
      </c>
      <c r="H22" s="244"/>
      <c r="I22" s="34">
        <f t="shared" si="0"/>
        <v>0</v>
      </c>
    </row>
    <row r="23" spans="1:9" s="241" customFormat="1" ht="20.100000000000001" customHeight="1">
      <c r="A23" s="242">
        <v>12</v>
      </c>
      <c r="B23" s="90" t="s">
        <v>1427</v>
      </c>
      <c r="C23" s="90" t="s">
        <v>1424</v>
      </c>
      <c r="D23" s="90" t="s">
        <v>1434</v>
      </c>
      <c r="E23" s="90" t="s">
        <v>540</v>
      </c>
      <c r="F23" s="90"/>
      <c r="G23" s="243">
        <v>1</v>
      </c>
      <c r="H23" s="244"/>
      <c r="I23" s="34">
        <f t="shared" si="0"/>
        <v>0</v>
      </c>
    </row>
    <row r="24" spans="1:9" s="241" customFormat="1" ht="20.100000000000001" customHeight="1">
      <c r="A24" s="242">
        <v>13</v>
      </c>
      <c r="B24" s="90" t="s">
        <v>1427</v>
      </c>
      <c r="C24" s="90" t="s">
        <v>1424</v>
      </c>
      <c r="D24" s="90" t="s">
        <v>1435</v>
      </c>
      <c r="E24" s="90" t="s">
        <v>540</v>
      </c>
      <c r="F24" s="90"/>
      <c r="G24" s="243">
        <v>1</v>
      </c>
      <c r="H24" s="244"/>
      <c r="I24" s="34">
        <f t="shared" si="0"/>
        <v>0</v>
      </c>
    </row>
    <row r="25" spans="1:9" s="241" customFormat="1" ht="20.100000000000001" customHeight="1">
      <c r="A25" s="242">
        <v>14</v>
      </c>
      <c r="B25" s="90" t="s">
        <v>1423</v>
      </c>
      <c r="C25" s="90" t="s">
        <v>1424</v>
      </c>
      <c r="D25" s="90" t="s">
        <v>1436</v>
      </c>
      <c r="E25" s="90" t="s">
        <v>540</v>
      </c>
      <c r="F25" s="90"/>
      <c r="G25" s="243">
        <v>1</v>
      </c>
      <c r="H25" s="244"/>
      <c r="I25" s="34">
        <f t="shared" si="0"/>
        <v>0</v>
      </c>
    </row>
    <row r="26" spans="1:9" s="241" customFormat="1" ht="20.100000000000001" customHeight="1">
      <c r="A26" s="242">
        <v>15</v>
      </c>
      <c r="B26" s="90" t="s">
        <v>1423</v>
      </c>
      <c r="C26" s="90" t="s">
        <v>1424</v>
      </c>
      <c r="D26" s="90" t="s">
        <v>1437</v>
      </c>
      <c r="E26" s="90" t="s">
        <v>540</v>
      </c>
      <c r="F26" s="90"/>
      <c r="G26" s="243">
        <v>1</v>
      </c>
      <c r="H26" s="244"/>
      <c r="I26" s="34">
        <f t="shared" si="0"/>
        <v>0</v>
      </c>
    </row>
    <row r="27" spans="1:9" s="241" customFormat="1" ht="20.100000000000001" customHeight="1">
      <c r="A27" s="242">
        <v>16</v>
      </c>
      <c r="B27" s="90" t="s">
        <v>1423</v>
      </c>
      <c r="C27" s="90" t="s">
        <v>1424</v>
      </c>
      <c r="D27" s="90" t="s">
        <v>1438</v>
      </c>
      <c r="E27" s="90" t="s">
        <v>540</v>
      </c>
      <c r="F27" s="90"/>
      <c r="G27" s="243">
        <v>1</v>
      </c>
      <c r="H27" s="244"/>
      <c r="I27" s="34">
        <f t="shared" si="0"/>
        <v>0</v>
      </c>
    </row>
    <row r="28" spans="1:9" s="241" customFormat="1" ht="20.100000000000001" customHeight="1">
      <c r="A28" s="242">
        <v>17</v>
      </c>
      <c r="B28" s="90" t="s">
        <v>1423</v>
      </c>
      <c r="C28" s="90" t="s">
        <v>1424</v>
      </c>
      <c r="D28" s="90" t="s">
        <v>1439</v>
      </c>
      <c r="E28" s="90" t="s">
        <v>540</v>
      </c>
      <c r="F28" s="90"/>
      <c r="G28" s="243">
        <v>1</v>
      </c>
      <c r="H28" s="244"/>
      <c r="I28" s="34">
        <f t="shared" si="0"/>
        <v>0</v>
      </c>
    </row>
    <row r="29" spans="1:9" s="241" customFormat="1" ht="20.100000000000001" customHeight="1">
      <c r="A29" s="242">
        <v>18</v>
      </c>
      <c r="B29" s="90" t="s">
        <v>1423</v>
      </c>
      <c r="C29" s="90" t="s">
        <v>1424</v>
      </c>
      <c r="D29" s="90" t="s">
        <v>1440</v>
      </c>
      <c r="E29" s="90" t="s">
        <v>540</v>
      </c>
      <c r="F29" s="90"/>
      <c r="G29" s="243">
        <v>1</v>
      </c>
      <c r="H29" s="244"/>
      <c r="I29" s="34">
        <f t="shared" si="0"/>
        <v>0</v>
      </c>
    </row>
    <row r="30" spans="1:9" s="241" customFormat="1" ht="20.100000000000001" customHeight="1">
      <c r="A30" s="242">
        <v>19</v>
      </c>
      <c r="B30" s="90" t="s">
        <v>1423</v>
      </c>
      <c r="C30" s="90" t="s">
        <v>1424</v>
      </c>
      <c r="D30" s="90" t="s">
        <v>1441</v>
      </c>
      <c r="E30" s="90" t="s">
        <v>540</v>
      </c>
      <c r="F30" s="90"/>
      <c r="G30" s="243">
        <v>1</v>
      </c>
      <c r="H30" s="244"/>
      <c r="I30" s="34">
        <f t="shared" si="0"/>
        <v>0</v>
      </c>
    </row>
    <row r="31" spans="1:9" s="241" customFormat="1" ht="20.100000000000001" customHeight="1">
      <c r="A31" s="242">
        <v>20</v>
      </c>
      <c r="B31" s="90" t="s">
        <v>1423</v>
      </c>
      <c r="C31" s="90" t="s">
        <v>1424</v>
      </c>
      <c r="D31" s="90" t="s">
        <v>1442</v>
      </c>
      <c r="E31" s="90" t="s">
        <v>540</v>
      </c>
      <c r="F31" s="90"/>
      <c r="G31" s="243">
        <v>1</v>
      </c>
      <c r="H31" s="244"/>
      <c r="I31" s="34">
        <f t="shared" si="0"/>
        <v>0</v>
      </c>
    </row>
    <row r="32" spans="1:9" s="241" customFormat="1" ht="20.100000000000001" customHeight="1">
      <c r="A32" s="242">
        <v>21</v>
      </c>
      <c r="B32" s="90" t="s">
        <v>1423</v>
      </c>
      <c r="C32" s="90" t="s">
        <v>1424</v>
      </c>
      <c r="D32" s="90" t="s">
        <v>1443</v>
      </c>
      <c r="E32" s="90" t="s">
        <v>540</v>
      </c>
      <c r="F32" s="90"/>
      <c r="G32" s="243">
        <v>1</v>
      </c>
      <c r="H32" s="244"/>
      <c r="I32" s="34">
        <f t="shared" si="0"/>
        <v>0</v>
      </c>
    </row>
    <row r="33" spans="1:9" s="241" customFormat="1" ht="20.100000000000001" customHeight="1">
      <c r="A33" s="242">
        <v>22</v>
      </c>
      <c r="B33" s="90" t="s">
        <v>1423</v>
      </c>
      <c r="C33" s="90" t="s">
        <v>1424</v>
      </c>
      <c r="D33" s="90" t="s">
        <v>1444</v>
      </c>
      <c r="E33" s="90" t="s">
        <v>540</v>
      </c>
      <c r="F33" s="90"/>
      <c r="G33" s="243">
        <v>1</v>
      </c>
      <c r="H33" s="244"/>
      <c r="I33" s="34">
        <f t="shared" si="0"/>
        <v>0</v>
      </c>
    </row>
    <row r="34" spans="1:9" s="241" customFormat="1" ht="20.100000000000001" customHeight="1">
      <c r="A34" s="242">
        <v>23</v>
      </c>
      <c r="B34" s="90" t="s">
        <v>1423</v>
      </c>
      <c r="C34" s="90" t="s">
        <v>1424</v>
      </c>
      <c r="D34" s="90" t="s">
        <v>1445</v>
      </c>
      <c r="E34" s="90" t="s">
        <v>1446</v>
      </c>
      <c r="F34" s="90"/>
      <c r="G34" s="243">
        <v>2</v>
      </c>
      <c r="H34" s="244"/>
      <c r="I34" s="34">
        <f t="shared" si="0"/>
        <v>0</v>
      </c>
    </row>
    <row r="35" spans="1:9" s="241" customFormat="1" ht="20.100000000000001" customHeight="1">
      <c r="A35" s="242">
        <v>24</v>
      </c>
      <c r="B35" s="90" t="s">
        <v>1423</v>
      </c>
      <c r="C35" s="90" t="s">
        <v>1424</v>
      </c>
      <c r="D35" s="90" t="s">
        <v>1447</v>
      </c>
      <c r="E35" s="90" t="s">
        <v>26</v>
      </c>
      <c r="F35" s="90"/>
      <c r="G35" s="243">
        <v>2</v>
      </c>
      <c r="H35" s="244"/>
      <c r="I35" s="34">
        <f t="shared" si="0"/>
        <v>0</v>
      </c>
    </row>
    <row r="36" spans="1:9" s="241" customFormat="1" ht="20.100000000000001" customHeight="1">
      <c r="A36" s="242">
        <v>25</v>
      </c>
      <c r="B36" s="90" t="s">
        <v>1448</v>
      </c>
      <c r="C36" s="90" t="s">
        <v>1415</v>
      </c>
      <c r="D36" s="90" t="s">
        <v>1449</v>
      </c>
      <c r="E36" s="90" t="s">
        <v>26</v>
      </c>
      <c r="F36" s="90"/>
      <c r="G36" s="243">
        <v>2</v>
      </c>
      <c r="H36" s="244"/>
      <c r="I36" s="34">
        <f t="shared" si="0"/>
        <v>0</v>
      </c>
    </row>
    <row r="37" spans="1:9" s="241" customFormat="1" ht="20.100000000000001" customHeight="1">
      <c r="A37" s="242">
        <v>26</v>
      </c>
      <c r="B37" s="90" t="s">
        <v>1450</v>
      </c>
      <c r="C37" s="90" t="s">
        <v>1415</v>
      </c>
      <c r="D37" s="90" t="s">
        <v>1451</v>
      </c>
      <c r="E37" s="90" t="s">
        <v>26</v>
      </c>
      <c r="F37" s="90"/>
      <c r="G37" s="243">
        <v>2</v>
      </c>
      <c r="H37" s="244"/>
      <c r="I37" s="34">
        <f t="shared" si="0"/>
        <v>0</v>
      </c>
    </row>
    <row r="38" spans="1:9" s="241" customFormat="1" ht="20.100000000000001" customHeight="1">
      <c r="A38" s="242">
        <v>27</v>
      </c>
      <c r="B38" s="90" t="s">
        <v>1452</v>
      </c>
      <c r="C38" s="90" t="s">
        <v>1415</v>
      </c>
      <c r="D38" s="90" t="s">
        <v>1453</v>
      </c>
      <c r="E38" s="90" t="s">
        <v>26</v>
      </c>
      <c r="F38" s="90"/>
      <c r="G38" s="246">
        <v>1</v>
      </c>
      <c r="H38" s="244"/>
      <c r="I38" s="34">
        <f t="shared" si="0"/>
        <v>0</v>
      </c>
    </row>
    <row r="39" spans="1:9" s="241" customFormat="1" ht="20.100000000000001" customHeight="1">
      <c r="A39" s="242">
        <v>28</v>
      </c>
      <c r="B39" s="90" t="s">
        <v>1454</v>
      </c>
      <c r="C39" s="90" t="s">
        <v>1415</v>
      </c>
      <c r="D39" s="90" t="s">
        <v>1455</v>
      </c>
      <c r="E39" s="90" t="s">
        <v>23</v>
      </c>
      <c r="F39" s="90"/>
      <c r="G39" s="246">
        <v>2</v>
      </c>
      <c r="H39" s="244"/>
      <c r="I39" s="34">
        <f t="shared" si="0"/>
        <v>0</v>
      </c>
    </row>
    <row r="40" spans="1:9" s="241" customFormat="1" ht="20.100000000000001" customHeight="1">
      <c r="A40" s="242">
        <v>29</v>
      </c>
      <c r="B40" s="90" t="s">
        <v>1456</v>
      </c>
      <c r="C40" s="90" t="s">
        <v>1415</v>
      </c>
      <c r="D40" s="90" t="s">
        <v>1457</v>
      </c>
      <c r="E40" s="90" t="s">
        <v>23</v>
      </c>
      <c r="F40" s="90"/>
      <c r="G40" s="246">
        <v>2</v>
      </c>
      <c r="H40" s="244"/>
      <c r="I40" s="34">
        <f t="shared" si="0"/>
        <v>0</v>
      </c>
    </row>
    <row r="41" spans="1:9" s="241" customFormat="1" ht="20.100000000000001" customHeight="1">
      <c r="A41" s="242">
        <v>30</v>
      </c>
      <c r="B41" s="90" t="s">
        <v>1458</v>
      </c>
      <c r="C41" s="90" t="s">
        <v>1459</v>
      </c>
      <c r="D41" s="90" t="s">
        <v>1460</v>
      </c>
      <c r="E41" s="90" t="s">
        <v>344</v>
      </c>
      <c r="F41" s="90"/>
      <c r="G41" s="246">
        <v>1</v>
      </c>
      <c r="H41" s="244"/>
      <c r="I41" s="34">
        <f t="shared" si="0"/>
        <v>0</v>
      </c>
    </row>
    <row r="42" spans="1:9" s="241" customFormat="1" ht="20.100000000000001" customHeight="1">
      <c r="A42" s="242">
        <v>31</v>
      </c>
      <c r="B42" s="90" t="s">
        <v>1461</v>
      </c>
      <c r="C42" s="90" t="s">
        <v>1424</v>
      </c>
      <c r="D42" s="90" t="s">
        <v>1462</v>
      </c>
      <c r="E42" s="90" t="s">
        <v>344</v>
      </c>
      <c r="F42" s="90"/>
      <c r="G42" s="246">
        <v>1</v>
      </c>
      <c r="H42" s="244"/>
      <c r="I42" s="34">
        <f t="shared" si="0"/>
        <v>0</v>
      </c>
    </row>
    <row r="43" spans="1:9" s="241" customFormat="1" ht="20.100000000000001" customHeight="1">
      <c r="A43" s="242">
        <v>32</v>
      </c>
      <c r="B43" s="90" t="s">
        <v>1461</v>
      </c>
      <c r="C43" s="90" t="s">
        <v>1424</v>
      </c>
      <c r="D43" s="90" t="s">
        <v>1463</v>
      </c>
      <c r="E43" s="90" t="s">
        <v>344</v>
      </c>
      <c r="F43" s="90"/>
      <c r="G43" s="246">
        <v>1</v>
      </c>
      <c r="H43" s="244"/>
      <c r="I43" s="34">
        <f t="shared" si="0"/>
        <v>0</v>
      </c>
    </row>
    <row r="44" spans="1:9" s="241" customFormat="1" ht="20.100000000000001" customHeight="1">
      <c r="A44" s="242">
        <v>33</v>
      </c>
      <c r="B44" s="90" t="s">
        <v>1464</v>
      </c>
      <c r="C44" s="90" t="s">
        <v>1415</v>
      </c>
      <c r="D44" s="90" t="s">
        <v>1465</v>
      </c>
      <c r="E44" s="90" t="s">
        <v>340</v>
      </c>
      <c r="F44" s="90"/>
      <c r="G44" s="246">
        <v>2</v>
      </c>
      <c r="H44" s="244"/>
      <c r="I44" s="34">
        <f t="shared" ref="I44:I62" si="1">H44*G44</f>
        <v>0</v>
      </c>
    </row>
    <row r="45" spans="1:9" s="241" customFormat="1" ht="20.100000000000001" customHeight="1">
      <c r="A45" s="242">
        <v>34</v>
      </c>
      <c r="B45" s="90" t="s">
        <v>1466</v>
      </c>
      <c r="C45" s="90" t="s">
        <v>1415</v>
      </c>
      <c r="D45" s="90" t="s">
        <v>1467</v>
      </c>
      <c r="E45" s="90" t="s">
        <v>340</v>
      </c>
      <c r="F45" s="90"/>
      <c r="G45" s="246">
        <v>2</v>
      </c>
      <c r="H45" s="244"/>
      <c r="I45" s="34">
        <f t="shared" si="1"/>
        <v>0</v>
      </c>
    </row>
    <row r="46" spans="1:9" s="241" customFormat="1" ht="20.100000000000001" customHeight="1">
      <c r="A46" s="242">
        <v>35</v>
      </c>
      <c r="B46" s="90" t="s">
        <v>1418</v>
      </c>
      <c r="C46" s="90" t="s">
        <v>1415</v>
      </c>
      <c r="D46" s="90" t="s">
        <v>1468</v>
      </c>
      <c r="E46" s="90" t="s">
        <v>340</v>
      </c>
      <c r="F46" s="90"/>
      <c r="G46" s="246">
        <v>2</v>
      </c>
      <c r="H46" s="244"/>
      <c r="I46" s="34">
        <f t="shared" si="1"/>
        <v>0</v>
      </c>
    </row>
    <row r="47" spans="1:9" s="241" customFormat="1" ht="20.100000000000001" customHeight="1">
      <c r="A47" s="242">
        <v>36</v>
      </c>
      <c r="B47" s="90" t="s">
        <v>1469</v>
      </c>
      <c r="C47" s="90" t="s">
        <v>1415</v>
      </c>
      <c r="D47" s="90" t="s">
        <v>1470</v>
      </c>
      <c r="E47" s="90" t="s">
        <v>340</v>
      </c>
      <c r="F47" s="90"/>
      <c r="G47" s="246">
        <v>2</v>
      </c>
      <c r="H47" s="244"/>
      <c r="I47" s="34">
        <f t="shared" si="1"/>
        <v>0</v>
      </c>
    </row>
    <row r="48" spans="1:9" s="241" customFormat="1" ht="25.5">
      <c r="A48" s="242">
        <v>37</v>
      </c>
      <c r="B48" s="90" t="s">
        <v>1471</v>
      </c>
      <c r="C48" s="247" t="s">
        <v>1472</v>
      </c>
      <c r="D48" s="90" t="s">
        <v>1473</v>
      </c>
      <c r="E48" s="90" t="s">
        <v>340</v>
      </c>
      <c r="F48" s="90" t="s">
        <v>1474</v>
      </c>
      <c r="G48" s="246">
        <v>2</v>
      </c>
      <c r="H48" s="244"/>
      <c r="I48" s="34">
        <f t="shared" si="1"/>
        <v>0</v>
      </c>
    </row>
    <row r="49" spans="1:9" s="241" customFormat="1" ht="20.100000000000001" customHeight="1">
      <c r="A49" s="242">
        <v>38</v>
      </c>
      <c r="B49" s="90" t="s">
        <v>1475</v>
      </c>
      <c r="C49" s="90" t="s">
        <v>1415</v>
      </c>
      <c r="D49" s="90" t="s">
        <v>1476</v>
      </c>
      <c r="E49" s="90" t="s">
        <v>330</v>
      </c>
      <c r="F49" s="90"/>
      <c r="G49" s="246">
        <v>2</v>
      </c>
      <c r="H49" s="244"/>
      <c r="I49" s="34">
        <f t="shared" si="1"/>
        <v>0</v>
      </c>
    </row>
    <row r="50" spans="1:9" s="241" customFormat="1" ht="20.100000000000001" customHeight="1">
      <c r="A50" s="242">
        <v>39</v>
      </c>
      <c r="B50" s="90" t="s">
        <v>1418</v>
      </c>
      <c r="C50" s="90" t="s">
        <v>1415</v>
      </c>
      <c r="D50" s="90" t="s">
        <v>1477</v>
      </c>
      <c r="E50" s="90" t="s">
        <v>330</v>
      </c>
      <c r="F50" s="90"/>
      <c r="G50" s="246">
        <v>2</v>
      </c>
      <c r="H50" s="244"/>
      <c r="I50" s="34">
        <f t="shared" si="1"/>
        <v>0</v>
      </c>
    </row>
    <row r="51" spans="1:9" s="241" customFormat="1" ht="20.100000000000001" customHeight="1">
      <c r="A51" s="242">
        <v>40</v>
      </c>
      <c r="B51" s="90" t="s">
        <v>1478</v>
      </c>
      <c r="C51" s="90" t="s">
        <v>1424</v>
      </c>
      <c r="D51" s="90" t="s">
        <v>1479</v>
      </c>
      <c r="E51" s="90" t="s">
        <v>330</v>
      </c>
      <c r="F51" s="90" t="s">
        <v>1480</v>
      </c>
      <c r="G51" s="246">
        <v>2</v>
      </c>
      <c r="H51" s="244"/>
      <c r="I51" s="34">
        <f t="shared" si="1"/>
        <v>0</v>
      </c>
    </row>
    <row r="52" spans="1:9" s="241" customFormat="1" ht="20.100000000000001" customHeight="1">
      <c r="A52" s="242">
        <v>41</v>
      </c>
      <c r="B52" s="90" t="s">
        <v>1478</v>
      </c>
      <c r="C52" s="90" t="s">
        <v>1424</v>
      </c>
      <c r="D52" s="90" t="s">
        <v>1481</v>
      </c>
      <c r="E52" s="90" t="s">
        <v>330</v>
      </c>
      <c r="F52" s="90" t="s">
        <v>1480</v>
      </c>
      <c r="G52" s="246">
        <v>2</v>
      </c>
      <c r="H52" s="244"/>
      <c r="I52" s="34">
        <f t="shared" si="1"/>
        <v>0</v>
      </c>
    </row>
    <row r="53" spans="1:9" s="241" customFormat="1" ht="20.100000000000001" customHeight="1">
      <c r="A53" s="242">
        <v>42</v>
      </c>
      <c r="B53" s="90" t="s">
        <v>1478</v>
      </c>
      <c r="C53" s="90" t="s">
        <v>1424</v>
      </c>
      <c r="D53" s="90" t="s">
        <v>1482</v>
      </c>
      <c r="E53" s="90" t="s">
        <v>330</v>
      </c>
      <c r="F53" s="90" t="s">
        <v>1480</v>
      </c>
      <c r="G53" s="246">
        <v>2</v>
      </c>
      <c r="H53" s="244"/>
      <c r="I53" s="34">
        <f t="shared" si="1"/>
        <v>0</v>
      </c>
    </row>
    <row r="54" spans="1:9" s="241" customFormat="1" ht="20.100000000000001" customHeight="1">
      <c r="A54" s="242">
        <v>43</v>
      </c>
      <c r="B54" s="90" t="s">
        <v>1478</v>
      </c>
      <c r="C54" s="90" t="s">
        <v>1424</v>
      </c>
      <c r="D54" s="90" t="s">
        <v>1483</v>
      </c>
      <c r="E54" s="90" t="s">
        <v>330</v>
      </c>
      <c r="F54" s="90" t="s">
        <v>1480</v>
      </c>
      <c r="G54" s="246">
        <v>2</v>
      </c>
      <c r="H54" s="244"/>
      <c r="I54" s="34">
        <f t="shared" si="1"/>
        <v>0</v>
      </c>
    </row>
    <row r="55" spans="1:9" s="241" customFormat="1" ht="20.100000000000001" customHeight="1">
      <c r="A55" s="242">
        <v>44</v>
      </c>
      <c r="B55" s="90" t="s">
        <v>1418</v>
      </c>
      <c r="C55" s="90" t="s">
        <v>1415</v>
      </c>
      <c r="D55" s="90" t="s">
        <v>1484</v>
      </c>
      <c r="E55" s="90" t="s">
        <v>330</v>
      </c>
      <c r="F55" s="90"/>
      <c r="G55" s="246">
        <v>2</v>
      </c>
      <c r="H55" s="244"/>
      <c r="I55" s="34">
        <f t="shared" si="1"/>
        <v>0</v>
      </c>
    </row>
    <row r="56" spans="1:9" s="241" customFormat="1" ht="20.100000000000001" customHeight="1">
      <c r="A56" s="242">
        <v>45</v>
      </c>
      <c r="B56" s="90" t="s">
        <v>1485</v>
      </c>
      <c r="C56" s="90" t="s">
        <v>1486</v>
      </c>
      <c r="D56" s="90" t="s">
        <v>1487</v>
      </c>
      <c r="E56" s="90" t="s">
        <v>292</v>
      </c>
      <c r="F56" s="90"/>
      <c r="G56" s="246">
        <v>2</v>
      </c>
      <c r="H56" s="244"/>
      <c r="I56" s="34">
        <f t="shared" si="1"/>
        <v>0</v>
      </c>
    </row>
    <row r="57" spans="1:9" s="241" customFormat="1" ht="20.100000000000001" customHeight="1">
      <c r="A57" s="242">
        <v>46</v>
      </c>
      <c r="B57" s="90" t="s">
        <v>1488</v>
      </c>
      <c r="C57" s="90" t="s">
        <v>1424</v>
      </c>
      <c r="D57" s="90" t="s">
        <v>1489</v>
      </c>
      <c r="E57" s="90" t="s">
        <v>292</v>
      </c>
      <c r="F57" s="90"/>
      <c r="G57" s="246">
        <v>2</v>
      </c>
      <c r="H57" s="244"/>
      <c r="I57" s="34">
        <f t="shared" si="1"/>
        <v>0</v>
      </c>
    </row>
    <row r="58" spans="1:9" s="241" customFormat="1" ht="20.100000000000001" customHeight="1">
      <c r="A58" s="242">
        <v>47</v>
      </c>
      <c r="B58" s="90" t="s">
        <v>1490</v>
      </c>
      <c r="C58" s="90" t="s">
        <v>1415</v>
      </c>
      <c r="D58" s="90" t="s">
        <v>1491</v>
      </c>
      <c r="E58" s="90" t="s">
        <v>292</v>
      </c>
      <c r="F58" s="90"/>
      <c r="G58" s="246">
        <v>1</v>
      </c>
      <c r="H58" s="244"/>
      <c r="I58" s="34">
        <f t="shared" si="1"/>
        <v>0</v>
      </c>
    </row>
    <row r="59" spans="1:9" s="241" customFormat="1" ht="20.100000000000001" customHeight="1">
      <c r="A59" s="242">
        <v>48</v>
      </c>
      <c r="B59" s="90" t="s">
        <v>1492</v>
      </c>
      <c r="C59" s="90" t="s">
        <v>1415</v>
      </c>
      <c r="D59" s="90" t="s">
        <v>1493</v>
      </c>
      <c r="E59" s="90" t="s">
        <v>292</v>
      </c>
      <c r="F59" s="90"/>
      <c r="G59" s="246">
        <v>1</v>
      </c>
      <c r="H59" s="244"/>
      <c r="I59" s="34">
        <f t="shared" si="1"/>
        <v>0</v>
      </c>
    </row>
    <row r="60" spans="1:9" s="241" customFormat="1" ht="25.5">
      <c r="A60" s="242">
        <v>49</v>
      </c>
      <c r="B60" s="90" t="s">
        <v>1494</v>
      </c>
      <c r="C60" s="247" t="s">
        <v>1472</v>
      </c>
      <c r="D60" s="90" t="s">
        <v>1495</v>
      </c>
      <c r="E60" s="90" t="s">
        <v>58</v>
      </c>
      <c r="F60" s="90" t="s">
        <v>1474</v>
      </c>
      <c r="G60" s="246">
        <v>2</v>
      </c>
      <c r="H60" s="244"/>
      <c r="I60" s="34">
        <f t="shared" si="1"/>
        <v>0</v>
      </c>
    </row>
    <row r="61" spans="1:9" s="241" customFormat="1" ht="20.100000000000001" customHeight="1">
      <c r="A61" s="242">
        <v>50</v>
      </c>
      <c r="B61" s="90" t="s">
        <v>1496</v>
      </c>
      <c r="C61" s="90" t="s">
        <v>1415</v>
      </c>
      <c r="D61" s="90" t="s">
        <v>1497</v>
      </c>
      <c r="E61" s="90" t="s">
        <v>24</v>
      </c>
      <c r="F61" s="90"/>
      <c r="G61" s="246">
        <v>2</v>
      </c>
      <c r="H61" s="244"/>
      <c r="I61" s="34">
        <f t="shared" si="1"/>
        <v>0</v>
      </c>
    </row>
    <row r="62" spans="1:9" s="241" customFormat="1" ht="20.100000000000001" customHeight="1">
      <c r="A62" s="242">
        <v>51</v>
      </c>
      <c r="B62" s="90" t="s">
        <v>1498</v>
      </c>
      <c r="C62" s="90" t="s">
        <v>1459</v>
      </c>
      <c r="D62" s="90" t="s">
        <v>1499</v>
      </c>
      <c r="E62" s="90" t="s">
        <v>1500</v>
      </c>
      <c r="F62" s="90"/>
      <c r="G62" s="246">
        <v>2</v>
      </c>
      <c r="H62" s="244"/>
      <c r="I62" s="34">
        <f t="shared" si="1"/>
        <v>0</v>
      </c>
    </row>
    <row r="63" spans="1:9" s="241" customFormat="1" ht="20.100000000000001" customHeight="1">
      <c r="A63" s="298" t="s">
        <v>1501</v>
      </c>
      <c r="B63" s="298"/>
      <c r="C63" s="298"/>
      <c r="D63" s="298"/>
      <c r="E63" s="298"/>
      <c r="F63" s="298"/>
      <c r="G63" s="298"/>
      <c r="H63" s="298"/>
      <c r="I63" s="298"/>
    </row>
    <row r="64" spans="1:9" s="241" customFormat="1" ht="20.100000000000001" customHeight="1">
      <c r="A64" s="242">
        <v>52</v>
      </c>
      <c r="B64" s="90" t="s">
        <v>1502</v>
      </c>
      <c r="C64" s="90" t="s">
        <v>1415</v>
      </c>
      <c r="D64" s="90" t="s">
        <v>1503</v>
      </c>
      <c r="E64" s="90" t="s">
        <v>1504</v>
      </c>
      <c r="F64" s="90"/>
      <c r="G64" s="246">
        <v>2</v>
      </c>
      <c r="H64" s="244"/>
      <c r="I64" s="248">
        <f t="shared" ref="I64:I83" si="2">H64*G64</f>
        <v>0</v>
      </c>
    </row>
    <row r="65" spans="1:9" s="241" customFormat="1" ht="20.100000000000001" customHeight="1">
      <c r="A65" s="242">
        <v>53</v>
      </c>
      <c r="B65" s="90" t="s">
        <v>1502</v>
      </c>
      <c r="C65" s="90" t="s">
        <v>1415</v>
      </c>
      <c r="D65" s="90" t="s">
        <v>1505</v>
      </c>
      <c r="E65" s="90" t="s">
        <v>1504</v>
      </c>
      <c r="F65" s="90"/>
      <c r="G65" s="246">
        <v>2</v>
      </c>
      <c r="H65" s="244"/>
      <c r="I65" s="248">
        <f t="shared" si="2"/>
        <v>0</v>
      </c>
    </row>
    <row r="66" spans="1:9" s="241" customFormat="1" ht="20.100000000000001" customHeight="1">
      <c r="A66" s="242">
        <v>54</v>
      </c>
      <c r="B66" s="90" t="s">
        <v>1506</v>
      </c>
      <c r="C66" s="90" t="s">
        <v>1459</v>
      </c>
      <c r="D66" s="90" t="s">
        <v>1507</v>
      </c>
      <c r="E66" s="90" t="s">
        <v>1504</v>
      </c>
      <c r="F66" s="90"/>
      <c r="G66" s="246">
        <v>2</v>
      </c>
      <c r="H66" s="244"/>
      <c r="I66" s="248">
        <f t="shared" si="2"/>
        <v>0</v>
      </c>
    </row>
    <row r="67" spans="1:9" s="241" customFormat="1" ht="20.100000000000001" customHeight="1">
      <c r="A67" s="242">
        <v>55</v>
      </c>
      <c r="B67" s="90" t="s">
        <v>1508</v>
      </c>
      <c r="C67" s="90" t="s">
        <v>1415</v>
      </c>
      <c r="D67" s="90" t="s">
        <v>1509</v>
      </c>
      <c r="E67" s="90" t="s">
        <v>1504</v>
      </c>
      <c r="F67" s="90"/>
      <c r="G67" s="246">
        <v>2</v>
      </c>
      <c r="H67" s="244"/>
      <c r="I67" s="248">
        <f t="shared" si="2"/>
        <v>0</v>
      </c>
    </row>
    <row r="68" spans="1:9" s="241" customFormat="1" ht="20.100000000000001" customHeight="1">
      <c r="A68" s="242">
        <v>56</v>
      </c>
      <c r="B68" s="90" t="s">
        <v>1510</v>
      </c>
      <c r="C68" s="90" t="s">
        <v>1415</v>
      </c>
      <c r="D68" s="90" t="s">
        <v>1511</v>
      </c>
      <c r="E68" s="90" t="s">
        <v>1504</v>
      </c>
      <c r="F68" s="90"/>
      <c r="G68" s="246">
        <v>2</v>
      </c>
      <c r="H68" s="244"/>
      <c r="I68" s="248">
        <f t="shared" si="2"/>
        <v>0</v>
      </c>
    </row>
    <row r="69" spans="1:9" s="241" customFormat="1" ht="20.100000000000001" customHeight="1">
      <c r="A69" s="242">
        <v>57</v>
      </c>
      <c r="B69" s="90" t="s">
        <v>1512</v>
      </c>
      <c r="C69" s="247" t="s">
        <v>1513</v>
      </c>
      <c r="D69" s="90" t="s">
        <v>1514</v>
      </c>
      <c r="E69" s="90" t="s">
        <v>1504</v>
      </c>
      <c r="F69" s="90"/>
      <c r="G69" s="246">
        <v>1</v>
      </c>
      <c r="H69" s="244"/>
      <c r="I69" s="248">
        <f t="shared" si="2"/>
        <v>0</v>
      </c>
    </row>
    <row r="70" spans="1:9" s="241" customFormat="1" ht="20.100000000000001" customHeight="1">
      <c r="A70" s="242">
        <v>58</v>
      </c>
      <c r="B70" s="90" t="s">
        <v>1515</v>
      </c>
      <c r="C70" s="90" t="s">
        <v>1459</v>
      </c>
      <c r="D70" s="90" t="s">
        <v>1516</v>
      </c>
      <c r="E70" s="90" t="s">
        <v>1504</v>
      </c>
      <c r="F70" s="90"/>
      <c r="G70" s="246">
        <v>1</v>
      </c>
      <c r="H70" s="244"/>
      <c r="I70" s="248">
        <f t="shared" si="2"/>
        <v>0</v>
      </c>
    </row>
    <row r="71" spans="1:9" s="241" customFormat="1" ht="20.100000000000001" customHeight="1">
      <c r="A71" s="242">
        <v>59</v>
      </c>
      <c r="B71" s="90" t="s">
        <v>1517</v>
      </c>
      <c r="C71" s="90" t="s">
        <v>1518</v>
      </c>
      <c r="D71" s="90" t="s">
        <v>1519</v>
      </c>
      <c r="E71" s="90" t="s">
        <v>446</v>
      </c>
      <c r="F71" s="90"/>
      <c r="G71" s="246">
        <v>1</v>
      </c>
      <c r="H71" s="244"/>
      <c r="I71" s="248">
        <f t="shared" si="2"/>
        <v>0</v>
      </c>
    </row>
    <row r="72" spans="1:9" s="241" customFormat="1" ht="20.100000000000001" customHeight="1">
      <c r="A72" s="242">
        <v>60</v>
      </c>
      <c r="B72" s="90" t="s">
        <v>1520</v>
      </c>
      <c r="C72" s="90" t="s">
        <v>1415</v>
      </c>
      <c r="D72" s="90" t="s">
        <v>1521</v>
      </c>
      <c r="E72" s="90" t="s">
        <v>446</v>
      </c>
      <c r="F72" s="90"/>
      <c r="G72" s="246">
        <v>1</v>
      </c>
      <c r="H72" s="244"/>
      <c r="I72" s="248">
        <f t="shared" si="2"/>
        <v>0</v>
      </c>
    </row>
    <row r="73" spans="1:9" s="241" customFormat="1" ht="25.5">
      <c r="A73" s="242">
        <v>61</v>
      </c>
      <c r="B73" s="90" t="s">
        <v>1494</v>
      </c>
      <c r="C73" s="247" t="s">
        <v>1472</v>
      </c>
      <c r="D73" s="90" t="s">
        <v>1522</v>
      </c>
      <c r="E73" s="90" t="s">
        <v>446</v>
      </c>
      <c r="F73" s="90" t="s">
        <v>1523</v>
      </c>
      <c r="G73" s="246">
        <v>2</v>
      </c>
      <c r="H73" s="244"/>
      <c r="I73" s="248">
        <f t="shared" si="2"/>
        <v>0</v>
      </c>
    </row>
    <row r="74" spans="1:9" s="241" customFormat="1" ht="25.5">
      <c r="A74" s="242">
        <v>62</v>
      </c>
      <c r="B74" s="90" t="s">
        <v>1471</v>
      </c>
      <c r="C74" s="247" t="s">
        <v>1472</v>
      </c>
      <c r="D74" s="90" t="s">
        <v>1524</v>
      </c>
      <c r="E74" s="90" t="s">
        <v>722</v>
      </c>
      <c r="F74" s="90" t="s">
        <v>1525</v>
      </c>
      <c r="G74" s="246">
        <v>2</v>
      </c>
      <c r="H74" s="244"/>
      <c r="I74" s="248">
        <f t="shared" si="2"/>
        <v>0</v>
      </c>
    </row>
    <row r="75" spans="1:9" s="241" customFormat="1" ht="25.5">
      <c r="A75" s="242">
        <v>63</v>
      </c>
      <c r="B75" s="90" t="s">
        <v>1494</v>
      </c>
      <c r="C75" s="247" t="s">
        <v>1472</v>
      </c>
      <c r="D75" s="90" t="s">
        <v>1526</v>
      </c>
      <c r="E75" s="90" t="s">
        <v>722</v>
      </c>
      <c r="F75" s="90" t="s">
        <v>1525</v>
      </c>
      <c r="G75" s="246">
        <v>1</v>
      </c>
      <c r="H75" s="244"/>
      <c r="I75" s="248">
        <f t="shared" si="2"/>
        <v>0</v>
      </c>
    </row>
    <row r="76" spans="1:9" s="241" customFormat="1" ht="20.100000000000001" customHeight="1">
      <c r="A76" s="242">
        <v>64</v>
      </c>
      <c r="B76" s="90" t="s">
        <v>1527</v>
      </c>
      <c r="C76" s="90" t="s">
        <v>1415</v>
      </c>
      <c r="D76" s="90" t="s">
        <v>1528</v>
      </c>
      <c r="E76" s="90" t="s">
        <v>722</v>
      </c>
      <c r="F76" s="90"/>
      <c r="G76" s="246">
        <v>1</v>
      </c>
      <c r="H76" s="244"/>
      <c r="I76" s="248">
        <f t="shared" si="2"/>
        <v>0</v>
      </c>
    </row>
    <row r="77" spans="1:9" s="241" customFormat="1" ht="25.5">
      <c r="A77" s="242">
        <v>65</v>
      </c>
      <c r="B77" s="90" t="s">
        <v>1494</v>
      </c>
      <c r="C77" s="247" t="s">
        <v>1472</v>
      </c>
      <c r="D77" s="90" t="s">
        <v>1529</v>
      </c>
      <c r="E77" s="90" t="s">
        <v>1530</v>
      </c>
      <c r="F77" s="90"/>
      <c r="G77" s="246">
        <v>2</v>
      </c>
      <c r="H77" s="244"/>
      <c r="I77" s="248">
        <f t="shared" si="2"/>
        <v>0</v>
      </c>
    </row>
    <row r="78" spans="1:9" s="241" customFormat="1" ht="25.5">
      <c r="A78" s="242">
        <v>66</v>
      </c>
      <c r="B78" s="90" t="s">
        <v>1494</v>
      </c>
      <c r="C78" s="247" t="s">
        <v>1472</v>
      </c>
      <c r="D78" s="90" t="s">
        <v>1531</v>
      </c>
      <c r="E78" s="90" t="s">
        <v>1530</v>
      </c>
      <c r="F78" s="90"/>
      <c r="G78" s="246">
        <v>2</v>
      </c>
      <c r="H78" s="244"/>
      <c r="I78" s="248">
        <f t="shared" si="2"/>
        <v>0</v>
      </c>
    </row>
    <row r="79" spans="1:9" s="241" customFormat="1" ht="25.5">
      <c r="A79" s="242">
        <v>67</v>
      </c>
      <c r="B79" s="90" t="s">
        <v>1471</v>
      </c>
      <c r="C79" s="247" t="s">
        <v>1472</v>
      </c>
      <c r="D79" s="90" t="s">
        <v>1532</v>
      </c>
      <c r="E79" s="90" t="s">
        <v>1530</v>
      </c>
      <c r="F79" s="90"/>
      <c r="G79" s="246">
        <v>2</v>
      </c>
      <c r="H79" s="244"/>
      <c r="I79" s="248">
        <f t="shared" si="2"/>
        <v>0</v>
      </c>
    </row>
    <row r="80" spans="1:9" s="241" customFormat="1" ht="25.5">
      <c r="A80" s="242">
        <v>68</v>
      </c>
      <c r="B80" s="90" t="s">
        <v>1471</v>
      </c>
      <c r="C80" s="247" t="s">
        <v>1472</v>
      </c>
      <c r="D80" s="90" t="s">
        <v>1533</v>
      </c>
      <c r="E80" s="90" t="s">
        <v>1530</v>
      </c>
      <c r="F80" s="90"/>
      <c r="G80" s="246">
        <v>2</v>
      </c>
      <c r="H80" s="244"/>
      <c r="I80" s="248">
        <f t="shared" si="2"/>
        <v>0</v>
      </c>
    </row>
    <row r="81" spans="1:9" s="241" customFormat="1" ht="20.100000000000001" customHeight="1">
      <c r="A81" s="242">
        <v>69</v>
      </c>
      <c r="B81" s="90" t="s">
        <v>1534</v>
      </c>
      <c r="C81" s="90" t="s">
        <v>1415</v>
      </c>
      <c r="D81" s="90" t="s">
        <v>1535</v>
      </c>
      <c r="E81" s="90" t="s">
        <v>1101</v>
      </c>
      <c r="F81" s="90"/>
      <c r="G81" s="246">
        <v>1</v>
      </c>
      <c r="H81" s="244"/>
      <c r="I81" s="248">
        <f t="shared" si="2"/>
        <v>0</v>
      </c>
    </row>
    <row r="82" spans="1:9" s="241" customFormat="1" ht="25.5">
      <c r="A82" s="242">
        <v>70</v>
      </c>
      <c r="B82" s="90" t="s">
        <v>1494</v>
      </c>
      <c r="C82" s="247" t="s">
        <v>1472</v>
      </c>
      <c r="D82" s="90" t="s">
        <v>1536</v>
      </c>
      <c r="E82" s="90" t="s">
        <v>1537</v>
      </c>
      <c r="F82" s="90" t="s">
        <v>1474</v>
      </c>
      <c r="G82" s="246">
        <v>2</v>
      </c>
      <c r="H82" s="244"/>
      <c r="I82" s="248">
        <f t="shared" si="2"/>
        <v>0</v>
      </c>
    </row>
    <row r="83" spans="1:9" s="241" customFormat="1" ht="20.100000000000001" customHeight="1">
      <c r="A83" s="242">
        <v>71</v>
      </c>
      <c r="B83" s="90" t="s">
        <v>1538</v>
      </c>
      <c r="C83" s="90" t="s">
        <v>1424</v>
      </c>
      <c r="D83" s="90" t="s">
        <v>1539</v>
      </c>
      <c r="E83" s="90" t="s">
        <v>718</v>
      </c>
      <c r="F83" s="90"/>
      <c r="G83" s="246">
        <v>1</v>
      </c>
      <c r="H83" s="244"/>
      <c r="I83" s="248">
        <f t="shared" si="2"/>
        <v>0</v>
      </c>
    </row>
    <row r="84" spans="1:9" s="241" customFormat="1" ht="20.100000000000001" customHeight="1">
      <c r="A84" s="298" t="s">
        <v>1540</v>
      </c>
      <c r="B84" s="298"/>
      <c r="C84" s="298"/>
      <c r="D84" s="298"/>
      <c r="E84" s="298"/>
      <c r="F84" s="298"/>
      <c r="G84" s="298"/>
      <c r="H84" s="298"/>
      <c r="I84" s="298"/>
    </row>
    <row r="85" spans="1:9" s="241" customFormat="1" ht="20.100000000000001" customHeight="1">
      <c r="A85" s="242">
        <v>72</v>
      </c>
      <c r="B85" s="90" t="s">
        <v>1456</v>
      </c>
      <c r="C85" s="90" t="s">
        <v>1415</v>
      </c>
      <c r="D85" s="90" t="s">
        <v>1541</v>
      </c>
      <c r="E85" s="90" t="s">
        <v>1094</v>
      </c>
      <c r="F85" s="90"/>
      <c r="G85" s="246">
        <v>1</v>
      </c>
      <c r="H85" s="248"/>
      <c r="I85" s="248">
        <f t="shared" ref="I85:I101" si="3">H85*G85</f>
        <v>0</v>
      </c>
    </row>
    <row r="86" spans="1:9" s="241" customFormat="1" ht="20.100000000000001" customHeight="1">
      <c r="A86" s="242">
        <v>73</v>
      </c>
      <c r="B86" s="90" t="s">
        <v>1542</v>
      </c>
      <c r="C86" s="90" t="s">
        <v>1415</v>
      </c>
      <c r="D86" s="90" t="s">
        <v>1543</v>
      </c>
      <c r="E86" s="90" t="s">
        <v>1094</v>
      </c>
      <c r="F86" s="90"/>
      <c r="G86" s="246">
        <v>1</v>
      </c>
      <c r="H86" s="248"/>
      <c r="I86" s="248">
        <f t="shared" si="3"/>
        <v>0</v>
      </c>
    </row>
    <row r="87" spans="1:9" s="241" customFormat="1" ht="20.100000000000001" customHeight="1">
      <c r="A87" s="242">
        <v>74</v>
      </c>
      <c r="B87" s="90" t="s">
        <v>1421</v>
      </c>
      <c r="C87" s="90" t="s">
        <v>1415</v>
      </c>
      <c r="D87" s="90" t="s">
        <v>1544</v>
      </c>
      <c r="E87" s="90" t="s">
        <v>1094</v>
      </c>
      <c r="F87" s="90"/>
      <c r="G87" s="246">
        <v>1</v>
      </c>
      <c r="H87" s="248"/>
      <c r="I87" s="248">
        <f t="shared" si="3"/>
        <v>0</v>
      </c>
    </row>
    <row r="88" spans="1:9" s="241" customFormat="1" ht="20.100000000000001" customHeight="1">
      <c r="A88" s="242">
        <v>75</v>
      </c>
      <c r="B88" s="90" t="s">
        <v>1421</v>
      </c>
      <c r="C88" s="90" t="s">
        <v>1415</v>
      </c>
      <c r="D88" s="90" t="s">
        <v>1545</v>
      </c>
      <c r="E88" s="90" t="s">
        <v>1094</v>
      </c>
      <c r="F88" s="90"/>
      <c r="G88" s="246">
        <v>1</v>
      </c>
      <c r="H88" s="248"/>
      <c r="I88" s="248">
        <f t="shared" si="3"/>
        <v>0</v>
      </c>
    </row>
    <row r="89" spans="1:9" s="241" customFormat="1" ht="20.100000000000001" customHeight="1">
      <c r="A89" s="242">
        <v>76</v>
      </c>
      <c r="B89" s="90" t="s">
        <v>1456</v>
      </c>
      <c r="C89" s="90" t="s">
        <v>1415</v>
      </c>
      <c r="D89" s="90" t="s">
        <v>1546</v>
      </c>
      <c r="E89" s="90" t="s">
        <v>1547</v>
      </c>
      <c r="F89" s="90"/>
      <c r="G89" s="246">
        <v>1</v>
      </c>
      <c r="H89" s="248"/>
      <c r="I89" s="248">
        <f t="shared" si="3"/>
        <v>0</v>
      </c>
    </row>
    <row r="90" spans="1:9" s="241" customFormat="1" ht="20.100000000000001" customHeight="1">
      <c r="A90" s="242">
        <v>77</v>
      </c>
      <c r="B90" s="90" t="s">
        <v>1421</v>
      </c>
      <c r="C90" s="90" t="s">
        <v>1415</v>
      </c>
      <c r="D90" s="90" t="s">
        <v>1548</v>
      </c>
      <c r="E90" s="90" t="s">
        <v>1547</v>
      </c>
      <c r="F90" s="90"/>
      <c r="G90" s="246">
        <v>1</v>
      </c>
      <c r="H90" s="248"/>
      <c r="I90" s="248">
        <f t="shared" si="3"/>
        <v>0</v>
      </c>
    </row>
    <row r="91" spans="1:9" s="241" customFormat="1" ht="20.100000000000001" customHeight="1">
      <c r="A91" s="242">
        <v>78</v>
      </c>
      <c r="B91" s="90" t="s">
        <v>1421</v>
      </c>
      <c r="C91" s="90" t="s">
        <v>1415</v>
      </c>
      <c r="D91" s="90" t="s">
        <v>1549</v>
      </c>
      <c r="E91" s="90" t="s">
        <v>1550</v>
      </c>
      <c r="F91" s="90"/>
      <c r="G91" s="246">
        <v>1</v>
      </c>
      <c r="H91" s="248"/>
      <c r="I91" s="248">
        <f t="shared" si="3"/>
        <v>0</v>
      </c>
    </row>
    <row r="92" spans="1:9" s="241" customFormat="1" ht="20.100000000000001" customHeight="1">
      <c r="A92" s="242">
        <v>79</v>
      </c>
      <c r="B92" s="90" t="s">
        <v>1456</v>
      </c>
      <c r="C92" s="90" t="s">
        <v>1415</v>
      </c>
      <c r="D92" s="90" t="s">
        <v>1551</v>
      </c>
      <c r="E92" s="90" t="s">
        <v>1552</v>
      </c>
      <c r="F92" s="90"/>
      <c r="G92" s="246">
        <v>1</v>
      </c>
      <c r="H92" s="248"/>
      <c r="I92" s="248">
        <f t="shared" si="3"/>
        <v>0</v>
      </c>
    </row>
    <row r="93" spans="1:9" s="241" customFormat="1" ht="20.100000000000001" customHeight="1">
      <c r="A93" s="242">
        <v>80</v>
      </c>
      <c r="B93" s="90" t="s">
        <v>1456</v>
      </c>
      <c r="C93" s="90" t="s">
        <v>1415</v>
      </c>
      <c r="D93" s="90" t="s">
        <v>1553</v>
      </c>
      <c r="E93" s="90" t="s">
        <v>1552</v>
      </c>
      <c r="F93" s="90"/>
      <c r="G93" s="246">
        <v>1</v>
      </c>
      <c r="H93" s="248"/>
      <c r="I93" s="248">
        <f t="shared" si="3"/>
        <v>0</v>
      </c>
    </row>
    <row r="94" spans="1:9" s="241" customFormat="1" ht="20.100000000000001" customHeight="1">
      <c r="A94" s="242">
        <v>81</v>
      </c>
      <c r="B94" s="90" t="s">
        <v>1520</v>
      </c>
      <c r="C94" s="90" t="s">
        <v>1415</v>
      </c>
      <c r="D94" s="90" t="s">
        <v>1554</v>
      </c>
      <c r="E94" s="90" t="s">
        <v>1552</v>
      </c>
      <c r="F94" s="90"/>
      <c r="G94" s="246">
        <v>1</v>
      </c>
      <c r="H94" s="248"/>
      <c r="I94" s="248">
        <f t="shared" si="3"/>
        <v>0</v>
      </c>
    </row>
    <row r="95" spans="1:9" s="241" customFormat="1" ht="20.100000000000001" customHeight="1">
      <c r="A95" s="242">
        <v>82</v>
      </c>
      <c r="B95" s="90" t="s">
        <v>1520</v>
      </c>
      <c r="C95" s="90" t="s">
        <v>1415</v>
      </c>
      <c r="D95" s="90" t="s">
        <v>1555</v>
      </c>
      <c r="E95" s="90" t="s">
        <v>1552</v>
      </c>
      <c r="F95" s="90"/>
      <c r="G95" s="246">
        <v>1</v>
      </c>
      <c r="H95" s="248"/>
      <c r="I95" s="248">
        <f t="shared" si="3"/>
        <v>0</v>
      </c>
    </row>
    <row r="96" spans="1:9" s="241" customFormat="1" ht="20.100000000000001" customHeight="1">
      <c r="A96" s="242">
        <v>83</v>
      </c>
      <c r="B96" s="90" t="s">
        <v>1421</v>
      </c>
      <c r="C96" s="90" t="s">
        <v>1415</v>
      </c>
      <c r="D96" s="90" t="s">
        <v>1556</v>
      </c>
      <c r="E96" s="90" t="s">
        <v>1552</v>
      </c>
      <c r="F96" s="90"/>
      <c r="G96" s="246">
        <v>1</v>
      </c>
      <c r="H96" s="248"/>
      <c r="I96" s="248">
        <f t="shared" si="3"/>
        <v>0</v>
      </c>
    </row>
    <row r="97" spans="1:9" s="241" customFormat="1" ht="20.100000000000001" customHeight="1">
      <c r="A97" s="242">
        <v>84</v>
      </c>
      <c r="B97" s="90" t="s">
        <v>1520</v>
      </c>
      <c r="C97" s="90" t="s">
        <v>1415</v>
      </c>
      <c r="D97" s="90" t="s">
        <v>1557</v>
      </c>
      <c r="E97" s="90" t="s">
        <v>1552</v>
      </c>
      <c r="F97" s="90"/>
      <c r="G97" s="246">
        <v>1</v>
      </c>
      <c r="H97" s="248"/>
      <c r="I97" s="248">
        <f t="shared" si="3"/>
        <v>0</v>
      </c>
    </row>
    <row r="98" spans="1:9" s="241" customFormat="1" ht="20.100000000000001" customHeight="1">
      <c r="A98" s="242">
        <v>85</v>
      </c>
      <c r="B98" s="90" t="s">
        <v>1421</v>
      </c>
      <c r="C98" s="90" t="s">
        <v>1415</v>
      </c>
      <c r="D98" s="90" t="s">
        <v>1558</v>
      </c>
      <c r="E98" s="90" t="s">
        <v>1552</v>
      </c>
      <c r="F98" s="90"/>
      <c r="G98" s="246">
        <v>1</v>
      </c>
      <c r="H98" s="248"/>
      <c r="I98" s="248">
        <f t="shared" si="3"/>
        <v>0</v>
      </c>
    </row>
    <row r="99" spans="1:9" s="241" customFormat="1" ht="20.100000000000001" customHeight="1">
      <c r="A99" s="242">
        <v>86</v>
      </c>
      <c r="B99" s="90" t="s">
        <v>1559</v>
      </c>
      <c r="C99" s="90" t="s">
        <v>1415</v>
      </c>
      <c r="D99" s="90" t="s">
        <v>1560</v>
      </c>
      <c r="E99" s="90" t="s">
        <v>1552</v>
      </c>
      <c r="F99" s="90"/>
      <c r="G99" s="246">
        <v>1</v>
      </c>
      <c r="H99" s="248"/>
      <c r="I99" s="248">
        <f t="shared" si="3"/>
        <v>0</v>
      </c>
    </row>
    <row r="100" spans="1:9" s="241" customFormat="1" ht="20.100000000000001" customHeight="1">
      <c r="A100" s="242">
        <v>87</v>
      </c>
      <c r="B100" s="90" t="s">
        <v>1559</v>
      </c>
      <c r="C100" s="90" t="s">
        <v>1415</v>
      </c>
      <c r="D100" s="90" t="s">
        <v>1561</v>
      </c>
      <c r="E100" s="90" t="s">
        <v>1552</v>
      </c>
      <c r="F100" s="90"/>
      <c r="G100" s="246">
        <v>1</v>
      </c>
      <c r="H100" s="248"/>
      <c r="I100" s="248">
        <f t="shared" si="3"/>
        <v>0</v>
      </c>
    </row>
    <row r="101" spans="1:9" s="241" customFormat="1" ht="20.100000000000001" customHeight="1">
      <c r="A101" s="242">
        <v>88</v>
      </c>
      <c r="B101" s="90" t="s">
        <v>1421</v>
      </c>
      <c r="C101" s="90" t="s">
        <v>1415</v>
      </c>
      <c r="D101" s="90" t="s">
        <v>1562</v>
      </c>
      <c r="E101" s="90" t="s">
        <v>1563</v>
      </c>
      <c r="F101" s="90"/>
      <c r="G101" s="246">
        <v>1</v>
      </c>
      <c r="H101" s="248"/>
      <c r="I101" s="248">
        <f t="shared" si="3"/>
        <v>0</v>
      </c>
    </row>
    <row r="102" spans="1:9" s="241" customFormat="1" ht="20.100000000000001" customHeight="1">
      <c r="A102" s="299" t="s">
        <v>1219</v>
      </c>
      <c r="B102" s="299"/>
      <c r="C102" s="299"/>
      <c r="D102" s="299"/>
      <c r="E102" s="299"/>
      <c r="F102" s="299"/>
      <c r="G102" s="299"/>
      <c r="H102" s="299"/>
      <c r="I102" s="299"/>
    </row>
    <row r="103" spans="1:9" s="241" customFormat="1" ht="20.100000000000001" customHeight="1">
      <c r="A103" s="242">
        <v>89</v>
      </c>
      <c r="B103" s="90" t="s">
        <v>1564</v>
      </c>
      <c r="C103" s="90" t="s">
        <v>1565</v>
      </c>
      <c r="D103" s="90" t="s">
        <v>1566</v>
      </c>
      <c r="E103" s="90" t="s">
        <v>1567</v>
      </c>
      <c r="F103" s="249"/>
      <c r="G103" s="246">
        <v>1</v>
      </c>
      <c r="H103" s="244"/>
      <c r="I103" s="248">
        <f t="shared" ref="I103:I134" si="4">H103*G103</f>
        <v>0</v>
      </c>
    </row>
    <row r="104" spans="1:9" s="241" customFormat="1" ht="20.100000000000001" customHeight="1">
      <c r="A104" s="242">
        <v>90</v>
      </c>
      <c r="B104" s="90" t="s">
        <v>1568</v>
      </c>
      <c r="C104" s="90" t="s">
        <v>1565</v>
      </c>
      <c r="D104" s="90" t="s">
        <v>1569</v>
      </c>
      <c r="E104" s="90" t="s">
        <v>1567</v>
      </c>
      <c r="F104" s="249"/>
      <c r="G104" s="246">
        <v>1</v>
      </c>
      <c r="H104" s="244"/>
      <c r="I104" s="248">
        <f t="shared" si="4"/>
        <v>0</v>
      </c>
    </row>
    <row r="105" spans="1:9" s="241" customFormat="1" ht="20.100000000000001" customHeight="1">
      <c r="A105" s="242">
        <v>91</v>
      </c>
      <c r="B105" s="90" t="s">
        <v>1570</v>
      </c>
      <c r="C105" s="90" t="s">
        <v>1571</v>
      </c>
      <c r="D105" s="90" t="s">
        <v>1572</v>
      </c>
      <c r="E105" s="90" t="s">
        <v>1567</v>
      </c>
      <c r="F105" s="249"/>
      <c r="G105" s="246">
        <v>1</v>
      </c>
      <c r="H105" s="244"/>
      <c r="I105" s="248">
        <f t="shared" si="4"/>
        <v>0</v>
      </c>
    </row>
    <row r="106" spans="1:9" s="241" customFormat="1" ht="20.100000000000001" customHeight="1">
      <c r="A106" s="242">
        <v>92</v>
      </c>
      <c r="B106" s="90" t="s">
        <v>1573</v>
      </c>
      <c r="C106" s="90" t="s">
        <v>1459</v>
      </c>
      <c r="D106" s="90" t="s">
        <v>1574</v>
      </c>
      <c r="E106" s="90" t="s">
        <v>1567</v>
      </c>
      <c r="F106" s="249"/>
      <c r="G106" s="246">
        <v>1</v>
      </c>
      <c r="H106" s="244"/>
      <c r="I106" s="248">
        <f t="shared" si="4"/>
        <v>0</v>
      </c>
    </row>
    <row r="107" spans="1:9" s="241" customFormat="1" ht="20.100000000000001" customHeight="1">
      <c r="A107" s="242">
        <v>93</v>
      </c>
      <c r="B107" s="90" t="s">
        <v>1575</v>
      </c>
      <c r="C107" s="90" t="s">
        <v>1415</v>
      </c>
      <c r="D107" s="90" t="s">
        <v>1576</v>
      </c>
      <c r="E107" s="90" t="s">
        <v>1567</v>
      </c>
      <c r="F107" s="249"/>
      <c r="G107" s="246">
        <v>1</v>
      </c>
      <c r="H107" s="244"/>
      <c r="I107" s="248">
        <f t="shared" si="4"/>
        <v>0</v>
      </c>
    </row>
    <row r="108" spans="1:9" s="241" customFormat="1" ht="20.100000000000001" customHeight="1">
      <c r="A108" s="242">
        <v>94</v>
      </c>
      <c r="B108" s="90" t="s">
        <v>1577</v>
      </c>
      <c r="C108" s="90" t="s">
        <v>1415</v>
      </c>
      <c r="D108" s="90" t="s">
        <v>1578</v>
      </c>
      <c r="E108" s="90" t="s">
        <v>1567</v>
      </c>
      <c r="F108" s="249"/>
      <c r="G108" s="246">
        <v>1</v>
      </c>
      <c r="H108" s="244"/>
      <c r="I108" s="248">
        <f t="shared" si="4"/>
        <v>0</v>
      </c>
    </row>
    <row r="109" spans="1:9" s="241" customFormat="1" ht="20.100000000000001" customHeight="1">
      <c r="A109" s="242">
        <v>95</v>
      </c>
      <c r="B109" s="90" t="s">
        <v>1579</v>
      </c>
      <c r="C109" s="90" t="s">
        <v>1415</v>
      </c>
      <c r="D109" s="90" t="s">
        <v>1580</v>
      </c>
      <c r="E109" s="90" t="s">
        <v>1567</v>
      </c>
      <c r="F109" s="249"/>
      <c r="G109" s="246">
        <v>1</v>
      </c>
      <c r="H109" s="244"/>
      <c r="I109" s="248">
        <f t="shared" si="4"/>
        <v>0</v>
      </c>
    </row>
    <row r="110" spans="1:9" s="241" customFormat="1" ht="20.100000000000001" customHeight="1">
      <c r="A110" s="242">
        <v>96</v>
      </c>
      <c r="B110" s="90" t="s">
        <v>1423</v>
      </c>
      <c r="C110" s="90" t="s">
        <v>1424</v>
      </c>
      <c r="D110" s="90" t="s">
        <v>1581</v>
      </c>
      <c r="E110" s="90" t="s">
        <v>35</v>
      </c>
      <c r="F110" s="249"/>
      <c r="G110" s="246">
        <v>1</v>
      </c>
      <c r="H110" s="244"/>
      <c r="I110" s="248">
        <f t="shared" si="4"/>
        <v>0</v>
      </c>
    </row>
    <row r="111" spans="1:9" s="241" customFormat="1" ht="20.100000000000001" customHeight="1">
      <c r="A111" s="242">
        <v>97</v>
      </c>
      <c r="B111" s="90" t="s">
        <v>1456</v>
      </c>
      <c r="C111" s="90" t="s">
        <v>1415</v>
      </c>
      <c r="D111" s="90" t="s">
        <v>1582</v>
      </c>
      <c r="E111" s="90" t="s">
        <v>1583</v>
      </c>
      <c r="F111" s="249"/>
      <c r="G111" s="246">
        <v>1</v>
      </c>
      <c r="H111" s="244"/>
      <c r="I111" s="248">
        <f t="shared" si="4"/>
        <v>0</v>
      </c>
    </row>
    <row r="112" spans="1:9" s="241" customFormat="1" ht="20.100000000000001" customHeight="1">
      <c r="A112" s="242">
        <v>98</v>
      </c>
      <c r="B112" s="90" t="s">
        <v>1584</v>
      </c>
      <c r="C112" s="90" t="s">
        <v>1415</v>
      </c>
      <c r="D112" s="90" t="s">
        <v>1585</v>
      </c>
      <c r="E112" s="90" t="s">
        <v>244</v>
      </c>
      <c r="F112" s="249"/>
      <c r="G112" s="246">
        <v>1</v>
      </c>
      <c r="H112" s="244"/>
      <c r="I112" s="248">
        <f t="shared" si="4"/>
        <v>0</v>
      </c>
    </row>
    <row r="113" spans="1:9" s="241" customFormat="1" ht="20.100000000000001" customHeight="1">
      <c r="A113" s="242">
        <v>99</v>
      </c>
      <c r="B113" s="90" t="s">
        <v>1584</v>
      </c>
      <c r="C113" s="90" t="s">
        <v>1415</v>
      </c>
      <c r="D113" s="90" t="s">
        <v>1586</v>
      </c>
      <c r="E113" s="90" t="s">
        <v>244</v>
      </c>
      <c r="F113" s="249"/>
      <c r="G113" s="246">
        <v>1</v>
      </c>
      <c r="H113" s="244"/>
      <c r="I113" s="248">
        <f t="shared" si="4"/>
        <v>0</v>
      </c>
    </row>
    <row r="114" spans="1:9" s="241" customFormat="1" ht="20.100000000000001" customHeight="1">
      <c r="A114" s="242">
        <v>100</v>
      </c>
      <c r="B114" s="90" t="s">
        <v>1587</v>
      </c>
      <c r="C114" s="90" t="s">
        <v>1415</v>
      </c>
      <c r="D114" s="90" t="s">
        <v>1588</v>
      </c>
      <c r="E114" s="90" t="s">
        <v>244</v>
      </c>
      <c r="F114" s="249"/>
      <c r="G114" s="246">
        <v>1</v>
      </c>
      <c r="H114" s="244"/>
      <c r="I114" s="248">
        <f t="shared" si="4"/>
        <v>0</v>
      </c>
    </row>
    <row r="115" spans="1:9" s="241" customFormat="1" ht="20.100000000000001" customHeight="1">
      <c r="A115" s="242">
        <v>101</v>
      </c>
      <c r="B115" s="90" t="s">
        <v>1589</v>
      </c>
      <c r="C115" s="90" t="s">
        <v>1415</v>
      </c>
      <c r="D115" s="90" t="s">
        <v>1590</v>
      </c>
      <c r="E115" s="90" t="s">
        <v>244</v>
      </c>
      <c r="F115" s="249"/>
      <c r="G115" s="246">
        <v>1</v>
      </c>
      <c r="H115" s="244"/>
      <c r="I115" s="248">
        <f t="shared" si="4"/>
        <v>0</v>
      </c>
    </row>
    <row r="116" spans="1:9" s="241" customFormat="1" ht="20.100000000000001" customHeight="1">
      <c r="A116" s="242">
        <v>102</v>
      </c>
      <c r="B116" s="90" t="s">
        <v>1591</v>
      </c>
      <c r="C116" s="90" t="s">
        <v>1415</v>
      </c>
      <c r="D116" s="90" t="s">
        <v>1592</v>
      </c>
      <c r="E116" s="90" t="s">
        <v>244</v>
      </c>
      <c r="F116" s="249"/>
      <c r="G116" s="246">
        <v>1</v>
      </c>
      <c r="H116" s="244"/>
      <c r="I116" s="248">
        <f t="shared" si="4"/>
        <v>0</v>
      </c>
    </row>
    <row r="117" spans="1:9" s="241" customFormat="1" ht="20.100000000000001" customHeight="1">
      <c r="A117" s="242">
        <v>103</v>
      </c>
      <c r="B117" s="90" t="s">
        <v>1591</v>
      </c>
      <c r="C117" s="90" t="s">
        <v>1415</v>
      </c>
      <c r="D117" s="90" t="s">
        <v>1593</v>
      </c>
      <c r="E117" s="90" t="s">
        <v>244</v>
      </c>
      <c r="F117" s="249"/>
      <c r="G117" s="246">
        <v>1</v>
      </c>
      <c r="H117" s="244"/>
      <c r="I117" s="248">
        <f t="shared" si="4"/>
        <v>0</v>
      </c>
    </row>
    <row r="118" spans="1:9" s="241" customFormat="1" ht="20.100000000000001" customHeight="1">
      <c r="A118" s="242">
        <v>104</v>
      </c>
      <c r="B118" s="90" t="s">
        <v>1591</v>
      </c>
      <c r="C118" s="90" t="s">
        <v>1415</v>
      </c>
      <c r="D118" s="90" t="s">
        <v>1594</v>
      </c>
      <c r="E118" s="90" t="s">
        <v>244</v>
      </c>
      <c r="F118" s="249"/>
      <c r="G118" s="246">
        <v>1</v>
      </c>
      <c r="H118" s="244"/>
      <c r="I118" s="248">
        <f t="shared" si="4"/>
        <v>0</v>
      </c>
    </row>
    <row r="119" spans="1:9" s="241" customFormat="1" ht="20.100000000000001" customHeight="1">
      <c r="A119" s="242">
        <v>105</v>
      </c>
      <c r="B119" s="90" t="s">
        <v>1591</v>
      </c>
      <c r="C119" s="90" t="s">
        <v>1415</v>
      </c>
      <c r="D119" s="90" t="s">
        <v>1595</v>
      </c>
      <c r="E119" s="90" t="s">
        <v>244</v>
      </c>
      <c r="F119" s="249"/>
      <c r="G119" s="246">
        <v>1</v>
      </c>
      <c r="H119" s="244"/>
      <c r="I119" s="248">
        <f t="shared" si="4"/>
        <v>0</v>
      </c>
    </row>
    <row r="120" spans="1:9" s="241" customFormat="1" ht="20.100000000000001" customHeight="1">
      <c r="A120" s="242">
        <v>106</v>
      </c>
      <c r="B120" s="90" t="s">
        <v>1423</v>
      </c>
      <c r="C120" s="90" t="s">
        <v>1424</v>
      </c>
      <c r="D120" s="90" t="s">
        <v>1596</v>
      </c>
      <c r="E120" s="90" t="s">
        <v>1597</v>
      </c>
      <c r="F120" s="249"/>
      <c r="G120" s="246">
        <v>2</v>
      </c>
      <c r="H120" s="244"/>
      <c r="I120" s="248">
        <f t="shared" si="4"/>
        <v>0</v>
      </c>
    </row>
    <row r="121" spans="1:9" s="241" customFormat="1" ht="20.100000000000001" customHeight="1">
      <c r="A121" s="242">
        <v>107</v>
      </c>
      <c r="B121" s="90" t="s">
        <v>1598</v>
      </c>
      <c r="C121" s="90" t="s">
        <v>1424</v>
      </c>
      <c r="D121" s="90" t="s">
        <v>1599</v>
      </c>
      <c r="E121" s="90" t="s">
        <v>1600</v>
      </c>
      <c r="F121" s="250"/>
      <c r="G121" s="246">
        <v>1</v>
      </c>
      <c r="H121" s="244"/>
      <c r="I121" s="248">
        <f t="shared" si="4"/>
        <v>0</v>
      </c>
    </row>
    <row r="122" spans="1:9" s="241" customFormat="1" ht="20.100000000000001" customHeight="1">
      <c r="A122" s="242">
        <v>108</v>
      </c>
      <c r="B122" s="90" t="s">
        <v>1456</v>
      </c>
      <c r="C122" s="90" t="s">
        <v>1415</v>
      </c>
      <c r="D122" s="90" t="s">
        <v>1601</v>
      </c>
      <c r="E122" s="90" t="s">
        <v>483</v>
      </c>
      <c r="F122" s="249"/>
      <c r="G122" s="246">
        <v>1</v>
      </c>
      <c r="H122" s="244"/>
      <c r="I122" s="248">
        <f t="shared" si="4"/>
        <v>0</v>
      </c>
    </row>
    <row r="123" spans="1:9" s="241" customFormat="1" ht="20.100000000000001" customHeight="1">
      <c r="A123" s="242">
        <v>109</v>
      </c>
      <c r="B123" s="90" t="s">
        <v>1527</v>
      </c>
      <c r="C123" s="90" t="s">
        <v>1415</v>
      </c>
      <c r="D123" s="90" t="s">
        <v>1602</v>
      </c>
      <c r="E123" s="90" t="s">
        <v>483</v>
      </c>
      <c r="F123" s="249"/>
      <c r="G123" s="246">
        <v>1</v>
      </c>
      <c r="H123" s="244"/>
      <c r="I123" s="248">
        <f t="shared" si="4"/>
        <v>0</v>
      </c>
    </row>
    <row r="124" spans="1:9" s="241" customFormat="1" ht="20.100000000000001" customHeight="1">
      <c r="A124" s="242">
        <v>110</v>
      </c>
      <c r="B124" s="90" t="s">
        <v>1421</v>
      </c>
      <c r="C124" s="90" t="s">
        <v>1415</v>
      </c>
      <c r="D124" s="90" t="s">
        <v>1603</v>
      </c>
      <c r="E124" s="90" t="s">
        <v>513</v>
      </c>
      <c r="F124" s="249"/>
      <c r="G124" s="246">
        <v>2</v>
      </c>
      <c r="H124" s="244"/>
      <c r="I124" s="248">
        <f t="shared" si="4"/>
        <v>0</v>
      </c>
    </row>
    <row r="125" spans="1:9" s="241" customFormat="1" ht="25.5">
      <c r="A125" s="242">
        <v>111</v>
      </c>
      <c r="B125" s="90" t="s">
        <v>1604</v>
      </c>
      <c r="C125" s="247" t="s">
        <v>1605</v>
      </c>
      <c r="D125" s="90" t="s">
        <v>1606</v>
      </c>
      <c r="E125" s="90" t="s">
        <v>1607</v>
      </c>
      <c r="F125" s="249"/>
      <c r="G125" s="246">
        <v>1</v>
      </c>
      <c r="H125" s="244"/>
      <c r="I125" s="248">
        <f t="shared" si="4"/>
        <v>0</v>
      </c>
    </row>
    <row r="126" spans="1:9" s="241" customFormat="1" ht="20.100000000000001" customHeight="1">
      <c r="A126" s="242">
        <v>112</v>
      </c>
      <c r="B126" s="90" t="s">
        <v>1608</v>
      </c>
      <c r="C126" s="90" t="s">
        <v>1415</v>
      </c>
      <c r="D126" s="90" t="s">
        <v>1609</v>
      </c>
      <c r="E126" s="90" t="s">
        <v>477</v>
      </c>
      <c r="F126" s="249"/>
      <c r="G126" s="246">
        <v>1</v>
      </c>
      <c r="H126" s="244"/>
      <c r="I126" s="248">
        <f t="shared" si="4"/>
        <v>0</v>
      </c>
    </row>
    <row r="127" spans="1:9" s="241" customFormat="1" ht="20.100000000000001" customHeight="1">
      <c r="A127" s="242">
        <v>113</v>
      </c>
      <c r="B127" s="90" t="s">
        <v>1464</v>
      </c>
      <c r="C127" s="90" t="s">
        <v>1415</v>
      </c>
      <c r="D127" s="90" t="s">
        <v>1610</v>
      </c>
      <c r="E127" s="90" t="s">
        <v>588</v>
      </c>
      <c r="F127" s="249"/>
      <c r="G127" s="246">
        <v>1</v>
      </c>
      <c r="H127" s="244"/>
      <c r="I127" s="248">
        <f t="shared" si="4"/>
        <v>0</v>
      </c>
    </row>
    <row r="128" spans="1:9" s="241" customFormat="1" ht="20.100000000000001" customHeight="1">
      <c r="A128" s="242">
        <v>114</v>
      </c>
      <c r="B128" s="90" t="s">
        <v>1423</v>
      </c>
      <c r="C128" s="90" t="s">
        <v>1424</v>
      </c>
      <c r="D128" s="90" t="s">
        <v>1611</v>
      </c>
      <c r="E128" s="90" t="s">
        <v>38</v>
      </c>
      <c r="F128" s="249" t="s">
        <v>1612</v>
      </c>
      <c r="G128" s="246">
        <v>2</v>
      </c>
      <c r="H128" s="244"/>
      <c r="I128" s="248">
        <f t="shared" si="4"/>
        <v>0</v>
      </c>
    </row>
    <row r="129" spans="1:9" s="241" customFormat="1" ht="20.100000000000001" customHeight="1">
      <c r="A129" s="242">
        <v>115</v>
      </c>
      <c r="B129" s="90" t="s">
        <v>1423</v>
      </c>
      <c r="C129" s="90" t="s">
        <v>1424</v>
      </c>
      <c r="D129" s="90" t="s">
        <v>1613</v>
      </c>
      <c r="E129" s="90" t="s">
        <v>38</v>
      </c>
      <c r="F129" s="249" t="s">
        <v>1612</v>
      </c>
      <c r="G129" s="246">
        <v>2</v>
      </c>
      <c r="H129" s="244"/>
      <c r="I129" s="248">
        <f t="shared" si="4"/>
        <v>0</v>
      </c>
    </row>
    <row r="130" spans="1:9" s="241" customFormat="1" ht="25.5">
      <c r="A130" s="242">
        <v>116</v>
      </c>
      <c r="B130" s="90" t="s">
        <v>1614</v>
      </c>
      <c r="C130" s="247" t="s">
        <v>1605</v>
      </c>
      <c r="D130" s="90" t="s">
        <v>1615</v>
      </c>
      <c r="E130" s="90" t="s">
        <v>38</v>
      </c>
      <c r="F130" s="249"/>
      <c r="G130" s="246">
        <v>1</v>
      </c>
      <c r="H130" s="244"/>
      <c r="I130" s="248">
        <f t="shared" si="4"/>
        <v>0</v>
      </c>
    </row>
    <row r="131" spans="1:9" s="241" customFormat="1" ht="20.100000000000001" customHeight="1">
      <c r="A131" s="242">
        <v>117</v>
      </c>
      <c r="B131" s="90" t="s">
        <v>1616</v>
      </c>
      <c r="C131" s="90" t="s">
        <v>1415</v>
      </c>
      <c r="D131" s="90" t="s">
        <v>1617</v>
      </c>
      <c r="E131" s="90" t="s">
        <v>38</v>
      </c>
      <c r="F131" s="249"/>
      <c r="G131" s="246">
        <v>1</v>
      </c>
      <c r="H131" s="244"/>
      <c r="I131" s="248">
        <f t="shared" si="4"/>
        <v>0</v>
      </c>
    </row>
    <row r="132" spans="1:9" s="241" customFormat="1" ht="20.100000000000001" customHeight="1">
      <c r="A132" s="242">
        <v>118</v>
      </c>
      <c r="B132" s="90" t="s">
        <v>1618</v>
      </c>
      <c r="C132" s="90" t="s">
        <v>1415</v>
      </c>
      <c r="D132" s="90" t="s">
        <v>1619</v>
      </c>
      <c r="E132" s="90" t="s">
        <v>112</v>
      </c>
      <c r="F132" s="249"/>
      <c r="G132" s="246">
        <v>1</v>
      </c>
      <c r="H132" s="244"/>
      <c r="I132" s="248">
        <f t="shared" si="4"/>
        <v>0</v>
      </c>
    </row>
    <row r="133" spans="1:9" s="241" customFormat="1" ht="20.100000000000001" customHeight="1">
      <c r="A133" s="242">
        <v>119</v>
      </c>
      <c r="B133" s="90" t="s">
        <v>1534</v>
      </c>
      <c r="C133" s="90" t="s">
        <v>1415</v>
      </c>
      <c r="D133" s="90" t="s">
        <v>1620</v>
      </c>
      <c r="E133" s="90" t="s">
        <v>112</v>
      </c>
      <c r="F133" s="249"/>
      <c r="G133" s="246">
        <v>1</v>
      </c>
      <c r="H133" s="244"/>
      <c r="I133" s="248">
        <f t="shared" si="4"/>
        <v>0</v>
      </c>
    </row>
    <row r="134" spans="1:9" s="241" customFormat="1" ht="20.100000000000001" customHeight="1">
      <c r="A134" s="242">
        <v>120</v>
      </c>
      <c r="B134" s="90" t="s">
        <v>1448</v>
      </c>
      <c r="C134" s="90" t="s">
        <v>1415</v>
      </c>
      <c r="D134" s="90" t="s">
        <v>1621</v>
      </c>
      <c r="E134" s="90" t="s">
        <v>112</v>
      </c>
      <c r="F134" s="249"/>
      <c r="G134" s="246">
        <v>1</v>
      </c>
      <c r="H134" s="244"/>
      <c r="I134" s="248">
        <f t="shared" si="4"/>
        <v>0</v>
      </c>
    </row>
    <row r="135" spans="1:9" s="241" customFormat="1" ht="20.100000000000001" customHeight="1">
      <c r="A135" s="242">
        <v>121</v>
      </c>
      <c r="B135" s="90" t="s">
        <v>1421</v>
      </c>
      <c r="C135" s="90" t="s">
        <v>1415</v>
      </c>
      <c r="D135" s="90" t="s">
        <v>1622</v>
      </c>
      <c r="E135" s="90" t="s">
        <v>1623</v>
      </c>
      <c r="F135" s="249"/>
      <c r="G135" s="246">
        <v>1</v>
      </c>
      <c r="H135" s="244"/>
      <c r="I135" s="248">
        <f t="shared" ref="I135:I166" si="5">H135*G135</f>
        <v>0</v>
      </c>
    </row>
    <row r="136" spans="1:9" s="241" customFormat="1" ht="20.100000000000001" customHeight="1">
      <c r="A136" s="242">
        <v>122</v>
      </c>
      <c r="B136" s="90" t="s">
        <v>1624</v>
      </c>
      <c r="C136" s="90" t="s">
        <v>1415</v>
      </c>
      <c r="D136" s="90" t="s">
        <v>1625</v>
      </c>
      <c r="E136" s="90" t="s">
        <v>107</v>
      </c>
      <c r="F136" s="249"/>
      <c r="G136" s="246">
        <v>1</v>
      </c>
      <c r="H136" s="244"/>
      <c r="I136" s="248">
        <f t="shared" si="5"/>
        <v>0</v>
      </c>
    </row>
    <row r="137" spans="1:9" s="241" customFormat="1" ht="20.100000000000001" customHeight="1">
      <c r="A137" s="242">
        <v>123</v>
      </c>
      <c r="B137" s="90" t="s">
        <v>1624</v>
      </c>
      <c r="C137" s="90" t="s">
        <v>1415</v>
      </c>
      <c r="D137" s="90" t="s">
        <v>1626</v>
      </c>
      <c r="E137" s="90" t="s">
        <v>107</v>
      </c>
      <c r="F137" s="249"/>
      <c r="G137" s="246">
        <v>1</v>
      </c>
      <c r="H137" s="244"/>
      <c r="I137" s="248">
        <f t="shared" si="5"/>
        <v>0</v>
      </c>
    </row>
    <row r="138" spans="1:9" s="241" customFormat="1" ht="20.100000000000001" customHeight="1">
      <c r="A138" s="242">
        <v>124</v>
      </c>
      <c r="B138" s="90" t="s">
        <v>1624</v>
      </c>
      <c r="C138" s="90" t="s">
        <v>1415</v>
      </c>
      <c r="D138" s="90" t="s">
        <v>1627</v>
      </c>
      <c r="E138" s="90" t="s">
        <v>107</v>
      </c>
      <c r="F138" s="249"/>
      <c r="G138" s="246">
        <v>1</v>
      </c>
      <c r="H138" s="244"/>
      <c r="I138" s="248">
        <f t="shared" si="5"/>
        <v>0</v>
      </c>
    </row>
    <row r="139" spans="1:9" s="241" customFormat="1" ht="20.100000000000001" customHeight="1">
      <c r="A139" s="242">
        <v>125</v>
      </c>
      <c r="B139" s="90" t="s">
        <v>1624</v>
      </c>
      <c r="C139" s="90" t="s">
        <v>1415</v>
      </c>
      <c r="D139" s="90" t="s">
        <v>1628</v>
      </c>
      <c r="E139" s="90" t="s">
        <v>107</v>
      </c>
      <c r="F139" s="249"/>
      <c r="G139" s="246">
        <v>1</v>
      </c>
      <c r="H139" s="244"/>
      <c r="I139" s="248">
        <f t="shared" si="5"/>
        <v>0</v>
      </c>
    </row>
    <row r="140" spans="1:9" s="241" customFormat="1" ht="20.100000000000001" customHeight="1">
      <c r="A140" s="242">
        <v>126</v>
      </c>
      <c r="B140" s="90" t="s">
        <v>1591</v>
      </c>
      <c r="C140" s="90" t="s">
        <v>1415</v>
      </c>
      <c r="D140" s="90" t="s">
        <v>1629</v>
      </c>
      <c r="E140" s="90" t="s">
        <v>107</v>
      </c>
      <c r="F140" s="249"/>
      <c r="G140" s="246">
        <v>1</v>
      </c>
      <c r="H140" s="244"/>
      <c r="I140" s="248">
        <f t="shared" si="5"/>
        <v>0</v>
      </c>
    </row>
    <row r="141" spans="1:9" s="241" customFormat="1" ht="20.100000000000001" customHeight="1">
      <c r="A141" s="242">
        <v>127</v>
      </c>
      <c r="B141" s="90" t="s">
        <v>1456</v>
      </c>
      <c r="C141" s="90" t="s">
        <v>1415</v>
      </c>
      <c r="D141" s="90" t="s">
        <v>1630</v>
      </c>
      <c r="E141" s="90" t="s">
        <v>103</v>
      </c>
      <c r="F141" s="249"/>
      <c r="G141" s="246">
        <v>1</v>
      </c>
      <c r="H141" s="244"/>
      <c r="I141" s="248">
        <f t="shared" si="5"/>
        <v>0</v>
      </c>
    </row>
    <row r="142" spans="1:9" s="241" customFormat="1" ht="20.100000000000001" customHeight="1">
      <c r="A142" s="242">
        <v>128</v>
      </c>
      <c r="B142" s="90" t="s">
        <v>1534</v>
      </c>
      <c r="C142" s="90" t="s">
        <v>1415</v>
      </c>
      <c r="D142" s="90" t="s">
        <v>1631</v>
      </c>
      <c r="E142" s="90" t="s">
        <v>41</v>
      </c>
      <c r="F142" s="249"/>
      <c r="G142" s="246">
        <v>1</v>
      </c>
      <c r="H142" s="244"/>
      <c r="I142" s="248">
        <f t="shared" si="5"/>
        <v>0</v>
      </c>
    </row>
    <row r="143" spans="1:9" s="241" customFormat="1" ht="20.100000000000001" customHeight="1">
      <c r="A143" s="242">
        <v>129</v>
      </c>
      <c r="B143" s="90" t="s">
        <v>1632</v>
      </c>
      <c r="C143" s="90" t="s">
        <v>1633</v>
      </c>
      <c r="D143" s="90" t="s">
        <v>1634</v>
      </c>
      <c r="E143" s="90" t="s">
        <v>516</v>
      </c>
      <c r="F143" s="249"/>
      <c r="G143" s="246">
        <v>2</v>
      </c>
      <c r="H143" s="244"/>
      <c r="I143" s="248">
        <f t="shared" si="5"/>
        <v>0</v>
      </c>
    </row>
    <row r="144" spans="1:9" s="241" customFormat="1" ht="20.100000000000001" customHeight="1">
      <c r="A144" s="242">
        <v>130</v>
      </c>
      <c r="B144" s="90" t="s">
        <v>1635</v>
      </c>
      <c r="C144" s="90"/>
      <c r="D144" s="90"/>
      <c r="E144" s="90" t="s">
        <v>516</v>
      </c>
      <c r="F144" s="249"/>
      <c r="G144" s="246">
        <v>2</v>
      </c>
      <c r="H144" s="244"/>
      <c r="I144" s="248">
        <f t="shared" si="5"/>
        <v>0</v>
      </c>
    </row>
    <row r="145" spans="1:9" s="241" customFormat="1" ht="20.100000000000001" customHeight="1">
      <c r="A145" s="242">
        <v>131</v>
      </c>
      <c r="B145" s="90" t="s">
        <v>1636</v>
      </c>
      <c r="C145" s="90" t="s">
        <v>1415</v>
      </c>
      <c r="D145" s="90" t="s">
        <v>1637</v>
      </c>
      <c r="E145" s="90" t="s">
        <v>516</v>
      </c>
      <c r="F145" s="249"/>
      <c r="G145" s="246">
        <v>2</v>
      </c>
      <c r="H145" s="244"/>
      <c r="I145" s="248">
        <f t="shared" si="5"/>
        <v>0</v>
      </c>
    </row>
    <row r="146" spans="1:9" s="241" customFormat="1" ht="20.100000000000001" customHeight="1">
      <c r="A146" s="242">
        <v>132</v>
      </c>
      <c r="B146" s="90" t="s">
        <v>1638</v>
      </c>
      <c r="C146" s="90" t="s">
        <v>1639</v>
      </c>
      <c r="D146" s="90" t="s">
        <v>1640</v>
      </c>
      <c r="E146" s="90" t="s">
        <v>516</v>
      </c>
      <c r="F146" s="249"/>
      <c r="G146" s="246">
        <v>2</v>
      </c>
      <c r="H146" s="244"/>
      <c r="I146" s="248">
        <f t="shared" si="5"/>
        <v>0</v>
      </c>
    </row>
    <row r="147" spans="1:9" s="241" customFormat="1" ht="25.5">
      <c r="A147" s="242">
        <v>133</v>
      </c>
      <c r="B147" s="90" t="s">
        <v>1494</v>
      </c>
      <c r="C147" s="247" t="s">
        <v>1472</v>
      </c>
      <c r="D147" s="90" t="s">
        <v>1641</v>
      </c>
      <c r="E147" s="90" t="s">
        <v>516</v>
      </c>
      <c r="F147" s="250"/>
      <c r="G147" s="246">
        <v>2</v>
      </c>
      <c r="H147" s="244"/>
      <c r="I147" s="248">
        <f t="shared" si="5"/>
        <v>0</v>
      </c>
    </row>
    <row r="148" spans="1:9" s="241" customFormat="1" ht="25.5">
      <c r="A148" s="242">
        <v>134</v>
      </c>
      <c r="B148" s="90" t="s">
        <v>1471</v>
      </c>
      <c r="C148" s="247" t="s">
        <v>1472</v>
      </c>
      <c r="D148" s="90" t="s">
        <v>1642</v>
      </c>
      <c r="E148" s="90" t="s">
        <v>516</v>
      </c>
      <c r="F148" s="250"/>
      <c r="G148" s="246">
        <v>2</v>
      </c>
      <c r="H148" s="244"/>
      <c r="I148" s="248">
        <f t="shared" si="5"/>
        <v>0</v>
      </c>
    </row>
    <row r="149" spans="1:9" s="241" customFormat="1" ht="20.100000000000001" customHeight="1">
      <c r="A149" s="242">
        <v>135</v>
      </c>
      <c r="B149" s="90" t="s">
        <v>1643</v>
      </c>
      <c r="C149" s="90" t="s">
        <v>1415</v>
      </c>
      <c r="D149" s="90" t="s">
        <v>1644</v>
      </c>
      <c r="E149" s="90" t="s">
        <v>516</v>
      </c>
      <c r="F149" s="249"/>
      <c r="G149" s="246">
        <v>2</v>
      </c>
      <c r="H149" s="244"/>
      <c r="I149" s="248">
        <f t="shared" si="5"/>
        <v>0</v>
      </c>
    </row>
    <row r="150" spans="1:9" s="241" customFormat="1" ht="25.5">
      <c r="A150" s="242">
        <v>136</v>
      </c>
      <c r="B150" s="90" t="s">
        <v>1614</v>
      </c>
      <c r="C150" s="247" t="s">
        <v>1605</v>
      </c>
      <c r="D150" s="90" t="s">
        <v>1645</v>
      </c>
      <c r="E150" s="90" t="s">
        <v>516</v>
      </c>
      <c r="F150" s="249"/>
      <c r="G150" s="246">
        <v>1</v>
      </c>
      <c r="H150" s="244"/>
      <c r="I150" s="248">
        <f t="shared" si="5"/>
        <v>0</v>
      </c>
    </row>
    <row r="151" spans="1:9" s="241" customFormat="1" ht="25.5">
      <c r="A151" s="242">
        <v>137</v>
      </c>
      <c r="B151" s="90" t="s">
        <v>1614</v>
      </c>
      <c r="C151" s="247" t="s">
        <v>1605</v>
      </c>
      <c r="D151" s="90" t="s">
        <v>1646</v>
      </c>
      <c r="E151" s="90" t="s">
        <v>516</v>
      </c>
      <c r="F151" s="249"/>
      <c r="G151" s="246">
        <v>1</v>
      </c>
      <c r="H151" s="244"/>
      <c r="I151" s="248">
        <f t="shared" si="5"/>
        <v>0</v>
      </c>
    </row>
    <row r="152" spans="1:9" s="241" customFormat="1" ht="25.5">
      <c r="A152" s="242">
        <v>138</v>
      </c>
      <c r="B152" s="90" t="s">
        <v>1614</v>
      </c>
      <c r="C152" s="247" t="s">
        <v>1605</v>
      </c>
      <c r="D152" s="90" t="s">
        <v>1647</v>
      </c>
      <c r="E152" s="90" t="s">
        <v>516</v>
      </c>
      <c r="F152" s="249"/>
      <c r="G152" s="246">
        <v>1</v>
      </c>
      <c r="H152" s="244"/>
      <c r="I152" s="248">
        <f t="shared" si="5"/>
        <v>0</v>
      </c>
    </row>
    <row r="153" spans="1:9" s="241" customFormat="1" ht="25.5">
      <c r="A153" s="242">
        <v>139</v>
      </c>
      <c r="B153" s="90" t="s">
        <v>1614</v>
      </c>
      <c r="C153" s="247" t="s">
        <v>1605</v>
      </c>
      <c r="D153" s="90" t="s">
        <v>1648</v>
      </c>
      <c r="E153" s="90" t="s">
        <v>516</v>
      </c>
      <c r="F153" s="249"/>
      <c r="G153" s="246">
        <v>1</v>
      </c>
      <c r="H153" s="244"/>
      <c r="I153" s="248">
        <f t="shared" si="5"/>
        <v>0</v>
      </c>
    </row>
    <row r="154" spans="1:9" s="241" customFormat="1" ht="25.5">
      <c r="A154" s="242">
        <v>140</v>
      </c>
      <c r="B154" s="90" t="s">
        <v>1614</v>
      </c>
      <c r="C154" s="247" t="s">
        <v>1605</v>
      </c>
      <c r="D154" s="90" t="s">
        <v>1649</v>
      </c>
      <c r="E154" s="90" t="s">
        <v>516</v>
      </c>
      <c r="F154" s="249"/>
      <c r="G154" s="246">
        <v>1</v>
      </c>
      <c r="H154" s="244"/>
      <c r="I154" s="248">
        <f t="shared" si="5"/>
        <v>0</v>
      </c>
    </row>
    <row r="155" spans="1:9" s="241" customFormat="1" ht="25.5">
      <c r="A155" s="242">
        <v>141</v>
      </c>
      <c r="B155" s="90" t="s">
        <v>1614</v>
      </c>
      <c r="C155" s="247" t="s">
        <v>1605</v>
      </c>
      <c r="D155" s="90" t="s">
        <v>1650</v>
      </c>
      <c r="E155" s="90" t="s">
        <v>516</v>
      </c>
      <c r="F155" s="249"/>
      <c r="G155" s="246">
        <v>1</v>
      </c>
      <c r="H155" s="244"/>
      <c r="I155" s="248">
        <f t="shared" si="5"/>
        <v>0</v>
      </c>
    </row>
    <row r="156" spans="1:9" s="241" customFormat="1" ht="20.100000000000001" customHeight="1">
      <c r="A156" s="242">
        <v>142</v>
      </c>
      <c r="B156" s="90" t="s">
        <v>1651</v>
      </c>
      <c r="C156" s="90" t="s">
        <v>1652</v>
      </c>
      <c r="D156" s="90" t="s">
        <v>1653</v>
      </c>
      <c r="E156" s="90" t="s">
        <v>516</v>
      </c>
      <c r="F156" s="249"/>
      <c r="G156" s="246">
        <v>1</v>
      </c>
      <c r="H156" s="244"/>
      <c r="I156" s="248">
        <f t="shared" si="5"/>
        <v>0</v>
      </c>
    </row>
    <row r="157" spans="1:9" s="241" customFormat="1" ht="25.5">
      <c r="A157" s="242">
        <v>143</v>
      </c>
      <c r="B157" s="90" t="s">
        <v>1654</v>
      </c>
      <c r="C157" s="247" t="s">
        <v>1605</v>
      </c>
      <c r="D157" s="90" t="s">
        <v>1655</v>
      </c>
      <c r="E157" s="90" t="s">
        <v>516</v>
      </c>
      <c r="F157" s="249"/>
      <c r="G157" s="246">
        <v>1</v>
      </c>
      <c r="H157" s="244"/>
      <c r="I157" s="248">
        <f t="shared" si="5"/>
        <v>0</v>
      </c>
    </row>
    <row r="158" spans="1:9" s="241" customFormat="1" ht="25.5">
      <c r="A158" s="242">
        <v>144</v>
      </c>
      <c r="B158" s="90" t="s">
        <v>1614</v>
      </c>
      <c r="C158" s="247" t="s">
        <v>1605</v>
      </c>
      <c r="D158" s="90" t="s">
        <v>1656</v>
      </c>
      <c r="E158" s="90" t="s">
        <v>516</v>
      </c>
      <c r="F158" s="249"/>
      <c r="G158" s="246">
        <v>1</v>
      </c>
      <c r="H158" s="244"/>
      <c r="I158" s="248">
        <f t="shared" si="5"/>
        <v>0</v>
      </c>
    </row>
    <row r="159" spans="1:9" s="241" customFormat="1" ht="25.5">
      <c r="A159" s="242">
        <v>145</v>
      </c>
      <c r="B159" s="90" t="s">
        <v>1657</v>
      </c>
      <c r="C159" s="247" t="s">
        <v>1605</v>
      </c>
      <c r="D159" s="90" t="s">
        <v>1658</v>
      </c>
      <c r="E159" s="90" t="s">
        <v>472</v>
      </c>
      <c r="F159" s="249"/>
      <c r="G159" s="246">
        <v>1</v>
      </c>
      <c r="H159" s="244"/>
      <c r="I159" s="248">
        <f t="shared" si="5"/>
        <v>0</v>
      </c>
    </row>
    <row r="160" spans="1:9" s="241" customFormat="1" ht="20.100000000000001" customHeight="1">
      <c r="A160" s="242">
        <v>146</v>
      </c>
      <c r="B160" s="90" t="s">
        <v>1659</v>
      </c>
      <c r="C160" s="90" t="s">
        <v>1415</v>
      </c>
      <c r="D160" s="90" t="s">
        <v>1660</v>
      </c>
      <c r="E160" s="90" t="s">
        <v>472</v>
      </c>
      <c r="F160" s="249"/>
      <c r="G160" s="246">
        <v>1</v>
      </c>
      <c r="H160" s="244"/>
      <c r="I160" s="248">
        <f t="shared" si="5"/>
        <v>0</v>
      </c>
    </row>
    <row r="161" spans="1:9" s="241" customFormat="1" ht="20.100000000000001" customHeight="1">
      <c r="A161" s="242">
        <v>147</v>
      </c>
      <c r="B161" s="90" t="s">
        <v>1659</v>
      </c>
      <c r="C161" s="90" t="s">
        <v>1415</v>
      </c>
      <c r="D161" s="90" t="s">
        <v>1661</v>
      </c>
      <c r="E161" s="90" t="s">
        <v>472</v>
      </c>
      <c r="F161" s="249"/>
      <c r="G161" s="246">
        <v>1</v>
      </c>
      <c r="H161" s="244"/>
      <c r="I161" s="248">
        <f t="shared" si="5"/>
        <v>0</v>
      </c>
    </row>
    <row r="162" spans="1:9" s="241" customFormat="1" ht="25.5">
      <c r="A162" s="242">
        <v>148</v>
      </c>
      <c r="B162" s="90" t="s">
        <v>1471</v>
      </c>
      <c r="C162" s="247" t="s">
        <v>1472</v>
      </c>
      <c r="D162" s="90" t="s">
        <v>1662</v>
      </c>
      <c r="E162" s="90" t="s">
        <v>472</v>
      </c>
      <c r="F162" s="250"/>
      <c r="G162" s="246">
        <v>2</v>
      </c>
      <c r="H162" s="244"/>
      <c r="I162" s="248">
        <f t="shared" si="5"/>
        <v>0</v>
      </c>
    </row>
    <row r="163" spans="1:9" s="241" customFormat="1" ht="25.5">
      <c r="A163" s="242">
        <v>149</v>
      </c>
      <c r="B163" s="90" t="s">
        <v>1471</v>
      </c>
      <c r="C163" s="247" t="s">
        <v>1472</v>
      </c>
      <c r="D163" s="90" t="s">
        <v>1663</v>
      </c>
      <c r="E163" s="90" t="s">
        <v>472</v>
      </c>
      <c r="F163" s="250"/>
      <c r="G163" s="246">
        <v>2</v>
      </c>
      <c r="H163" s="244"/>
      <c r="I163" s="248">
        <f t="shared" si="5"/>
        <v>0</v>
      </c>
    </row>
    <row r="164" spans="1:9" s="241" customFormat="1" ht="20.100000000000001" customHeight="1">
      <c r="A164" s="242">
        <v>150</v>
      </c>
      <c r="B164" s="90" t="s">
        <v>1421</v>
      </c>
      <c r="C164" s="90" t="s">
        <v>1415</v>
      </c>
      <c r="D164" s="90" t="s">
        <v>1664</v>
      </c>
      <c r="E164" s="90" t="s">
        <v>472</v>
      </c>
      <c r="F164" s="249"/>
      <c r="G164" s="246">
        <v>2</v>
      </c>
      <c r="H164" s="244"/>
      <c r="I164" s="248">
        <f t="shared" si="5"/>
        <v>0</v>
      </c>
    </row>
    <row r="165" spans="1:9" s="241" customFormat="1" ht="20.100000000000001" customHeight="1">
      <c r="A165" s="242">
        <v>151</v>
      </c>
      <c r="B165" s="90" t="s">
        <v>1421</v>
      </c>
      <c r="C165" s="90" t="s">
        <v>1415</v>
      </c>
      <c r="D165" s="90" t="s">
        <v>1665</v>
      </c>
      <c r="E165" s="90" t="s">
        <v>472</v>
      </c>
      <c r="F165" s="249"/>
      <c r="G165" s="246">
        <v>2</v>
      </c>
      <c r="H165" s="244"/>
      <c r="I165" s="248">
        <f t="shared" si="5"/>
        <v>0</v>
      </c>
    </row>
    <row r="166" spans="1:9" s="241" customFormat="1" ht="20.100000000000001" customHeight="1">
      <c r="A166" s="242">
        <v>152</v>
      </c>
      <c r="B166" s="90" t="s">
        <v>1423</v>
      </c>
      <c r="C166" s="90" t="s">
        <v>1424</v>
      </c>
      <c r="D166" s="90" t="s">
        <v>1666</v>
      </c>
      <c r="E166" s="90" t="s">
        <v>472</v>
      </c>
      <c r="F166" s="249"/>
      <c r="G166" s="246">
        <v>1</v>
      </c>
      <c r="H166" s="244"/>
      <c r="I166" s="248">
        <f t="shared" si="5"/>
        <v>0</v>
      </c>
    </row>
    <row r="167" spans="1:9" s="241" customFormat="1" ht="20.100000000000001" customHeight="1">
      <c r="A167" s="242">
        <v>153</v>
      </c>
      <c r="B167" s="90" t="s">
        <v>1423</v>
      </c>
      <c r="C167" s="90" t="s">
        <v>1424</v>
      </c>
      <c r="D167" s="90" t="s">
        <v>1667</v>
      </c>
      <c r="E167" s="90" t="s">
        <v>472</v>
      </c>
      <c r="F167" s="249"/>
      <c r="G167" s="246">
        <v>1</v>
      </c>
      <c r="H167" s="244"/>
      <c r="I167" s="248">
        <f t="shared" ref="I167:I198" si="6">H167*G167</f>
        <v>0</v>
      </c>
    </row>
    <row r="168" spans="1:9" s="241" customFormat="1" ht="20.100000000000001" customHeight="1">
      <c r="A168" s="242">
        <v>154</v>
      </c>
      <c r="B168" s="90" t="s">
        <v>1668</v>
      </c>
      <c r="C168" s="90" t="s">
        <v>1459</v>
      </c>
      <c r="D168" s="90" t="s">
        <v>1669</v>
      </c>
      <c r="E168" s="90" t="s">
        <v>98</v>
      </c>
      <c r="F168" s="249"/>
      <c r="G168" s="246">
        <v>1</v>
      </c>
      <c r="H168" s="244"/>
      <c r="I168" s="248">
        <f t="shared" si="6"/>
        <v>0</v>
      </c>
    </row>
    <row r="169" spans="1:9" s="241" customFormat="1" ht="20.100000000000001" customHeight="1">
      <c r="A169" s="242">
        <v>155</v>
      </c>
      <c r="B169" s="90" t="s">
        <v>1670</v>
      </c>
      <c r="C169" s="90" t="s">
        <v>1486</v>
      </c>
      <c r="D169" s="90" t="s">
        <v>1671</v>
      </c>
      <c r="E169" s="90" t="s">
        <v>563</v>
      </c>
      <c r="F169" s="249"/>
      <c r="G169" s="246">
        <v>1</v>
      </c>
      <c r="H169" s="244"/>
      <c r="I169" s="248">
        <f t="shared" si="6"/>
        <v>0</v>
      </c>
    </row>
    <row r="170" spans="1:9" s="241" customFormat="1" ht="20.100000000000001" customHeight="1">
      <c r="A170" s="242">
        <v>156</v>
      </c>
      <c r="B170" s="90" t="s">
        <v>1538</v>
      </c>
      <c r="C170" s="90" t="s">
        <v>1424</v>
      </c>
      <c r="D170" s="90" t="s">
        <v>1672</v>
      </c>
      <c r="E170" s="90" t="s">
        <v>563</v>
      </c>
      <c r="F170" s="249"/>
      <c r="G170" s="246">
        <v>1</v>
      </c>
      <c r="H170" s="244"/>
      <c r="I170" s="248">
        <f t="shared" si="6"/>
        <v>0</v>
      </c>
    </row>
    <row r="171" spans="1:9" s="241" customFormat="1" ht="20.100000000000001" customHeight="1">
      <c r="A171" s="242">
        <v>157</v>
      </c>
      <c r="B171" s="90" t="s">
        <v>1673</v>
      </c>
      <c r="C171" s="90" t="s">
        <v>1415</v>
      </c>
      <c r="D171" s="90" t="s">
        <v>1674</v>
      </c>
      <c r="E171" s="90" t="s">
        <v>1675</v>
      </c>
      <c r="F171" s="249"/>
      <c r="G171" s="246">
        <v>1</v>
      </c>
      <c r="H171" s="244"/>
      <c r="I171" s="248">
        <f t="shared" si="6"/>
        <v>0</v>
      </c>
    </row>
    <row r="172" spans="1:9" s="241" customFormat="1" ht="20.100000000000001" customHeight="1">
      <c r="A172" s="242">
        <v>158</v>
      </c>
      <c r="B172" s="90" t="s">
        <v>1604</v>
      </c>
      <c r="C172" s="90" t="s">
        <v>1676</v>
      </c>
      <c r="D172" s="90" t="s">
        <v>1677</v>
      </c>
      <c r="E172" s="90" t="s">
        <v>1678</v>
      </c>
      <c r="F172" s="249"/>
      <c r="G172" s="246">
        <v>2</v>
      </c>
      <c r="H172" s="244"/>
      <c r="I172" s="248">
        <f t="shared" si="6"/>
        <v>0</v>
      </c>
    </row>
    <row r="173" spans="1:9" s="241" customFormat="1" ht="20.100000000000001" customHeight="1">
      <c r="A173" s="242">
        <v>159</v>
      </c>
      <c r="B173" s="90" t="s">
        <v>1673</v>
      </c>
      <c r="C173" s="90" t="s">
        <v>1415</v>
      </c>
      <c r="D173" s="90" t="s">
        <v>1679</v>
      </c>
      <c r="E173" s="90" t="s">
        <v>1680</v>
      </c>
      <c r="F173" s="249"/>
      <c r="G173" s="246">
        <v>2</v>
      </c>
      <c r="H173" s="244"/>
      <c r="I173" s="248">
        <f t="shared" si="6"/>
        <v>0</v>
      </c>
    </row>
    <row r="174" spans="1:9" s="241" customFormat="1" ht="20.100000000000001" customHeight="1">
      <c r="A174" s="242">
        <v>160</v>
      </c>
      <c r="B174" s="90" t="s">
        <v>1534</v>
      </c>
      <c r="C174" s="90" t="s">
        <v>1415</v>
      </c>
      <c r="D174" s="90" t="s">
        <v>1681</v>
      </c>
      <c r="E174" s="90" t="s">
        <v>1680</v>
      </c>
      <c r="F174" s="249"/>
      <c r="G174" s="246">
        <v>1</v>
      </c>
      <c r="H174" s="244"/>
      <c r="I174" s="248">
        <f t="shared" si="6"/>
        <v>0</v>
      </c>
    </row>
    <row r="175" spans="1:9" s="241" customFormat="1" ht="20.100000000000001" customHeight="1">
      <c r="A175" s="242">
        <v>161</v>
      </c>
      <c r="B175" s="90" t="s">
        <v>1682</v>
      </c>
      <c r="C175" s="90" t="s">
        <v>1415</v>
      </c>
      <c r="D175" s="90" t="s">
        <v>1683</v>
      </c>
      <c r="E175" s="90" t="s">
        <v>1680</v>
      </c>
      <c r="F175" s="249"/>
      <c r="G175" s="246">
        <v>1</v>
      </c>
      <c r="H175" s="244"/>
      <c r="I175" s="248">
        <f t="shared" si="6"/>
        <v>0</v>
      </c>
    </row>
    <row r="176" spans="1:9" s="241" customFormat="1" ht="20.100000000000001" customHeight="1">
      <c r="A176" s="242">
        <v>162</v>
      </c>
      <c r="B176" s="90" t="s">
        <v>1527</v>
      </c>
      <c r="C176" s="90" t="s">
        <v>1415</v>
      </c>
      <c r="D176" s="90" t="s">
        <v>1684</v>
      </c>
      <c r="E176" s="90" t="s">
        <v>1685</v>
      </c>
      <c r="F176" s="249"/>
      <c r="G176" s="246">
        <v>1</v>
      </c>
      <c r="H176" s="244"/>
      <c r="I176" s="248">
        <f t="shared" si="6"/>
        <v>0</v>
      </c>
    </row>
    <row r="177" spans="1:9" s="241" customFormat="1" ht="20.100000000000001" customHeight="1">
      <c r="A177" s="242">
        <v>163</v>
      </c>
      <c r="B177" s="90" t="s">
        <v>1686</v>
      </c>
      <c r="C177" s="90" t="s">
        <v>1415</v>
      </c>
      <c r="D177" s="90" t="s">
        <v>1687</v>
      </c>
      <c r="E177" s="90" t="s">
        <v>800</v>
      </c>
      <c r="F177" s="249"/>
      <c r="G177" s="246">
        <v>1</v>
      </c>
      <c r="H177" s="244"/>
      <c r="I177" s="248">
        <f t="shared" si="6"/>
        <v>0</v>
      </c>
    </row>
    <row r="178" spans="1:9" s="241" customFormat="1" ht="20.100000000000001" customHeight="1">
      <c r="A178" s="242">
        <v>164</v>
      </c>
      <c r="B178" s="90" t="s">
        <v>1688</v>
      </c>
      <c r="C178" s="90" t="s">
        <v>1424</v>
      </c>
      <c r="D178" s="90" t="s">
        <v>1689</v>
      </c>
      <c r="E178" s="90" t="s">
        <v>742</v>
      </c>
      <c r="F178" s="249"/>
      <c r="G178" s="246">
        <v>1</v>
      </c>
      <c r="H178" s="244"/>
      <c r="I178" s="248">
        <f t="shared" si="6"/>
        <v>0</v>
      </c>
    </row>
    <row r="179" spans="1:9" s="241" customFormat="1" ht="20.100000000000001" customHeight="1">
      <c r="A179" s="242">
        <v>165</v>
      </c>
      <c r="B179" s="90" t="s">
        <v>1690</v>
      </c>
      <c r="C179" s="90" t="s">
        <v>1415</v>
      </c>
      <c r="D179" s="90" t="s">
        <v>1691</v>
      </c>
      <c r="E179" s="90" t="s">
        <v>1114</v>
      </c>
      <c r="F179" s="249"/>
      <c r="G179" s="246">
        <v>2</v>
      </c>
      <c r="H179" s="244"/>
      <c r="I179" s="248">
        <f t="shared" si="6"/>
        <v>0</v>
      </c>
    </row>
    <row r="180" spans="1:9" s="241" customFormat="1" ht="20.100000000000001" customHeight="1">
      <c r="A180" s="242">
        <v>166</v>
      </c>
      <c r="B180" s="90" t="s">
        <v>1423</v>
      </c>
      <c r="C180" s="90" t="s">
        <v>1424</v>
      </c>
      <c r="D180" s="90" t="s">
        <v>1692</v>
      </c>
      <c r="E180" s="90" t="s">
        <v>1114</v>
      </c>
      <c r="F180" s="249" t="s">
        <v>1612</v>
      </c>
      <c r="G180" s="246">
        <v>2</v>
      </c>
      <c r="H180" s="244"/>
      <c r="I180" s="248">
        <f t="shared" si="6"/>
        <v>0</v>
      </c>
    </row>
    <row r="181" spans="1:9" s="241" customFormat="1" ht="20.100000000000001" customHeight="1">
      <c r="A181" s="242">
        <v>167</v>
      </c>
      <c r="B181" s="90" t="s">
        <v>1423</v>
      </c>
      <c r="C181" s="90" t="s">
        <v>1424</v>
      </c>
      <c r="D181" s="90" t="s">
        <v>1693</v>
      </c>
      <c r="E181" s="90" t="s">
        <v>1114</v>
      </c>
      <c r="F181" s="249" t="s">
        <v>1612</v>
      </c>
      <c r="G181" s="246">
        <v>2</v>
      </c>
      <c r="H181" s="244"/>
      <c r="I181" s="248">
        <f t="shared" si="6"/>
        <v>0</v>
      </c>
    </row>
    <row r="182" spans="1:9" s="241" customFormat="1" ht="20.100000000000001" customHeight="1">
      <c r="A182" s="242">
        <v>168</v>
      </c>
      <c r="B182" s="90" t="s">
        <v>1423</v>
      </c>
      <c r="C182" s="90" t="s">
        <v>1424</v>
      </c>
      <c r="D182" s="90" t="s">
        <v>1694</v>
      </c>
      <c r="E182" s="90" t="s">
        <v>1114</v>
      </c>
      <c r="F182" s="249" t="s">
        <v>1612</v>
      </c>
      <c r="G182" s="246">
        <v>2</v>
      </c>
      <c r="H182" s="244"/>
      <c r="I182" s="248">
        <f t="shared" si="6"/>
        <v>0</v>
      </c>
    </row>
    <row r="183" spans="1:9" s="241" customFormat="1" ht="20.100000000000001" customHeight="1">
      <c r="A183" s="242">
        <v>169</v>
      </c>
      <c r="B183" s="90" t="s">
        <v>1423</v>
      </c>
      <c r="C183" s="90" t="s">
        <v>1424</v>
      </c>
      <c r="D183" s="90" t="s">
        <v>1695</v>
      </c>
      <c r="E183" s="90" t="s">
        <v>1114</v>
      </c>
      <c r="F183" s="249" t="s">
        <v>1612</v>
      </c>
      <c r="G183" s="246">
        <v>2</v>
      </c>
      <c r="H183" s="244"/>
      <c r="I183" s="248">
        <f t="shared" si="6"/>
        <v>0</v>
      </c>
    </row>
    <row r="184" spans="1:9" s="241" customFormat="1" ht="20.100000000000001" customHeight="1">
      <c r="A184" s="242">
        <v>170</v>
      </c>
      <c r="B184" s="90" t="s">
        <v>1598</v>
      </c>
      <c r="C184" s="90" t="s">
        <v>1424</v>
      </c>
      <c r="D184" s="90" t="s">
        <v>1696</v>
      </c>
      <c r="E184" s="90" t="s">
        <v>1114</v>
      </c>
      <c r="F184" s="249" t="s">
        <v>1612</v>
      </c>
      <c r="G184" s="246">
        <v>2</v>
      </c>
      <c r="H184" s="244"/>
      <c r="I184" s="248">
        <f t="shared" si="6"/>
        <v>0</v>
      </c>
    </row>
    <row r="185" spans="1:9" s="241" customFormat="1" ht="20.100000000000001" customHeight="1">
      <c r="A185" s="242">
        <v>171</v>
      </c>
      <c r="B185" s="90" t="s">
        <v>1598</v>
      </c>
      <c r="C185" s="90" t="s">
        <v>1424</v>
      </c>
      <c r="D185" s="90" t="s">
        <v>1697</v>
      </c>
      <c r="E185" s="90" t="s">
        <v>1114</v>
      </c>
      <c r="F185" s="249" t="s">
        <v>1612</v>
      </c>
      <c r="G185" s="246">
        <v>2</v>
      </c>
      <c r="H185" s="244"/>
      <c r="I185" s="248">
        <f t="shared" si="6"/>
        <v>0</v>
      </c>
    </row>
    <row r="186" spans="1:9" s="241" customFormat="1" ht="20.100000000000001" customHeight="1">
      <c r="A186" s="242">
        <v>172</v>
      </c>
      <c r="B186" s="90" t="s">
        <v>1421</v>
      </c>
      <c r="C186" s="90" t="s">
        <v>1415</v>
      </c>
      <c r="D186" s="90" t="s">
        <v>1698</v>
      </c>
      <c r="E186" s="90" t="s">
        <v>1114</v>
      </c>
      <c r="F186" s="249"/>
      <c r="G186" s="246">
        <v>1</v>
      </c>
      <c r="H186" s="244"/>
      <c r="I186" s="248">
        <f t="shared" si="6"/>
        <v>0</v>
      </c>
    </row>
    <row r="187" spans="1:9" s="241" customFormat="1" ht="20.100000000000001" customHeight="1">
      <c r="A187" s="242">
        <v>173</v>
      </c>
      <c r="B187" s="90" t="s">
        <v>1699</v>
      </c>
      <c r="C187" s="90" t="s">
        <v>1415</v>
      </c>
      <c r="D187" s="90" t="s">
        <v>1700</v>
      </c>
      <c r="E187" s="90" t="s">
        <v>1114</v>
      </c>
      <c r="F187" s="249"/>
      <c r="G187" s="246">
        <v>1</v>
      </c>
      <c r="H187" s="244"/>
      <c r="I187" s="248">
        <f t="shared" si="6"/>
        <v>0</v>
      </c>
    </row>
    <row r="188" spans="1:9" s="241" customFormat="1" ht="20.100000000000001" customHeight="1">
      <c r="A188" s="242">
        <v>174</v>
      </c>
      <c r="B188" s="90" t="s">
        <v>1421</v>
      </c>
      <c r="C188" s="90" t="s">
        <v>1415</v>
      </c>
      <c r="D188" s="90" t="s">
        <v>1701</v>
      </c>
      <c r="E188" s="90" t="s">
        <v>1114</v>
      </c>
      <c r="F188" s="249"/>
      <c r="G188" s="246">
        <v>1</v>
      </c>
      <c r="H188" s="244"/>
      <c r="I188" s="248">
        <f t="shared" si="6"/>
        <v>0</v>
      </c>
    </row>
    <row r="189" spans="1:9" s="241" customFormat="1" ht="20.100000000000001" customHeight="1">
      <c r="A189" s="242">
        <v>175</v>
      </c>
      <c r="B189" s="90" t="s">
        <v>1421</v>
      </c>
      <c r="C189" s="90" t="s">
        <v>1415</v>
      </c>
      <c r="D189" s="90" t="s">
        <v>1702</v>
      </c>
      <c r="E189" s="90" t="s">
        <v>1703</v>
      </c>
      <c r="F189" s="249"/>
      <c r="G189" s="246">
        <v>1</v>
      </c>
      <c r="H189" s="244"/>
      <c r="I189" s="248">
        <f t="shared" si="6"/>
        <v>0</v>
      </c>
    </row>
    <row r="190" spans="1:9" s="241" customFormat="1" ht="25.5">
      <c r="A190" s="242">
        <v>176</v>
      </c>
      <c r="B190" s="90" t="s">
        <v>1704</v>
      </c>
      <c r="C190" s="247" t="s">
        <v>1605</v>
      </c>
      <c r="D190" s="90" t="s">
        <v>1705</v>
      </c>
      <c r="E190" s="90" t="s">
        <v>1703</v>
      </c>
      <c r="F190" s="249"/>
      <c r="G190" s="246">
        <v>1</v>
      </c>
      <c r="H190" s="244"/>
      <c r="I190" s="248">
        <f t="shared" si="6"/>
        <v>0</v>
      </c>
    </row>
    <row r="191" spans="1:9" s="241" customFormat="1" ht="25.5">
      <c r="A191" s="242">
        <v>177</v>
      </c>
      <c r="B191" s="90" t="s">
        <v>1704</v>
      </c>
      <c r="C191" s="247" t="s">
        <v>1605</v>
      </c>
      <c r="D191" s="90" t="s">
        <v>1706</v>
      </c>
      <c r="E191" s="90" t="s">
        <v>1703</v>
      </c>
      <c r="F191" s="249"/>
      <c r="G191" s="246">
        <v>1</v>
      </c>
      <c r="H191" s="244"/>
      <c r="I191" s="248">
        <f t="shared" si="6"/>
        <v>0</v>
      </c>
    </row>
    <row r="192" spans="1:9" s="241" customFormat="1" ht="25.5">
      <c r="A192" s="242">
        <v>178</v>
      </c>
      <c r="B192" s="90" t="s">
        <v>1614</v>
      </c>
      <c r="C192" s="247" t="s">
        <v>1605</v>
      </c>
      <c r="D192" s="90" t="s">
        <v>1707</v>
      </c>
      <c r="E192" s="90" t="s">
        <v>1703</v>
      </c>
      <c r="F192" s="249"/>
      <c r="G192" s="246">
        <v>1</v>
      </c>
      <c r="H192" s="244"/>
      <c r="I192" s="248">
        <f t="shared" si="6"/>
        <v>0</v>
      </c>
    </row>
    <row r="193" spans="1:9" s="241" customFormat="1" ht="25.5">
      <c r="A193" s="242">
        <v>179</v>
      </c>
      <c r="B193" s="90" t="s">
        <v>1614</v>
      </c>
      <c r="C193" s="247" t="s">
        <v>1605</v>
      </c>
      <c r="D193" s="90" t="s">
        <v>1708</v>
      </c>
      <c r="E193" s="90" t="s">
        <v>1703</v>
      </c>
      <c r="F193" s="249"/>
      <c r="G193" s="246">
        <v>1</v>
      </c>
      <c r="H193" s="244"/>
      <c r="I193" s="248">
        <f t="shared" si="6"/>
        <v>0</v>
      </c>
    </row>
    <row r="194" spans="1:9" s="241" customFormat="1" ht="20.100000000000001" customHeight="1">
      <c r="A194" s="242">
        <v>180</v>
      </c>
      <c r="B194" s="90" t="s">
        <v>1584</v>
      </c>
      <c r="C194" s="90" t="s">
        <v>1415</v>
      </c>
      <c r="D194" s="90" t="s">
        <v>1709</v>
      </c>
      <c r="E194" s="90" t="s">
        <v>1703</v>
      </c>
      <c r="F194" s="249"/>
      <c r="G194" s="246">
        <v>1</v>
      </c>
      <c r="H194" s="244"/>
      <c r="I194" s="248">
        <f t="shared" si="6"/>
        <v>0</v>
      </c>
    </row>
    <row r="195" spans="1:9" s="241" customFormat="1" ht="20.100000000000001" customHeight="1">
      <c r="A195" s="242">
        <v>181</v>
      </c>
      <c r="B195" s="90" t="s">
        <v>1421</v>
      </c>
      <c r="C195" s="90" t="s">
        <v>1415</v>
      </c>
      <c r="D195" s="90" t="s">
        <v>1710</v>
      </c>
      <c r="E195" s="90" t="s">
        <v>1703</v>
      </c>
      <c r="F195" s="249"/>
      <c r="G195" s="246">
        <v>1</v>
      </c>
      <c r="H195" s="244"/>
      <c r="I195" s="248">
        <f t="shared" si="6"/>
        <v>0</v>
      </c>
    </row>
    <row r="196" spans="1:9" s="241" customFormat="1" ht="25.5">
      <c r="A196" s="242">
        <v>182</v>
      </c>
      <c r="B196" s="90" t="s">
        <v>1711</v>
      </c>
      <c r="C196" s="247" t="s">
        <v>1605</v>
      </c>
      <c r="D196" s="90" t="s">
        <v>1712</v>
      </c>
      <c r="E196" s="90" t="s">
        <v>1703</v>
      </c>
      <c r="F196" s="249"/>
      <c r="G196" s="246">
        <v>1</v>
      </c>
      <c r="H196" s="244"/>
      <c r="I196" s="248">
        <f t="shared" si="6"/>
        <v>0</v>
      </c>
    </row>
    <row r="197" spans="1:9" s="241" customFormat="1" ht="20.100000000000001" customHeight="1">
      <c r="A197" s="242">
        <v>183</v>
      </c>
      <c r="B197" s="90" t="s">
        <v>1713</v>
      </c>
      <c r="C197" s="90" t="s">
        <v>1415</v>
      </c>
      <c r="D197" s="90" t="s">
        <v>1714</v>
      </c>
      <c r="E197" s="90" t="s">
        <v>518</v>
      </c>
      <c r="F197" s="249"/>
      <c r="G197" s="246">
        <v>1</v>
      </c>
      <c r="H197" s="244"/>
      <c r="I197" s="248">
        <f t="shared" si="6"/>
        <v>0</v>
      </c>
    </row>
    <row r="198" spans="1:9" s="241" customFormat="1" ht="20.100000000000001" customHeight="1">
      <c r="A198" s="242">
        <v>184</v>
      </c>
      <c r="B198" s="90" t="s">
        <v>1715</v>
      </c>
      <c r="C198" s="90" t="s">
        <v>1415</v>
      </c>
      <c r="D198" s="90" t="s">
        <v>1716</v>
      </c>
      <c r="E198" s="90" t="s">
        <v>1717</v>
      </c>
      <c r="F198" s="249"/>
      <c r="G198" s="246">
        <v>1</v>
      </c>
      <c r="H198" s="244"/>
      <c r="I198" s="248">
        <f t="shared" si="6"/>
        <v>0</v>
      </c>
    </row>
    <row r="199" spans="1:9" s="241" customFormat="1" ht="20.100000000000001" customHeight="1">
      <c r="A199" s="242">
        <v>185</v>
      </c>
      <c r="B199" s="90" t="s">
        <v>1718</v>
      </c>
      <c r="C199" s="90" t="s">
        <v>1719</v>
      </c>
      <c r="D199" s="90" t="s">
        <v>1720</v>
      </c>
      <c r="E199" s="90" t="s">
        <v>1721</v>
      </c>
      <c r="F199" s="249"/>
      <c r="G199" s="246">
        <v>1</v>
      </c>
      <c r="H199" s="244"/>
      <c r="I199" s="248">
        <f t="shared" ref="I199:I209" si="7">H199*G199</f>
        <v>0</v>
      </c>
    </row>
    <row r="200" spans="1:9" s="241" customFormat="1" ht="20.100000000000001" customHeight="1">
      <c r="A200" s="242">
        <v>186</v>
      </c>
      <c r="B200" s="90" t="s">
        <v>1722</v>
      </c>
      <c r="C200" s="90" t="s">
        <v>1424</v>
      </c>
      <c r="D200" s="90" t="s">
        <v>1723</v>
      </c>
      <c r="E200" s="90" t="s">
        <v>1721</v>
      </c>
      <c r="F200" s="249"/>
      <c r="G200" s="246">
        <v>1</v>
      </c>
      <c r="H200" s="244"/>
      <c r="I200" s="248">
        <f t="shared" si="7"/>
        <v>0</v>
      </c>
    </row>
    <row r="201" spans="1:9" s="241" customFormat="1" ht="25.5">
      <c r="A201" s="242">
        <v>187</v>
      </c>
      <c r="B201" s="90" t="s">
        <v>1724</v>
      </c>
      <c r="C201" s="247" t="s">
        <v>1472</v>
      </c>
      <c r="D201" s="90" t="s">
        <v>1725</v>
      </c>
      <c r="E201" s="90" t="s">
        <v>18</v>
      </c>
      <c r="F201" s="249" t="s">
        <v>1474</v>
      </c>
      <c r="G201" s="246">
        <v>2</v>
      </c>
      <c r="H201" s="244"/>
      <c r="I201" s="248">
        <f t="shared" si="7"/>
        <v>0</v>
      </c>
    </row>
    <row r="202" spans="1:9" s="241" customFormat="1" ht="20.100000000000001" customHeight="1">
      <c r="A202" s="242">
        <v>188</v>
      </c>
      <c r="B202" s="90" t="s">
        <v>1726</v>
      </c>
      <c r="C202" s="90" t="s">
        <v>1639</v>
      </c>
      <c r="D202" s="90" t="s">
        <v>1727</v>
      </c>
      <c r="E202" s="90" t="s">
        <v>18</v>
      </c>
      <c r="F202" s="249"/>
      <c r="G202" s="246">
        <v>1</v>
      </c>
      <c r="H202" s="244"/>
      <c r="I202" s="248">
        <f t="shared" si="7"/>
        <v>0</v>
      </c>
    </row>
    <row r="203" spans="1:9" s="241" customFormat="1" ht="25.5">
      <c r="A203" s="242">
        <v>189</v>
      </c>
      <c r="B203" s="90" t="s">
        <v>1728</v>
      </c>
      <c r="C203" s="247" t="s">
        <v>1605</v>
      </c>
      <c r="D203" s="90" t="s">
        <v>1729</v>
      </c>
      <c r="E203" s="90" t="s">
        <v>18</v>
      </c>
      <c r="F203" s="249"/>
      <c r="G203" s="246">
        <v>1</v>
      </c>
      <c r="H203" s="244"/>
      <c r="I203" s="248">
        <f t="shared" si="7"/>
        <v>0</v>
      </c>
    </row>
    <row r="204" spans="1:9" s="241" customFormat="1" ht="20.100000000000001" customHeight="1">
      <c r="A204" s="242">
        <v>190</v>
      </c>
      <c r="B204" s="90" t="s">
        <v>1730</v>
      </c>
      <c r="C204" s="90" t="s">
        <v>1415</v>
      </c>
      <c r="D204" s="90" t="s">
        <v>1731</v>
      </c>
      <c r="E204" s="90" t="s">
        <v>92</v>
      </c>
      <c r="F204" s="249" t="s">
        <v>1523</v>
      </c>
      <c r="G204" s="246">
        <v>2</v>
      </c>
      <c r="H204" s="244"/>
      <c r="I204" s="248">
        <f t="shared" si="7"/>
        <v>0</v>
      </c>
    </row>
    <row r="205" spans="1:9" s="241" customFormat="1" ht="25.5">
      <c r="A205" s="242">
        <v>191</v>
      </c>
      <c r="B205" s="90" t="s">
        <v>1494</v>
      </c>
      <c r="C205" s="247" t="s">
        <v>1472</v>
      </c>
      <c r="D205" s="90" t="s">
        <v>1732</v>
      </c>
      <c r="E205" s="90" t="s">
        <v>1733</v>
      </c>
      <c r="F205" s="249" t="s">
        <v>1474</v>
      </c>
      <c r="G205" s="246">
        <v>2</v>
      </c>
      <c r="H205" s="244"/>
      <c r="I205" s="248">
        <f t="shared" si="7"/>
        <v>0</v>
      </c>
    </row>
    <row r="206" spans="1:9" s="241" customFormat="1" ht="25.5">
      <c r="A206" s="242">
        <v>192</v>
      </c>
      <c r="B206" s="90" t="s">
        <v>1494</v>
      </c>
      <c r="C206" s="247" t="s">
        <v>1472</v>
      </c>
      <c r="D206" s="90" t="s">
        <v>1734</v>
      </c>
      <c r="E206" s="90" t="s">
        <v>1733</v>
      </c>
      <c r="F206" s="249" t="s">
        <v>1474</v>
      </c>
      <c r="G206" s="246">
        <v>2</v>
      </c>
      <c r="H206" s="244"/>
      <c r="I206" s="248">
        <f t="shared" si="7"/>
        <v>0</v>
      </c>
    </row>
    <row r="207" spans="1:9" s="241" customFormat="1" ht="25.5">
      <c r="A207" s="242">
        <v>193</v>
      </c>
      <c r="B207" s="90" t="s">
        <v>1494</v>
      </c>
      <c r="C207" s="247" t="s">
        <v>1472</v>
      </c>
      <c r="D207" s="90" t="s">
        <v>1735</v>
      </c>
      <c r="E207" s="90" t="s">
        <v>1733</v>
      </c>
      <c r="F207" s="249" t="s">
        <v>1474</v>
      </c>
      <c r="G207" s="246">
        <v>2</v>
      </c>
      <c r="H207" s="244"/>
      <c r="I207" s="248">
        <f t="shared" si="7"/>
        <v>0</v>
      </c>
    </row>
    <row r="208" spans="1:9" s="241" customFormat="1" ht="20.100000000000001" customHeight="1">
      <c r="A208" s="242">
        <v>194</v>
      </c>
      <c r="B208" s="90" t="s">
        <v>1456</v>
      </c>
      <c r="C208" s="90" t="s">
        <v>1415</v>
      </c>
      <c r="D208" s="90" t="s">
        <v>1736</v>
      </c>
      <c r="E208" s="90" t="s">
        <v>1737</v>
      </c>
      <c r="F208" s="249"/>
      <c r="G208" s="246">
        <v>1</v>
      </c>
      <c r="H208" s="244"/>
      <c r="I208" s="248">
        <f t="shared" si="7"/>
        <v>0</v>
      </c>
    </row>
    <row r="209" spans="1:9" s="241" customFormat="1" ht="20.100000000000001" customHeight="1">
      <c r="A209" s="242">
        <v>195</v>
      </c>
      <c r="B209" s="90" t="s">
        <v>1456</v>
      </c>
      <c r="C209" s="90" t="s">
        <v>1415</v>
      </c>
      <c r="D209" s="90" t="s">
        <v>1738</v>
      </c>
      <c r="E209" s="90" t="s">
        <v>1737</v>
      </c>
      <c r="F209" s="249"/>
      <c r="G209" s="246">
        <v>1</v>
      </c>
      <c r="H209" s="244"/>
      <c r="I209" s="248">
        <f t="shared" si="7"/>
        <v>0</v>
      </c>
    </row>
    <row r="211" spans="1:9" s="241" customFormat="1" ht="17.100000000000001" customHeight="1">
      <c r="A211" s="251"/>
      <c r="F211" s="252"/>
      <c r="G211" s="253"/>
      <c r="H211" s="254" t="s">
        <v>28</v>
      </c>
      <c r="I211" s="255">
        <f>SUM(I12:I62,I64:I83,I85:I101,I103:I209)</f>
        <v>0</v>
      </c>
    </row>
    <row r="213" spans="1:9" ht="38.25">
      <c r="B213" s="256" t="s">
        <v>1739</v>
      </c>
    </row>
  </sheetData>
  <mergeCells count="5">
    <mergeCell ref="A9:I9"/>
    <mergeCell ref="A11:I11"/>
    <mergeCell ref="A63:I63"/>
    <mergeCell ref="A84:I84"/>
    <mergeCell ref="A102:I102"/>
  </mergeCells>
  <pageMargins left="0.74791666666666701" right="0.74791666666666701" top="0.98402777777777795" bottom="0.98402777777777795" header="0.51180555555555496" footer="0.51180555555555496"/>
  <pageSetup firstPageNumber="0" orientation="portrait" horizontalDpi="300" verticalDpi="30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H82"/>
  <sheetViews>
    <sheetView tabSelected="1" zoomScale="70" zoomScaleNormal="70" workbookViewId="0">
      <selection activeCell="G27" sqref="G27"/>
    </sheetView>
  </sheetViews>
  <sheetFormatPr defaultColWidth="10.625" defaultRowHeight="14.25"/>
  <cols>
    <col min="1" max="1" width="2.625" customWidth="1"/>
    <col min="2" max="2" width="4.25" style="20" customWidth="1"/>
    <col min="3" max="3" width="50.875" style="21" customWidth="1"/>
    <col min="4" max="4" width="20" style="21" customWidth="1"/>
    <col min="5" max="5" width="18.375" style="21" customWidth="1"/>
    <col min="6" max="6" width="38.5" style="21" customWidth="1"/>
    <col min="7" max="7" width="21.875" style="20" customWidth="1"/>
    <col min="8" max="8" width="15.625" style="20" customWidth="1"/>
    <col min="9" max="9" width="12.5" style="20" customWidth="1"/>
    <col min="10" max="10" width="13.625" style="20" customWidth="1"/>
    <col min="11" max="11" width="16.625" style="20" customWidth="1"/>
    <col min="12" max="12" width="20.625" style="20" customWidth="1"/>
    <col min="13" max="253" width="10.625" style="20"/>
    <col min="254" max="1022" width="10.625" style="22"/>
    <col min="1023" max="1024" width="8.625" customWidth="1"/>
  </cols>
  <sheetData>
    <row r="1" spans="2:13">
      <c r="C1" s="21" t="s">
        <v>0</v>
      </c>
    </row>
    <row r="4" spans="2:13">
      <c r="J4" s="20" t="s">
        <v>1</v>
      </c>
    </row>
    <row r="5" spans="2:13">
      <c r="C5" s="21" t="s">
        <v>467</v>
      </c>
    </row>
    <row r="6" spans="2:13">
      <c r="C6" s="21" t="s">
        <v>3</v>
      </c>
    </row>
    <row r="8" spans="2:13">
      <c r="C8" s="21" t="s">
        <v>1740</v>
      </c>
    </row>
    <row r="9" spans="2:13" ht="21" customHeight="1">
      <c r="B9" s="270" t="s">
        <v>5</v>
      </c>
      <c r="C9" s="270"/>
      <c r="D9" s="270"/>
      <c r="E9" s="270"/>
      <c r="F9" s="270"/>
      <c r="G9" s="270"/>
      <c r="H9" s="270"/>
      <c r="I9" s="270"/>
      <c r="J9" s="270"/>
    </row>
    <row r="10" spans="2:13" ht="75">
      <c r="B10" s="59" t="s">
        <v>6</v>
      </c>
      <c r="C10" s="59" t="s">
        <v>7</v>
      </c>
      <c r="D10" s="59" t="s">
        <v>8</v>
      </c>
      <c r="E10" s="59" t="s">
        <v>9</v>
      </c>
      <c r="F10" s="59" t="s">
        <v>10</v>
      </c>
      <c r="G10" s="59" t="s">
        <v>11</v>
      </c>
      <c r="H10" s="59" t="s">
        <v>12</v>
      </c>
      <c r="I10" s="60" t="s">
        <v>13</v>
      </c>
      <c r="J10" s="60" t="s">
        <v>14</v>
      </c>
      <c r="L10" s="61"/>
      <c r="M10" s="25"/>
    </row>
    <row r="11" spans="2:13" ht="24.95" customHeight="1">
      <c r="B11" s="274" t="s">
        <v>15</v>
      </c>
      <c r="C11" s="274"/>
      <c r="D11" s="274"/>
      <c r="E11" s="274"/>
      <c r="F11" s="274"/>
      <c r="G11" s="274"/>
      <c r="H11" s="274"/>
      <c r="I11" s="274"/>
      <c r="J11" s="274"/>
    </row>
    <row r="12" spans="2:13" ht="27" customHeight="1">
      <c r="B12" s="62">
        <v>1</v>
      </c>
      <c r="C12" s="257" t="s">
        <v>1741</v>
      </c>
      <c r="D12" s="257" t="s">
        <v>1742</v>
      </c>
      <c r="E12" s="258" t="s">
        <v>1743</v>
      </c>
      <c r="F12" s="257" t="s">
        <v>244</v>
      </c>
      <c r="G12" s="63"/>
      <c r="H12" s="62">
        <v>1</v>
      </c>
      <c r="I12" s="64"/>
      <c r="J12" s="64">
        <f>I12*H12</f>
        <v>0</v>
      </c>
    </row>
    <row r="13" spans="2:13" ht="27" customHeight="1">
      <c r="B13" s="62">
        <v>2</v>
      </c>
      <c r="C13" s="257" t="s">
        <v>1744</v>
      </c>
      <c r="D13" s="257" t="s">
        <v>1745</v>
      </c>
      <c r="E13" s="258" t="s">
        <v>1743</v>
      </c>
      <c r="F13" s="257" t="s">
        <v>244</v>
      </c>
      <c r="G13" s="63"/>
      <c r="H13" s="62">
        <v>1</v>
      </c>
      <c r="I13" s="64"/>
      <c r="J13" s="64">
        <f>I13*H13</f>
        <v>0</v>
      </c>
    </row>
    <row r="14" spans="2:13" ht="27" customHeight="1">
      <c r="B14" s="62">
        <v>3</v>
      </c>
      <c r="C14" s="257" t="s">
        <v>1741</v>
      </c>
      <c r="D14" s="257" t="s">
        <v>1746</v>
      </c>
      <c r="E14" s="258" t="s">
        <v>1743</v>
      </c>
      <c r="F14" s="257" t="s">
        <v>244</v>
      </c>
      <c r="G14" s="63"/>
      <c r="H14" s="62">
        <v>1</v>
      </c>
      <c r="I14" s="64"/>
      <c r="J14" s="64">
        <f>I14*H14</f>
        <v>0</v>
      </c>
    </row>
    <row r="15" spans="2:13" ht="27" customHeight="1">
      <c r="B15" s="62">
        <v>4</v>
      </c>
      <c r="C15" s="257" t="s">
        <v>1744</v>
      </c>
      <c r="D15" s="257" t="s">
        <v>1747</v>
      </c>
      <c r="E15" s="259" t="s">
        <v>1743</v>
      </c>
      <c r="F15" s="257" t="s">
        <v>244</v>
      </c>
      <c r="G15" s="63"/>
      <c r="H15" s="62">
        <v>1</v>
      </c>
      <c r="I15" s="64"/>
      <c r="J15" s="64">
        <f>I15*H15</f>
        <v>0</v>
      </c>
    </row>
    <row r="16" spans="2:13" ht="27" customHeight="1">
      <c r="B16" s="274" t="s">
        <v>267</v>
      </c>
      <c r="C16" s="274"/>
      <c r="D16" s="274"/>
      <c r="E16" s="274"/>
      <c r="F16" s="274"/>
      <c r="G16" s="274"/>
      <c r="H16" s="274"/>
      <c r="I16" s="274"/>
      <c r="J16" s="274"/>
    </row>
    <row r="17" spans="2:10" ht="27" customHeight="1">
      <c r="B17" s="62">
        <v>5</v>
      </c>
      <c r="C17" s="257" t="s">
        <v>1748</v>
      </c>
      <c r="D17" s="257" t="s">
        <v>1749</v>
      </c>
      <c r="E17" s="258" t="s">
        <v>1743</v>
      </c>
      <c r="F17" s="260" t="s">
        <v>330</v>
      </c>
      <c r="G17" s="63"/>
      <c r="H17" s="62">
        <v>1</v>
      </c>
      <c r="I17" s="64"/>
      <c r="J17" s="64">
        <f>I17*H17</f>
        <v>0</v>
      </c>
    </row>
    <row r="18" spans="2:10" ht="27" customHeight="1">
      <c r="B18" s="62">
        <v>6</v>
      </c>
      <c r="C18" s="257" t="s">
        <v>1750</v>
      </c>
      <c r="D18" s="257" t="s">
        <v>1751</v>
      </c>
      <c r="E18" s="259" t="s">
        <v>1743</v>
      </c>
      <c r="F18" s="260" t="s">
        <v>55</v>
      </c>
      <c r="G18" s="108"/>
      <c r="H18" s="206">
        <v>1</v>
      </c>
      <c r="I18" s="109"/>
      <c r="J18" s="109">
        <f>I18*H18</f>
        <v>0</v>
      </c>
    </row>
    <row r="19" spans="2:10" ht="27" customHeight="1">
      <c r="B19" s="274" t="s">
        <v>716</v>
      </c>
      <c r="C19" s="274"/>
      <c r="D19" s="274"/>
      <c r="E19" s="274"/>
      <c r="F19" s="274"/>
      <c r="G19" s="274"/>
      <c r="H19" s="274"/>
      <c r="I19" s="274"/>
      <c r="J19" s="274"/>
    </row>
    <row r="20" spans="2:10" ht="27" customHeight="1">
      <c r="B20" s="206">
        <v>7</v>
      </c>
      <c r="C20" s="257" t="s">
        <v>1750</v>
      </c>
      <c r="D20" s="257" t="s">
        <v>1752</v>
      </c>
      <c r="E20" s="258" t="s">
        <v>1743</v>
      </c>
      <c r="F20" s="257" t="s">
        <v>446</v>
      </c>
      <c r="G20" s="108"/>
      <c r="H20" s="206">
        <v>1</v>
      </c>
      <c r="I20" s="64"/>
      <c r="J20" s="64">
        <f>I20*H20</f>
        <v>0</v>
      </c>
    </row>
    <row r="21" spans="2:10" ht="27" customHeight="1">
      <c r="B21" s="62">
        <v>8</v>
      </c>
      <c r="C21" s="257" t="s">
        <v>1750</v>
      </c>
      <c r="D21" s="257" t="s">
        <v>1753</v>
      </c>
      <c r="E21" s="259" t="s">
        <v>1743</v>
      </c>
      <c r="F21" s="257" t="s">
        <v>446</v>
      </c>
      <c r="G21" s="63"/>
      <c r="H21" s="62">
        <v>1</v>
      </c>
      <c r="I21" s="64"/>
      <c r="J21" s="64">
        <f>I21*H21</f>
        <v>0</v>
      </c>
    </row>
    <row r="22" spans="2:10" ht="24.95" customHeight="1">
      <c r="I22" s="33" t="s">
        <v>63</v>
      </c>
      <c r="J22" s="72">
        <f>SUM(J12:J15,J17:J18,J20:J21)</f>
        <v>0</v>
      </c>
    </row>
    <row r="23" spans="2:10" ht="24.95" customHeight="1"/>
    <row r="24" spans="2:10" ht="24.95" customHeight="1"/>
    <row r="25" spans="2:10" ht="24.95" customHeight="1"/>
    <row r="26" spans="2:10" ht="24.95" customHeight="1"/>
    <row r="27" spans="2:10" ht="24.95" customHeight="1"/>
    <row r="28" spans="2:10" ht="24.95" customHeight="1"/>
    <row r="29" spans="2:10" ht="24.95" customHeight="1"/>
    <row r="30" spans="2:10" ht="24.95" customHeight="1"/>
    <row r="31" spans="2:10" ht="24.95" customHeight="1"/>
    <row r="32" spans="2:10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40.9" customHeight="1"/>
    <row r="47" ht="40.9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19.899999999999999" customHeight="1"/>
    <row r="82" ht="24.75" customHeight="1"/>
  </sheetData>
  <mergeCells count="4">
    <mergeCell ref="B9:J9"/>
    <mergeCell ref="B11:J11"/>
    <mergeCell ref="B16:J16"/>
    <mergeCell ref="B19:J19"/>
  </mergeCells>
  <pageMargins left="0.297916666666667" right="0.34652777777777799" top="0.874305555555556" bottom="0.90763888888888899" header="0.47986111111111102" footer="0.49583333333333302"/>
  <pageSetup paperSize="9" scale="80" firstPageNumber="0" pageOrder="overThenDown" orientation="landscape" horizontalDpi="300" verticalDpi="300"/>
  <headerFooter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5"/>
  <sheetViews>
    <sheetView zoomScale="80" zoomScaleNormal="80" workbookViewId="0">
      <selection activeCell="I5" sqref="I5"/>
    </sheetView>
  </sheetViews>
  <sheetFormatPr defaultColWidth="10.875" defaultRowHeight="14.25"/>
  <cols>
    <col min="1" max="1" width="2.625" style="40" customWidth="1"/>
    <col min="2" max="2" width="4.375" style="41" customWidth="1"/>
    <col min="3" max="3" width="30.25" style="42" customWidth="1"/>
    <col min="4" max="4" width="15.5" style="42" customWidth="1"/>
    <col min="5" max="5" width="16.875" style="42" customWidth="1"/>
    <col min="6" max="6" width="27.25" style="42" customWidth="1"/>
    <col min="7" max="7" width="18" style="41" customWidth="1"/>
    <col min="8" max="8" width="16" style="41" customWidth="1"/>
    <col min="9" max="9" width="12.875" style="41" customWidth="1"/>
    <col min="10" max="10" width="13.875" style="41" customWidth="1"/>
    <col min="11" max="11" width="20.875" style="41" customWidth="1"/>
    <col min="12" max="253" width="10.875" style="41"/>
    <col min="254" max="1022" width="10.875" style="43"/>
    <col min="1023" max="1024" width="8.75" style="40" customWidth="1"/>
  </cols>
  <sheetData>
    <row r="1" spans="2:13">
      <c r="C1" s="42" t="s">
        <v>0</v>
      </c>
    </row>
    <row r="3" spans="2:13">
      <c r="J3" s="41" t="s">
        <v>1</v>
      </c>
    </row>
    <row r="5" spans="2:13">
      <c r="C5" s="42" t="s">
        <v>70</v>
      </c>
    </row>
    <row r="6" spans="2:13">
      <c r="C6" s="42" t="s">
        <v>3</v>
      </c>
    </row>
    <row r="8" spans="2:13" s="44" customFormat="1">
      <c r="B8" s="41"/>
      <c r="C8" s="42" t="s">
        <v>71</v>
      </c>
      <c r="D8" s="42"/>
      <c r="E8" s="42"/>
      <c r="F8" s="42"/>
      <c r="G8" s="41"/>
      <c r="H8" s="41"/>
      <c r="I8" s="41"/>
      <c r="J8" s="41"/>
      <c r="K8" s="41"/>
      <c r="L8" s="41"/>
      <c r="M8" s="41"/>
    </row>
    <row r="9" spans="2:13" s="44" customFormat="1" ht="21" customHeight="1">
      <c r="B9" s="271" t="s">
        <v>5</v>
      </c>
      <c r="C9" s="271"/>
      <c r="D9" s="271"/>
      <c r="E9" s="271"/>
      <c r="F9" s="271"/>
      <c r="G9" s="271"/>
      <c r="H9" s="271"/>
      <c r="I9" s="271"/>
      <c r="J9" s="271"/>
      <c r="K9" s="41"/>
      <c r="L9" s="41"/>
      <c r="M9" s="41"/>
    </row>
    <row r="10" spans="2:13" s="44" customFormat="1" ht="63.95" customHeight="1">
      <c r="B10" s="45" t="s">
        <v>6</v>
      </c>
      <c r="C10" s="45" t="s">
        <v>7</v>
      </c>
      <c r="D10" s="45" t="s">
        <v>8</v>
      </c>
      <c r="E10" s="45" t="s">
        <v>9</v>
      </c>
      <c r="F10" s="45" t="s">
        <v>10</v>
      </c>
      <c r="G10" s="45" t="s">
        <v>11</v>
      </c>
      <c r="H10" s="45" t="s">
        <v>12</v>
      </c>
      <c r="I10" s="46" t="s">
        <v>13</v>
      </c>
      <c r="J10" s="46" t="s">
        <v>14</v>
      </c>
      <c r="K10" s="272"/>
      <c r="L10" s="272"/>
      <c r="M10" s="272"/>
    </row>
    <row r="11" spans="2:13" s="44" customFormat="1" ht="24.95" customHeight="1">
      <c r="B11" s="273" t="s">
        <v>21</v>
      </c>
      <c r="C11" s="273"/>
      <c r="D11" s="273"/>
      <c r="E11" s="273"/>
      <c r="F11" s="273"/>
      <c r="G11" s="273"/>
      <c r="H11" s="273"/>
      <c r="I11" s="273"/>
      <c r="J11" s="273"/>
      <c r="K11" s="41"/>
      <c r="L11" s="41"/>
      <c r="M11" s="41"/>
    </row>
    <row r="12" spans="2:13" s="41" customFormat="1" ht="24.95" customHeight="1">
      <c r="B12" s="47">
        <v>1</v>
      </c>
      <c r="C12" s="48" t="s">
        <v>72</v>
      </c>
      <c r="D12" s="48" t="s">
        <v>73</v>
      </c>
      <c r="E12" s="49" t="s">
        <v>74</v>
      </c>
      <c r="F12" s="50" t="s">
        <v>75</v>
      </c>
      <c r="G12" s="51" t="s">
        <v>76</v>
      </c>
      <c r="H12" s="47">
        <v>3</v>
      </c>
      <c r="I12" s="52"/>
      <c r="J12" s="53">
        <f>H12*I12</f>
        <v>0</v>
      </c>
    </row>
    <row r="13" spans="2:13" s="41" customFormat="1" ht="24.95" customHeight="1">
      <c r="B13" s="47">
        <v>2</v>
      </c>
      <c r="C13" s="48" t="s">
        <v>77</v>
      </c>
      <c r="D13" s="48" t="s">
        <v>78</v>
      </c>
      <c r="E13" s="54" t="s">
        <v>74</v>
      </c>
      <c r="F13" s="50" t="s">
        <v>75</v>
      </c>
      <c r="G13" s="51" t="s">
        <v>76</v>
      </c>
      <c r="H13" s="47">
        <v>3</v>
      </c>
      <c r="I13" s="52"/>
      <c r="J13" s="53">
        <f>H13*I13</f>
        <v>0</v>
      </c>
    </row>
    <row r="14" spans="2:13" s="44" customFormat="1" ht="24.95" customHeight="1">
      <c r="B14" s="41"/>
      <c r="C14" s="42"/>
      <c r="D14" s="42"/>
      <c r="E14" s="42"/>
      <c r="F14" s="42"/>
      <c r="G14" s="42"/>
      <c r="H14" s="41"/>
      <c r="I14" s="55" t="s">
        <v>63</v>
      </c>
      <c r="J14" s="56">
        <f>SUM(J12:J13)</f>
        <v>0</v>
      </c>
      <c r="K14" s="41"/>
      <c r="L14" s="41"/>
      <c r="M14" s="41"/>
    </row>
    <row r="15" spans="2:13" s="44" customFormat="1" ht="24.95" customHeight="1">
      <c r="B15" s="41"/>
      <c r="C15" s="57"/>
      <c r="D15" s="42"/>
      <c r="E15" s="42"/>
      <c r="F15" s="42"/>
      <c r="G15" s="42"/>
      <c r="H15" s="41"/>
      <c r="I15" s="41"/>
      <c r="J15" s="41"/>
      <c r="K15" s="41"/>
      <c r="L15" s="41"/>
      <c r="M15" s="41"/>
    </row>
    <row r="16" spans="2:13" s="44" customFormat="1" ht="24.95" customHeight="1">
      <c r="B16" s="41"/>
      <c r="C16" s="42"/>
      <c r="D16" s="42"/>
      <c r="E16" s="42"/>
      <c r="F16" s="42"/>
      <c r="G16" s="42"/>
      <c r="H16" s="41"/>
      <c r="I16" s="41"/>
      <c r="J16" s="41"/>
      <c r="K16" s="41"/>
      <c r="L16" s="41"/>
      <c r="M16" s="41"/>
    </row>
    <row r="17" spans="2:13" s="44" customFormat="1" ht="24.95" customHeight="1">
      <c r="B17" s="41"/>
      <c r="C17" s="42"/>
      <c r="D17" s="42"/>
      <c r="E17" s="42"/>
      <c r="F17" s="42"/>
      <c r="G17" s="41"/>
      <c r="H17" s="41"/>
      <c r="I17" s="41"/>
      <c r="J17" s="41"/>
      <c r="K17" s="41"/>
      <c r="L17" s="41"/>
      <c r="M17" s="41"/>
    </row>
    <row r="18" spans="2:13" s="44" customFormat="1" ht="24.95" customHeight="1">
      <c r="B18" s="41"/>
      <c r="C18" s="42"/>
      <c r="D18" s="42"/>
      <c r="E18" s="42"/>
      <c r="F18" s="42"/>
      <c r="G18" s="41"/>
      <c r="H18" s="41"/>
      <c r="I18" s="41"/>
      <c r="J18" s="41"/>
      <c r="K18" s="41"/>
      <c r="L18" s="41"/>
      <c r="M18" s="41"/>
    </row>
    <row r="19" spans="2:13" s="44" customFormat="1" ht="24.95" customHeight="1">
      <c r="B19" s="41"/>
      <c r="C19" s="42"/>
      <c r="D19" s="42"/>
      <c r="E19" s="42"/>
      <c r="F19" s="42"/>
      <c r="G19" s="41"/>
      <c r="H19" s="41"/>
      <c r="I19" s="41"/>
      <c r="J19" s="41"/>
      <c r="K19" s="41"/>
      <c r="L19" s="41"/>
      <c r="M19" s="41"/>
    </row>
    <row r="20" spans="2:13" s="44" customFormat="1" ht="24.95" customHeight="1">
      <c r="B20" s="41"/>
      <c r="C20" s="42"/>
      <c r="D20" s="42"/>
      <c r="E20" s="42"/>
      <c r="F20" s="42"/>
      <c r="G20" s="41"/>
      <c r="H20" s="41"/>
      <c r="I20" s="41"/>
      <c r="J20" s="41"/>
      <c r="K20" s="41"/>
      <c r="L20" s="41"/>
      <c r="M20" s="41"/>
    </row>
    <row r="21" spans="2:13" s="44" customFormat="1" ht="24.95" customHeight="1">
      <c r="B21" s="41"/>
      <c r="C21" s="42"/>
      <c r="D21" s="42"/>
      <c r="E21" s="42"/>
      <c r="F21" s="42"/>
      <c r="G21" s="41"/>
      <c r="H21" s="41"/>
      <c r="I21" s="41"/>
      <c r="J21" s="41"/>
      <c r="K21" s="41"/>
      <c r="L21" s="41"/>
      <c r="M21" s="41"/>
    </row>
    <row r="22" spans="2:13" s="44" customFormat="1" ht="24.95" customHeight="1">
      <c r="B22" s="41"/>
      <c r="C22" s="42"/>
      <c r="D22" s="42"/>
      <c r="E22" s="42"/>
      <c r="F22" s="42"/>
      <c r="G22" s="41"/>
      <c r="H22" s="41"/>
      <c r="I22" s="41"/>
      <c r="J22" s="41"/>
      <c r="K22" s="41"/>
      <c r="L22" s="41"/>
      <c r="M22" s="41"/>
    </row>
    <row r="23" spans="2:13" s="44" customFormat="1" ht="24.95" customHeight="1">
      <c r="B23" s="41"/>
      <c r="C23" s="42"/>
      <c r="D23" s="42"/>
      <c r="E23" s="42"/>
      <c r="F23" s="42"/>
      <c r="G23" s="41"/>
      <c r="H23" s="41"/>
      <c r="I23" s="41"/>
      <c r="J23" s="41"/>
      <c r="K23" s="41"/>
      <c r="L23" s="41"/>
      <c r="M23" s="41"/>
    </row>
    <row r="24" spans="2:13" s="43" customFormat="1" ht="24.95" customHeight="1"/>
    <row r="25" spans="2:13" s="43" customFormat="1" ht="24.95" customHeight="1"/>
    <row r="26" spans="2:13" s="43" customFormat="1" ht="24.95" customHeight="1"/>
    <row r="27" spans="2:13" s="43" customFormat="1" ht="24.95" customHeight="1"/>
    <row r="28" spans="2:13" s="43" customFormat="1" ht="24.95" customHeight="1"/>
    <row r="29" spans="2:13" s="43" customFormat="1" ht="24.95" customHeight="1"/>
    <row r="30" spans="2:13" s="43" customFormat="1" ht="24.95" customHeight="1"/>
    <row r="31" spans="2:13" s="43" customFormat="1" ht="24.95" customHeight="1"/>
    <row r="32" spans="2:13" s="43" customFormat="1" ht="24.95" customHeight="1"/>
    <row r="33" s="43" customFormat="1" ht="24.95" customHeight="1"/>
    <row r="34" s="43" customFormat="1" ht="24.95" customHeight="1"/>
    <row r="35" s="43" customFormat="1" ht="24.95" customHeight="1"/>
    <row r="36" s="43" customFormat="1" ht="24.95" customHeight="1"/>
    <row r="37" s="43" customFormat="1" ht="24.95" customHeight="1"/>
    <row r="38" s="43" customFormat="1" ht="24.95" customHeight="1"/>
    <row r="39" s="43" customFormat="1" ht="40.9" customHeight="1"/>
    <row r="40" s="43" customFormat="1" ht="40.9" customHeight="1"/>
    <row r="41" s="43" customFormat="1" ht="24.95" customHeight="1"/>
    <row r="42" s="43" customFormat="1" ht="24.95" customHeight="1"/>
    <row r="43" s="43" customFormat="1" ht="24.95" customHeight="1"/>
    <row r="44" s="43" customFormat="1" ht="24.95" customHeight="1"/>
    <row r="45" s="43" customFormat="1" ht="24.95" customHeight="1"/>
    <row r="46" s="43" customFormat="1" ht="24.95" customHeight="1"/>
    <row r="47" s="43" customFormat="1" ht="24.95" customHeight="1"/>
    <row r="48" s="43" customFormat="1" ht="24.95" customHeight="1"/>
    <row r="49" s="43" customFormat="1" ht="24.95" customHeight="1"/>
    <row r="50" s="43" customFormat="1" ht="24.95" customHeight="1"/>
    <row r="51" s="43" customFormat="1" ht="24.95" customHeight="1"/>
    <row r="52" s="43" customFormat="1" ht="24.95" customHeight="1"/>
    <row r="53" s="43" customFormat="1" ht="24.95" customHeight="1"/>
    <row r="54" s="43" customFormat="1" ht="24.95" customHeight="1"/>
    <row r="55" s="43" customFormat="1" ht="24.95" customHeight="1"/>
    <row r="56" s="43" customFormat="1" ht="24.95" customHeight="1"/>
    <row r="57" s="43" customFormat="1" ht="24.95" customHeight="1"/>
    <row r="58" s="43" customFormat="1" ht="24.95" customHeight="1"/>
    <row r="59" s="43" customFormat="1" ht="24.95" customHeight="1"/>
    <row r="60" s="43" customFormat="1" ht="24.95" customHeight="1"/>
    <row r="61" s="43" customFormat="1" ht="24.95" customHeight="1"/>
    <row r="62" s="43" customFormat="1" ht="19.899999999999999" customHeight="1"/>
    <row r="75" s="43" customFormat="1" ht="24.75" customHeight="1"/>
  </sheetData>
  <mergeCells count="3">
    <mergeCell ref="B9:J9"/>
    <mergeCell ref="K10:M10"/>
    <mergeCell ref="B11:J11"/>
  </mergeCells>
  <pageMargins left="0.297916666666667" right="0.34652777777777799" top="1.11527777777778" bottom="1.1666666666666701" header="0.47986111111111102" footer="0.49583333333333302"/>
  <pageSetup paperSize="77" scale="80" firstPageNumber="0" pageOrder="overThenDown" orientation="landscape" horizontalDpi="300" verticalDpi="300"/>
  <headerFooter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5"/>
  <sheetViews>
    <sheetView zoomScale="80" zoomScaleNormal="80" workbookViewId="0">
      <selection activeCell="J3" sqref="J3"/>
    </sheetView>
  </sheetViews>
  <sheetFormatPr defaultColWidth="10.875" defaultRowHeight="14.25"/>
  <cols>
    <col min="1" max="1" width="2.625" style="40" customWidth="1"/>
    <col min="2" max="2" width="4.375" style="41" customWidth="1"/>
    <col min="3" max="3" width="34.25" style="42" customWidth="1"/>
    <col min="4" max="4" width="15.5" style="42" customWidth="1"/>
    <col min="5" max="5" width="13.5" style="42" customWidth="1"/>
    <col min="6" max="6" width="25.875" style="42" customWidth="1"/>
    <col min="7" max="7" width="23" style="41" customWidth="1"/>
    <col min="8" max="8" width="16" style="41" customWidth="1"/>
    <col min="9" max="9" width="12.375" style="41" customWidth="1"/>
    <col min="10" max="10" width="13.875" style="41" customWidth="1"/>
    <col min="11" max="11" width="20.875" style="41" customWidth="1"/>
    <col min="12" max="253" width="10.875" style="41"/>
    <col min="254" max="1022" width="10.875" style="43"/>
    <col min="1023" max="1024" width="8.75" style="40" customWidth="1"/>
  </cols>
  <sheetData>
    <row r="1" spans="2:13">
      <c r="C1" s="42" t="s">
        <v>0</v>
      </c>
    </row>
    <row r="3" spans="2:13">
      <c r="J3" s="41" t="s">
        <v>1</v>
      </c>
    </row>
    <row r="5" spans="2:13">
      <c r="C5" s="42" t="s">
        <v>2</v>
      </c>
    </row>
    <row r="6" spans="2:13">
      <c r="C6" s="42" t="s">
        <v>3</v>
      </c>
    </row>
    <row r="8" spans="2:13" s="44" customFormat="1">
      <c r="B8" s="41"/>
      <c r="C8" s="42" t="s">
        <v>79</v>
      </c>
      <c r="D8" s="42"/>
      <c r="E8" s="42"/>
      <c r="F8" s="42"/>
      <c r="G8" s="41"/>
      <c r="H8" s="41"/>
      <c r="I8" s="41"/>
      <c r="J8" s="41"/>
      <c r="K8" s="41"/>
      <c r="L8" s="41"/>
      <c r="M8" s="41"/>
    </row>
    <row r="9" spans="2:13" s="44" customFormat="1" ht="21" customHeight="1">
      <c r="B9" s="271" t="s">
        <v>5</v>
      </c>
      <c r="C9" s="271"/>
      <c r="D9" s="271"/>
      <c r="E9" s="271"/>
      <c r="F9" s="271"/>
      <c r="G9" s="271"/>
      <c r="H9" s="271"/>
      <c r="I9" s="271"/>
      <c r="J9" s="271"/>
      <c r="K9" s="41"/>
      <c r="L9" s="41"/>
      <c r="M9" s="41"/>
    </row>
    <row r="10" spans="2:13" s="44" customFormat="1" ht="63.95" customHeight="1">
      <c r="B10" s="45" t="s">
        <v>6</v>
      </c>
      <c r="C10" s="45" t="s">
        <v>7</v>
      </c>
      <c r="D10" s="45" t="s">
        <v>8</v>
      </c>
      <c r="E10" s="45" t="s">
        <v>9</v>
      </c>
      <c r="F10" s="45" t="s">
        <v>10</v>
      </c>
      <c r="G10" s="45" t="s">
        <v>11</v>
      </c>
      <c r="H10" s="45" t="s">
        <v>12</v>
      </c>
      <c r="I10" s="46" t="s">
        <v>13</v>
      </c>
      <c r="J10" s="46" t="s">
        <v>14</v>
      </c>
      <c r="K10" s="272"/>
      <c r="L10" s="272"/>
      <c r="M10" s="272"/>
    </row>
    <row r="11" spans="2:13" s="44" customFormat="1" ht="24.95" customHeight="1">
      <c r="B11" s="273" t="s">
        <v>21</v>
      </c>
      <c r="C11" s="273"/>
      <c r="D11" s="273"/>
      <c r="E11" s="273"/>
      <c r="F11" s="273"/>
      <c r="G11" s="273"/>
      <c r="H11" s="273"/>
      <c r="I11" s="273"/>
      <c r="J11" s="273"/>
      <c r="K11" s="41"/>
      <c r="L11" s="41"/>
      <c r="M11" s="41"/>
    </row>
    <row r="12" spans="2:13" s="41" customFormat="1" ht="24.95" customHeight="1">
      <c r="B12" s="47">
        <v>1</v>
      </c>
      <c r="C12" s="50" t="s">
        <v>80</v>
      </c>
      <c r="D12" s="48" t="s">
        <v>81</v>
      </c>
      <c r="E12" s="49" t="s">
        <v>82</v>
      </c>
      <c r="F12" s="50" t="s">
        <v>75</v>
      </c>
      <c r="G12" s="51" t="s">
        <v>76</v>
      </c>
      <c r="H12" s="47">
        <v>3</v>
      </c>
      <c r="I12" s="52"/>
      <c r="J12" s="52">
        <f>H12*I12</f>
        <v>0</v>
      </c>
    </row>
    <row r="13" spans="2:13" s="41" customFormat="1" ht="39.75" customHeight="1">
      <c r="B13" s="47">
        <v>2</v>
      </c>
      <c r="C13" s="50" t="s">
        <v>83</v>
      </c>
      <c r="D13" s="48" t="s">
        <v>84</v>
      </c>
      <c r="E13" s="54" t="s">
        <v>82</v>
      </c>
      <c r="F13" s="50" t="s">
        <v>75</v>
      </c>
      <c r="G13" s="51" t="s">
        <v>85</v>
      </c>
      <c r="H13" s="47">
        <v>3</v>
      </c>
      <c r="I13" s="52"/>
      <c r="J13" s="52">
        <f>H13*I13</f>
        <v>0</v>
      </c>
    </row>
    <row r="14" spans="2:13" s="44" customFormat="1" ht="24.95" customHeight="1">
      <c r="B14" s="41"/>
      <c r="C14" s="42"/>
      <c r="D14" s="42"/>
      <c r="E14" s="42"/>
      <c r="F14" s="42"/>
      <c r="G14" s="42"/>
      <c r="H14" s="41"/>
      <c r="I14" s="55" t="s">
        <v>63</v>
      </c>
      <c r="J14" s="58">
        <f>SUM(J12:J13)</f>
        <v>0</v>
      </c>
      <c r="K14" s="41"/>
      <c r="L14" s="41"/>
      <c r="M14" s="41"/>
    </row>
    <row r="15" spans="2:13" s="44" customFormat="1" ht="24.95" customHeight="1">
      <c r="B15" s="41"/>
      <c r="C15" s="57"/>
      <c r="D15" s="42"/>
      <c r="E15" s="42"/>
      <c r="F15" s="42"/>
      <c r="G15" s="42"/>
      <c r="H15" s="41"/>
      <c r="I15" s="41"/>
      <c r="J15" s="41"/>
      <c r="K15" s="41"/>
      <c r="L15" s="41"/>
      <c r="M15" s="41"/>
    </row>
    <row r="16" spans="2:13" s="44" customFormat="1" ht="24.95" customHeight="1">
      <c r="B16" s="41"/>
      <c r="C16" s="42"/>
      <c r="D16" s="42"/>
      <c r="E16" s="42"/>
      <c r="F16" s="42"/>
      <c r="G16" s="42"/>
      <c r="H16" s="41"/>
      <c r="I16" s="41"/>
      <c r="J16" s="41"/>
      <c r="K16" s="41"/>
      <c r="L16" s="41"/>
      <c r="M16" s="41"/>
    </row>
    <row r="17" spans="2:13" s="44" customFormat="1" ht="24.95" customHeight="1">
      <c r="B17" s="41"/>
      <c r="C17" s="42"/>
      <c r="D17" s="42"/>
      <c r="E17" s="42"/>
      <c r="F17" s="42"/>
      <c r="G17" s="41"/>
      <c r="H17" s="41"/>
      <c r="I17" s="41"/>
      <c r="J17" s="41"/>
      <c r="K17" s="41"/>
      <c r="L17" s="41"/>
      <c r="M17" s="41"/>
    </row>
    <row r="18" spans="2:13" s="44" customFormat="1" ht="24.95" customHeight="1">
      <c r="B18" s="41"/>
      <c r="C18" s="42"/>
      <c r="D18" s="42"/>
      <c r="E18" s="42"/>
      <c r="F18" s="42"/>
      <c r="G18" s="41"/>
      <c r="H18" s="41"/>
      <c r="I18" s="41"/>
      <c r="J18" s="41"/>
      <c r="K18" s="41"/>
      <c r="L18" s="41"/>
      <c r="M18" s="41"/>
    </row>
    <row r="19" spans="2:13" s="44" customFormat="1" ht="24.95" customHeight="1">
      <c r="B19" s="41"/>
      <c r="C19" s="42"/>
      <c r="D19" s="42"/>
      <c r="E19" s="42"/>
      <c r="F19" s="42"/>
      <c r="G19" s="41"/>
      <c r="H19" s="41"/>
      <c r="I19" s="41"/>
      <c r="J19" s="41"/>
      <c r="K19" s="41"/>
      <c r="L19" s="41"/>
      <c r="M19" s="41"/>
    </row>
    <row r="20" spans="2:13" s="44" customFormat="1" ht="24.95" customHeight="1">
      <c r="B20" s="41"/>
      <c r="C20" s="42"/>
      <c r="D20" s="42"/>
      <c r="E20" s="42"/>
      <c r="F20" s="42"/>
      <c r="G20" s="41"/>
      <c r="H20" s="41"/>
      <c r="I20" s="41"/>
      <c r="J20" s="41"/>
      <c r="K20" s="41"/>
      <c r="L20" s="41"/>
      <c r="M20" s="41"/>
    </row>
    <row r="21" spans="2:13" s="44" customFormat="1" ht="24.95" customHeight="1">
      <c r="B21" s="41"/>
      <c r="C21" s="42"/>
      <c r="D21" s="42"/>
      <c r="E21" s="42"/>
      <c r="F21" s="42"/>
      <c r="G21" s="41"/>
      <c r="H21" s="41"/>
      <c r="I21" s="41"/>
      <c r="J21" s="41"/>
      <c r="K21" s="41"/>
      <c r="L21" s="41"/>
      <c r="M21" s="41"/>
    </row>
    <row r="22" spans="2:13" s="44" customFormat="1" ht="24.95" customHeight="1">
      <c r="B22" s="41"/>
      <c r="C22" s="42"/>
      <c r="D22" s="42"/>
      <c r="E22" s="42"/>
      <c r="F22" s="42"/>
      <c r="G22" s="41"/>
      <c r="H22" s="41"/>
      <c r="I22" s="41"/>
      <c r="J22" s="41"/>
      <c r="K22" s="41"/>
      <c r="L22" s="41"/>
      <c r="M22" s="41"/>
    </row>
    <row r="23" spans="2:13" s="44" customFormat="1" ht="24.95" customHeight="1">
      <c r="B23" s="41"/>
      <c r="C23" s="42"/>
      <c r="D23" s="42"/>
      <c r="E23" s="42"/>
      <c r="F23" s="42"/>
      <c r="G23" s="41"/>
      <c r="H23" s="41"/>
      <c r="I23" s="41"/>
      <c r="J23" s="41"/>
      <c r="K23" s="41"/>
      <c r="L23" s="41"/>
      <c r="M23" s="41"/>
    </row>
    <row r="24" spans="2:13" s="43" customFormat="1" ht="24.95" customHeight="1"/>
    <row r="25" spans="2:13" s="43" customFormat="1" ht="24.95" customHeight="1"/>
    <row r="26" spans="2:13" s="43" customFormat="1" ht="24.95" customHeight="1"/>
    <row r="27" spans="2:13" s="43" customFormat="1" ht="24.95" customHeight="1"/>
    <row r="28" spans="2:13" s="43" customFormat="1" ht="24.95" customHeight="1"/>
    <row r="29" spans="2:13" s="43" customFormat="1" ht="24.95" customHeight="1"/>
    <row r="30" spans="2:13" s="43" customFormat="1" ht="24.95" customHeight="1"/>
    <row r="31" spans="2:13" s="43" customFormat="1" ht="24.95" customHeight="1"/>
    <row r="32" spans="2:13" s="43" customFormat="1" ht="24.95" customHeight="1"/>
    <row r="33" s="43" customFormat="1" ht="24.95" customHeight="1"/>
    <row r="34" s="43" customFormat="1" ht="24.95" customHeight="1"/>
    <row r="35" s="43" customFormat="1" ht="24.95" customHeight="1"/>
    <row r="36" s="43" customFormat="1" ht="24.95" customHeight="1"/>
    <row r="37" s="43" customFormat="1" ht="24.95" customHeight="1"/>
    <row r="38" s="43" customFormat="1" ht="24.95" customHeight="1"/>
    <row r="39" s="43" customFormat="1" ht="40.9" customHeight="1"/>
    <row r="40" s="43" customFormat="1" ht="40.9" customHeight="1"/>
    <row r="41" s="43" customFormat="1" ht="24.95" customHeight="1"/>
    <row r="42" s="43" customFormat="1" ht="24.95" customHeight="1"/>
    <row r="43" s="43" customFormat="1" ht="24.95" customHeight="1"/>
    <row r="44" s="43" customFormat="1" ht="24.95" customHeight="1"/>
    <row r="45" s="43" customFormat="1" ht="24.95" customHeight="1"/>
    <row r="46" s="43" customFormat="1" ht="24.95" customHeight="1"/>
    <row r="47" s="43" customFormat="1" ht="24.95" customHeight="1"/>
    <row r="48" s="43" customFormat="1" ht="24.95" customHeight="1"/>
    <row r="49" s="43" customFormat="1" ht="24.95" customHeight="1"/>
    <row r="50" s="43" customFormat="1" ht="24.95" customHeight="1"/>
    <row r="51" s="43" customFormat="1" ht="24.95" customHeight="1"/>
    <row r="52" s="43" customFormat="1" ht="24.95" customHeight="1"/>
    <row r="53" s="43" customFormat="1" ht="24.95" customHeight="1"/>
    <row r="54" s="43" customFormat="1" ht="24.95" customHeight="1"/>
    <row r="55" s="43" customFormat="1" ht="24.95" customHeight="1"/>
    <row r="56" s="43" customFormat="1" ht="24.95" customHeight="1"/>
    <row r="57" s="43" customFormat="1" ht="24.95" customHeight="1"/>
    <row r="58" s="43" customFormat="1" ht="24.95" customHeight="1"/>
    <row r="59" s="43" customFormat="1" ht="24.95" customHeight="1"/>
    <row r="60" s="43" customFormat="1" ht="24.95" customHeight="1"/>
    <row r="61" s="43" customFormat="1" ht="24.95" customHeight="1"/>
    <row r="62" s="43" customFormat="1" ht="19.899999999999999" customHeight="1"/>
    <row r="75" s="43" customFormat="1" ht="24.75" customHeight="1"/>
  </sheetData>
  <mergeCells count="3">
    <mergeCell ref="B9:J9"/>
    <mergeCell ref="K10:M10"/>
    <mergeCell ref="B11:J11"/>
  </mergeCells>
  <pageMargins left="0.297916666666667" right="0.34652777777777799" top="1.11527777777778" bottom="1.1666666666666701" header="0.47986111111111102" footer="0.49583333333333302"/>
  <pageSetup paperSize="77" scale="80" firstPageNumber="0" pageOrder="overThenDown" orientation="landscape" horizontalDpi="300" verticalDpi="300"/>
  <headerFooter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MH395"/>
  <sheetViews>
    <sheetView topLeftCell="A139" zoomScale="70" zoomScaleNormal="70" workbookViewId="0">
      <selection activeCell="H178" sqref="H178"/>
    </sheetView>
  </sheetViews>
  <sheetFormatPr defaultColWidth="10.625" defaultRowHeight="14.25"/>
  <cols>
    <col min="1" max="1" width="2.625" customWidth="1"/>
    <col min="2" max="2" width="4.25" style="20" customWidth="1"/>
    <col min="3" max="3" width="50.875" style="21" customWidth="1"/>
    <col min="4" max="4" width="13.375" style="21" customWidth="1"/>
    <col min="5" max="5" width="13" style="21" customWidth="1"/>
    <col min="6" max="6" width="29.5" style="21" customWidth="1"/>
    <col min="7" max="7" width="21.875" style="20" customWidth="1"/>
    <col min="8" max="8" width="15.625" style="20" customWidth="1"/>
    <col min="9" max="9" width="12.875" style="20" customWidth="1"/>
    <col min="10" max="10" width="13.625" style="20" customWidth="1"/>
    <col min="11" max="11" width="16.625" style="20" customWidth="1"/>
    <col min="12" max="12" width="20.625" style="20" customWidth="1"/>
    <col min="13" max="253" width="10.625" style="20"/>
    <col min="254" max="1022" width="10.625" style="22"/>
    <col min="1023" max="1024" width="8.625" customWidth="1"/>
  </cols>
  <sheetData>
    <row r="1" spans="2:13">
      <c r="C1" s="21" t="s">
        <v>86</v>
      </c>
    </row>
    <row r="3" spans="2:13">
      <c r="J3" s="20" t="s">
        <v>1</v>
      </c>
    </row>
    <row r="5" spans="2:13">
      <c r="C5" s="21" t="s">
        <v>87</v>
      </c>
    </row>
    <row r="6" spans="2:13">
      <c r="C6" s="21" t="s">
        <v>3</v>
      </c>
    </row>
    <row r="8" spans="2:13">
      <c r="C8" s="21" t="s">
        <v>88</v>
      </c>
    </row>
    <row r="9" spans="2:13" ht="21" customHeight="1">
      <c r="B9" s="270" t="s">
        <v>5</v>
      </c>
      <c r="C9" s="270"/>
      <c r="D9" s="270"/>
      <c r="E9" s="270"/>
      <c r="F9" s="270"/>
      <c r="G9" s="270"/>
      <c r="H9" s="270"/>
      <c r="I9" s="270"/>
      <c r="J9" s="270"/>
    </row>
    <row r="10" spans="2:13" ht="75">
      <c r="B10" s="59" t="s">
        <v>6</v>
      </c>
      <c r="C10" s="59" t="s">
        <v>7</v>
      </c>
      <c r="D10" s="59" t="s">
        <v>8</v>
      </c>
      <c r="E10" s="59" t="s">
        <v>9</v>
      </c>
      <c r="F10" s="59" t="s">
        <v>10</v>
      </c>
      <c r="G10" s="59" t="s">
        <v>11</v>
      </c>
      <c r="H10" s="59" t="s">
        <v>12</v>
      </c>
      <c r="I10" s="60" t="s">
        <v>13</v>
      </c>
      <c r="J10" s="60" t="s">
        <v>14</v>
      </c>
      <c r="L10" s="61"/>
      <c r="M10" s="25"/>
    </row>
    <row r="11" spans="2:13" ht="24.95" customHeight="1">
      <c r="B11" s="274" t="s">
        <v>15</v>
      </c>
      <c r="C11" s="274"/>
      <c r="D11" s="274"/>
      <c r="E11" s="274"/>
      <c r="F11" s="274"/>
      <c r="G11" s="274"/>
      <c r="H11" s="274"/>
      <c r="I11" s="274"/>
      <c r="J11" s="274"/>
    </row>
    <row r="12" spans="2:13" ht="24.95" customHeight="1">
      <c r="B12" s="62">
        <v>1</v>
      </c>
      <c r="C12" s="27" t="s">
        <v>89</v>
      </c>
      <c r="D12" s="27" t="s">
        <v>90</v>
      </c>
      <c r="E12" s="27" t="s">
        <v>91</v>
      </c>
      <c r="F12" s="29" t="s">
        <v>92</v>
      </c>
      <c r="G12" s="63"/>
      <c r="H12" s="62">
        <v>2</v>
      </c>
      <c r="I12" s="64"/>
      <c r="J12" s="64">
        <f t="shared" ref="J12:J43" si="0">I12*H12</f>
        <v>0</v>
      </c>
    </row>
    <row r="13" spans="2:13" ht="24.95" customHeight="1">
      <c r="B13" s="62">
        <v>2</v>
      </c>
      <c r="C13" s="27" t="s">
        <v>89</v>
      </c>
      <c r="D13" s="27" t="s">
        <v>93</v>
      </c>
      <c r="E13" s="27" t="s">
        <v>91</v>
      </c>
      <c r="F13" s="29" t="s">
        <v>92</v>
      </c>
      <c r="G13" s="63"/>
      <c r="H13" s="62">
        <v>2</v>
      </c>
      <c r="I13" s="64"/>
      <c r="J13" s="64">
        <f t="shared" si="0"/>
        <v>0</v>
      </c>
    </row>
    <row r="14" spans="2:13" ht="24.95" customHeight="1">
      <c r="B14" s="62">
        <v>3</v>
      </c>
      <c r="C14" s="27" t="s">
        <v>94</v>
      </c>
      <c r="D14" s="27" t="s">
        <v>95</v>
      </c>
      <c r="E14" s="27" t="s">
        <v>91</v>
      </c>
      <c r="F14" s="29" t="s">
        <v>92</v>
      </c>
      <c r="G14" s="63"/>
      <c r="H14" s="62">
        <v>2</v>
      </c>
      <c r="I14" s="64"/>
      <c r="J14" s="64">
        <f t="shared" si="0"/>
        <v>0</v>
      </c>
    </row>
    <row r="15" spans="2:13" ht="24.95" customHeight="1">
      <c r="B15" s="62">
        <v>4</v>
      </c>
      <c r="C15" s="27" t="s">
        <v>94</v>
      </c>
      <c r="D15" s="27" t="s">
        <v>96</v>
      </c>
      <c r="E15" s="27" t="s">
        <v>91</v>
      </c>
      <c r="F15" s="29" t="s">
        <v>92</v>
      </c>
      <c r="G15" s="63"/>
      <c r="H15" s="62">
        <v>2</v>
      </c>
      <c r="I15" s="64"/>
      <c r="J15" s="64">
        <f t="shared" si="0"/>
        <v>0</v>
      </c>
    </row>
    <row r="16" spans="2:13" ht="24.95" customHeight="1">
      <c r="B16" s="62">
        <v>5</v>
      </c>
      <c r="C16" s="27" t="s">
        <v>94</v>
      </c>
      <c r="D16" s="27" t="s">
        <v>97</v>
      </c>
      <c r="E16" s="27" t="s">
        <v>91</v>
      </c>
      <c r="F16" s="29" t="s">
        <v>98</v>
      </c>
      <c r="G16" s="63"/>
      <c r="H16" s="62">
        <v>2</v>
      </c>
      <c r="I16" s="64"/>
      <c r="J16" s="64">
        <f t="shared" si="0"/>
        <v>0</v>
      </c>
    </row>
    <row r="17" spans="2:10" ht="24.95" customHeight="1">
      <c r="B17" s="62">
        <v>6</v>
      </c>
      <c r="C17" s="27" t="s">
        <v>99</v>
      </c>
      <c r="D17" s="27" t="s">
        <v>100</v>
      </c>
      <c r="E17" s="27" t="s">
        <v>91</v>
      </c>
      <c r="F17" s="29" t="s">
        <v>98</v>
      </c>
      <c r="G17" s="63"/>
      <c r="H17" s="62">
        <v>2</v>
      </c>
      <c r="I17" s="64"/>
      <c r="J17" s="64">
        <f t="shared" si="0"/>
        <v>0</v>
      </c>
    </row>
    <row r="18" spans="2:10" ht="24.95" customHeight="1">
      <c r="B18" s="62">
        <v>7</v>
      </c>
      <c r="C18" s="27" t="s">
        <v>101</v>
      </c>
      <c r="D18" s="27" t="s">
        <v>102</v>
      </c>
      <c r="E18" s="27" t="s">
        <v>91</v>
      </c>
      <c r="F18" s="29" t="s">
        <v>103</v>
      </c>
      <c r="G18" s="63"/>
      <c r="H18" s="62">
        <v>2</v>
      </c>
      <c r="I18" s="64"/>
      <c r="J18" s="64">
        <f t="shared" si="0"/>
        <v>0</v>
      </c>
    </row>
    <row r="19" spans="2:10" ht="24.95" customHeight="1">
      <c r="B19" s="62">
        <v>8</v>
      </c>
      <c r="C19" s="27" t="s">
        <v>101</v>
      </c>
      <c r="D19" s="27" t="s">
        <v>104</v>
      </c>
      <c r="E19" s="27" t="s">
        <v>105</v>
      </c>
      <c r="F19" s="29" t="s">
        <v>103</v>
      </c>
      <c r="G19" s="63"/>
      <c r="H19" s="62">
        <v>2</v>
      </c>
      <c r="I19" s="64"/>
      <c r="J19" s="64">
        <f t="shared" si="0"/>
        <v>0</v>
      </c>
    </row>
    <row r="20" spans="2:10" ht="24.95" customHeight="1">
      <c r="B20" s="62">
        <v>9</v>
      </c>
      <c r="C20" s="27" t="s">
        <v>94</v>
      </c>
      <c r="D20" s="27" t="s">
        <v>106</v>
      </c>
      <c r="E20" s="27" t="s">
        <v>91</v>
      </c>
      <c r="F20" s="29" t="s">
        <v>107</v>
      </c>
      <c r="G20" s="63"/>
      <c r="H20" s="62">
        <v>2</v>
      </c>
      <c r="I20" s="64"/>
      <c r="J20" s="64">
        <f t="shared" si="0"/>
        <v>0</v>
      </c>
    </row>
    <row r="21" spans="2:10" ht="24.95" customHeight="1">
      <c r="B21" s="62">
        <v>10</v>
      </c>
      <c r="C21" s="27" t="s">
        <v>94</v>
      </c>
      <c r="D21" s="27" t="s">
        <v>108</v>
      </c>
      <c r="E21" s="27" t="s">
        <v>91</v>
      </c>
      <c r="F21" s="29" t="s">
        <v>107</v>
      </c>
      <c r="G21" s="63"/>
      <c r="H21" s="62">
        <v>2</v>
      </c>
      <c r="I21" s="64"/>
      <c r="J21" s="64">
        <f t="shared" si="0"/>
        <v>0</v>
      </c>
    </row>
    <row r="22" spans="2:10" ht="24.95" customHeight="1">
      <c r="B22" s="62">
        <v>11</v>
      </c>
      <c r="C22" s="27" t="s">
        <v>109</v>
      </c>
      <c r="D22" s="27" t="s">
        <v>110</v>
      </c>
      <c r="E22" s="27" t="s">
        <v>91</v>
      </c>
      <c r="F22" s="29" t="s">
        <v>107</v>
      </c>
      <c r="G22" s="63"/>
      <c r="H22" s="62">
        <v>2</v>
      </c>
      <c r="I22" s="64"/>
      <c r="J22" s="64">
        <f t="shared" si="0"/>
        <v>0</v>
      </c>
    </row>
    <row r="23" spans="2:10" ht="24.95" customHeight="1">
      <c r="B23" s="62">
        <v>12</v>
      </c>
      <c r="C23" s="27" t="s">
        <v>99</v>
      </c>
      <c r="D23" s="27" t="s">
        <v>111</v>
      </c>
      <c r="E23" s="27" t="s">
        <v>91</v>
      </c>
      <c r="F23" s="29" t="s">
        <v>112</v>
      </c>
      <c r="G23" s="63"/>
      <c r="H23" s="62">
        <v>2</v>
      </c>
      <c r="I23" s="64"/>
      <c r="J23" s="64">
        <f t="shared" si="0"/>
        <v>0</v>
      </c>
    </row>
    <row r="24" spans="2:10" ht="24.95" customHeight="1">
      <c r="B24" s="62">
        <v>13</v>
      </c>
      <c r="C24" s="27" t="s">
        <v>99</v>
      </c>
      <c r="D24" s="27" t="s">
        <v>113</v>
      </c>
      <c r="E24" s="27" t="s">
        <v>91</v>
      </c>
      <c r="F24" s="29" t="s">
        <v>112</v>
      </c>
      <c r="G24" s="63"/>
      <c r="H24" s="62">
        <v>2</v>
      </c>
      <c r="I24" s="64"/>
      <c r="J24" s="64">
        <f t="shared" si="0"/>
        <v>0</v>
      </c>
    </row>
    <row r="25" spans="2:10" ht="24.95" customHeight="1">
      <c r="B25" s="62">
        <v>14</v>
      </c>
      <c r="C25" s="27" t="s">
        <v>99</v>
      </c>
      <c r="D25" s="27" t="s">
        <v>114</v>
      </c>
      <c r="E25" s="27" t="s">
        <v>91</v>
      </c>
      <c r="F25" s="29" t="s">
        <v>112</v>
      </c>
      <c r="G25" s="63"/>
      <c r="H25" s="62">
        <v>2</v>
      </c>
      <c r="I25" s="64"/>
      <c r="J25" s="64">
        <f t="shared" si="0"/>
        <v>0</v>
      </c>
    </row>
    <row r="26" spans="2:10" ht="24.95" customHeight="1">
      <c r="B26" s="62">
        <v>15</v>
      </c>
      <c r="C26" s="27" t="s">
        <v>99</v>
      </c>
      <c r="D26" s="27" t="s">
        <v>115</v>
      </c>
      <c r="E26" s="27" t="s">
        <v>91</v>
      </c>
      <c r="F26" s="29" t="s">
        <v>112</v>
      </c>
      <c r="G26" s="63"/>
      <c r="H26" s="62">
        <v>2</v>
      </c>
      <c r="I26" s="64"/>
      <c r="J26" s="64">
        <f t="shared" si="0"/>
        <v>0</v>
      </c>
    </row>
    <row r="27" spans="2:10" ht="24.95" customHeight="1">
      <c r="B27" s="62">
        <v>16</v>
      </c>
      <c r="C27" s="27" t="s">
        <v>99</v>
      </c>
      <c r="D27" s="27" t="s">
        <v>116</v>
      </c>
      <c r="E27" s="27" t="s">
        <v>91</v>
      </c>
      <c r="F27" s="29" t="s">
        <v>112</v>
      </c>
      <c r="G27" s="63"/>
      <c r="H27" s="62">
        <v>2</v>
      </c>
      <c r="I27" s="64"/>
      <c r="J27" s="64">
        <f t="shared" si="0"/>
        <v>0</v>
      </c>
    </row>
    <row r="28" spans="2:10" ht="24.95" customHeight="1">
      <c r="B28" s="62">
        <v>17</v>
      </c>
      <c r="C28" s="27" t="s">
        <v>99</v>
      </c>
      <c r="D28" s="27" t="s">
        <v>117</v>
      </c>
      <c r="E28" s="27" t="s">
        <v>91</v>
      </c>
      <c r="F28" s="29" t="s">
        <v>112</v>
      </c>
      <c r="G28" s="63"/>
      <c r="H28" s="62">
        <v>2</v>
      </c>
      <c r="I28" s="64"/>
      <c r="J28" s="64">
        <f t="shared" si="0"/>
        <v>0</v>
      </c>
    </row>
    <row r="29" spans="2:10" ht="24.95" customHeight="1">
      <c r="B29" s="62">
        <v>18</v>
      </c>
      <c r="C29" s="27" t="s">
        <v>99</v>
      </c>
      <c r="D29" s="27" t="s">
        <v>118</v>
      </c>
      <c r="E29" s="27" t="s">
        <v>91</v>
      </c>
      <c r="F29" s="29" t="s">
        <v>112</v>
      </c>
      <c r="G29" s="63"/>
      <c r="H29" s="62">
        <v>2</v>
      </c>
      <c r="I29" s="64"/>
      <c r="J29" s="64">
        <f t="shared" si="0"/>
        <v>0</v>
      </c>
    </row>
    <row r="30" spans="2:10" ht="24.95" customHeight="1">
      <c r="B30" s="62">
        <v>19</v>
      </c>
      <c r="C30" s="27" t="s">
        <v>99</v>
      </c>
      <c r="D30" s="27" t="s">
        <v>119</v>
      </c>
      <c r="E30" s="27" t="s">
        <v>91</v>
      </c>
      <c r="F30" s="29" t="s">
        <v>112</v>
      </c>
      <c r="G30" s="63"/>
      <c r="H30" s="62">
        <v>2</v>
      </c>
      <c r="I30" s="64"/>
      <c r="J30" s="64">
        <f t="shared" si="0"/>
        <v>0</v>
      </c>
    </row>
    <row r="31" spans="2:10" ht="24.95" customHeight="1">
      <c r="B31" s="62">
        <v>20</v>
      </c>
      <c r="C31" s="27" t="s">
        <v>99</v>
      </c>
      <c r="D31" s="27" t="s">
        <v>120</v>
      </c>
      <c r="E31" s="27" t="s">
        <v>91</v>
      </c>
      <c r="F31" s="29" t="s">
        <v>112</v>
      </c>
      <c r="G31" s="63"/>
      <c r="H31" s="62">
        <v>2</v>
      </c>
      <c r="I31" s="64"/>
      <c r="J31" s="64">
        <f t="shared" si="0"/>
        <v>0</v>
      </c>
    </row>
    <row r="32" spans="2:10" ht="24.95" customHeight="1">
      <c r="B32" s="62">
        <v>21</v>
      </c>
      <c r="C32" s="27" t="s">
        <v>99</v>
      </c>
      <c r="D32" s="27" t="s">
        <v>121</v>
      </c>
      <c r="E32" s="27" t="s">
        <v>91</v>
      </c>
      <c r="F32" s="29" t="s">
        <v>112</v>
      </c>
      <c r="G32" s="63"/>
      <c r="H32" s="62">
        <v>2</v>
      </c>
      <c r="I32" s="64"/>
      <c r="J32" s="64">
        <f t="shared" si="0"/>
        <v>0</v>
      </c>
    </row>
    <row r="33" spans="2:10" ht="24.95" customHeight="1">
      <c r="B33" s="62">
        <v>22</v>
      </c>
      <c r="C33" s="27" t="s">
        <v>99</v>
      </c>
      <c r="D33" s="27" t="s">
        <v>122</v>
      </c>
      <c r="E33" s="27" t="s">
        <v>91</v>
      </c>
      <c r="F33" s="29" t="s">
        <v>112</v>
      </c>
      <c r="G33" s="63"/>
      <c r="H33" s="62">
        <v>2</v>
      </c>
      <c r="I33" s="64"/>
      <c r="J33" s="64">
        <f t="shared" si="0"/>
        <v>0</v>
      </c>
    </row>
    <row r="34" spans="2:10" ht="24.95" customHeight="1">
      <c r="B34" s="62">
        <v>23</v>
      </c>
      <c r="C34" s="27" t="s">
        <v>99</v>
      </c>
      <c r="D34" s="27" t="s">
        <v>123</v>
      </c>
      <c r="E34" s="27" t="s">
        <v>91</v>
      </c>
      <c r="F34" s="29" t="s">
        <v>112</v>
      </c>
      <c r="G34" s="63"/>
      <c r="H34" s="62">
        <v>2</v>
      </c>
      <c r="I34" s="64"/>
      <c r="J34" s="64">
        <f t="shared" si="0"/>
        <v>0</v>
      </c>
    </row>
    <row r="35" spans="2:10" ht="24.95" customHeight="1">
      <c r="B35" s="62">
        <v>24</v>
      </c>
      <c r="C35" s="27" t="s">
        <v>99</v>
      </c>
      <c r="D35" s="27" t="s">
        <v>124</v>
      </c>
      <c r="E35" s="27" t="s">
        <v>91</v>
      </c>
      <c r="F35" s="29" t="s">
        <v>112</v>
      </c>
      <c r="G35" s="63"/>
      <c r="H35" s="62">
        <v>2</v>
      </c>
      <c r="I35" s="64"/>
      <c r="J35" s="64">
        <f t="shared" si="0"/>
        <v>0</v>
      </c>
    </row>
    <row r="36" spans="2:10" ht="24.95" customHeight="1">
      <c r="B36" s="62">
        <v>25</v>
      </c>
      <c r="C36" s="27" t="s">
        <v>125</v>
      </c>
      <c r="D36" s="27" t="s">
        <v>126</v>
      </c>
      <c r="E36" s="27" t="s">
        <v>91</v>
      </c>
      <c r="F36" s="29" t="s">
        <v>112</v>
      </c>
      <c r="G36" s="63"/>
      <c r="H36" s="62">
        <v>2</v>
      </c>
      <c r="I36" s="64"/>
      <c r="J36" s="64">
        <f t="shared" si="0"/>
        <v>0</v>
      </c>
    </row>
    <row r="37" spans="2:10" ht="24.95" customHeight="1">
      <c r="B37" s="62">
        <v>26</v>
      </c>
      <c r="C37" s="27" t="s">
        <v>125</v>
      </c>
      <c r="D37" s="27" t="s">
        <v>127</v>
      </c>
      <c r="E37" s="27" t="s">
        <v>91</v>
      </c>
      <c r="F37" s="29" t="s">
        <v>112</v>
      </c>
      <c r="G37" s="63"/>
      <c r="H37" s="62">
        <v>2</v>
      </c>
      <c r="I37" s="64"/>
      <c r="J37" s="64">
        <f t="shared" si="0"/>
        <v>0</v>
      </c>
    </row>
    <row r="38" spans="2:10" ht="24.95" customHeight="1">
      <c r="B38" s="62">
        <v>27</v>
      </c>
      <c r="C38" s="27" t="s">
        <v>125</v>
      </c>
      <c r="D38" s="27" t="s">
        <v>128</v>
      </c>
      <c r="E38" s="27" t="s">
        <v>91</v>
      </c>
      <c r="F38" s="29" t="s">
        <v>112</v>
      </c>
      <c r="G38" s="63"/>
      <c r="H38" s="62">
        <v>2</v>
      </c>
      <c r="I38" s="64"/>
      <c r="J38" s="64">
        <f t="shared" si="0"/>
        <v>0</v>
      </c>
    </row>
    <row r="39" spans="2:10" ht="24.95" customHeight="1">
      <c r="B39" s="62">
        <v>28</v>
      </c>
      <c r="C39" s="27" t="s">
        <v>125</v>
      </c>
      <c r="D39" s="27" t="s">
        <v>129</v>
      </c>
      <c r="E39" s="27" t="s">
        <v>91</v>
      </c>
      <c r="F39" s="29" t="s">
        <v>112</v>
      </c>
      <c r="G39" s="63"/>
      <c r="H39" s="62">
        <v>2</v>
      </c>
      <c r="I39" s="64"/>
      <c r="J39" s="64">
        <f t="shared" si="0"/>
        <v>0</v>
      </c>
    </row>
    <row r="40" spans="2:10" ht="24.95" customHeight="1">
      <c r="B40" s="62">
        <v>29</v>
      </c>
      <c r="C40" s="27" t="s">
        <v>99</v>
      </c>
      <c r="D40" s="27" t="s">
        <v>130</v>
      </c>
      <c r="E40" s="27" t="s">
        <v>91</v>
      </c>
      <c r="F40" s="29" t="s">
        <v>112</v>
      </c>
      <c r="G40" s="63"/>
      <c r="H40" s="62">
        <v>2</v>
      </c>
      <c r="I40" s="64"/>
      <c r="J40" s="64">
        <f t="shared" si="0"/>
        <v>0</v>
      </c>
    </row>
    <row r="41" spans="2:10" ht="24.95" customHeight="1">
      <c r="B41" s="62">
        <v>30</v>
      </c>
      <c r="C41" s="27" t="s">
        <v>94</v>
      </c>
      <c r="D41" s="27" t="s">
        <v>131</v>
      </c>
      <c r="E41" s="27" t="s">
        <v>91</v>
      </c>
      <c r="F41" s="29" t="s">
        <v>112</v>
      </c>
      <c r="G41" s="63"/>
      <c r="H41" s="62">
        <v>2</v>
      </c>
      <c r="I41" s="64"/>
      <c r="J41" s="64">
        <f t="shared" si="0"/>
        <v>0</v>
      </c>
    </row>
    <row r="42" spans="2:10" ht="24.95" customHeight="1">
      <c r="B42" s="62">
        <v>31</v>
      </c>
      <c r="C42" s="27" t="s">
        <v>94</v>
      </c>
      <c r="D42" s="27" t="s">
        <v>132</v>
      </c>
      <c r="E42" s="27" t="s">
        <v>91</v>
      </c>
      <c r="F42" s="29" t="s">
        <v>112</v>
      </c>
      <c r="G42" s="63"/>
      <c r="H42" s="62">
        <v>2</v>
      </c>
      <c r="I42" s="64"/>
      <c r="J42" s="64">
        <f t="shared" si="0"/>
        <v>0</v>
      </c>
    </row>
    <row r="43" spans="2:10" ht="24.95" customHeight="1">
      <c r="B43" s="62">
        <v>32</v>
      </c>
      <c r="C43" s="27" t="s">
        <v>94</v>
      </c>
      <c r="D43" s="27" t="s">
        <v>133</v>
      </c>
      <c r="E43" s="27" t="s">
        <v>91</v>
      </c>
      <c r="F43" s="29" t="s">
        <v>112</v>
      </c>
      <c r="G43" s="63"/>
      <c r="H43" s="62">
        <v>2</v>
      </c>
      <c r="I43" s="64"/>
      <c r="J43" s="64">
        <f t="shared" si="0"/>
        <v>0</v>
      </c>
    </row>
    <row r="44" spans="2:10" ht="24.95" customHeight="1">
      <c r="B44" s="62">
        <v>33</v>
      </c>
      <c r="C44" s="27" t="s">
        <v>99</v>
      </c>
      <c r="D44" s="27" t="s">
        <v>134</v>
      </c>
      <c r="E44" s="27" t="s">
        <v>91</v>
      </c>
      <c r="F44" s="29" t="s">
        <v>112</v>
      </c>
      <c r="G44" s="63"/>
      <c r="H44" s="62">
        <v>2</v>
      </c>
      <c r="I44" s="64"/>
      <c r="J44" s="64">
        <f t="shared" ref="J44:J75" si="1">I44*H44</f>
        <v>0</v>
      </c>
    </row>
    <row r="45" spans="2:10" ht="24.95" customHeight="1">
      <c r="B45" s="62">
        <v>34</v>
      </c>
      <c r="C45" s="27" t="s">
        <v>135</v>
      </c>
      <c r="D45" s="27" t="s">
        <v>136</v>
      </c>
      <c r="E45" s="27" t="s">
        <v>91</v>
      </c>
      <c r="F45" s="29" t="s">
        <v>112</v>
      </c>
      <c r="G45" s="63"/>
      <c r="H45" s="62">
        <v>2</v>
      </c>
      <c r="I45" s="64"/>
      <c r="J45" s="64">
        <f t="shared" si="1"/>
        <v>0</v>
      </c>
    </row>
    <row r="46" spans="2:10" ht="24.95" customHeight="1">
      <c r="B46" s="62">
        <v>35</v>
      </c>
      <c r="C46" s="27" t="s">
        <v>135</v>
      </c>
      <c r="D46" s="27" t="s">
        <v>137</v>
      </c>
      <c r="E46" s="27" t="s">
        <v>91</v>
      </c>
      <c r="F46" s="29" t="s">
        <v>112</v>
      </c>
      <c r="G46" s="63"/>
      <c r="H46" s="62">
        <v>2</v>
      </c>
      <c r="I46" s="64"/>
      <c r="J46" s="64">
        <f t="shared" si="1"/>
        <v>0</v>
      </c>
    </row>
    <row r="47" spans="2:10" ht="24.95" customHeight="1">
      <c r="B47" s="62">
        <v>36</v>
      </c>
      <c r="C47" s="27" t="s">
        <v>135</v>
      </c>
      <c r="D47" s="27" t="s">
        <v>138</v>
      </c>
      <c r="E47" s="27" t="s">
        <v>91</v>
      </c>
      <c r="F47" s="29" t="s">
        <v>112</v>
      </c>
      <c r="G47" s="63"/>
      <c r="H47" s="62">
        <v>2</v>
      </c>
      <c r="I47" s="64"/>
      <c r="J47" s="64">
        <f t="shared" si="1"/>
        <v>0</v>
      </c>
    </row>
    <row r="48" spans="2:10" ht="24.95" customHeight="1">
      <c r="B48" s="62">
        <v>37</v>
      </c>
      <c r="C48" s="27" t="s">
        <v>135</v>
      </c>
      <c r="D48" s="27" t="s">
        <v>139</v>
      </c>
      <c r="E48" s="27" t="s">
        <v>91</v>
      </c>
      <c r="F48" s="29" t="s">
        <v>112</v>
      </c>
      <c r="G48" s="63"/>
      <c r="H48" s="62">
        <v>2</v>
      </c>
      <c r="I48" s="64"/>
      <c r="J48" s="64">
        <f t="shared" si="1"/>
        <v>0</v>
      </c>
    </row>
    <row r="49" spans="2:10" ht="24.95" customHeight="1">
      <c r="B49" s="62">
        <v>38</v>
      </c>
      <c r="C49" s="27" t="s">
        <v>135</v>
      </c>
      <c r="D49" s="27" t="s">
        <v>140</v>
      </c>
      <c r="E49" s="27" t="s">
        <v>91</v>
      </c>
      <c r="F49" s="29" t="s">
        <v>112</v>
      </c>
      <c r="G49" s="63"/>
      <c r="H49" s="62">
        <v>2</v>
      </c>
      <c r="I49" s="64"/>
      <c r="J49" s="64">
        <f t="shared" si="1"/>
        <v>0</v>
      </c>
    </row>
    <row r="50" spans="2:10" ht="24.95" customHeight="1">
      <c r="B50" s="62">
        <v>39</v>
      </c>
      <c r="C50" s="27" t="s">
        <v>135</v>
      </c>
      <c r="D50" s="27" t="s">
        <v>141</v>
      </c>
      <c r="E50" s="27" t="s">
        <v>91</v>
      </c>
      <c r="F50" s="29" t="s">
        <v>112</v>
      </c>
      <c r="G50" s="63"/>
      <c r="H50" s="62">
        <v>2</v>
      </c>
      <c r="I50" s="64"/>
      <c r="J50" s="64">
        <f t="shared" si="1"/>
        <v>0</v>
      </c>
    </row>
    <row r="51" spans="2:10" ht="24.95" customHeight="1">
      <c r="B51" s="62">
        <v>40</v>
      </c>
      <c r="C51" s="27" t="s">
        <v>135</v>
      </c>
      <c r="D51" s="27" t="s">
        <v>142</v>
      </c>
      <c r="E51" s="27" t="s">
        <v>91</v>
      </c>
      <c r="F51" s="29" t="s">
        <v>112</v>
      </c>
      <c r="G51" s="63"/>
      <c r="H51" s="62">
        <v>2</v>
      </c>
      <c r="I51" s="64"/>
      <c r="J51" s="64">
        <f t="shared" si="1"/>
        <v>0</v>
      </c>
    </row>
    <row r="52" spans="2:10" ht="24.95" customHeight="1">
      <c r="B52" s="62">
        <v>41</v>
      </c>
      <c r="C52" s="27" t="s">
        <v>135</v>
      </c>
      <c r="D52" s="27" t="s">
        <v>143</v>
      </c>
      <c r="E52" s="27" t="s">
        <v>91</v>
      </c>
      <c r="F52" s="29" t="s">
        <v>112</v>
      </c>
      <c r="G52" s="63"/>
      <c r="H52" s="62">
        <v>2</v>
      </c>
      <c r="I52" s="64"/>
      <c r="J52" s="64">
        <f t="shared" si="1"/>
        <v>0</v>
      </c>
    </row>
    <row r="53" spans="2:10" ht="24.95" customHeight="1">
      <c r="B53" s="62">
        <v>42</v>
      </c>
      <c r="C53" s="27" t="s">
        <v>94</v>
      </c>
      <c r="D53" s="27" t="s">
        <v>144</v>
      </c>
      <c r="E53" s="27" t="s">
        <v>91</v>
      </c>
      <c r="F53" s="29" t="s">
        <v>112</v>
      </c>
      <c r="G53" s="63"/>
      <c r="H53" s="62">
        <v>2</v>
      </c>
      <c r="I53" s="64"/>
      <c r="J53" s="64">
        <f t="shared" si="1"/>
        <v>0</v>
      </c>
    </row>
    <row r="54" spans="2:10" ht="24.95" customHeight="1">
      <c r="B54" s="62">
        <v>43</v>
      </c>
      <c r="C54" s="27" t="s">
        <v>94</v>
      </c>
      <c r="D54" s="27" t="s">
        <v>145</v>
      </c>
      <c r="E54" s="27" t="s">
        <v>91</v>
      </c>
      <c r="F54" s="29" t="s">
        <v>112</v>
      </c>
      <c r="G54" s="63"/>
      <c r="H54" s="62">
        <v>2</v>
      </c>
      <c r="I54" s="64"/>
      <c r="J54" s="64">
        <f t="shared" si="1"/>
        <v>0</v>
      </c>
    </row>
    <row r="55" spans="2:10" ht="24.95" customHeight="1">
      <c r="B55" s="62">
        <v>44</v>
      </c>
      <c r="C55" s="27" t="s">
        <v>94</v>
      </c>
      <c r="D55" s="27" t="s">
        <v>146</v>
      </c>
      <c r="E55" s="27" t="s">
        <v>91</v>
      </c>
      <c r="F55" s="29" t="s">
        <v>112</v>
      </c>
      <c r="G55" s="63"/>
      <c r="H55" s="62">
        <v>2</v>
      </c>
      <c r="I55" s="64"/>
      <c r="J55" s="64">
        <f t="shared" si="1"/>
        <v>0</v>
      </c>
    </row>
    <row r="56" spans="2:10" ht="24.95" customHeight="1">
      <c r="B56" s="62">
        <v>45</v>
      </c>
      <c r="C56" s="27" t="s">
        <v>94</v>
      </c>
      <c r="D56" s="27" t="s">
        <v>147</v>
      </c>
      <c r="E56" s="27" t="s">
        <v>91</v>
      </c>
      <c r="F56" s="29" t="s">
        <v>112</v>
      </c>
      <c r="G56" s="63"/>
      <c r="H56" s="62">
        <v>2</v>
      </c>
      <c r="I56" s="64"/>
      <c r="J56" s="64">
        <f t="shared" si="1"/>
        <v>0</v>
      </c>
    </row>
    <row r="57" spans="2:10" ht="24.95" customHeight="1">
      <c r="B57" s="62">
        <v>46</v>
      </c>
      <c r="C57" s="27" t="s">
        <v>94</v>
      </c>
      <c r="D57" s="27" t="s">
        <v>148</v>
      </c>
      <c r="E57" s="27" t="s">
        <v>91</v>
      </c>
      <c r="F57" s="29" t="s">
        <v>112</v>
      </c>
      <c r="G57" s="63"/>
      <c r="H57" s="62">
        <v>2</v>
      </c>
      <c r="I57" s="64"/>
      <c r="J57" s="64">
        <f t="shared" si="1"/>
        <v>0</v>
      </c>
    </row>
    <row r="58" spans="2:10" ht="24.95" customHeight="1">
      <c r="B58" s="62">
        <v>47</v>
      </c>
      <c r="C58" s="27" t="s">
        <v>94</v>
      </c>
      <c r="D58" s="27" t="s">
        <v>149</v>
      </c>
      <c r="E58" s="27" t="s">
        <v>91</v>
      </c>
      <c r="F58" s="29" t="s">
        <v>112</v>
      </c>
      <c r="G58" s="63"/>
      <c r="H58" s="62">
        <v>2</v>
      </c>
      <c r="I58" s="64"/>
      <c r="J58" s="64">
        <f t="shared" si="1"/>
        <v>0</v>
      </c>
    </row>
    <row r="59" spans="2:10" ht="24.95" customHeight="1">
      <c r="B59" s="62">
        <v>48</v>
      </c>
      <c r="C59" s="27" t="s">
        <v>94</v>
      </c>
      <c r="D59" s="27" t="s">
        <v>150</v>
      </c>
      <c r="E59" s="27" t="s">
        <v>91</v>
      </c>
      <c r="F59" s="29" t="s">
        <v>112</v>
      </c>
      <c r="G59" s="63"/>
      <c r="H59" s="62">
        <v>2</v>
      </c>
      <c r="I59" s="64"/>
      <c r="J59" s="64">
        <f t="shared" si="1"/>
        <v>0</v>
      </c>
    </row>
    <row r="60" spans="2:10" ht="24.95" customHeight="1">
      <c r="B60" s="62">
        <v>49</v>
      </c>
      <c r="C60" s="27" t="s">
        <v>94</v>
      </c>
      <c r="D60" s="27" t="s">
        <v>151</v>
      </c>
      <c r="E60" s="27" t="s">
        <v>91</v>
      </c>
      <c r="F60" s="29" t="s">
        <v>112</v>
      </c>
      <c r="G60" s="63"/>
      <c r="H60" s="62">
        <v>2</v>
      </c>
      <c r="I60" s="64"/>
      <c r="J60" s="64">
        <f t="shared" si="1"/>
        <v>0</v>
      </c>
    </row>
    <row r="61" spans="2:10" ht="24.95" customHeight="1">
      <c r="B61" s="62">
        <v>50</v>
      </c>
      <c r="C61" s="27" t="s">
        <v>94</v>
      </c>
      <c r="D61" s="27" t="s">
        <v>152</v>
      </c>
      <c r="E61" s="27" t="s">
        <v>91</v>
      </c>
      <c r="F61" s="29" t="s">
        <v>112</v>
      </c>
      <c r="G61" s="63"/>
      <c r="H61" s="62">
        <v>2</v>
      </c>
      <c r="I61" s="64"/>
      <c r="J61" s="64">
        <f t="shared" si="1"/>
        <v>0</v>
      </c>
    </row>
    <row r="62" spans="2:10" ht="24.95" customHeight="1">
      <c r="B62" s="62">
        <v>51</v>
      </c>
      <c r="C62" s="27" t="s">
        <v>94</v>
      </c>
      <c r="D62" s="27" t="s">
        <v>153</v>
      </c>
      <c r="E62" s="27" t="s">
        <v>91</v>
      </c>
      <c r="F62" s="29" t="s">
        <v>112</v>
      </c>
      <c r="G62" s="63"/>
      <c r="H62" s="62">
        <v>2</v>
      </c>
      <c r="I62" s="64"/>
      <c r="J62" s="64">
        <f t="shared" si="1"/>
        <v>0</v>
      </c>
    </row>
    <row r="63" spans="2:10" ht="24.95" customHeight="1">
      <c r="B63" s="62">
        <v>52</v>
      </c>
      <c r="C63" s="27" t="s">
        <v>94</v>
      </c>
      <c r="D63" s="27" t="s">
        <v>154</v>
      </c>
      <c r="E63" s="27" t="s">
        <v>91</v>
      </c>
      <c r="F63" s="29" t="s">
        <v>112</v>
      </c>
      <c r="G63" s="63"/>
      <c r="H63" s="62">
        <v>2</v>
      </c>
      <c r="I63" s="64"/>
      <c r="J63" s="64">
        <f t="shared" si="1"/>
        <v>0</v>
      </c>
    </row>
    <row r="64" spans="2:10" ht="24.95" customHeight="1">
      <c r="B64" s="62">
        <v>53</v>
      </c>
      <c r="C64" s="27" t="s">
        <v>94</v>
      </c>
      <c r="D64" s="27" t="s">
        <v>155</v>
      </c>
      <c r="E64" s="27" t="s">
        <v>91</v>
      </c>
      <c r="F64" s="29" t="s">
        <v>112</v>
      </c>
      <c r="G64" s="63"/>
      <c r="H64" s="62">
        <v>2</v>
      </c>
      <c r="I64" s="64"/>
      <c r="J64" s="64">
        <f t="shared" si="1"/>
        <v>0</v>
      </c>
    </row>
    <row r="65" spans="2:10" ht="24.95" customHeight="1">
      <c r="B65" s="62">
        <v>54</v>
      </c>
      <c r="C65" s="27" t="s">
        <v>94</v>
      </c>
      <c r="D65" s="27" t="s">
        <v>156</v>
      </c>
      <c r="E65" s="27" t="s">
        <v>91</v>
      </c>
      <c r="F65" s="29" t="s">
        <v>112</v>
      </c>
      <c r="G65" s="63"/>
      <c r="H65" s="62">
        <v>2</v>
      </c>
      <c r="I65" s="64"/>
      <c r="J65" s="64">
        <f t="shared" si="1"/>
        <v>0</v>
      </c>
    </row>
    <row r="66" spans="2:10" ht="24.95" customHeight="1">
      <c r="B66" s="62">
        <v>55</v>
      </c>
      <c r="C66" s="27" t="s">
        <v>94</v>
      </c>
      <c r="D66" s="27" t="s">
        <v>157</v>
      </c>
      <c r="E66" s="27" t="s">
        <v>91</v>
      </c>
      <c r="F66" s="29" t="s">
        <v>112</v>
      </c>
      <c r="G66" s="63"/>
      <c r="H66" s="62">
        <v>2</v>
      </c>
      <c r="I66" s="64"/>
      <c r="J66" s="64">
        <f t="shared" si="1"/>
        <v>0</v>
      </c>
    </row>
    <row r="67" spans="2:10" ht="24.95" customHeight="1">
      <c r="B67" s="62">
        <v>56</v>
      </c>
      <c r="C67" s="27" t="s">
        <v>94</v>
      </c>
      <c r="D67" s="27" t="s">
        <v>158</v>
      </c>
      <c r="E67" s="27" t="s">
        <v>91</v>
      </c>
      <c r="F67" s="29" t="s">
        <v>112</v>
      </c>
      <c r="G67" s="63"/>
      <c r="H67" s="62">
        <v>2</v>
      </c>
      <c r="I67" s="64"/>
      <c r="J67" s="64">
        <f t="shared" si="1"/>
        <v>0</v>
      </c>
    </row>
    <row r="68" spans="2:10" ht="24.95" customHeight="1">
      <c r="B68" s="62">
        <v>57</v>
      </c>
      <c r="C68" s="27" t="s">
        <v>94</v>
      </c>
      <c r="D68" s="27" t="s">
        <v>159</v>
      </c>
      <c r="E68" s="27" t="s">
        <v>91</v>
      </c>
      <c r="F68" s="29" t="s">
        <v>112</v>
      </c>
      <c r="G68" s="63"/>
      <c r="H68" s="62">
        <v>2</v>
      </c>
      <c r="I68" s="64"/>
      <c r="J68" s="64">
        <f t="shared" si="1"/>
        <v>0</v>
      </c>
    </row>
    <row r="69" spans="2:10" ht="24.95" customHeight="1">
      <c r="B69" s="62">
        <v>58</v>
      </c>
      <c r="C69" s="27" t="s">
        <v>94</v>
      </c>
      <c r="D69" s="27" t="s">
        <v>160</v>
      </c>
      <c r="E69" s="27" t="s">
        <v>91</v>
      </c>
      <c r="F69" s="29" t="s">
        <v>112</v>
      </c>
      <c r="G69" s="63"/>
      <c r="H69" s="62">
        <v>2</v>
      </c>
      <c r="I69" s="64"/>
      <c r="J69" s="64">
        <f t="shared" si="1"/>
        <v>0</v>
      </c>
    </row>
    <row r="70" spans="2:10" ht="24.95" customHeight="1">
      <c r="B70" s="62">
        <v>59</v>
      </c>
      <c r="C70" s="27" t="s">
        <v>94</v>
      </c>
      <c r="D70" s="27" t="s">
        <v>161</v>
      </c>
      <c r="E70" s="27" t="s">
        <v>91</v>
      </c>
      <c r="F70" s="29" t="s">
        <v>112</v>
      </c>
      <c r="G70" s="63"/>
      <c r="H70" s="62">
        <v>2</v>
      </c>
      <c r="I70" s="64"/>
      <c r="J70" s="64">
        <f t="shared" si="1"/>
        <v>0</v>
      </c>
    </row>
    <row r="71" spans="2:10" ht="24.95" customHeight="1">
      <c r="B71" s="62">
        <v>60</v>
      </c>
      <c r="C71" s="27" t="s">
        <v>94</v>
      </c>
      <c r="D71" s="27" t="s">
        <v>162</v>
      </c>
      <c r="E71" s="27" t="s">
        <v>91</v>
      </c>
      <c r="F71" s="29" t="s">
        <v>112</v>
      </c>
      <c r="G71" s="63"/>
      <c r="H71" s="62">
        <v>2</v>
      </c>
      <c r="I71" s="64"/>
      <c r="J71" s="64">
        <f t="shared" si="1"/>
        <v>0</v>
      </c>
    </row>
    <row r="72" spans="2:10" ht="24.95" customHeight="1">
      <c r="B72" s="62">
        <v>61</v>
      </c>
      <c r="C72" s="27" t="s">
        <v>94</v>
      </c>
      <c r="D72" s="27" t="s">
        <v>163</v>
      </c>
      <c r="E72" s="27" t="s">
        <v>91</v>
      </c>
      <c r="F72" s="29" t="s">
        <v>112</v>
      </c>
      <c r="G72" s="63"/>
      <c r="H72" s="62">
        <v>2</v>
      </c>
      <c r="I72" s="64"/>
      <c r="J72" s="64">
        <f t="shared" si="1"/>
        <v>0</v>
      </c>
    </row>
    <row r="73" spans="2:10" ht="24.95" customHeight="1">
      <c r="B73" s="62">
        <v>62</v>
      </c>
      <c r="C73" s="27" t="s">
        <v>94</v>
      </c>
      <c r="D73" s="27" t="s">
        <v>164</v>
      </c>
      <c r="E73" s="27" t="s">
        <v>91</v>
      </c>
      <c r="F73" s="29" t="s">
        <v>112</v>
      </c>
      <c r="G73" s="63"/>
      <c r="H73" s="62">
        <v>2</v>
      </c>
      <c r="I73" s="64"/>
      <c r="J73" s="64">
        <f t="shared" si="1"/>
        <v>0</v>
      </c>
    </row>
    <row r="74" spans="2:10" ht="24.95" customHeight="1">
      <c r="B74" s="62">
        <v>63</v>
      </c>
      <c r="C74" s="27" t="s">
        <v>94</v>
      </c>
      <c r="D74" s="27" t="s">
        <v>165</v>
      </c>
      <c r="E74" s="27" t="s">
        <v>91</v>
      </c>
      <c r="F74" s="29" t="s">
        <v>112</v>
      </c>
      <c r="G74" s="63"/>
      <c r="H74" s="62">
        <v>2</v>
      </c>
      <c r="I74" s="64"/>
      <c r="J74" s="64">
        <f t="shared" si="1"/>
        <v>0</v>
      </c>
    </row>
    <row r="75" spans="2:10" ht="24.95" customHeight="1">
      <c r="B75" s="62">
        <v>64</v>
      </c>
      <c r="C75" s="27" t="s">
        <v>94</v>
      </c>
      <c r="D75" s="27" t="s">
        <v>166</v>
      </c>
      <c r="E75" s="27" t="s">
        <v>91</v>
      </c>
      <c r="F75" s="29" t="s">
        <v>112</v>
      </c>
      <c r="G75" s="63"/>
      <c r="H75" s="62">
        <v>2</v>
      </c>
      <c r="I75" s="64"/>
      <c r="J75" s="64">
        <f t="shared" si="1"/>
        <v>0</v>
      </c>
    </row>
    <row r="76" spans="2:10" ht="24.95" customHeight="1">
      <c r="B76" s="62">
        <v>65</v>
      </c>
      <c r="C76" s="27" t="s">
        <v>94</v>
      </c>
      <c r="D76" s="27" t="s">
        <v>167</v>
      </c>
      <c r="E76" s="27" t="s">
        <v>91</v>
      </c>
      <c r="F76" s="29" t="s">
        <v>112</v>
      </c>
      <c r="G76" s="63"/>
      <c r="H76" s="62">
        <v>2</v>
      </c>
      <c r="I76" s="64"/>
      <c r="J76" s="64">
        <f t="shared" ref="J76:J107" si="2">I76*H76</f>
        <v>0</v>
      </c>
    </row>
    <row r="77" spans="2:10" ht="24.95" customHeight="1">
      <c r="B77" s="62">
        <v>66</v>
      </c>
      <c r="C77" s="27" t="s">
        <v>94</v>
      </c>
      <c r="D77" s="27" t="s">
        <v>168</v>
      </c>
      <c r="E77" s="27" t="s">
        <v>91</v>
      </c>
      <c r="F77" s="29" t="s">
        <v>112</v>
      </c>
      <c r="G77" s="63"/>
      <c r="H77" s="62">
        <v>2</v>
      </c>
      <c r="I77" s="64"/>
      <c r="J77" s="64">
        <f t="shared" si="2"/>
        <v>0</v>
      </c>
    </row>
    <row r="78" spans="2:10" ht="24.95" customHeight="1">
      <c r="B78" s="62">
        <v>67</v>
      </c>
      <c r="C78" s="27" t="s">
        <v>94</v>
      </c>
      <c r="D78" s="27" t="s">
        <v>169</v>
      </c>
      <c r="E78" s="27" t="s">
        <v>91</v>
      </c>
      <c r="F78" s="29" t="s">
        <v>112</v>
      </c>
      <c r="G78" s="63"/>
      <c r="H78" s="62">
        <v>2</v>
      </c>
      <c r="I78" s="64"/>
      <c r="J78" s="64">
        <f t="shared" si="2"/>
        <v>0</v>
      </c>
    </row>
    <row r="79" spans="2:10" ht="24.95" customHeight="1">
      <c r="B79" s="62">
        <v>68</v>
      </c>
      <c r="C79" s="27" t="s">
        <v>94</v>
      </c>
      <c r="D79" s="27" t="s">
        <v>170</v>
      </c>
      <c r="E79" s="27" t="s">
        <v>91</v>
      </c>
      <c r="F79" s="29" t="s">
        <v>112</v>
      </c>
      <c r="G79" s="63"/>
      <c r="H79" s="62">
        <v>2</v>
      </c>
      <c r="I79" s="64"/>
      <c r="J79" s="64">
        <f t="shared" si="2"/>
        <v>0</v>
      </c>
    </row>
    <row r="80" spans="2:10" ht="24.95" customHeight="1">
      <c r="B80" s="62">
        <v>69</v>
      </c>
      <c r="C80" s="27" t="s">
        <v>171</v>
      </c>
      <c r="D80" s="27" t="s">
        <v>172</v>
      </c>
      <c r="E80" s="27" t="s">
        <v>91</v>
      </c>
      <c r="F80" s="29" t="s">
        <v>112</v>
      </c>
      <c r="G80" s="63"/>
      <c r="H80" s="62">
        <v>2</v>
      </c>
      <c r="I80" s="64"/>
      <c r="J80" s="64">
        <f t="shared" si="2"/>
        <v>0</v>
      </c>
    </row>
    <row r="81" spans="2:10" ht="24.95" customHeight="1">
      <c r="B81" s="62">
        <v>70</v>
      </c>
      <c r="C81" s="27" t="s">
        <v>171</v>
      </c>
      <c r="D81" s="27" t="s">
        <v>173</v>
      </c>
      <c r="E81" s="27" t="s">
        <v>91</v>
      </c>
      <c r="F81" s="29" t="s">
        <v>112</v>
      </c>
      <c r="G81" s="63"/>
      <c r="H81" s="62">
        <v>2</v>
      </c>
      <c r="I81" s="64"/>
      <c r="J81" s="64">
        <f t="shared" si="2"/>
        <v>0</v>
      </c>
    </row>
    <row r="82" spans="2:10" ht="24.95" customHeight="1">
      <c r="B82" s="62">
        <v>71</v>
      </c>
      <c r="C82" s="27" t="s">
        <v>171</v>
      </c>
      <c r="D82" s="27" t="s">
        <v>174</v>
      </c>
      <c r="E82" s="27" t="s">
        <v>91</v>
      </c>
      <c r="F82" s="29" t="s">
        <v>112</v>
      </c>
      <c r="G82" s="63"/>
      <c r="H82" s="62">
        <v>2</v>
      </c>
      <c r="I82" s="64"/>
      <c r="J82" s="64">
        <f t="shared" si="2"/>
        <v>0</v>
      </c>
    </row>
    <row r="83" spans="2:10" ht="24.95" customHeight="1">
      <c r="B83" s="62">
        <v>72</v>
      </c>
      <c r="C83" s="27" t="s">
        <v>171</v>
      </c>
      <c r="D83" s="27" t="s">
        <v>175</v>
      </c>
      <c r="E83" s="27" t="s">
        <v>91</v>
      </c>
      <c r="F83" s="29" t="s">
        <v>112</v>
      </c>
      <c r="G83" s="63"/>
      <c r="H83" s="62">
        <v>2</v>
      </c>
      <c r="I83" s="64"/>
      <c r="J83" s="64">
        <f t="shared" si="2"/>
        <v>0</v>
      </c>
    </row>
    <row r="84" spans="2:10" ht="24.95" customHeight="1">
      <c r="B84" s="62">
        <v>73</v>
      </c>
      <c r="C84" s="27" t="s">
        <v>171</v>
      </c>
      <c r="D84" s="27" t="s">
        <v>176</v>
      </c>
      <c r="E84" s="27" t="s">
        <v>91</v>
      </c>
      <c r="F84" s="29" t="s">
        <v>112</v>
      </c>
      <c r="G84" s="63"/>
      <c r="H84" s="62">
        <v>2</v>
      </c>
      <c r="I84" s="64"/>
      <c r="J84" s="64">
        <f t="shared" si="2"/>
        <v>0</v>
      </c>
    </row>
    <row r="85" spans="2:10" ht="24.95" customHeight="1">
      <c r="B85" s="62">
        <v>74</v>
      </c>
      <c r="C85" s="27" t="s">
        <v>171</v>
      </c>
      <c r="D85" s="27" t="s">
        <v>177</v>
      </c>
      <c r="E85" s="27" t="s">
        <v>91</v>
      </c>
      <c r="F85" s="29" t="s">
        <v>112</v>
      </c>
      <c r="G85" s="63"/>
      <c r="H85" s="62">
        <v>2</v>
      </c>
      <c r="I85" s="64"/>
      <c r="J85" s="64">
        <f t="shared" si="2"/>
        <v>0</v>
      </c>
    </row>
    <row r="86" spans="2:10" ht="24.95" customHeight="1">
      <c r="B86" s="62">
        <v>75</v>
      </c>
      <c r="C86" s="27" t="s">
        <v>101</v>
      </c>
      <c r="D86" s="27" t="s">
        <v>178</v>
      </c>
      <c r="E86" s="27" t="s">
        <v>91</v>
      </c>
      <c r="F86" s="29" t="s">
        <v>112</v>
      </c>
      <c r="G86" s="63"/>
      <c r="H86" s="62">
        <v>2</v>
      </c>
      <c r="I86" s="64"/>
      <c r="J86" s="64">
        <f t="shared" si="2"/>
        <v>0</v>
      </c>
    </row>
    <row r="87" spans="2:10" ht="24.95" customHeight="1">
      <c r="B87" s="62">
        <v>76</v>
      </c>
      <c r="C87" s="27" t="s">
        <v>94</v>
      </c>
      <c r="D87" s="27" t="s">
        <v>179</v>
      </c>
      <c r="E87" s="27" t="s">
        <v>91</v>
      </c>
      <c r="F87" s="29" t="s">
        <v>112</v>
      </c>
      <c r="G87" s="63"/>
      <c r="H87" s="62">
        <v>2</v>
      </c>
      <c r="I87" s="64"/>
      <c r="J87" s="64">
        <f t="shared" si="2"/>
        <v>0</v>
      </c>
    </row>
    <row r="88" spans="2:10" ht="24.95" customHeight="1">
      <c r="B88" s="62">
        <v>77</v>
      </c>
      <c r="C88" s="27" t="s">
        <v>94</v>
      </c>
      <c r="D88" s="27" t="s">
        <v>180</v>
      </c>
      <c r="E88" s="27" t="s">
        <v>91</v>
      </c>
      <c r="F88" s="29" t="s">
        <v>112</v>
      </c>
      <c r="G88" s="63"/>
      <c r="H88" s="62">
        <v>2</v>
      </c>
      <c r="I88" s="64"/>
      <c r="J88" s="64">
        <f t="shared" si="2"/>
        <v>0</v>
      </c>
    </row>
    <row r="89" spans="2:10" ht="24.95" customHeight="1">
      <c r="B89" s="62">
        <v>78</v>
      </c>
      <c r="C89" s="27" t="s">
        <v>99</v>
      </c>
      <c r="D89" s="27" t="s">
        <v>181</v>
      </c>
      <c r="E89" s="27" t="s">
        <v>91</v>
      </c>
      <c r="F89" s="29" t="s">
        <v>112</v>
      </c>
      <c r="G89" s="63"/>
      <c r="H89" s="62">
        <v>2</v>
      </c>
      <c r="I89" s="64"/>
      <c r="J89" s="64">
        <f t="shared" si="2"/>
        <v>0</v>
      </c>
    </row>
    <row r="90" spans="2:10" ht="24.95" customHeight="1">
      <c r="B90" s="62">
        <v>79</v>
      </c>
      <c r="C90" s="27" t="s">
        <v>99</v>
      </c>
      <c r="D90" s="27" t="s">
        <v>182</v>
      </c>
      <c r="E90" s="27" t="s">
        <v>91</v>
      </c>
      <c r="F90" s="29" t="s">
        <v>112</v>
      </c>
      <c r="G90" s="63"/>
      <c r="H90" s="62">
        <v>2</v>
      </c>
      <c r="I90" s="64"/>
      <c r="J90" s="64">
        <f t="shared" si="2"/>
        <v>0</v>
      </c>
    </row>
    <row r="91" spans="2:10" ht="24.95" customHeight="1">
      <c r="B91" s="62">
        <v>80</v>
      </c>
      <c r="C91" s="27" t="s">
        <v>99</v>
      </c>
      <c r="D91" s="27" t="s">
        <v>183</v>
      </c>
      <c r="E91" s="27" t="s">
        <v>91</v>
      </c>
      <c r="F91" s="29" t="s">
        <v>112</v>
      </c>
      <c r="G91" s="63"/>
      <c r="H91" s="62">
        <v>2</v>
      </c>
      <c r="I91" s="64"/>
      <c r="J91" s="64">
        <f t="shared" si="2"/>
        <v>0</v>
      </c>
    </row>
    <row r="92" spans="2:10" ht="24.95" customHeight="1">
      <c r="B92" s="62">
        <v>81</v>
      </c>
      <c r="C92" s="27" t="s">
        <v>94</v>
      </c>
      <c r="D92" s="27" t="s">
        <v>184</v>
      </c>
      <c r="E92" s="27" t="s">
        <v>91</v>
      </c>
      <c r="F92" s="29" t="s">
        <v>112</v>
      </c>
      <c r="G92" s="63"/>
      <c r="H92" s="62">
        <v>2</v>
      </c>
      <c r="I92" s="64"/>
      <c r="J92" s="64">
        <f t="shared" si="2"/>
        <v>0</v>
      </c>
    </row>
    <row r="93" spans="2:10" ht="24.95" customHeight="1">
      <c r="B93" s="62">
        <v>82</v>
      </c>
      <c r="C93" s="27" t="s">
        <v>94</v>
      </c>
      <c r="D93" s="27" t="s">
        <v>185</v>
      </c>
      <c r="E93" s="27" t="s">
        <v>91</v>
      </c>
      <c r="F93" s="29" t="s">
        <v>112</v>
      </c>
      <c r="G93" s="63"/>
      <c r="H93" s="62">
        <v>2</v>
      </c>
      <c r="I93" s="64"/>
      <c r="J93" s="64">
        <f t="shared" si="2"/>
        <v>0</v>
      </c>
    </row>
    <row r="94" spans="2:10" ht="24.95" customHeight="1">
      <c r="B94" s="62">
        <v>83</v>
      </c>
      <c r="C94" s="27" t="s">
        <v>186</v>
      </c>
      <c r="D94" s="27" t="s">
        <v>187</v>
      </c>
      <c r="E94" s="27" t="s">
        <v>91</v>
      </c>
      <c r="F94" s="29" t="s">
        <v>112</v>
      </c>
      <c r="G94" s="63"/>
      <c r="H94" s="62">
        <v>2</v>
      </c>
      <c r="I94" s="64"/>
      <c r="J94" s="64">
        <f t="shared" si="2"/>
        <v>0</v>
      </c>
    </row>
    <row r="95" spans="2:10" ht="24.95" customHeight="1">
      <c r="B95" s="62">
        <v>84</v>
      </c>
      <c r="C95" s="27" t="s">
        <v>186</v>
      </c>
      <c r="D95" s="27" t="s">
        <v>188</v>
      </c>
      <c r="E95" s="27" t="s">
        <v>91</v>
      </c>
      <c r="F95" s="29" t="s">
        <v>112</v>
      </c>
      <c r="G95" s="63"/>
      <c r="H95" s="62">
        <v>2</v>
      </c>
      <c r="I95" s="64"/>
      <c r="J95" s="64">
        <f t="shared" si="2"/>
        <v>0</v>
      </c>
    </row>
    <row r="96" spans="2:10" ht="24.95" customHeight="1">
      <c r="B96" s="62">
        <v>85</v>
      </c>
      <c r="C96" s="27" t="s">
        <v>189</v>
      </c>
      <c r="D96" s="27" t="s">
        <v>190</v>
      </c>
      <c r="E96" s="27" t="s">
        <v>91</v>
      </c>
      <c r="F96" s="29" t="s">
        <v>112</v>
      </c>
      <c r="G96" s="63"/>
      <c r="H96" s="62">
        <v>2</v>
      </c>
      <c r="I96" s="64"/>
      <c r="J96" s="64">
        <f t="shared" si="2"/>
        <v>0</v>
      </c>
    </row>
    <row r="97" spans="2:10" ht="24.95" customHeight="1">
      <c r="B97" s="62">
        <v>86</v>
      </c>
      <c r="C97" s="27" t="s">
        <v>94</v>
      </c>
      <c r="D97" s="27" t="s">
        <v>191</v>
      </c>
      <c r="E97" s="27" t="s">
        <v>91</v>
      </c>
      <c r="F97" s="29" t="s">
        <v>112</v>
      </c>
      <c r="G97" s="63"/>
      <c r="H97" s="62">
        <v>2</v>
      </c>
      <c r="I97" s="64"/>
      <c r="J97" s="64">
        <f t="shared" si="2"/>
        <v>0</v>
      </c>
    </row>
    <row r="98" spans="2:10" ht="24.95" customHeight="1">
      <c r="B98" s="62">
        <v>87</v>
      </c>
      <c r="C98" s="27" t="s">
        <v>94</v>
      </c>
      <c r="D98" s="27" t="s">
        <v>192</v>
      </c>
      <c r="E98" s="27" t="s">
        <v>91</v>
      </c>
      <c r="F98" s="29" t="s">
        <v>193</v>
      </c>
      <c r="G98" s="63"/>
      <c r="H98" s="62">
        <v>2</v>
      </c>
      <c r="I98" s="64"/>
      <c r="J98" s="64">
        <f t="shared" si="2"/>
        <v>0</v>
      </c>
    </row>
    <row r="99" spans="2:10" ht="24.95" customHeight="1">
      <c r="B99" s="62">
        <v>88</v>
      </c>
      <c r="C99" s="27" t="s">
        <v>94</v>
      </c>
      <c r="D99" s="27" t="s">
        <v>194</v>
      </c>
      <c r="E99" s="27" t="s">
        <v>91</v>
      </c>
      <c r="F99" s="29" t="s">
        <v>193</v>
      </c>
      <c r="G99" s="63"/>
      <c r="H99" s="62">
        <v>2</v>
      </c>
      <c r="I99" s="64"/>
      <c r="J99" s="64">
        <f t="shared" si="2"/>
        <v>0</v>
      </c>
    </row>
    <row r="100" spans="2:10" ht="24.95" customHeight="1">
      <c r="B100" s="62">
        <v>89</v>
      </c>
      <c r="C100" s="27" t="s">
        <v>135</v>
      </c>
      <c r="D100" s="27" t="s">
        <v>195</v>
      </c>
      <c r="E100" s="27" t="s">
        <v>91</v>
      </c>
      <c r="F100" s="29" t="s">
        <v>193</v>
      </c>
      <c r="G100" s="63"/>
      <c r="H100" s="62">
        <v>2</v>
      </c>
      <c r="I100" s="64"/>
      <c r="J100" s="64">
        <f t="shared" si="2"/>
        <v>0</v>
      </c>
    </row>
    <row r="101" spans="2:10" ht="24.95" customHeight="1">
      <c r="B101" s="62">
        <v>90</v>
      </c>
      <c r="C101" s="27" t="s">
        <v>94</v>
      </c>
      <c r="D101" s="27" t="s">
        <v>196</v>
      </c>
      <c r="E101" s="27" t="s">
        <v>91</v>
      </c>
      <c r="F101" s="29" t="s">
        <v>193</v>
      </c>
      <c r="G101" s="63"/>
      <c r="H101" s="62">
        <v>3</v>
      </c>
      <c r="I101" s="64"/>
      <c r="J101" s="64">
        <f t="shared" si="2"/>
        <v>0</v>
      </c>
    </row>
    <row r="102" spans="2:10" ht="24.95" customHeight="1">
      <c r="B102" s="62">
        <v>91</v>
      </c>
      <c r="C102" s="27" t="s">
        <v>94</v>
      </c>
      <c r="D102" s="27" t="s">
        <v>197</v>
      </c>
      <c r="E102" s="27" t="s">
        <v>91</v>
      </c>
      <c r="F102" s="29" t="s">
        <v>193</v>
      </c>
      <c r="G102" s="63"/>
      <c r="H102" s="62">
        <v>2</v>
      </c>
      <c r="I102" s="64"/>
      <c r="J102" s="64">
        <f t="shared" si="2"/>
        <v>0</v>
      </c>
    </row>
    <row r="103" spans="2:10" ht="24.95" customHeight="1">
      <c r="B103" s="62">
        <v>92</v>
      </c>
      <c r="C103" s="27" t="s">
        <v>94</v>
      </c>
      <c r="D103" s="27" t="s">
        <v>198</v>
      </c>
      <c r="E103" s="27" t="s">
        <v>91</v>
      </c>
      <c r="F103" s="29" t="s">
        <v>193</v>
      </c>
      <c r="G103" s="63"/>
      <c r="H103" s="62">
        <v>2</v>
      </c>
      <c r="I103" s="64"/>
      <c r="J103" s="64">
        <f t="shared" si="2"/>
        <v>0</v>
      </c>
    </row>
    <row r="104" spans="2:10" ht="24.95" customHeight="1">
      <c r="B104" s="62">
        <v>93</v>
      </c>
      <c r="C104" s="27" t="s">
        <v>94</v>
      </c>
      <c r="D104" s="27" t="s">
        <v>199</v>
      </c>
      <c r="E104" s="27" t="s">
        <v>91</v>
      </c>
      <c r="F104" s="29" t="s">
        <v>193</v>
      </c>
      <c r="G104" s="63"/>
      <c r="H104" s="62">
        <v>2</v>
      </c>
      <c r="I104" s="64"/>
      <c r="J104" s="64">
        <f t="shared" si="2"/>
        <v>0</v>
      </c>
    </row>
    <row r="105" spans="2:10" ht="24.95" customHeight="1">
      <c r="B105" s="62">
        <v>94</v>
      </c>
      <c r="C105" s="27" t="s">
        <v>135</v>
      </c>
      <c r="D105" s="27" t="s">
        <v>200</v>
      </c>
      <c r="E105" s="27" t="s">
        <v>91</v>
      </c>
      <c r="F105" s="29" t="s">
        <v>193</v>
      </c>
      <c r="G105" s="63"/>
      <c r="H105" s="62">
        <v>2</v>
      </c>
      <c r="I105" s="64"/>
      <c r="J105" s="64">
        <f t="shared" si="2"/>
        <v>0</v>
      </c>
    </row>
    <row r="106" spans="2:10" ht="24.95" customHeight="1">
      <c r="B106" s="62">
        <v>95</v>
      </c>
      <c r="C106" s="27" t="s">
        <v>135</v>
      </c>
      <c r="D106" s="27" t="s">
        <v>201</v>
      </c>
      <c r="E106" s="27" t="s">
        <v>91</v>
      </c>
      <c r="F106" s="29" t="s">
        <v>193</v>
      </c>
      <c r="G106" s="63"/>
      <c r="H106" s="62">
        <v>2</v>
      </c>
      <c r="I106" s="64"/>
      <c r="J106" s="64">
        <f t="shared" si="2"/>
        <v>0</v>
      </c>
    </row>
    <row r="107" spans="2:10" ht="24.95" customHeight="1">
      <c r="B107" s="62">
        <v>96</v>
      </c>
      <c r="C107" s="27" t="s">
        <v>94</v>
      </c>
      <c r="D107" s="27" t="s">
        <v>202</v>
      </c>
      <c r="E107" s="27" t="s">
        <v>91</v>
      </c>
      <c r="F107" s="29" t="s">
        <v>193</v>
      </c>
      <c r="G107" s="63"/>
      <c r="H107" s="62">
        <v>2</v>
      </c>
      <c r="I107" s="64"/>
      <c r="J107" s="64">
        <f t="shared" si="2"/>
        <v>0</v>
      </c>
    </row>
    <row r="108" spans="2:10" ht="24.95" customHeight="1">
      <c r="B108" s="62">
        <v>97</v>
      </c>
      <c r="C108" s="27" t="s">
        <v>94</v>
      </c>
      <c r="D108" s="27" t="s">
        <v>203</v>
      </c>
      <c r="E108" s="27" t="s">
        <v>91</v>
      </c>
      <c r="F108" s="29" t="s">
        <v>193</v>
      </c>
      <c r="G108" s="63"/>
      <c r="H108" s="62">
        <v>2</v>
      </c>
      <c r="I108" s="64"/>
      <c r="J108" s="64">
        <f t="shared" ref="J108:J139" si="3">I108*H108</f>
        <v>0</v>
      </c>
    </row>
    <row r="109" spans="2:10" ht="24.95" customHeight="1">
      <c r="B109" s="62">
        <v>98</v>
      </c>
      <c r="C109" s="27" t="s">
        <v>135</v>
      </c>
      <c r="D109" s="27" t="s">
        <v>204</v>
      </c>
      <c r="E109" s="27" t="s">
        <v>91</v>
      </c>
      <c r="F109" s="29" t="s">
        <v>193</v>
      </c>
      <c r="G109" s="63"/>
      <c r="H109" s="62">
        <v>2</v>
      </c>
      <c r="I109" s="64"/>
      <c r="J109" s="64">
        <f t="shared" si="3"/>
        <v>0</v>
      </c>
    </row>
    <row r="110" spans="2:10" ht="24.95" customHeight="1">
      <c r="B110" s="62">
        <v>99</v>
      </c>
      <c r="C110" s="27" t="s">
        <v>205</v>
      </c>
      <c r="D110" s="27" t="s">
        <v>206</v>
      </c>
      <c r="E110" s="27" t="s">
        <v>91</v>
      </c>
      <c r="F110" s="29" t="s">
        <v>193</v>
      </c>
      <c r="G110" s="63"/>
      <c r="H110" s="62">
        <v>2</v>
      </c>
      <c r="I110" s="64"/>
      <c r="J110" s="64">
        <f t="shared" si="3"/>
        <v>0</v>
      </c>
    </row>
    <row r="111" spans="2:10" ht="24.95" customHeight="1">
      <c r="B111" s="62">
        <v>100</v>
      </c>
      <c r="C111" s="27" t="s">
        <v>205</v>
      </c>
      <c r="D111" s="27" t="s">
        <v>207</v>
      </c>
      <c r="E111" s="27" t="s">
        <v>91</v>
      </c>
      <c r="F111" s="29" t="s">
        <v>193</v>
      </c>
      <c r="G111" s="63"/>
      <c r="H111" s="62">
        <v>2</v>
      </c>
      <c r="I111" s="64"/>
      <c r="J111" s="64">
        <f t="shared" si="3"/>
        <v>0</v>
      </c>
    </row>
    <row r="112" spans="2:10" ht="24.95" customHeight="1">
      <c r="B112" s="62">
        <v>101</v>
      </c>
      <c r="C112" s="27" t="s">
        <v>205</v>
      </c>
      <c r="D112" s="27" t="s">
        <v>208</v>
      </c>
      <c r="E112" s="27" t="s">
        <v>91</v>
      </c>
      <c r="F112" s="29" t="s">
        <v>193</v>
      </c>
      <c r="G112" s="63"/>
      <c r="H112" s="62">
        <v>2</v>
      </c>
      <c r="I112" s="64"/>
      <c r="J112" s="64">
        <f t="shared" si="3"/>
        <v>0</v>
      </c>
    </row>
    <row r="113" spans="2:10" ht="24.95" customHeight="1">
      <c r="B113" s="62">
        <v>102</v>
      </c>
      <c r="C113" s="27" t="s">
        <v>205</v>
      </c>
      <c r="D113" s="27" t="s">
        <v>209</v>
      </c>
      <c r="E113" s="27" t="s">
        <v>91</v>
      </c>
      <c r="F113" s="29" t="s">
        <v>193</v>
      </c>
      <c r="G113" s="63"/>
      <c r="H113" s="62">
        <v>2</v>
      </c>
      <c r="I113" s="64"/>
      <c r="J113" s="64">
        <f t="shared" si="3"/>
        <v>0</v>
      </c>
    </row>
    <row r="114" spans="2:10" ht="24.95" customHeight="1">
      <c r="B114" s="62">
        <v>103</v>
      </c>
      <c r="C114" s="27" t="s">
        <v>205</v>
      </c>
      <c r="D114" s="27" t="s">
        <v>210</v>
      </c>
      <c r="E114" s="27" t="s">
        <v>91</v>
      </c>
      <c r="F114" s="29" t="s">
        <v>193</v>
      </c>
      <c r="G114" s="63"/>
      <c r="H114" s="62">
        <v>2</v>
      </c>
      <c r="I114" s="64"/>
      <c r="J114" s="64">
        <f t="shared" si="3"/>
        <v>0</v>
      </c>
    </row>
    <row r="115" spans="2:10" ht="24.95" customHeight="1">
      <c r="B115" s="62">
        <v>104</v>
      </c>
      <c r="C115" s="27" t="s">
        <v>205</v>
      </c>
      <c r="D115" s="27" t="s">
        <v>211</v>
      </c>
      <c r="E115" s="27" t="s">
        <v>91</v>
      </c>
      <c r="F115" s="29" t="s">
        <v>193</v>
      </c>
      <c r="G115" s="63"/>
      <c r="H115" s="62">
        <v>2</v>
      </c>
      <c r="I115" s="64"/>
      <c r="J115" s="64">
        <f t="shared" si="3"/>
        <v>0</v>
      </c>
    </row>
    <row r="116" spans="2:10" ht="24.95" customHeight="1">
      <c r="B116" s="62">
        <v>105</v>
      </c>
      <c r="C116" s="27" t="s">
        <v>205</v>
      </c>
      <c r="D116" s="27" t="s">
        <v>212</v>
      </c>
      <c r="E116" s="27" t="s">
        <v>91</v>
      </c>
      <c r="F116" s="29" t="s">
        <v>193</v>
      </c>
      <c r="G116" s="63"/>
      <c r="H116" s="62">
        <v>2</v>
      </c>
      <c r="I116" s="64"/>
      <c r="J116" s="64">
        <f t="shared" si="3"/>
        <v>0</v>
      </c>
    </row>
    <row r="117" spans="2:10" ht="24.95" customHeight="1">
      <c r="B117" s="62">
        <v>106</v>
      </c>
      <c r="C117" s="27" t="s">
        <v>135</v>
      </c>
      <c r="D117" s="27" t="s">
        <v>213</v>
      </c>
      <c r="E117" s="27" t="s">
        <v>91</v>
      </c>
      <c r="F117" s="29" t="s">
        <v>193</v>
      </c>
      <c r="G117" s="63"/>
      <c r="H117" s="62">
        <v>2</v>
      </c>
      <c r="I117" s="64"/>
      <c r="J117" s="64">
        <f t="shared" si="3"/>
        <v>0</v>
      </c>
    </row>
    <row r="118" spans="2:10" ht="24.95" customHeight="1">
      <c r="B118" s="62">
        <v>107</v>
      </c>
      <c r="C118" s="27" t="s">
        <v>135</v>
      </c>
      <c r="D118" s="27" t="s">
        <v>214</v>
      </c>
      <c r="E118" s="27" t="s">
        <v>91</v>
      </c>
      <c r="F118" s="29" t="s">
        <v>193</v>
      </c>
      <c r="G118" s="63"/>
      <c r="H118" s="62">
        <v>2</v>
      </c>
      <c r="I118" s="64"/>
      <c r="J118" s="64">
        <f t="shared" si="3"/>
        <v>0</v>
      </c>
    </row>
    <row r="119" spans="2:10" ht="24.95" customHeight="1">
      <c r="B119" s="62">
        <v>108</v>
      </c>
      <c r="C119" s="27" t="s">
        <v>135</v>
      </c>
      <c r="D119" s="27" t="s">
        <v>215</v>
      </c>
      <c r="E119" s="27" t="s">
        <v>91</v>
      </c>
      <c r="F119" s="29" t="s">
        <v>193</v>
      </c>
      <c r="G119" s="63"/>
      <c r="H119" s="62">
        <v>2</v>
      </c>
      <c r="I119" s="64"/>
      <c r="J119" s="64">
        <f t="shared" si="3"/>
        <v>0</v>
      </c>
    </row>
    <row r="120" spans="2:10" ht="24.95" customHeight="1">
      <c r="B120" s="62">
        <v>109</v>
      </c>
      <c r="C120" s="27" t="s">
        <v>135</v>
      </c>
      <c r="D120" s="27" t="s">
        <v>216</v>
      </c>
      <c r="E120" s="27" t="s">
        <v>91</v>
      </c>
      <c r="F120" s="29" t="s">
        <v>193</v>
      </c>
      <c r="G120" s="63"/>
      <c r="H120" s="62">
        <v>2</v>
      </c>
      <c r="I120" s="64"/>
      <c r="J120" s="64">
        <f t="shared" si="3"/>
        <v>0</v>
      </c>
    </row>
    <row r="121" spans="2:10" ht="24.95" customHeight="1">
      <c r="B121" s="62">
        <v>110</v>
      </c>
      <c r="C121" s="27" t="s">
        <v>135</v>
      </c>
      <c r="D121" s="27" t="s">
        <v>217</v>
      </c>
      <c r="E121" s="27" t="s">
        <v>91</v>
      </c>
      <c r="F121" s="29" t="s">
        <v>193</v>
      </c>
      <c r="G121" s="63"/>
      <c r="H121" s="62">
        <v>2</v>
      </c>
      <c r="I121" s="64"/>
      <c r="J121" s="64">
        <f t="shared" si="3"/>
        <v>0</v>
      </c>
    </row>
    <row r="122" spans="2:10" ht="24.95" customHeight="1">
      <c r="B122" s="62">
        <v>111</v>
      </c>
      <c r="C122" s="27" t="s">
        <v>135</v>
      </c>
      <c r="D122" s="27" t="s">
        <v>218</v>
      </c>
      <c r="E122" s="27" t="s">
        <v>91</v>
      </c>
      <c r="F122" s="29" t="s">
        <v>193</v>
      </c>
      <c r="G122" s="63"/>
      <c r="H122" s="62">
        <v>2</v>
      </c>
      <c r="I122" s="64"/>
      <c r="J122" s="64">
        <f t="shared" si="3"/>
        <v>0</v>
      </c>
    </row>
    <row r="123" spans="2:10" ht="24.95" customHeight="1">
      <c r="B123" s="62">
        <v>112</v>
      </c>
      <c r="C123" s="27" t="s">
        <v>135</v>
      </c>
      <c r="D123" s="27" t="s">
        <v>219</v>
      </c>
      <c r="E123" s="27" t="s">
        <v>91</v>
      </c>
      <c r="F123" s="29" t="s">
        <v>193</v>
      </c>
      <c r="G123" s="63"/>
      <c r="H123" s="62">
        <v>2</v>
      </c>
      <c r="I123" s="64"/>
      <c r="J123" s="64">
        <f t="shared" si="3"/>
        <v>0</v>
      </c>
    </row>
    <row r="124" spans="2:10" ht="24.95" customHeight="1">
      <c r="B124" s="62">
        <v>113</v>
      </c>
      <c r="C124" s="27" t="s">
        <v>135</v>
      </c>
      <c r="D124" s="27" t="s">
        <v>220</v>
      </c>
      <c r="E124" s="27" t="s">
        <v>91</v>
      </c>
      <c r="F124" s="29" t="s">
        <v>193</v>
      </c>
      <c r="G124" s="63"/>
      <c r="H124" s="62">
        <v>2</v>
      </c>
      <c r="I124" s="64"/>
      <c r="J124" s="64">
        <f t="shared" si="3"/>
        <v>0</v>
      </c>
    </row>
    <row r="125" spans="2:10" ht="24.95" customHeight="1">
      <c r="B125" s="62">
        <v>114</v>
      </c>
      <c r="C125" s="27" t="s">
        <v>135</v>
      </c>
      <c r="D125" s="27" t="s">
        <v>221</v>
      </c>
      <c r="E125" s="27" t="s">
        <v>91</v>
      </c>
      <c r="F125" s="29" t="s">
        <v>193</v>
      </c>
      <c r="G125" s="63"/>
      <c r="H125" s="62">
        <v>2</v>
      </c>
      <c r="I125" s="64"/>
      <c r="J125" s="64">
        <f t="shared" si="3"/>
        <v>0</v>
      </c>
    </row>
    <row r="126" spans="2:10" ht="24.95" customHeight="1">
      <c r="B126" s="62">
        <v>115</v>
      </c>
      <c r="C126" s="27" t="s">
        <v>94</v>
      </c>
      <c r="D126" s="27" t="s">
        <v>222</v>
      </c>
      <c r="E126" s="27" t="s">
        <v>91</v>
      </c>
      <c r="F126" s="29" t="s">
        <v>193</v>
      </c>
      <c r="G126" s="63"/>
      <c r="H126" s="62">
        <v>2</v>
      </c>
      <c r="I126" s="64"/>
      <c r="J126" s="64">
        <f t="shared" si="3"/>
        <v>0</v>
      </c>
    </row>
    <row r="127" spans="2:10" ht="24.95" customHeight="1">
      <c r="B127" s="62">
        <v>116</v>
      </c>
      <c r="C127" s="27" t="s">
        <v>94</v>
      </c>
      <c r="D127" s="27" t="s">
        <v>223</v>
      </c>
      <c r="E127" s="27" t="s">
        <v>91</v>
      </c>
      <c r="F127" s="29" t="s">
        <v>193</v>
      </c>
      <c r="G127" s="63"/>
      <c r="H127" s="62">
        <v>2</v>
      </c>
      <c r="I127" s="64"/>
      <c r="J127" s="64">
        <f t="shared" si="3"/>
        <v>0</v>
      </c>
    </row>
    <row r="128" spans="2:10" ht="24.95" customHeight="1">
      <c r="B128" s="62">
        <v>117</v>
      </c>
      <c r="C128" s="27" t="s">
        <v>94</v>
      </c>
      <c r="D128" s="27" t="s">
        <v>224</v>
      </c>
      <c r="E128" s="27" t="s">
        <v>91</v>
      </c>
      <c r="F128" s="29" t="s">
        <v>193</v>
      </c>
      <c r="G128" s="63"/>
      <c r="H128" s="62">
        <v>2</v>
      </c>
      <c r="I128" s="64"/>
      <c r="J128" s="64">
        <f t="shared" si="3"/>
        <v>0</v>
      </c>
    </row>
    <row r="129" spans="2:10" ht="24.95" customHeight="1">
      <c r="B129" s="62">
        <v>118</v>
      </c>
      <c r="C129" s="27" t="s">
        <v>94</v>
      </c>
      <c r="D129" s="27" t="s">
        <v>225</v>
      </c>
      <c r="E129" s="27" t="s">
        <v>91</v>
      </c>
      <c r="F129" s="29" t="s">
        <v>193</v>
      </c>
      <c r="G129" s="63"/>
      <c r="H129" s="62">
        <v>2</v>
      </c>
      <c r="I129" s="64"/>
      <c r="J129" s="64">
        <f t="shared" si="3"/>
        <v>0</v>
      </c>
    </row>
    <row r="130" spans="2:10" ht="24.95" customHeight="1">
      <c r="B130" s="62">
        <v>119</v>
      </c>
      <c r="C130" s="27" t="s">
        <v>94</v>
      </c>
      <c r="D130" s="27" t="s">
        <v>226</v>
      </c>
      <c r="E130" s="27" t="s">
        <v>91</v>
      </c>
      <c r="F130" s="29" t="s">
        <v>193</v>
      </c>
      <c r="G130" s="63"/>
      <c r="H130" s="62">
        <v>2</v>
      </c>
      <c r="I130" s="64"/>
      <c r="J130" s="64">
        <f t="shared" si="3"/>
        <v>0</v>
      </c>
    </row>
    <row r="131" spans="2:10" ht="24.95" customHeight="1">
      <c r="B131" s="62">
        <v>120</v>
      </c>
      <c r="C131" s="27" t="s">
        <v>94</v>
      </c>
      <c r="D131" s="27" t="s">
        <v>227</v>
      </c>
      <c r="E131" s="27" t="s">
        <v>91</v>
      </c>
      <c r="F131" s="29" t="s">
        <v>193</v>
      </c>
      <c r="G131" s="63"/>
      <c r="H131" s="62">
        <v>2</v>
      </c>
      <c r="I131" s="64"/>
      <c r="J131" s="64">
        <f t="shared" si="3"/>
        <v>0</v>
      </c>
    </row>
    <row r="132" spans="2:10" ht="24.95" customHeight="1">
      <c r="B132" s="62">
        <v>121</v>
      </c>
      <c r="C132" s="27" t="s">
        <v>94</v>
      </c>
      <c r="D132" s="27" t="s">
        <v>228</v>
      </c>
      <c r="E132" s="27" t="s">
        <v>91</v>
      </c>
      <c r="F132" s="29" t="s">
        <v>193</v>
      </c>
      <c r="G132" s="63"/>
      <c r="H132" s="62">
        <v>2</v>
      </c>
      <c r="I132" s="64"/>
      <c r="J132" s="64">
        <f t="shared" si="3"/>
        <v>0</v>
      </c>
    </row>
    <row r="133" spans="2:10" ht="24.95" customHeight="1">
      <c r="B133" s="62">
        <v>122</v>
      </c>
      <c r="C133" s="27" t="s">
        <v>94</v>
      </c>
      <c r="D133" s="27" t="s">
        <v>229</v>
      </c>
      <c r="E133" s="27" t="s">
        <v>91</v>
      </c>
      <c r="F133" s="29" t="s">
        <v>193</v>
      </c>
      <c r="G133" s="63"/>
      <c r="H133" s="62">
        <v>2</v>
      </c>
      <c r="I133" s="64"/>
      <c r="J133" s="64">
        <f t="shared" si="3"/>
        <v>0</v>
      </c>
    </row>
    <row r="134" spans="2:10" ht="24.95" customHeight="1">
      <c r="B134" s="62">
        <v>123</v>
      </c>
      <c r="C134" s="27" t="s">
        <v>94</v>
      </c>
      <c r="D134" s="27" t="s">
        <v>230</v>
      </c>
      <c r="E134" s="27" t="s">
        <v>91</v>
      </c>
      <c r="F134" s="29" t="s">
        <v>193</v>
      </c>
      <c r="G134" s="63"/>
      <c r="H134" s="62">
        <v>2</v>
      </c>
      <c r="I134" s="64"/>
      <c r="J134" s="64">
        <f t="shared" si="3"/>
        <v>0</v>
      </c>
    </row>
    <row r="135" spans="2:10" ht="24.95" customHeight="1">
      <c r="B135" s="62">
        <v>124</v>
      </c>
      <c r="C135" s="27" t="s">
        <v>94</v>
      </c>
      <c r="D135" s="27" t="s">
        <v>231</v>
      </c>
      <c r="E135" s="27" t="s">
        <v>91</v>
      </c>
      <c r="F135" s="29" t="s">
        <v>193</v>
      </c>
      <c r="G135" s="63"/>
      <c r="H135" s="62">
        <v>2</v>
      </c>
      <c r="I135" s="64"/>
      <c r="J135" s="64">
        <f t="shared" si="3"/>
        <v>0</v>
      </c>
    </row>
    <row r="136" spans="2:10" ht="24.95" customHeight="1">
      <c r="B136" s="62">
        <v>125</v>
      </c>
      <c r="C136" s="27" t="s">
        <v>94</v>
      </c>
      <c r="D136" s="27" t="s">
        <v>232</v>
      </c>
      <c r="E136" s="27" t="s">
        <v>91</v>
      </c>
      <c r="F136" s="29" t="s">
        <v>193</v>
      </c>
      <c r="G136" s="63"/>
      <c r="H136" s="62">
        <v>2</v>
      </c>
      <c r="I136" s="64"/>
      <c r="J136" s="64">
        <f t="shared" si="3"/>
        <v>0</v>
      </c>
    </row>
    <row r="137" spans="2:10" ht="24.95" customHeight="1">
      <c r="B137" s="62">
        <v>126</v>
      </c>
      <c r="C137" s="27" t="s">
        <v>94</v>
      </c>
      <c r="D137" s="27" t="s">
        <v>233</v>
      </c>
      <c r="E137" s="27" t="s">
        <v>91</v>
      </c>
      <c r="F137" s="29" t="s">
        <v>193</v>
      </c>
      <c r="G137" s="63"/>
      <c r="H137" s="62">
        <v>2</v>
      </c>
      <c r="I137" s="64"/>
      <c r="J137" s="64">
        <f t="shared" si="3"/>
        <v>0</v>
      </c>
    </row>
    <row r="138" spans="2:10" ht="24.95" customHeight="1">
      <c r="B138" s="62">
        <v>127</v>
      </c>
      <c r="C138" s="27" t="s">
        <v>94</v>
      </c>
      <c r="D138" s="27" t="s">
        <v>234</v>
      </c>
      <c r="E138" s="27" t="s">
        <v>91</v>
      </c>
      <c r="F138" s="29" t="s">
        <v>193</v>
      </c>
      <c r="G138" s="63"/>
      <c r="H138" s="62">
        <v>2</v>
      </c>
      <c r="I138" s="64"/>
      <c r="J138" s="64">
        <f t="shared" si="3"/>
        <v>0</v>
      </c>
    </row>
    <row r="139" spans="2:10" ht="24.95" customHeight="1">
      <c r="B139" s="62">
        <v>128</v>
      </c>
      <c r="C139" s="27" t="s">
        <v>94</v>
      </c>
      <c r="D139" s="27" t="s">
        <v>235</v>
      </c>
      <c r="E139" s="27" t="s">
        <v>91</v>
      </c>
      <c r="F139" s="29" t="s">
        <v>193</v>
      </c>
      <c r="G139" s="63"/>
      <c r="H139" s="62">
        <v>2</v>
      </c>
      <c r="I139" s="64"/>
      <c r="J139" s="64">
        <f t="shared" si="3"/>
        <v>0</v>
      </c>
    </row>
    <row r="140" spans="2:10" ht="24.95" customHeight="1">
      <c r="B140" s="62">
        <v>129</v>
      </c>
      <c r="C140" s="27" t="s">
        <v>94</v>
      </c>
      <c r="D140" s="27" t="s">
        <v>236</v>
      </c>
      <c r="E140" s="27" t="s">
        <v>91</v>
      </c>
      <c r="F140" s="29" t="s">
        <v>193</v>
      </c>
      <c r="G140" s="63"/>
      <c r="H140" s="62">
        <v>2</v>
      </c>
      <c r="I140" s="64"/>
      <c r="J140" s="64">
        <f t="shared" ref="J140:J165" si="4">I140*H140</f>
        <v>0</v>
      </c>
    </row>
    <row r="141" spans="2:10" ht="24.95" customHeight="1">
      <c r="B141" s="62">
        <v>130</v>
      </c>
      <c r="C141" s="27" t="s">
        <v>94</v>
      </c>
      <c r="D141" s="27" t="s">
        <v>237</v>
      </c>
      <c r="E141" s="27" t="s">
        <v>91</v>
      </c>
      <c r="F141" s="29" t="s">
        <v>193</v>
      </c>
      <c r="G141" s="63"/>
      <c r="H141" s="62">
        <v>2</v>
      </c>
      <c r="I141" s="64"/>
      <c r="J141" s="64">
        <f t="shared" si="4"/>
        <v>0</v>
      </c>
    </row>
    <row r="142" spans="2:10" ht="24.95" customHeight="1">
      <c r="B142" s="62">
        <v>131</v>
      </c>
      <c r="C142" s="27" t="s">
        <v>94</v>
      </c>
      <c r="D142" s="27" t="s">
        <v>238</v>
      </c>
      <c r="E142" s="27" t="s">
        <v>91</v>
      </c>
      <c r="F142" s="29" t="s">
        <v>193</v>
      </c>
      <c r="G142" s="63"/>
      <c r="H142" s="62">
        <v>2</v>
      </c>
      <c r="I142" s="64"/>
      <c r="J142" s="64">
        <f t="shared" si="4"/>
        <v>0</v>
      </c>
    </row>
    <row r="143" spans="2:10" ht="24.95" customHeight="1">
      <c r="B143" s="62">
        <v>132</v>
      </c>
      <c r="C143" s="27" t="s">
        <v>94</v>
      </c>
      <c r="D143" s="27" t="s">
        <v>239</v>
      </c>
      <c r="E143" s="27" t="s">
        <v>91</v>
      </c>
      <c r="F143" s="29" t="s">
        <v>193</v>
      </c>
      <c r="G143" s="63"/>
      <c r="H143" s="62">
        <v>2</v>
      </c>
      <c r="I143" s="64"/>
      <c r="J143" s="64">
        <f t="shared" si="4"/>
        <v>0</v>
      </c>
    </row>
    <row r="144" spans="2:10" ht="24.95" customHeight="1">
      <c r="B144" s="62">
        <v>133</v>
      </c>
      <c r="C144" s="27" t="s">
        <v>94</v>
      </c>
      <c r="D144" s="27" t="s">
        <v>240</v>
      </c>
      <c r="E144" s="27" t="s">
        <v>91</v>
      </c>
      <c r="F144" s="29" t="s">
        <v>193</v>
      </c>
      <c r="G144" s="63"/>
      <c r="H144" s="62">
        <v>2</v>
      </c>
      <c r="I144" s="64"/>
      <c r="J144" s="64">
        <f t="shared" si="4"/>
        <v>0</v>
      </c>
    </row>
    <row r="145" spans="2:10" ht="24.95" customHeight="1">
      <c r="B145" s="62">
        <v>134</v>
      </c>
      <c r="C145" s="27" t="s">
        <v>135</v>
      </c>
      <c r="D145" s="27" t="s">
        <v>241</v>
      </c>
      <c r="E145" s="27" t="s">
        <v>91</v>
      </c>
      <c r="F145" s="29" t="s">
        <v>193</v>
      </c>
      <c r="G145" s="63"/>
      <c r="H145" s="62">
        <v>2</v>
      </c>
      <c r="I145" s="64"/>
      <c r="J145" s="64">
        <f t="shared" si="4"/>
        <v>0</v>
      </c>
    </row>
    <row r="146" spans="2:10" ht="24.95" customHeight="1">
      <c r="B146" s="62">
        <v>135</v>
      </c>
      <c r="C146" s="27" t="s">
        <v>242</v>
      </c>
      <c r="D146" s="27" t="s">
        <v>243</v>
      </c>
      <c r="E146" s="27" t="s">
        <v>91</v>
      </c>
      <c r="F146" s="29" t="s">
        <v>244</v>
      </c>
      <c r="G146" s="63"/>
      <c r="H146" s="62">
        <v>1</v>
      </c>
      <c r="I146" s="64"/>
      <c r="J146" s="64">
        <f t="shared" si="4"/>
        <v>0</v>
      </c>
    </row>
    <row r="147" spans="2:10" ht="24.95" customHeight="1">
      <c r="B147" s="62">
        <v>136</v>
      </c>
      <c r="C147" s="27" t="s">
        <v>242</v>
      </c>
      <c r="D147" s="27" t="s">
        <v>245</v>
      </c>
      <c r="E147" s="27" t="s">
        <v>91</v>
      </c>
      <c r="F147" s="29" t="s">
        <v>244</v>
      </c>
      <c r="G147" s="63"/>
      <c r="H147" s="62">
        <v>1</v>
      </c>
      <c r="I147" s="64"/>
      <c r="J147" s="64">
        <f t="shared" si="4"/>
        <v>0</v>
      </c>
    </row>
    <row r="148" spans="2:10" ht="24.95" customHeight="1">
      <c r="B148" s="62">
        <v>137</v>
      </c>
      <c r="C148" s="27" t="s">
        <v>242</v>
      </c>
      <c r="D148" s="27" t="s">
        <v>246</v>
      </c>
      <c r="E148" s="27" t="s">
        <v>91</v>
      </c>
      <c r="F148" s="29" t="s">
        <v>244</v>
      </c>
      <c r="G148" s="63"/>
      <c r="H148" s="62">
        <v>1</v>
      </c>
      <c r="I148" s="64"/>
      <c r="J148" s="64">
        <f t="shared" si="4"/>
        <v>0</v>
      </c>
    </row>
    <row r="149" spans="2:10" ht="24.95" customHeight="1">
      <c r="B149" s="62">
        <v>138</v>
      </c>
      <c r="C149" s="27" t="s">
        <v>242</v>
      </c>
      <c r="D149" s="27" t="s">
        <v>247</v>
      </c>
      <c r="E149" s="27" t="s">
        <v>91</v>
      </c>
      <c r="F149" s="29" t="s">
        <v>244</v>
      </c>
      <c r="G149" s="63"/>
      <c r="H149" s="62">
        <v>1</v>
      </c>
      <c r="I149" s="64"/>
      <c r="J149" s="64">
        <f t="shared" si="4"/>
        <v>0</v>
      </c>
    </row>
    <row r="150" spans="2:10" ht="24.95" customHeight="1">
      <c r="B150" s="62">
        <v>139</v>
      </c>
      <c r="C150" s="27" t="s">
        <v>248</v>
      </c>
      <c r="D150" s="27" t="s">
        <v>249</v>
      </c>
      <c r="E150" s="27" t="s">
        <v>91</v>
      </c>
      <c r="F150" s="29" t="s">
        <v>244</v>
      </c>
      <c r="G150" s="63"/>
      <c r="H150" s="62">
        <v>1</v>
      </c>
      <c r="I150" s="64"/>
      <c r="J150" s="64">
        <f t="shared" si="4"/>
        <v>0</v>
      </c>
    </row>
    <row r="151" spans="2:10" ht="24.95" customHeight="1">
      <c r="B151" s="62">
        <v>140</v>
      </c>
      <c r="C151" s="27" t="s">
        <v>250</v>
      </c>
      <c r="D151" s="27" t="s">
        <v>251</v>
      </c>
      <c r="E151" s="27" t="s">
        <v>91</v>
      </c>
      <c r="F151" s="29" t="s">
        <v>244</v>
      </c>
      <c r="G151" s="63"/>
      <c r="H151" s="62">
        <v>1</v>
      </c>
      <c r="I151" s="64"/>
      <c r="J151" s="64">
        <f t="shared" si="4"/>
        <v>0</v>
      </c>
    </row>
    <row r="152" spans="2:10" ht="24.95" customHeight="1">
      <c r="B152" s="62">
        <v>141</v>
      </c>
      <c r="C152" s="27" t="s">
        <v>250</v>
      </c>
      <c r="D152" s="27" t="s">
        <v>252</v>
      </c>
      <c r="E152" s="27" t="s">
        <v>91</v>
      </c>
      <c r="F152" s="29" t="s">
        <v>244</v>
      </c>
      <c r="G152" s="63"/>
      <c r="H152" s="62">
        <v>1</v>
      </c>
      <c r="I152" s="64"/>
      <c r="J152" s="64">
        <f t="shared" si="4"/>
        <v>0</v>
      </c>
    </row>
    <row r="153" spans="2:10" ht="24.95" customHeight="1">
      <c r="B153" s="62">
        <v>142</v>
      </c>
      <c r="C153" s="27" t="s">
        <v>94</v>
      </c>
      <c r="D153" s="27" t="s">
        <v>253</v>
      </c>
      <c r="E153" s="27" t="s">
        <v>91</v>
      </c>
      <c r="F153" s="29" t="s">
        <v>107</v>
      </c>
      <c r="G153" s="63"/>
      <c r="H153" s="62">
        <v>2</v>
      </c>
      <c r="I153" s="64"/>
      <c r="J153" s="64">
        <f t="shared" si="4"/>
        <v>0</v>
      </c>
    </row>
    <row r="154" spans="2:10" ht="24.95" customHeight="1">
      <c r="B154" s="62">
        <v>143</v>
      </c>
      <c r="C154" s="27" t="s">
        <v>94</v>
      </c>
      <c r="D154" s="27" t="s">
        <v>254</v>
      </c>
      <c r="E154" s="27" t="s">
        <v>91</v>
      </c>
      <c r="F154" s="29" t="s">
        <v>107</v>
      </c>
      <c r="G154" s="63"/>
      <c r="H154" s="62">
        <v>2</v>
      </c>
      <c r="I154" s="64"/>
      <c r="J154" s="64">
        <f t="shared" si="4"/>
        <v>0</v>
      </c>
    </row>
    <row r="155" spans="2:10" ht="24.95" customHeight="1">
      <c r="B155" s="62">
        <v>144</v>
      </c>
      <c r="C155" s="27" t="s">
        <v>94</v>
      </c>
      <c r="D155" s="27" t="s">
        <v>255</v>
      </c>
      <c r="E155" s="27" t="s">
        <v>91</v>
      </c>
      <c r="F155" s="29" t="s">
        <v>107</v>
      </c>
      <c r="G155" s="63"/>
      <c r="H155" s="62">
        <v>2</v>
      </c>
      <c r="I155" s="64"/>
      <c r="J155" s="64">
        <f t="shared" si="4"/>
        <v>0</v>
      </c>
    </row>
    <row r="156" spans="2:10" ht="24.95" customHeight="1">
      <c r="B156" s="62">
        <v>145</v>
      </c>
      <c r="C156" s="27" t="s">
        <v>94</v>
      </c>
      <c r="D156" s="27" t="s">
        <v>256</v>
      </c>
      <c r="E156" s="27" t="s">
        <v>91</v>
      </c>
      <c r="F156" s="29" t="s">
        <v>107</v>
      </c>
      <c r="G156" s="63"/>
      <c r="H156" s="62">
        <v>2</v>
      </c>
      <c r="I156" s="64"/>
      <c r="J156" s="64">
        <f t="shared" si="4"/>
        <v>0</v>
      </c>
    </row>
    <row r="157" spans="2:10" ht="24.95" customHeight="1">
      <c r="B157" s="62">
        <v>146</v>
      </c>
      <c r="C157" s="27" t="s">
        <v>94</v>
      </c>
      <c r="D157" s="27" t="s">
        <v>257</v>
      </c>
      <c r="E157" s="27" t="s">
        <v>91</v>
      </c>
      <c r="F157" s="29" t="s">
        <v>107</v>
      </c>
      <c r="G157" s="63"/>
      <c r="H157" s="62">
        <v>2</v>
      </c>
      <c r="I157" s="64"/>
      <c r="J157" s="64">
        <f t="shared" si="4"/>
        <v>0</v>
      </c>
    </row>
    <row r="158" spans="2:10" ht="24.95" customHeight="1">
      <c r="B158" s="62">
        <v>147</v>
      </c>
      <c r="C158" s="27" t="s">
        <v>94</v>
      </c>
      <c r="D158" s="27" t="s">
        <v>258</v>
      </c>
      <c r="E158" s="27" t="s">
        <v>91</v>
      </c>
      <c r="F158" s="29" t="s">
        <v>107</v>
      </c>
      <c r="G158" s="63"/>
      <c r="H158" s="62">
        <v>2</v>
      </c>
      <c r="I158" s="64"/>
      <c r="J158" s="64">
        <f t="shared" si="4"/>
        <v>0</v>
      </c>
    </row>
    <row r="159" spans="2:10" ht="24.95" customHeight="1">
      <c r="B159" s="62">
        <v>148</v>
      </c>
      <c r="C159" s="27" t="s">
        <v>135</v>
      </c>
      <c r="D159" s="27" t="s">
        <v>259</v>
      </c>
      <c r="E159" s="27" t="s">
        <v>91</v>
      </c>
      <c r="F159" s="29" t="s">
        <v>103</v>
      </c>
      <c r="G159" s="63"/>
      <c r="H159" s="62">
        <v>2</v>
      </c>
      <c r="I159" s="64"/>
      <c r="J159" s="64">
        <f t="shared" si="4"/>
        <v>0</v>
      </c>
    </row>
    <row r="160" spans="2:10" ht="24.95" customHeight="1">
      <c r="B160" s="62">
        <v>149</v>
      </c>
      <c r="C160" s="27" t="s">
        <v>135</v>
      </c>
      <c r="D160" s="27" t="s">
        <v>260</v>
      </c>
      <c r="E160" s="27" t="s">
        <v>91</v>
      </c>
      <c r="F160" s="29" t="s">
        <v>103</v>
      </c>
      <c r="G160" s="63"/>
      <c r="H160" s="62">
        <v>2</v>
      </c>
      <c r="I160" s="64"/>
      <c r="J160" s="64">
        <f t="shared" si="4"/>
        <v>0</v>
      </c>
    </row>
    <row r="161" spans="2:10" ht="24.95" customHeight="1">
      <c r="B161" s="62">
        <v>150</v>
      </c>
      <c r="C161" s="27" t="s">
        <v>125</v>
      </c>
      <c r="D161" s="27" t="s">
        <v>261</v>
      </c>
      <c r="E161" s="27" t="s">
        <v>91</v>
      </c>
      <c r="F161" s="29" t="s">
        <v>107</v>
      </c>
      <c r="G161" s="63"/>
      <c r="H161" s="62">
        <v>2</v>
      </c>
      <c r="I161" s="64"/>
      <c r="J161" s="64">
        <f t="shared" si="4"/>
        <v>0</v>
      </c>
    </row>
    <row r="162" spans="2:10" ht="24.95" customHeight="1">
      <c r="B162" s="62">
        <v>151</v>
      </c>
      <c r="C162" s="27" t="s">
        <v>262</v>
      </c>
      <c r="D162" s="27" t="s">
        <v>263</v>
      </c>
      <c r="E162" s="27" t="s">
        <v>91</v>
      </c>
      <c r="F162" s="29" t="s">
        <v>107</v>
      </c>
      <c r="G162" s="63"/>
      <c r="H162" s="62">
        <v>2</v>
      </c>
      <c r="I162" s="64"/>
      <c r="J162" s="64">
        <f t="shared" si="4"/>
        <v>0</v>
      </c>
    </row>
    <row r="163" spans="2:10" ht="24.95" customHeight="1">
      <c r="B163" s="62">
        <v>152</v>
      </c>
      <c r="C163" s="27" t="s">
        <v>262</v>
      </c>
      <c r="D163" s="27" t="s">
        <v>264</v>
      </c>
      <c r="E163" s="27" t="s">
        <v>91</v>
      </c>
      <c r="F163" s="29" t="s">
        <v>107</v>
      </c>
      <c r="G163" s="63"/>
      <c r="H163" s="62">
        <v>2</v>
      </c>
      <c r="I163" s="64"/>
      <c r="J163" s="64">
        <f t="shared" si="4"/>
        <v>0</v>
      </c>
    </row>
    <row r="164" spans="2:10" ht="24.95" customHeight="1">
      <c r="B164" s="62">
        <v>153</v>
      </c>
      <c r="C164" s="27" t="s">
        <v>262</v>
      </c>
      <c r="D164" s="27" t="s">
        <v>265</v>
      </c>
      <c r="E164" s="27" t="s">
        <v>91</v>
      </c>
      <c r="F164" s="29" t="s">
        <v>107</v>
      </c>
      <c r="G164" s="63"/>
      <c r="H164" s="62">
        <v>2</v>
      </c>
      <c r="I164" s="64"/>
      <c r="J164" s="64">
        <f t="shared" si="4"/>
        <v>0</v>
      </c>
    </row>
    <row r="165" spans="2:10" ht="24.95" customHeight="1">
      <c r="B165" s="62">
        <v>154</v>
      </c>
      <c r="C165" s="27" t="s">
        <v>262</v>
      </c>
      <c r="D165" s="27" t="s">
        <v>266</v>
      </c>
      <c r="E165" s="27" t="s">
        <v>91</v>
      </c>
      <c r="F165" s="29" t="s">
        <v>107</v>
      </c>
      <c r="G165" s="63"/>
      <c r="H165" s="62">
        <v>2</v>
      </c>
      <c r="I165" s="64"/>
      <c r="J165" s="64">
        <f t="shared" si="4"/>
        <v>0</v>
      </c>
    </row>
    <row r="166" spans="2:10" ht="24.95" customHeight="1">
      <c r="B166" s="274" t="s">
        <v>267</v>
      </c>
      <c r="C166" s="274"/>
      <c r="D166" s="274"/>
      <c r="E166" s="274"/>
      <c r="F166" s="274"/>
      <c r="G166" s="274"/>
      <c r="H166" s="274"/>
      <c r="I166" s="274"/>
      <c r="J166" s="274"/>
    </row>
    <row r="167" spans="2:10" ht="24.95" customHeight="1">
      <c r="B167" s="62">
        <v>155</v>
      </c>
      <c r="C167" s="261" t="s">
        <v>1754</v>
      </c>
      <c r="D167" s="65" t="s">
        <v>268</v>
      </c>
      <c r="E167" s="27" t="s">
        <v>91</v>
      </c>
      <c r="F167" s="66" t="s">
        <v>269</v>
      </c>
      <c r="G167" s="63"/>
      <c r="H167" s="62">
        <v>2</v>
      </c>
      <c r="I167" s="64"/>
      <c r="J167" s="64">
        <f t="shared" ref="J167:J198" si="5">I167*H167</f>
        <v>0</v>
      </c>
    </row>
    <row r="168" spans="2:10" ht="24.95" customHeight="1">
      <c r="B168" s="62">
        <v>156</v>
      </c>
      <c r="C168" s="261" t="s">
        <v>1754</v>
      </c>
      <c r="D168" s="65" t="s">
        <v>270</v>
      </c>
      <c r="E168" s="27" t="s">
        <v>91</v>
      </c>
      <c r="F168" s="66" t="s">
        <v>269</v>
      </c>
      <c r="G168" s="63"/>
      <c r="H168" s="62">
        <v>2</v>
      </c>
      <c r="I168" s="64"/>
      <c r="J168" s="64">
        <f t="shared" si="5"/>
        <v>0</v>
      </c>
    </row>
    <row r="169" spans="2:10" ht="24.95" customHeight="1">
      <c r="B169" s="62">
        <v>157</v>
      </c>
      <c r="C169" s="261" t="s">
        <v>1754</v>
      </c>
      <c r="D169" s="65" t="s">
        <v>271</v>
      </c>
      <c r="E169" s="27" t="s">
        <v>91</v>
      </c>
      <c r="F169" s="66" t="s">
        <v>269</v>
      </c>
      <c r="G169" s="63"/>
      <c r="H169" s="62">
        <v>2</v>
      </c>
      <c r="I169" s="64"/>
      <c r="J169" s="64">
        <f t="shared" si="5"/>
        <v>0</v>
      </c>
    </row>
    <row r="170" spans="2:10" ht="24.95" customHeight="1">
      <c r="B170" s="62">
        <v>158</v>
      </c>
      <c r="C170" s="261" t="s">
        <v>1754</v>
      </c>
      <c r="D170" s="65" t="s">
        <v>272</v>
      </c>
      <c r="E170" s="27" t="s">
        <v>91</v>
      </c>
      <c r="F170" s="66" t="s">
        <v>269</v>
      </c>
      <c r="G170" s="63"/>
      <c r="H170" s="62">
        <v>2</v>
      </c>
      <c r="I170" s="64"/>
      <c r="J170" s="64">
        <f t="shared" si="5"/>
        <v>0</v>
      </c>
    </row>
    <row r="171" spans="2:10" ht="24.95" customHeight="1">
      <c r="B171" s="62">
        <v>159</v>
      </c>
      <c r="C171" s="261" t="s">
        <v>1754</v>
      </c>
      <c r="D171" s="65" t="s">
        <v>273</v>
      </c>
      <c r="E171" s="27" t="s">
        <v>91</v>
      </c>
      <c r="F171" s="66" t="s">
        <v>269</v>
      </c>
      <c r="G171" s="63"/>
      <c r="H171" s="62">
        <v>2</v>
      </c>
      <c r="I171" s="64"/>
      <c r="J171" s="64">
        <f t="shared" si="5"/>
        <v>0</v>
      </c>
    </row>
    <row r="172" spans="2:10" ht="24.95" customHeight="1">
      <c r="B172" s="62">
        <v>160</v>
      </c>
      <c r="C172" s="261" t="s">
        <v>1754</v>
      </c>
      <c r="D172" s="65" t="s">
        <v>274</v>
      </c>
      <c r="E172" s="27" t="s">
        <v>91</v>
      </c>
      <c r="F172" s="66" t="s">
        <v>269</v>
      </c>
      <c r="G172" s="63"/>
      <c r="H172" s="62">
        <v>2</v>
      </c>
      <c r="I172" s="64"/>
      <c r="J172" s="64">
        <f t="shared" si="5"/>
        <v>0</v>
      </c>
    </row>
    <row r="173" spans="2:10" ht="24.95" customHeight="1">
      <c r="B173" s="62">
        <v>161</v>
      </c>
      <c r="C173" s="65" t="s">
        <v>99</v>
      </c>
      <c r="D173" s="65" t="s">
        <v>275</v>
      </c>
      <c r="E173" s="27" t="s">
        <v>91</v>
      </c>
      <c r="F173" s="66" t="s">
        <v>276</v>
      </c>
      <c r="G173" s="63"/>
      <c r="H173" s="62">
        <v>2</v>
      </c>
      <c r="I173" s="64"/>
      <c r="J173" s="64">
        <f t="shared" si="5"/>
        <v>0</v>
      </c>
    </row>
    <row r="174" spans="2:10" ht="24.95" customHeight="1">
      <c r="B174" s="62">
        <v>162</v>
      </c>
      <c r="C174" s="65" t="s">
        <v>99</v>
      </c>
      <c r="D174" s="65" t="s">
        <v>277</v>
      </c>
      <c r="E174" s="27" t="s">
        <v>91</v>
      </c>
      <c r="F174" s="66" t="s">
        <v>276</v>
      </c>
      <c r="G174" s="63"/>
      <c r="H174" s="62">
        <v>2</v>
      </c>
      <c r="I174" s="64"/>
      <c r="J174" s="64">
        <f t="shared" si="5"/>
        <v>0</v>
      </c>
    </row>
    <row r="175" spans="2:10" ht="24.95" customHeight="1">
      <c r="B175" s="62">
        <v>163</v>
      </c>
      <c r="C175" s="65" t="s">
        <v>99</v>
      </c>
      <c r="D175" s="65" t="s">
        <v>278</v>
      </c>
      <c r="E175" s="27" t="s">
        <v>91</v>
      </c>
      <c r="F175" s="66" t="s">
        <v>276</v>
      </c>
      <c r="G175" s="63"/>
      <c r="H175" s="62">
        <v>2</v>
      </c>
      <c r="I175" s="64"/>
      <c r="J175" s="64">
        <f t="shared" si="5"/>
        <v>0</v>
      </c>
    </row>
    <row r="176" spans="2:10" ht="24.95" customHeight="1">
      <c r="B176" s="62">
        <v>164</v>
      </c>
      <c r="C176" s="65" t="s">
        <v>99</v>
      </c>
      <c r="D176" s="65" t="s">
        <v>279</v>
      </c>
      <c r="E176" s="27" t="s">
        <v>91</v>
      </c>
      <c r="F176" s="66" t="s">
        <v>276</v>
      </c>
      <c r="G176" s="63"/>
      <c r="H176" s="62">
        <v>2</v>
      </c>
      <c r="I176" s="64"/>
      <c r="J176" s="64">
        <f t="shared" si="5"/>
        <v>0</v>
      </c>
    </row>
    <row r="177" spans="2:10" ht="24.95" customHeight="1">
      <c r="B177" s="62">
        <v>165</v>
      </c>
      <c r="C177" s="65" t="s">
        <v>205</v>
      </c>
      <c r="D177" s="65" t="s">
        <v>280</v>
      </c>
      <c r="E177" s="27" t="s">
        <v>91</v>
      </c>
      <c r="F177" s="66" t="s">
        <v>276</v>
      </c>
      <c r="G177" s="63"/>
      <c r="H177" s="62">
        <v>2</v>
      </c>
      <c r="I177" s="64"/>
      <c r="J177" s="64">
        <f t="shared" si="5"/>
        <v>0</v>
      </c>
    </row>
    <row r="178" spans="2:10" ht="24.95" customHeight="1">
      <c r="B178" s="62">
        <v>166</v>
      </c>
      <c r="C178" s="65" t="s">
        <v>99</v>
      </c>
      <c r="D178" s="65" t="s">
        <v>281</v>
      </c>
      <c r="E178" s="27" t="s">
        <v>91</v>
      </c>
      <c r="F178" s="66" t="s">
        <v>62</v>
      </c>
      <c r="G178" s="63"/>
      <c r="H178" s="62">
        <v>2</v>
      </c>
      <c r="I178" s="64"/>
      <c r="J178" s="64">
        <f t="shared" si="5"/>
        <v>0</v>
      </c>
    </row>
    <row r="179" spans="2:10" ht="24.95" customHeight="1">
      <c r="B179" s="62">
        <v>167</v>
      </c>
      <c r="C179" s="65" t="s">
        <v>99</v>
      </c>
      <c r="D179" s="65" t="s">
        <v>282</v>
      </c>
      <c r="E179" s="27" t="s">
        <v>91</v>
      </c>
      <c r="F179" s="66" t="s">
        <v>62</v>
      </c>
      <c r="G179" s="63"/>
      <c r="H179" s="62">
        <v>2</v>
      </c>
      <c r="I179" s="64"/>
      <c r="J179" s="64">
        <f t="shared" si="5"/>
        <v>0</v>
      </c>
    </row>
    <row r="180" spans="2:10" ht="24.95" customHeight="1">
      <c r="B180" s="62">
        <v>168</v>
      </c>
      <c r="C180" s="65" t="s">
        <v>99</v>
      </c>
      <c r="D180" s="65" t="s">
        <v>283</v>
      </c>
      <c r="E180" s="27" t="s">
        <v>91</v>
      </c>
      <c r="F180" s="66" t="s">
        <v>62</v>
      </c>
      <c r="G180" s="63"/>
      <c r="H180" s="62">
        <v>2</v>
      </c>
      <c r="I180" s="64"/>
      <c r="J180" s="64">
        <f t="shared" si="5"/>
        <v>0</v>
      </c>
    </row>
    <row r="181" spans="2:10" ht="24.95" customHeight="1">
      <c r="B181" s="62">
        <v>169</v>
      </c>
      <c r="C181" s="65" t="s">
        <v>262</v>
      </c>
      <c r="D181" s="65" t="s">
        <v>284</v>
      </c>
      <c r="E181" s="27" t="s">
        <v>91</v>
      </c>
      <c r="F181" s="66" t="s">
        <v>285</v>
      </c>
      <c r="G181" s="63"/>
      <c r="H181" s="62">
        <v>2</v>
      </c>
      <c r="I181" s="64"/>
      <c r="J181" s="64">
        <f t="shared" si="5"/>
        <v>0</v>
      </c>
    </row>
    <row r="182" spans="2:10" ht="24.95" customHeight="1">
      <c r="B182" s="62">
        <v>170</v>
      </c>
      <c r="C182" s="65" t="s">
        <v>262</v>
      </c>
      <c r="D182" s="65" t="s">
        <v>286</v>
      </c>
      <c r="E182" s="27" t="s">
        <v>91</v>
      </c>
      <c r="F182" s="66" t="s">
        <v>285</v>
      </c>
      <c r="G182" s="63"/>
      <c r="H182" s="62">
        <v>2</v>
      </c>
      <c r="I182" s="64"/>
      <c r="J182" s="64">
        <f t="shared" si="5"/>
        <v>0</v>
      </c>
    </row>
    <row r="183" spans="2:10" ht="24.95" customHeight="1">
      <c r="B183" s="62">
        <v>171</v>
      </c>
      <c r="C183" s="65" t="s">
        <v>262</v>
      </c>
      <c r="D183" s="65" t="s">
        <v>287</v>
      </c>
      <c r="E183" s="27" t="s">
        <v>91</v>
      </c>
      <c r="F183" s="66" t="s">
        <v>285</v>
      </c>
      <c r="G183" s="63"/>
      <c r="H183" s="62">
        <v>2</v>
      </c>
      <c r="I183" s="64"/>
      <c r="J183" s="64">
        <f t="shared" si="5"/>
        <v>0</v>
      </c>
    </row>
    <row r="184" spans="2:10" ht="24.95" customHeight="1">
      <c r="B184" s="62">
        <v>172</v>
      </c>
      <c r="C184" s="65" t="s">
        <v>125</v>
      </c>
      <c r="D184" s="65" t="s">
        <v>288</v>
      </c>
      <c r="E184" s="27" t="s">
        <v>91</v>
      </c>
      <c r="F184" s="66" t="s">
        <v>285</v>
      </c>
      <c r="G184" s="63"/>
      <c r="H184" s="62">
        <v>2</v>
      </c>
      <c r="I184" s="64"/>
      <c r="J184" s="64">
        <f t="shared" si="5"/>
        <v>0</v>
      </c>
    </row>
    <row r="185" spans="2:10" ht="24.95" customHeight="1">
      <c r="B185" s="62">
        <v>173</v>
      </c>
      <c r="C185" s="65" t="s">
        <v>99</v>
      </c>
      <c r="D185" s="65" t="s">
        <v>289</v>
      </c>
      <c r="E185" s="27" t="s">
        <v>91</v>
      </c>
      <c r="F185" s="66" t="s">
        <v>285</v>
      </c>
      <c r="G185" s="63"/>
      <c r="H185" s="62">
        <v>2</v>
      </c>
      <c r="I185" s="64"/>
      <c r="J185" s="64">
        <f t="shared" si="5"/>
        <v>0</v>
      </c>
    </row>
    <row r="186" spans="2:10" ht="24.95" customHeight="1">
      <c r="B186" s="62">
        <v>174</v>
      </c>
      <c r="C186" s="261" t="s">
        <v>1754</v>
      </c>
      <c r="D186" s="65" t="s">
        <v>290</v>
      </c>
      <c r="E186" s="27" t="s">
        <v>91</v>
      </c>
      <c r="F186" s="66" t="s">
        <v>285</v>
      </c>
      <c r="G186" s="63"/>
      <c r="H186" s="62">
        <v>2</v>
      </c>
      <c r="I186" s="64"/>
      <c r="J186" s="64">
        <f t="shared" si="5"/>
        <v>0</v>
      </c>
    </row>
    <row r="187" spans="2:10" ht="24.95" customHeight="1">
      <c r="B187" s="62">
        <v>175</v>
      </c>
      <c r="C187" s="65" t="s">
        <v>99</v>
      </c>
      <c r="D187" s="65" t="s">
        <v>291</v>
      </c>
      <c r="E187" s="27" t="s">
        <v>91</v>
      </c>
      <c r="F187" s="66" t="s">
        <v>292</v>
      </c>
      <c r="G187" s="63"/>
      <c r="H187" s="62">
        <v>2</v>
      </c>
      <c r="I187" s="64"/>
      <c r="J187" s="64">
        <f t="shared" si="5"/>
        <v>0</v>
      </c>
    </row>
    <row r="188" spans="2:10" ht="24.95" customHeight="1">
      <c r="B188" s="62">
        <v>176</v>
      </c>
      <c r="C188" s="65" t="s">
        <v>99</v>
      </c>
      <c r="D188" s="65" t="s">
        <v>293</v>
      </c>
      <c r="E188" s="27" t="s">
        <v>91</v>
      </c>
      <c r="F188" s="66" t="s">
        <v>292</v>
      </c>
      <c r="G188" s="63"/>
      <c r="H188" s="62">
        <v>2</v>
      </c>
      <c r="I188" s="64"/>
      <c r="J188" s="64">
        <f t="shared" si="5"/>
        <v>0</v>
      </c>
    </row>
    <row r="189" spans="2:10" ht="24.95" customHeight="1">
      <c r="B189" s="62">
        <v>177</v>
      </c>
      <c r="C189" s="65" t="s">
        <v>294</v>
      </c>
      <c r="D189" s="65" t="s">
        <v>295</v>
      </c>
      <c r="E189" s="27" t="s">
        <v>91</v>
      </c>
      <c r="F189" s="66" t="s">
        <v>292</v>
      </c>
      <c r="G189" s="63"/>
      <c r="H189" s="62">
        <v>2</v>
      </c>
      <c r="I189" s="64"/>
      <c r="J189" s="64">
        <f t="shared" si="5"/>
        <v>0</v>
      </c>
    </row>
    <row r="190" spans="2:10" ht="24.95" customHeight="1">
      <c r="B190" s="62">
        <v>178</v>
      </c>
      <c r="C190" s="65" t="s">
        <v>294</v>
      </c>
      <c r="D190" s="65" t="s">
        <v>296</v>
      </c>
      <c r="E190" s="27" t="s">
        <v>91</v>
      </c>
      <c r="F190" s="66" t="s">
        <v>292</v>
      </c>
      <c r="G190" s="63"/>
      <c r="H190" s="62">
        <v>2</v>
      </c>
      <c r="I190" s="64"/>
      <c r="J190" s="64">
        <f t="shared" si="5"/>
        <v>0</v>
      </c>
    </row>
    <row r="191" spans="2:10" ht="24.95" customHeight="1">
      <c r="B191" s="62">
        <v>179</v>
      </c>
      <c r="C191" s="65" t="s">
        <v>294</v>
      </c>
      <c r="D191" s="65" t="s">
        <v>297</v>
      </c>
      <c r="E191" s="27" t="s">
        <v>91</v>
      </c>
      <c r="F191" s="66" t="s">
        <v>292</v>
      </c>
      <c r="G191" s="63"/>
      <c r="H191" s="62">
        <v>2</v>
      </c>
      <c r="I191" s="64"/>
      <c r="J191" s="64">
        <f t="shared" si="5"/>
        <v>0</v>
      </c>
    </row>
    <row r="192" spans="2:10" ht="24.95" customHeight="1">
      <c r="B192" s="62">
        <v>180</v>
      </c>
      <c r="C192" s="65" t="s">
        <v>294</v>
      </c>
      <c r="D192" s="65" t="s">
        <v>298</v>
      </c>
      <c r="E192" s="27" t="s">
        <v>91</v>
      </c>
      <c r="F192" s="66" t="s">
        <v>292</v>
      </c>
      <c r="G192" s="63"/>
      <c r="H192" s="62">
        <v>2</v>
      </c>
      <c r="I192" s="64"/>
      <c r="J192" s="64">
        <f t="shared" si="5"/>
        <v>0</v>
      </c>
    </row>
    <row r="193" spans="2:10" ht="24.95" customHeight="1">
      <c r="B193" s="62">
        <v>181</v>
      </c>
      <c r="C193" s="65" t="s">
        <v>294</v>
      </c>
      <c r="D193" s="65" t="s">
        <v>299</v>
      </c>
      <c r="E193" s="27" t="s">
        <v>91</v>
      </c>
      <c r="F193" s="66" t="s">
        <v>292</v>
      </c>
      <c r="G193" s="63"/>
      <c r="H193" s="62">
        <v>2</v>
      </c>
      <c r="I193" s="64"/>
      <c r="J193" s="64">
        <f t="shared" si="5"/>
        <v>0</v>
      </c>
    </row>
    <row r="194" spans="2:10" ht="24.95" customHeight="1">
      <c r="B194" s="62">
        <v>182</v>
      </c>
      <c r="C194" s="65" t="s">
        <v>294</v>
      </c>
      <c r="D194" s="65" t="s">
        <v>300</v>
      </c>
      <c r="E194" s="27" t="s">
        <v>91</v>
      </c>
      <c r="F194" s="66" t="s">
        <v>292</v>
      </c>
      <c r="G194" s="63"/>
      <c r="H194" s="62">
        <v>2</v>
      </c>
      <c r="I194" s="64"/>
      <c r="J194" s="64">
        <f t="shared" si="5"/>
        <v>0</v>
      </c>
    </row>
    <row r="195" spans="2:10" ht="24.95" customHeight="1">
      <c r="B195" s="62">
        <v>183</v>
      </c>
      <c r="C195" s="65" t="s">
        <v>294</v>
      </c>
      <c r="D195" s="65" t="s">
        <v>301</v>
      </c>
      <c r="E195" s="27" t="s">
        <v>91</v>
      </c>
      <c r="F195" s="66" t="s">
        <v>292</v>
      </c>
      <c r="G195" s="63"/>
      <c r="H195" s="62">
        <v>2</v>
      </c>
      <c r="I195" s="64"/>
      <c r="J195" s="64">
        <f t="shared" si="5"/>
        <v>0</v>
      </c>
    </row>
    <row r="196" spans="2:10" ht="24.95" customHeight="1">
      <c r="B196" s="62">
        <v>184</v>
      </c>
      <c r="C196" s="65" t="s">
        <v>294</v>
      </c>
      <c r="D196" s="65" t="s">
        <v>302</v>
      </c>
      <c r="E196" s="27" t="s">
        <v>91</v>
      </c>
      <c r="F196" s="66" t="s">
        <v>292</v>
      </c>
      <c r="G196" s="63"/>
      <c r="H196" s="62">
        <v>2</v>
      </c>
      <c r="I196" s="64"/>
      <c r="J196" s="64">
        <f t="shared" si="5"/>
        <v>0</v>
      </c>
    </row>
    <row r="197" spans="2:10" ht="24.95" customHeight="1">
      <c r="B197" s="62">
        <v>185</v>
      </c>
      <c r="C197" s="65" t="s">
        <v>294</v>
      </c>
      <c r="D197" s="65" t="s">
        <v>303</v>
      </c>
      <c r="E197" s="27" t="s">
        <v>91</v>
      </c>
      <c r="F197" s="66" t="s">
        <v>292</v>
      </c>
      <c r="G197" s="63"/>
      <c r="H197" s="62">
        <v>2</v>
      </c>
      <c r="I197" s="64"/>
      <c r="J197" s="64">
        <f t="shared" si="5"/>
        <v>0</v>
      </c>
    </row>
    <row r="198" spans="2:10" ht="24.95" customHeight="1">
      <c r="B198" s="62">
        <v>186</v>
      </c>
      <c r="C198" s="65" t="s">
        <v>294</v>
      </c>
      <c r="D198" s="65" t="s">
        <v>304</v>
      </c>
      <c r="E198" s="27" t="s">
        <v>91</v>
      </c>
      <c r="F198" s="66" t="s">
        <v>292</v>
      </c>
      <c r="G198" s="63"/>
      <c r="H198" s="62">
        <v>2</v>
      </c>
      <c r="I198" s="64"/>
      <c r="J198" s="64">
        <f t="shared" si="5"/>
        <v>0</v>
      </c>
    </row>
    <row r="199" spans="2:10" ht="24.95" customHeight="1">
      <c r="B199" s="62">
        <v>187</v>
      </c>
      <c r="C199" s="65" t="s">
        <v>294</v>
      </c>
      <c r="D199" s="65" t="s">
        <v>305</v>
      </c>
      <c r="E199" s="27" t="s">
        <v>91</v>
      </c>
      <c r="F199" s="66" t="s">
        <v>292</v>
      </c>
      <c r="G199" s="63"/>
      <c r="H199" s="62">
        <v>2</v>
      </c>
      <c r="I199" s="64"/>
      <c r="J199" s="64">
        <f t="shared" ref="J199:J230" si="6">I199*H199</f>
        <v>0</v>
      </c>
    </row>
    <row r="200" spans="2:10" ht="24.95" customHeight="1">
      <c r="B200" s="62">
        <v>188</v>
      </c>
      <c r="C200" s="65" t="s">
        <v>294</v>
      </c>
      <c r="D200" s="65" t="s">
        <v>306</v>
      </c>
      <c r="E200" s="27" t="s">
        <v>91</v>
      </c>
      <c r="F200" s="66" t="s">
        <v>292</v>
      </c>
      <c r="G200" s="63"/>
      <c r="H200" s="62">
        <v>2</v>
      </c>
      <c r="I200" s="64"/>
      <c r="J200" s="64">
        <f t="shared" si="6"/>
        <v>0</v>
      </c>
    </row>
    <row r="201" spans="2:10" ht="24.95" customHeight="1">
      <c r="B201" s="62">
        <v>189</v>
      </c>
      <c r="C201" s="65" t="s">
        <v>294</v>
      </c>
      <c r="D201" s="65" t="s">
        <v>307</v>
      </c>
      <c r="E201" s="27" t="s">
        <v>91</v>
      </c>
      <c r="F201" s="66" t="s">
        <v>292</v>
      </c>
      <c r="G201" s="63"/>
      <c r="H201" s="62">
        <v>2</v>
      </c>
      <c r="I201" s="64"/>
      <c r="J201" s="64">
        <f t="shared" si="6"/>
        <v>0</v>
      </c>
    </row>
    <row r="202" spans="2:10" ht="24.95" customHeight="1">
      <c r="B202" s="62">
        <v>190</v>
      </c>
      <c r="C202" s="65" t="s">
        <v>294</v>
      </c>
      <c r="D202" s="65" t="s">
        <v>308</v>
      </c>
      <c r="E202" s="27" t="s">
        <v>91</v>
      </c>
      <c r="F202" s="66" t="s">
        <v>292</v>
      </c>
      <c r="G202" s="63"/>
      <c r="H202" s="62">
        <v>2</v>
      </c>
      <c r="I202" s="64"/>
      <c r="J202" s="64">
        <f t="shared" si="6"/>
        <v>0</v>
      </c>
    </row>
    <row r="203" spans="2:10" ht="24.95" customHeight="1">
      <c r="B203" s="62">
        <v>191</v>
      </c>
      <c r="C203" s="65" t="s">
        <v>294</v>
      </c>
      <c r="D203" s="65" t="s">
        <v>309</v>
      </c>
      <c r="E203" s="27" t="s">
        <v>91</v>
      </c>
      <c r="F203" s="66" t="s">
        <v>292</v>
      </c>
      <c r="G203" s="63"/>
      <c r="H203" s="62">
        <v>2</v>
      </c>
      <c r="I203" s="64"/>
      <c r="J203" s="64">
        <f t="shared" si="6"/>
        <v>0</v>
      </c>
    </row>
    <row r="204" spans="2:10" ht="24.95" customHeight="1">
      <c r="B204" s="62">
        <v>192</v>
      </c>
      <c r="C204" s="65" t="s">
        <v>294</v>
      </c>
      <c r="D204" s="65" t="s">
        <v>310</v>
      </c>
      <c r="E204" s="27" t="s">
        <v>91</v>
      </c>
      <c r="F204" s="66" t="s">
        <v>292</v>
      </c>
      <c r="G204" s="63"/>
      <c r="H204" s="62">
        <v>2</v>
      </c>
      <c r="I204" s="64"/>
      <c r="J204" s="64">
        <f t="shared" si="6"/>
        <v>0</v>
      </c>
    </row>
    <row r="205" spans="2:10" ht="24.95" customHeight="1">
      <c r="B205" s="62">
        <v>193</v>
      </c>
      <c r="C205" s="65" t="s">
        <v>294</v>
      </c>
      <c r="D205" s="65" t="s">
        <v>311</v>
      </c>
      <c r="E205" s="27" t="s">
        <v>91</v>
      </c>
      <c r="F205" s="66" t="s">
        <v>292</v>
      </c>
      <c r="G205" s="63"/>
      <c r="H205" s="62">
        <v>2</v>
      </c>
      <c r="I205" s="64"/>
      <c r="J205" s="64">
        <f t="shared" si="6"/>
        <v>0</v>
      </c>
    </row>
    <row r="206" spans="2:10" ht="24.95" customHeight="1">
      <c r="B206" s="62">
        <v>194</v>
      </c>
      <c r="C206" s="65" t="s">
        <v>294</v>
      </c>
      <c r="D206" s="65" t="s">
        <v>312</v>
      </c>
      <c r="E206" s="27" t="s">
        <v>91</v>
      </c>
      <c r="F206" s="66" t="s">
        <v>292</v>
      </c>
      <c r="G206" s="63"/>
      <c r="H206" s="62">
        <v>2</v>
      </c>
      <c r="I206" s="64"/>
      <c r="J206" s="64">
        <f t="shared" si="6"/>
        <v>0</v>
      </c>
    </row>
    <row r="207" spans="2:10" ht="24.95" customHeight="1">
      <c r="B207" s="62">
        <v>195</v>
      </c>
      <c r="C207" s="65" t="s">
        <v>294</v>
      </c>
      <c r="D207" s="65" t="s">
        <v>313</v>
      </c>
      <c r="E207" s="27" t="s">
        <v>91</v>
      </c>
      <c r="F207" s="66" t="s">
        <v>292</v>
      </c>
      <c r="G207" s="63"/>
      <c r="H207" s="62">
        <v>2</v>
      </c>
      <c r="I207" s="64"/>
      <c r="J207" s="64">
        <f t="shared" si="6"/>
        <v>0</v>
      </c>
    </row>
    <row r="208" spans="2:10" ht="24.95" customHeight="1">
      <c r="B208" s="62">
        <v>196</v>
      </c>
      <c r="C208" s="65" t="s">
        <v>294</v>
      </c>
      <c r="D208" s="65" t="s">
        <v>314</v>
      </c>
      <c r="E208" s="27" t="s">
        <v>91</v>
      </c>
      <c r="F208" s="66" t="s">
        <v>292</v>
      </c>
      <c r="G208" s="63"/>
      <c r="H208" s="62">
        <v>2</v>
      </c>
      <c r="I208" s="64"/>
      <c r="J208" s="64">
        <f t="shared" si="6"/>
        <v>0</v>
      </c>
    </row>
    <row r="209" spans="2:10" ht="24.95" customHeight="1">
      <c r="B209" s="62">
        <v>197</v>
      </c>
      <c r="C209" s="65" t="s">
        <v>294</v>
      </c>
      <c r="D209" s="65" t="s">
        <v>315</v>
      </c>
      <c r="E209" s="27" t="s">
        <v>91</v>
      </c>
      <c r="F209" s="66" t="s">
        <v>292</v>
      </c>
      <c r="G209" s="63"/>
      <c r="H209" s="62">
        <v>2</v>
      </c>
      <c r="I209" s="64"/>
      <c r="J209" s="64">
        <f t="shared" si="6"/>
        <v>0</v>
      </c>
    </row>
    <row r="210" spans="2:10" ht="24.95" customHeight="1">
      <c r="B210" s="62">
        <v>198</v>
      </c>
      <c r="C210" s="65" t="s">
        <v>294</v>
      </c>
      <c r="D210" s="65" t="s">
        <v>316</v>
      </c>
      <c r="E210" s="27" t="s">
        <v>91</v>
      </c>
      <c r="F210" s="66" t="s">
        <v>292</v>
      </c>
      <c r="G210" s="63"/>
      <c r="H210" s="62">
        <v>2</v>
      </c>
      <c r="I210" s="64"/>
      <c r="J210" s="64">
        <f t="shared" si="6"/>
        <v>0</v>
      </c>
    </row>
    <row r="211" spans="2:10" ht="24.95" customHeight="1">
      <c r="B211" s="62">
        <v>199</v>
      </c>
      <c r="C211" s="65" t="s">
        <v>294</v>
      </c>
      <c r="D211" s="65" t="s">
        <v>317</v>
      </c>
      <c r="E211" s="27" t="s">
        <v>91</v>
      </c>
      <c r="F211" s="66" t="s">
        <v>292</v>
      </c>
      <c r="G211" s="63"/>
      <c r="H211" s="62">
        <v>2</v>
      </c>
      <c r="I211" s="64"/>
      <c r="J211" s="64">
        <f t="shared" si="6"/>
        <v>0</v>
      </c>
    </row>
    <row r="212" spans="2:10" ht="24.95" customHeight="1">
      <c r="B212" s="62">
        <v>200</v>
      </c>
      <c r="C212" s="65" t="s">
        <v>294</v>
      </c>
      <c r="D212" s="65" t="s">
        <v>318</v>
      </c>
      <c r="E212" s="27" t="s">
        <v>91</v>
      </c>
      <c r="F212" s="66" t="s">
        <v>292</v>
      </c>
      <c r="G212" s="63"/>
      <c r="H212" s="62">
        <v>2</v>
      </c>
      <c r="I212" s="64"/>
      <c r="J212" s="64">
        <f t="shared" si="6"/>
        <v>0</v>
      </c>
    </row>
    <row r="213" spans="2:10" ht="24.95" customHeight="1">
      <c r="B213" s="62">
        <v>201</v>
      </c>
      <c r="C213" s="65" t="s">
        <v>294</v>
      </c>
      <c r="D213" s="65" t="s">
        <v>319</v>
      </c>
      <c r="E213" s="27" t="s">
        <v>91</v>
      </c>
      <c r="F213" s="66" t="s">
        <v>292</v>
      </c>
      <c r="G213" s="63"/>
      <c r="H213" s="62">
        <v>2</v>
      </c>
      <c r="I213" s="64"/>
      <c r="J213" s="64">
        <f t="shared" si="6"/>
        <v>0</v>
      </c>
    </row>
    <row r="214" spans="2:10" ht="24.95" customHeight="1">
      <c r="B214" s="62">
        <v>202</v>
      </c>
      <c r="C214" s="65" t="s">
        <v>294</v>
      </c>
      <c r="D214" s="65" t="s">
        <v>320</v>
      </c>
      <c r="E214" s="27" t="s">
        <v>91</v>
      </c>
      <c r="F214" s="66" t="s">
        <v>292</v>
      </c>
      <c r="G214" s="63"/>
      <c r="H214" s="62">
        <v>2</v>
      </c>
      <c r="I214" s="64"/>
      <c r="J214" s="64">
        <f t="shared" si="6"/>
        <v>0</v>
      </c>
    </row>
    <row r="215" spans="2:10" ht="24.95" customHeight="1">
      <c r="B215" s="62">
        <v>203</v>
      </c>
      <c r="C215" s="65" t="s">
        <v>294</v>
      </c>
      <c r="D215" s="65" t="s">
        <v>321</v>
      </c>
      <c r="E215" s="27" t="s">
        <v>91</v>
      </c>
      <c r="F215" s="66" t="s">
        <v>292</v>
      </c>
      <c r="G215" s="63"/>
      <c r="H215" s="62">
        <v>2</v>
      </c>
      <c r="I215" s="64"/>
      <c r="J215" s="64">
        <f t="shared" si="6"/>
        <v>0</v>
      </c>
    </row>
    <row r="216" spans="2:10" ht="24.95" customHeight="1">
      <c r="B216" s="62">
        <v>204</v>
      </c>
      <c r="C216" s="65" t="s">
        <v>294</v>
      </c>
      <c r="D216" s="65" t="s">
        <v>322</v>
      </c>
      <c r="E216" s="27" t="s">
        <v>91</v>
      </c>
      <c r="F216" s="66" t="s">
        <v>292</v>
      </c>
      <c r="G216" s="63"/>
      <c r="H216" s="62">
        <v>2</v>
      </c>
      <c r="I216" s="64"/>
      <c r="J216" s="64">
        <f t="shared" si="6"/>
        <v>0</v>
      </c>
    </row>
    <row r="217" spans="2:10" ht="24.95" customHeight="1">
      <c r="B217" s="62">
        <v>205</v>
      </c>
      <c r="C217" s="65" t="s">
        <v>294</v>
      </c>
      <c r="D217" s="65" t="s">
        <v>323</v>
      </c>
      <c r="E217" s="27" t="s">
        <v>91</v>
      </c>
      <c r="F217" s="66" t="s">
        <v>292</v>
      </c>
      <c r="G217" s="63"/>
      <c r="H217" s="62">
        <v>2</v>
      </c>
      <c r="I217" s="64"/>
      <c r="J217" s="64">
        <f t="shared" si="6"/>
        <v>0</v>
      </c>
    </row>
    <row r="218" spans="2:10" ht="24.95" customHeight="1">
      <c r="B218" s="62">
        <v>206</v>
      </c>
      <c r="C218" s="65" t="s">
        <v>294</v>
      </c>
      <c r="D218" s="65" t="s">
        <v>324</v>
      </c>
      <c r="E218" s="27" t="s">
        <v>91</v>
      </c>
      <c r="F218" s="66" t="s">
        <v>292</v>
      </c>
      <c r="G218" s="63"/>
      <c r="H218" s="62">
        <v>2</v>
      </c>
      <c r="I218" s="64"/>
      <c r="J218" s="64">
        <f t="shared" si="6"/>
        <v>0</v>
      </c>
    </row>
    <row r="219" spans="2:10" ht="24.95" customHeight="1">
      <c r="B219" s="62">
        <v>207</v>
      </c>
      <c r="C219" s="65" t="s">
        <v>205</v>
      </c>
      <c r="D219" s="65" t="s">
        <v>325</v>
      </c>
      <c r="E219" s="27" t="s">
        <v>91</v>
      </c>
      <c r="F219" s="66" t="s">
        <v>292</v>
      </c>
      <c r="G219" s="63"/>
      <c r="H219" s="62">
        <v>2</v>
      </c>
      <c r="I219" s="64"/>
      <c r="J219" s="64">
        <f t="shared" si="6"/>
        <v>0</v>
      </c>
    </row>
    <row r="220" spans="2:10" ht="24.95" customHeight="1">
      <c r="B220" s="62">
        <v>208</v>
      </c>
      <c r="C220" s="65" t="s">
        <v>205</v>
      </c>
      <c r="D220" s="65" t="s">
        <v>326</v>
      </c>
      <c r="E220" s="27" t="s">
        <v>91</v>
      </c>
      <c r="F220" s="66" t="s">
        <v>292</v>
      </c>
      <c r="G220" s="63"/>
      <c r="H220" s="62">
        <v>2</v>
      </c>
      <c r="I220" s="64"/>
      <c r="J220" s="64">
        <f t="shared" si="6"/>
        <v>0</v>
      </c>
    </row>
    <row r="221" spans="2:10" ht="24.95" customHeight="1">
      <c r="B221" s="62">
        <v>209</v>
      </c>
      <c r="C221" s="65" t="s">
        <v>205</v>
      </c>
      <c r="D221" s="65" t="s">
        <v>327</v>
      </c>
      <c r="E221" s="27" t="s">
        <v>91</v>
      </c>
      <c r="F221" s="66" t="s">
        <v>292</v>
      </c>
      <c r="G221" s="63"/>
      <c r="H221" s="62">
        <v>2</v>
      </c>
      <c r="I221" s="64"/>
      <c r="J221" s="64">
        <f t="shared" si="6"/>
        <v>0</v>
      </c>
    </row>
    <row r="222" spans="2:10" ht="24.95" customHeight="1">
      <c r="B222" s="62">
        <v>210</v>
      </c>
      <c r="C222" s="65" t="s">
        <v>205</v>
      </c>
      <c r="D222" s="65" t="s">
        <v>328</v>
      </c>
      <c r="E222" s="27" t="s">
        <v>91</v>
      </c>
      <c r="F222" s="66" t="s">
        <v>292</v>
      </c>
      <c r="G222" s="63"/>
      <c r="H222" s="62">
        <v>2</v>
      </c>
      <c r="I222" s="64"/>
      <c r="J222" s="64">
        <f t="shared" si="6"/>
        <v>0</v>
      </c>
    </row>
    <row r="223" spans="2:10" ht="24.95" customHeight="1">
      <c r="B223" s="62">
        <v>211</v>
      </c>
      <c r="C223" s="65" t="s">
        <v>135</v>
      </c>
      <c r="D223" s="65" t="s">
        <v>329</v>
      </c>
      <c r="E223" s="27" t="s">
        <v>91</v>
      </c>
      <c r="F223" s="66" t="s">
        <v>330</v>
      </c>
      <c r="G223" s="63"/>
      <c r="H223" s="62">
        <v>2</v>
      </c>
      <c r="I223" s="64"/>
      <c r="J223" s="64">
        <f t="shared" si="6"/>
        <v>0</v>
      </c>
    </row>
    <row r="224" spans="2:10" ht="24.95" customHeight="1">
      <c r="B224" s="62">
        <v>212</v>
      </c>
      <c r="C224" s="65" t="s">
        <v>135</v>
      </c>
      <c r="D224" s="65" t="s">
        <v>331</v>
      </c>
      <c r="E224" s="27" t="s">
        <v>91</v>
      </c>
      <c r="F224" s="66" t="s">
        <v>330</v>
      </c>
      <c r="G224" s="63"/>
      <c r="H224" s="62">
        <v>2</v>
      </c>
      <c r="I224" s="64"/>
      <c r="J224" s="64">
        <f t="shared" si="6"/>
        <v>0</v>
      </c>
    </row>
    <row r="225" spans="2:10" ht="24.95" customHeight="1">
      <c r="B225" s="62">
        <v>213</v>
      </c>
      <c r="C225" s="65" t="s">
        <v>94</v>
      </c>
      <c r="D225" s="65" t="s">
        <v>332</v>
      </c>
      <c r="E225" s="27" t="s">
        <v>91</v>
      </c>
      <c r="F225" s="66" t="s">
        <v>330</v>
      </c>
      <c r="G225" s="63"/>
      <c r="H225" s="62">
        <v>2</v>
      </c>
      <c r="I225" s="64"/>
      <c r="J225" s="64">
        <f t="shared" si="6"/>
        <v>0</v>
      </c>
    </row>
    <row r="226" spans="2:10" ht="24.95" customHeight="1">
      <c r="B226" s="62">
        <v>214</v>
      </c>
      <c r="C226" s="65" t="s">
        <v>94</v>
      </c>
      <c r="D226" s="65" t="s">
        <v>333</v>
      </c>
      <c r="E226" s="27" t="s">
        <v>91</v>
      </c>
      <c r="F226" s="66" t="s">
        <v>330</v>
      </c>
      <c r="G226" s="63"/>
      <c r="H226" s="62">
        <v>2</v>
      </c>
      <c r="I226" s="64"/>
      <c r="J226" s="64">
        <f t="shared" si="6"/>
        <v>0</v>
      </c>
    </row>
    <row r="227" spans="2:10" ht="24.95" customHeight="1">
      <c r="B227" s="62">
        <v>215</v>
      </c>
      <c r="C227" s="65" t="s">
        <v>334</v>
      </c>
      <c r="D227" s="65" t="s">
        <v>335</v>
      </c>
      <c r="E227" s="27" t="s">
        <v>91</v>
      </c>
      <c r="F227" s="66" t="s">
        <v>330</v>
      </c>
      <c r="G227" s="63"/>
      <c r="H227" s="62">
        <v>2</v>
      </c>
      <c r="I227" s="64"/>
      <c r="J227" s="64">
        <f t="shared" si="6"/>
        <v>0</v>
      </c>
    </row>
    <row r="228" spans="2:10" ht="24.95" customHeight="1">
      <c r="B228" s="62">
        <v>216</v>
      </c>
      <c r="C228" s="65" t="s">
        <v>334</v>
      </c>
      <c r="D228" s="65" t="s">
        <v>336</v>
      </c>
      <c r="E228" s="27" t="s">
        <v>91</v>
      </c>
      <c r="F228" s="66" t="s">
        <v>330</v>
      </c>
      <c r="G228" s="63"/>
      <c r="H228" s="62">
        <v>2</v>
      </c>
      <c r="I228" s="64"/>
      <c r="J228" s="64">
        <f t="shared" si="6"/>
        <v>0</v>
      </c>
    </row>
    <row r="229" spans="2:10" ht="24.95" customHeight="1">
      <c r="B229" s="62">
        <v>217</v>
      </c>
      <c r="C229" s="65" t="s">
        <v>334</v>
      </c>
      <c r="D229" s="65" t="s">
        <v>337</v>
      </c>
      <c r="E229" s="27" t="s">
        <v>91</v>
      </c>
      <c r="F229" s="66" t="s">
        <v>330</v>
      </c>
      <c r="G229" s="63"/>
      <c r="H229" s="62">
        <v>2</v>
      </c>
      <c r="I229" s="64"/>
      <c r="J229" s="64">
        <f t="shared" si="6"/>
        <v>0</v>
      </c>
    </row>
    <row r="230" spans="2:10" ht="24.95" customHeight="1">
      <c r="B230" s="62">
        <v>218</v>
      </c>
      <c r="C230" s="65" t="s">
        <v>334</v>
      </c>
      <c r="D230" s="65" t="s">
        <v>338</v>
      </c>
      <c r="E230" s="27" t="s">
        <v>91</v>
      </c>
      <c r="F230" s="66" t="s">
        <v>330</v>
      </c>
      <c r="G230" s="63"/>
      <c r="H230" s="62">
        <v>2</v>
      </c>
      <c r="I230" s="64"/>
      <c r="J230" s="64">
        <f t="shared" si="6"/>
        <v>0</v>
      </c>
    </row>
    <row r="231" spans="2:10" ht="24.95" customHeight="1">
      <c r="B231" s="62">
        <v>219</v>
      </c>
      <c r="C231" s="65" t="s">
        <v>99</v>
      </c>
      <c r="D231" s="65" t="s">
        <v>339</v>
      </c>
      <c r="E231" s="27" t="s">
        <v>91</v>
      </c>
      <c r="F231" s="66" t="s">
        <v>340</v>
      </c>
      <c r="G231" s="63"/>
      <c r="H231" s="62">
        <v>2</v>
      </c>
      <c r="I231" s="64"/>
      <c r="J231" s="64">
        <f t="shared" ref="J231:J262" si="7">I231*H231</f>
        <v>0</v>
      </c>
    </row>
    <row r="232" spans="2:10" ht="24.95" customHeight="1">
      <c r="B232" s="62">
        <v>220</v>
      </c>
      <c r="C232" s="65" t="s">
        <v>99</v>
      </c>
      <c r="D232" s="65" t="s">
        <v>341</v>
      </c>
      <c r="E232" s="27" t="s">
        <v>91</v>
      </c>
      <c r="F232" s="66" t="s">
        <v>340</v>
      </c>
      <c r="G232" s="63"/>
      <c r="H232" s="62">
        <v>2</v>
      </c>
      <c r="I232" s="64"/>
      <c r="J232" s="64">
        <f t="shared" si="7"/>
        <v>0</v>
      </c>
    </row>
    <row r="233" spans="2:10" ht="24.95" customHeight="1">
      <c r="B233" s="62">
        <v>221</v>
      </c>
      <c r="C233" s="65" t="s">
        <v>99</v>
      </c>
      <c r="D233" s="65" t="s">
        <v>342</v>
      </c>
      <c r="E233" s="27" t="s">
        <v>91</v>
      </c>
      <c r="F233" s="66" t="s">
        <v>340</v>
      </c>
      <c r="G233" s="63"/>
      <c r="H233" s="62">
        <v>2</v>
      </c>
      <c r="I233" s="64"/>
      <c r="J233" s="64">
        <f t="shared" si="7"/>
        <v>0</v>
      </c>
    </row>
    <row r="234" spans="2:10" ht="24.95" customHeight="1">
      <c r="B234" s="62">
        <v>222</v>
      </c>
      <c r="C234" s="65" t="s">
        <v>125</v>
      </c>
      <c r="D234" s="65" t="s">
        <v>343</v>
      </c>
      <c r="E234" s="27" t="s">
        <v>91</v>
      </c>
      <c r="F234" s="66" t="s">
        <v>344</v>
      </c>
      <c r="G234" s="63"/>
      <c r="H234" s="62">
        <v>2</v>
      </c>
      <c r="I234" s="64"/>
      <c r="J234" s="64">
        <f t="shared" si="7"/>
        <v>0</v>
      </c>
    </row>
    <row r="235" spans="2:10" ht="24.95" customHeight="1">
      <c r="B235" s="62">
        <v>223</v>
      </c>
      <c r="C235" s="65" t="s">
        <v>99</v>
      </c>
      <c r="D235" s="65" t="s">
        <v>345</v>
      </c>
      <c r="E235" s="27" t="s">
        <v>91</v>
      </c>
      <c r="F235" s="66" t="s">
        <v>344</v>
      </c>
      <c r="G235" s="63"/>
      <c r="H235" s="62">
        <v>2</v>
      </c>
      <c r="I235" s="64"/>
      <c r="J235" s="64">
        <f t="shared" si="7"/>
        <v>0</v>
      </c>
    </row>
    <row r="236" spans="2:10" ht="24.95" customHeight="1">
      <c r="B236" s="62">
        <v>224</v>
      </c>
      <c r="C236" s="65" t="s">
        <v>99</v>
      </c>
      <c r="D236" s="65" t="s">
        <v>346</v>
      </c>
      <c r="E236" s="27" t="s">
        <v>91</v>
      </c>
      <c r="F236" s="66" t="s">
        <v>344</v>
      </c>
      <c r="G236" s="63"/>
      <c r="H236" s="62">
        <v>2</v>
      </c>
      <c r="I236" s="64"/>
      <c r="J236" s="64">
        <f t="shared" si="7"/>
        <v>0</v>
      </c>
    </row>
    <row r="237" spans="2:10" ht="24.95" customHeight="1">
      <c r="B237" s="62">
        <v>225</v>
      </c>
      <c r="C237" s="65" t="s">
        <v>99</v>
      </c>
      <c r="D237" s="65" t="s">
        <v>347</v>
      </c>
      <c r="E237" s="27" t="s">
        <v>91</v>
      </c>
      <c r="F237" s="66" t="s">
        <v>344</v>
      </c>
      <c r="G237" s="63"/>
      <c r="H237" s="62">
        <v>2</v>
      </c>
      <c r="I237" s="64"/>
      <c r="J237" s="64">
        <f t="shared" si="7"/>
        <v>0</v>
      </c>
    </row>
    <row r="238" spans="2:10" ht="24.95" customHeight="1">
      <c r="B238" s="62">
        <v>226</v>
      </c>
      <c r="C238" s="65" t="s">
        <v>99</v>
      </c>
      <c r="D238" s="65" t="s">
        <v>348</v>
      </c>
      <c r="E238" s="27" t="s">
        <v>91</v>
      </c>
      <c r="F238" s="66" t="s">
        <v>344</v>
      </c>
      <c r="G238" s="63"/>
      <c r="H238" s="62">
        <v>2</v>
      </c>
      <c r="I238" s="64"/>
      <c r="J238" s="64">
        <f t="shared" si="7"/>
        <v>0</v>
      </c>
    </row>
    <row r="239" spans="2:10" ht="24.95" customHeight="1">
      <c r="B239" s="62">
        <v>227</v>
      </c>
      <c r="C239" s="65" t="s">
        <v>99</v>
      </c>
      <c r="D239" s="65" t="s">
        <v>349</v>
      </c>
      <c r="E239" s="27" t="s">
        <v>91</v>
      </c>
      <c r="F239" s="66" t="s">
        <v>344</v>
      </c>
      <c r="G239" s="63"/>
      <c r="H239" s="62">
        <v>2</v>
      </c>
      <c r="I239" s="64"/>
      <c r="J239" s="64">
        <f t="shared" si="7"/>
        <v>0</v>
      </c>
    </row>
    <row r="240" spans="2:10" ht="24.95" customHeight="1">
      <c r="B240" s="62">
        <v>228</v>
      </c>
      <c r="C240" s="65" t="s">
        <v>99</v>
      </c>
      <c r="D240" s="65" t="s">
        <v>350</v>
      </c>
      <c r="E240" s="27" t="s">
        <v>91</v>
      </c>
      <c r="F240" s="66" t="s">
        <v>344</v>
      </c>
      <c r="G240" s="63"/>
      <c r="H240" s="62">
        <v>2</v>
      </c>
      <c r="I240" s="64"/>
      <c r="J240" s="64">
        <f t="shared" si="7"/>
        <v>0</v>
      </c>
    </row>
    <row r="241" spans="2:10" ht="24.95" customHeight="1">
      <c r="B241" s="62">
        <v>229</v>
      </c>
      <c r="C241" s="65" t="s">
        <v>99</v>
      </c>
      <c r="D241" s="65" t="s">
        <v>351</v>
      </c>
      <c r="E241" s="27" t="s">
        <v>91</v>
      </c>
      <c r="F241" s="66" t="s">
        <v>344</v>
      </c>
      <c r="G241" s="63"/>
      <c r="H241" s="62">
        <v>2</v>
      </c>
      <c r="I241" s="64"/>
      <c r="J241" s="64">
        <f t="shared" si="7"/>
        <v>0</v>
      </c>
    </row>
    <row r="242" spans="2:10" ht="24.95" customHeight="1">
      <c r="B242" s="62">
        <v>230</v>
      </c>
      <c r="C242" s="65" t="s">
        <v>99</v>
      </c>
      <c r="D242" s="65" t="s">
        <v>352</v>
      </c>
      <c r="E242" s="27" t="s">
        <v>91</v>
      </c>
      <c r="F242" s="66" t="s">
        <v>344</v>
      </c>
      <c r="G242" s="63"/>
      <c r="H242" s="62">
        <v>2</v>
      </c>
      <c r="I242" s="64"/>
      <c r="J242" s="64">
        <f t="shared" si="7"/>
        <v>0</v>
      </c>
    </row>
    <row r="243" spans="2:10" ht="24.95" customHeight="1">
      <c r="B243" s="62">
        <v>231</v>
      </c>
      <c r="C243" s="65" t="s">
        <v>353</v>
      </c>
      <c r="D243" s="65" t="s">
        <v>354</v>
      </c>
      <c r="E243" s="27" t="s">
        <v>91</v>
      </c>
      <c r="F243" s="66" t="s">
        <v>344</v>
      </c>
      <c r="G243" s="63"/>
      <c r="H243" s="62">
        <v>2</v>
      </c>
      <c r="I243" s="64"/>
      <c r="J243" s="64">
        <f t="shared" si="7"/>
        <v>0</v>
      </c>
    </row>
    <row r="244" spans="2:10" ht="24.95" customHeight="1">
      <c r="B244" s="62">
        <v>232</v>
      </c>
      <c r="C244" s="65" t="s">
        <v>353</v>
      </c>
      <c r="D244" s="65" t="s">
        <v>355</v>
      </c>
      <c r="E244" s="27" t="s">
        <v>91</v>
      </c>
      <c r="F244" s="66" t="s">
        <v>344</v>
      </c>
      <c r="G244" s="63"/>
      <c r="H244" s="62">
        <v>2</v>
      </c>
      <c r="I244" s="64"/>
      <c r="J244" s="64">
        <f t="shared" si="7"/>
        <v>0</v>
      </c>
    </row>
    <row r="245" spans="2:10" ht="24.95" customHeight="1">
      <c r="B245" s="62">
        <v>233</v>
      </c>
      <c r="C245" s="65" t="s">
        <v>353</v>
      </c>
      <c r="D245" s="65" t="s">
        <v>356</v>
      </c>
      <c r="E245" s="27" t="s">
        <v>91</v>
      </c>
      <c r="F245" s="66" t="s">
        <v>344</v>
      </c>
      <c r="G245" s="63"/>
      <c r="H245" s="62">
        <v>2</v>
      </c>
      <c r="I245" s="64"/>
      <c r="J245" s="64">
        <f t="shared" si="7"/>
        <v>0</v>
      </c>
    </row>
    <row r="246" spans="2:10" ht="24.95" customHeight="1">
      <c r="B246" s="62">
        <v>234</v>
      </c>
      <c r="C246" s="65" t="s">
        <v>353</v>
      </c>
      <c r="D246" s="65" t="s">
        <v>357</v>
      </c>
      <c r="E246" s="27" t="s">
        <v>91</v>
      </c>
      <c r="F246" s="66" t="s">
        <v>344</v>
      </c>
      <c r="G246" s="63"/>
      <c r="H246" s="62">
        <v>2</v>
      </c>
      <c r="I246" s="64"/>
      <c r="J246" s="64">
        <f t="shared" si="7"/>
        <v>0</v>
      </c>
    </row>
    <row r="247" spans="2:10" ht="24.95" customHeight="1">
      <c r="B247" s="62">
        <v>235</v>
      </c>
      <c r="C247" s="65" t="s">
        <v>353</v>
      </c>
      <c r="D247" s="65" t="s">
        <v>358</v>
      </c>
      <c r="E247" s="27" t="s">
        <v>91</v>
      </c>
      <c r="F247" s="66" t="s">
        <v>344</v>
      </c>
      <c r="G247" s="63"/>
      <c r="H247" s="62">
        <v>2</v>
      </c>
      <c r="I247" s="64"/>
      <c r="J247" s="64">
        <f t="shared" si="7"/>
        <v>0</v>
      </c>
    </row>
    <row r="248" spans="2:10" ht="24.95" customHeight="1">
      <c r="B248" s="62">
        <v>236</v>
      </c>
      <c r="C248" s="65" t="s">
        <v>99</v>
      </c>
      <c r="D248" s="65" t="s">
        <v>359</v>
      </c>
      <c r="E248" s="27" t="s">
        <v>91</v>
      </c>
      <c r="F248" s="66" t="s">
        <v>344</v>
      </c>
      <c r="G248" s="63"/>
      <c r="H248" s="62">
        <v>2</v>
      </c>
      <c r="I248" s="64"/>
      <c r="J248" s="64">
        <f t="shared" si="7"/>
        <v>0</v>
      </c>
    </row>
    <row r="249" spans="2:10" ht="24.95" customHeight="1">
      <c r="B249" s="62">
        <v>237</v>
      </c>
      <c r="C249" s="65" t="s">
        <v>99</v>
      </c>
      <c r="D249" s="65" t="s">
        <v>360</v>
      </c>
      <c r="E249" s="27" t="s">
        <v>91</v>
      </c>
      <c r="F249" s="66" t="s">
        <v>344</v>
      </c>
      <c r="G249" s="63"/>
      <c r="H249" s="62">
        <v>2</v>
      </c>
      <c r="I249" s="64"/>
      <c r="J249" s="64">
        <f t="shared" si="7"/>
        <v>0</v>
      </c>
    </row>
    <row r="250" spans="2:10" ht="24.95" customHeight="1">
      <c r="B250" s="62">
        <v>238</v>
      </c>
      <c r="C250" s="65" t="s">
        <v>99</v>
      </c>
      <c r="D250" s="65" t="s">
        <v>361</v>
      </c>
      <c r="E250" s="27" t="s">
        <v>91</v>
      </c>
      <c r="F250" s="66" t="s">
        <v>344</v>
      </c>
      <c r="G250" s="63"/>
      <c r="H250" s="62">
        <v>2</v>
      </c>
      <c r="I250" s="64"/>
      <c r="J250" s="64">
        <f t="shared" si="7"/>
        <v>0</v>
      </c>
    </row>
    <row r="251" spans="2:10" ht="24.95" customHeight="1">
      <c r="B251" s="62">
        <v>239</v>
      </c>
      <c r="C251" s="65" t="s">
        <v>99</v>
      </c>
      <c r="D251" s="65" t="s">
        <v>362</v>
      </c>
      <c r="E251" s="27" t="s">
        <v>91</v>
      </c>
      <c r="F251" s="66" t="s">
        <v>344</v>
      </c>
      <c r="G251" s="63"/>
      <c r="H251" s="62">
        <v>2</v>
      </c>
      <c r="I251" s="64"/>
      <c r="J251" s="64">
        <f t="shared" si="7"/>
        <v>0</v>
      </c>
    </row>
    <row r="252" spans="2:10" ht="24.95" customHeight="1">
      <c r="B252" s="62">
        <v>240</v>
      </c>
      <c r="C252" s="65" t="s">
        <v>99</v>
      </c>
      <c r="D252" s="65" t="s">
        <v>363</v>
      </c>
      <c r="E252" s="27" t="s">
        <v>91</v>
      </c>
      <c r="F252" s="66" t="s">
        <v>344</v>
      </c>
      <c r="G252" s="63"/>
      <c r="H252" s="62">
        <v>2</v>
      </c>
      <c r="I252" s="64"/>
      <c r="J252" s="64">
        <f t="shared" si="7"/>
        <v>0</v>
      </c>
    </row>
    <row r="253" spans="2:10" ht="24.95" customHeight="1">
      <c r="B253" s="62">
        <v>241</v>
      </c>
      <c r="C253" s="65" t="s">
        <v>135</v>
      </c>
      <c r="D253" s="65" t="s">
        <v>364</v>
      </c>
      <c r="E253" s="27" t="s">
        <v>91</v>
      </c>
      <c r="F253" s="66" t="s">
        <v>344</v>
      </c>
      <c r="G253" s="63"/>
      <c r="H253" s="62">
        <v>2</v>
      </c>
      <c r="I253" s="64"/>
      <c r="J253" s="64">
        <f t="shared" si="7"/>
        <v>0</v>
      </c>
    </row>
    <row r="254" spans="2:10" ht="24.95" customHeight="1">
      <c r="B254" s="62">
        <v>242</v>
      </c>
      <c r="C254" s="65" t="s">
        <v>99</v>
      </c>
      <c r="D254" s="65" t="s">
        <v>365</v>
      </c>
      <c r="E254" s="27" t="s">
        <v>91</v>
      </c>
      <c r="F254" s="66" t="s">
        <v>344</v>
      </c>
      <c r="G254" s="63"/>
      <c r="H254" s="62">
        <v>2</v>
      </c>
      <c r="I254" s="64"/>
      <c r="J254" s="64">
        <f t="shared" si="7"/>
        <v>0</v>
      </c>
    </row>
    <row r="255" spans="2:10" ht="24.95" customHeight="1">
      <c r="B255" s="62">
        <v>243</v>
      </c>
      <c r="C255" s="65" t="s">
        <v>99</v>
      </c>
      <c r="D255" s="65" t="s">
        <v>366</v>
      </c>
      <c r="E255" s="27" t="s">
        <v>91</v>
      </c>
      <c r="F255" s="66" t="s">
        <v>344</v>
      </c>
      <c r="G255" s="63"/>
      <c r="H255" s="62">
        <v>2</v>
      </c>
      <c r="I255" s="64"/>
      <c r="J255" s="64">
        <f t="shared" si="7"/>
        <v>0</v>
      </c>
    </row>
    <row r="256" spans="2:10" ht="24.95" customHeight="1">
      <c r="B256" s="62">
        <v>244</v>
      </c>
      <c r="C256" s="65" t="s">
        <v>125</v>
      </c>
      <c r="D256" s="65" t="s">
        <v>367</v>
      </c>
      <c r="E256" s="27" t="s">
        <v>91</v>
      </c>
      <c r="F256" s="66" t="s">
        <v>344</v>
      </c>
      <c r="G256" s="63"/>
      <c r="H256" s="62">
        <v>2</v>
      </c>
      <c r="I256" s="64"/>
      <c r="J256" s="64">
        <f t="shared" si="7"/>
        <v>0</v>
      </c>
    </row>
    <row r="257" spans="2:10" ht="24.95" customHeight="1">
      <c r="B257" s="62">
        <v>245</v>
      </c>
      <c r="C257" s="65" t="s">
        <v>125</v>
      </c>
      <c r="D257" s="65" t="s">
        <v>368</v>
      </c>
      <c r="E257" s="27" t="s">
        <v>91</v>
      </c>
      <c r="F257" s="66" t="s">
        <v>344</v>
      </c>
      <c r="G257" s="63"/>
      <c r="H257" s="62">
        <v>2</v>
      </c>
      <c r="I257" s="64"/>
      <c r="J257" s="64">
        <f t="shared" si="7"/>
        <v>0</v>
      </c>
    </row>
    <row r="258" spans="2:10" ht="24.95" customHeight="1">
      <c r="B258" s="62">
        <v>246</v>
      </c>
      <c r="C258" s="65" t="s">
        <v>125</v>
      </c>
      <c r="D258" s="65" t="s">
        <v>369</v>
      </c>
      <c r="E258" s="27" t="s">
        <v>91</v>
      </c>
      <c r="F258" s="66" t="s">
        <v>344</v>
      </c>
      <c r="G258" s="63"/>
      <c r="H258" s="62">
        <v>2</v>
      </c>
      <c r="I258" s="64"/>
      <c r="J258" s="64">
        <f t="shared" si="7"/>
        <v>0</v>
      </c>
    </row>
    <row r="259" spans="2:10" ht="24.95" customHeight="1">
      <c r="B259" s="62">
        <v>247</v>
      </c>
      <c r="C259" s="65" t="s">
        <v>99</v>
      </c>
      <c r="D259" s="65" t="s">
        <v>370</v>
      </c>
      <c r="E259" s="27" t="s">
        <v>91</v>
      </c>
      <c r="F259" s="66" t="s">
        <v>344</v>
      </c>
      <c r="G259" s="63"/>
      <c r="H259" s="62">
        <v>2</v>
      </c>
      <c r="I259" s="64"/>
      <c r="J259" s="64">
        <f t="shared" si="7"/>
        <v>0</v>
      </c>
    </row>
    <row r="260" spans="2:10" ht="24.95" customHeight="1">
      <c r="B260" s="62">
        <v>248</v>
      </c>
      <c r="C260" s="65" t="s">
        <v>371</v>
      </c>
      <c r="D260" s="65" t="s">
        <v>372</v>
      </c>
      <c r="E260" s="27" t="s">
        <v>91</v>
      </c>
      <c r="F260" s="66" t="s">
        <v>344</v>
      </c>
      <c r="G260" s="63"/>
      <c r="H260" s="62">
        <v>2</v>
      </c>
      <c r="I260" s="64"/>
      <c r="J260" s="64">
        <f t="shared" si="7"/>
        <v>0</v>
      </c>
    </row>
    <row r="261" spans="2:10" ht="24.95" customHeight="1">
      <c r="B261" s="62">
        <v>249</v>
      </c>
      <c r="C261" s="65" t="s">
        <v>371</v>
      </c>
      <c r="D261" s="65" t="s">
        <v>373</v>
      </c>
      <c r="E261" s="27" t="s">
        <v>91</v>
      </c>
      <c r="F261" s="66" t="s">
        <v>344</v>
      </c>
      <c r="G261" s="63"/>
      <c r="H261" s="62">
        <v>2</v>
      </c>
      <c r="I261" s="64"/>
      <c r="J261" s="64">
        <f t="shared" si="7"/>
        <v>0</v>
      </c>
    </row>
    <row r="262" spans="2:10" ht="24.95" customHeight="1">
      <c r="B262" s="62">
        <v>250</v>
      </c>
      <c r="C262" s="65" t="s">
        <v>125</v>
      </c>
      <c r="D262" s="65" t="s">
        <v>374</v>
      </c>
      <c r="E262" s="27" t="s">
        <v>91</v>
      </c>
      <c r="F262" s="66" t="s">
        <v>344</v>
      </c>
      <c r="G262" s="63"/>
      <c r="H262" s="62">
        <v>2</v>
      </c>
      <c r="I262" s="64"/>
      <c r="J262" s="64">
        <f t="shared" si="7"/>
        <v>0</v>
      </c>
    </row>
    <row r="263" spans="2:10" ht="24.95" customHeight="1">
      <c r="B263" s="62">
        <v>251</v>
      </c>
      <c r="C263" s="65" t="s">
        <v>135</v>
      </c>
      <c r="D263" s="65" t="s">
        <v>375</v>
      </c>
      <c r="E263" s="27" t="s">
        <v>91</v>
      </c>
      <c r="F263" s="66" t="s">
        <v>344</v>
      </c>
      <c r="G263" s="63"/>
      <c r="H263" s="62">
        <v>2</v>
      </c>
      <c r="I263" s="64"/>
      <c r="J263" s="64">
        <f t="shared" ref="J263:J294" si="8">I263*H263</f>
        <v>0</v>
      </c>
    </row>
    <row r="264" spans="2:10" ht="24.95" customHeight="1">
      <c r="B264" s="62">
        <v>252</v>
      </c>
      <c r="C264" s="65" t="s">
        <v>99</v>
      </c>
      <c r="D264" s="65" t="s">
        <v>376</v>
      </c>
      <c r="E264" s="27" t="s">
        <v>91</v>
      </c>
      <c r="F264" s="66" t="s">
        <v>344</v>
      </c>
      <c r="G264" s="63"/>
      <c r="H264" s="62">
        <v>2</v>
      </c>
      <c r="I264" s="64"/>
      <c r="J264" s="64">
        <f t="shared" si="8"/>
        <v>0</v>
      </c>
    </row>
    <row r="265" spans="2:10" ht="24.95" customHeight="1">
      <c r="B265" s="62">
        <v>253</v>
      </c>
      <c r="C265" s="65" t="s">
        <v>99</v>
      </c>
      <c r="D265" s="65" t="s">
        <v>377</v>
      </c>
      <c r="E265" s="27" t="s">
        <v>91</v>
      </c>
      <c r="F265" s="66" t="s">
        <v>378</v>
      </c>
      <c r="G265" s="63"/>
      <c r="H265" s="62">
        <v>2</v>
      </c>
      <c r="I265" s="64"/>
      <c r="J265" s="64">
        <f t="shared" si="8"/>
        <v>0</v>
      </c>
    </row>
    <row r="266" spans="2:10" ht="24.95" customHeight="1">
      <c r="B266" s="62">
        <v>254</v>
      </c>
      <c r="C266" s="65" t="s">
        <v>99</v>
      </c>
      <c r="D266" s="65" t="s">
        <v>379</v>
      </c>
      <c r="E266" s="27" t="s">
        <v>91</v>
      </c>
      <c r="F266" s="66" t="s">
        <v>378</v>
      </c>
      <c r="G266" s="63"/>
      <c r="H266" s="62">
        <v>2</v>
      </c>
      <c r="I266" s="64"/>
      <c r="J266" s="64">
        <f t="shared" si="8"/>
        <v>0</v>
      </c>
    </row>
    <row r="267" spans="2:10" ht="24.95" customHeight="1">
      <c r="B267" s="62">
        <v>255</v>
      </c>
      <c r="C267" s="65" t="s">
        <v>99</v>
      </c>
      <c r="D267" s="65" t="s">
        <v>380</v>
      </c>
      <c r="E267" s="27" t="s">
        <v>91</v>
      </c>
      <c r="F267" s="66" t="s">
        <v>378</v>
      </c>
      <c r="G267" s="63"/>
      <c r="H267" s="62">
        <v>2</v>
      </c>
      <c r="I267" s="64"/>
      <c r="J267" s="64">
        <f t="shared" si="8"/>
        <v>0</v>
      </c>
    </row>
    <row r="268" spans="2:10" ht="24.95" customHeight="1">
      <c r="B268" s="62">
        <v>256</v>
      </c>
      <c r="C268" s="65" t="s">
        <v>99</v>
      </c>
      <c r="D268" s="65" t="s">
        <v>381</v>
      </c>
      <c r="E268" s="27" t="s">
        <v>91</v>
      </c>
      <c r="F268" s="66" t="s">
        <v>378</v>
      </c>
      <c r="G268" s="63"/>
      <c r="H268" s="62">
        <v>2</v>
      </c>
      <c r="I268" s="64"/>
      <c r="J268" s="64">
        <f t="shared" si="8"/>
        <v>0</v>
      </c>
    </row>
    <row r="269" spans="2:10" ht="24.95" customHeight="1">
      <c r="B269" s="62">
        <v>257</v>
      </c>
      <c r="C269" s="65" t="s">
        <v>99</v>
      </c>
      <c r="D269" s="65" t="s">
        <v>382</v>
      </c>
      <c r="E269" s="27" t="s">
        <v>91</v>
      </c>
      <c r="F269" s="66" t="s">
        <v>378</v>
      </c>
      <c r="G269" s="63"/>
      <c r="H269" s="62">
        <v>2</v>
      </c>
      <c r="I269" s="64"/>
      <c r="J269" s="64">
        <f t="shared" si="8"/>
        <v>0</v>
      </c>
    </row>
    <row r="270" spans="2:10" ht="24.95" customHeight="1">
      <c r="B270" s="62">
        <v>258</v>
      </c>
      <c r="C270" s="65" t="s">
        <v>99</v>
      </c>
      <c r="D270" s="65" t="s">
        <v>383</v>
      </c>
      <c r="E270" s="27" t="s">
        <v>91</v>
      </c>
      <c r="F270" s="66" t="s">
        <v>378</v>
      </c>
      <c r="G270" s="63"/>
      <c r="H270" s="62">
        <v>2</v>
      </c>
      <c r="I270" s="64"/>
      <c r="J270" s="64">
        <f t="shared" si="8"/>
        <v>0</v>
      </c>
    </row>
    <row r="271" spans="2:10" ht="24.95" customHeight="1">
      <c r="B271" s="62">
        <v>259</v>
      </c>
      <c r="C271" s="65" t="s">
        <v>99</v>
      </c>
      <c r="D271" s="65" t="s">
        <v>384</v>
      </c>
      <c r="E271" s="27" t="s">
        <v>91</v>
      </c>
      <c r="F271" s="66" t="s">
        <v>378</v>
      </c>
      <c r="G271" s="63"/>
      <c r="H271" s="62">
        <v>2</v>
      </c>
      <c r="I271" s="64"/>
      <c r="J271" s="64">
        <f t="shared" si="8"/>
        <v>0</v>
      </c>
    </row>
    <row r="272" spans="2:10" ht="24.95" customHeight="1">
      <c r="B272" s="62">
        <v>260</v>
      </c>
      <c r="C272" s="65" t="s">
        <v>99</v>
      </c>
      <c r="D272" s="65" t="s">
        <v>385</v>
      </c>
      <c r="E272" s="27" t="s">
        <v>91</v>
      </c>
      <c r="F272" s="66" t="s">
        <v>378</v>
      </c>
      <c r="G272" s="63"/>
      <c r="H272" s="62">
        <v>2</v>
      </c>
      <c r="I272" s="64"/>
      <c r="J272" s="64">
        <f t="shared" si="8"/>
        <v>0</v>
      </c>
    </row>
    <row r="273" spans="2:10" ht="24.95" customHeight="1">
      <c r="B273" s="62">
        <v>261</v>
      </c>
      <c r="C273" s="65" t="s">
        <v>99</v>
      </c>
      <c r="D273" s="65" t="s">
        <v>386</v>
      </c>
      <c r="E273" s="27" t="s">
        <v>91</v>
      </c>
      <c r="F273" s="66" t="s">
        <v>378</v>
      </c>
      <c r="G273" s="63"/>
      <c r="H273" s="62">
        <v>2</v>
      </c>
      <c r="I273" s="64"/>
      <c r="J273" s="64">
        <f t="shared" si="8"/>
        <v>0</v>
      </c>
    </row>
    <row r="274" spans="2:10" ht="24.95" customHeight="1">
      <c r="B274" s="62">
        <v>262</v>
      </c>
      <c r="C274" s="65" t="s">
        <v>99</v>
      </c>
      <c r="D274" s="65" t="s">
        <v>387</v>
      </c>
      <c r="E274" s="27" t="s">
        <v>91</v>
      </c>
      <c r="F274" s="66" t="s">
        <v>378</v>
      </c>
      <c r="G274" s="63"/>
      <c r="H274" s="62">
        <v>2</v>
      </c>
      <c r="I274" s="64"/>
      <c r="J274" s="64">
        <f t="shared" si="8"/>
        <v>0</v>
      </c>
    </row>
    <row r="275" spans="2:10" ht="24.95" customHeight="1">
      <c r="B275" s="62">
        <v>263</v>
      </c>
      <c r="C275" s="65" t="s">
        <v>388</v>
      </c>
      <c r="D275" s="65" t="s">
        <v>389</v>
      </c>
      <c r="E275" s="27" t="s">
        <v>91</v>
      </c>
      <c r="F275" s="66" t="s">
        <v>23</v>
      </c>
      <c r="G275" s="63"/>
      <c r="H275" s="62">
        <v>2</v>
      </c>
      <c r="I275" s="64"/>
      <c r="J275" s="64">
        <f t="shared" si="8"/>
        <v>0</v>
      </c>
    </row>
    <row r="276" spans="2:10" ht="24.95" customHeight="1">
      <c r="B276" s="62">
        <v>264</v>
      </c>
      <c r="C276" s="65" t="s">
        <v>388</v>
      </c>
      <c r="D276" s="65" t="s">
        <v>390</v>
      </c>
      <c r="E276" s="27" t="s">
        <v>91</v>
      </c>
      <c r="F276" s="66" t="s">
        <v>23</v>
      </c>
      <c r="G276" s="63"/>
      <c r="H276" s="62">
        <v>2</v>
      </c>
      <c r="I276" s="64"/>
      <c r="J276" s="64">
        <f t="shared" si="8"/>
        <v>0</v>
      </c>
    </row>
    <row r="277" spans="2:10" ht="24.95" customHeight="1">
      <c r="B277" s="62">
        <v>265</v>
      </c>
      <c r="C277" s="65" t="s">
        <v>99</v>
      </c>
      <c r="D277" s="65" t="s">
        <v>391</v>
      </c>
      <c r="E277" s="27" t="s">
        <v>91</v>
      </c>
      <c r="F277" s="66" t="s">
        <v>23</v>
      </c>
      <c r="G277" s="63"/>
      <c r="H277" s="62">
        <v>2</v>
      </c>
      <c r="I277" s="64"/>
      <c r="J277" s="64">
        <f t="shared" si="8"/>
        <v>0</v>
      </c>
    </row>
    <row r="278" spans="2:10" ht="24.95" customHeight="1">
      <c r="B278" s="62">
        <v>266</v>
      </c>
      <c r="C278" s="65" t="s">
        <v>94</v>
      </c>
      <c r="D278" s="65" t="s">
        <v>392</v>
      </c>
      <c r="E278" s="27" t="s">
        <v>91</v>
      </c>
      <c r="F278" s="66" t="s">
        <v>23</v>
      </c>
      <c r="G278" s="63"/>
      <c r="H278" s="62">
        <v>2</v>
      </c>
      <c r="I278" s="64"/>
      <c r="J278" s="64">
        <f t="shared" si="8"/>
        <v>0</v>
      </c>
    </row>
    <row r="279" spans="2:10" ht="24.95" customHeight="1">
      <c r="B279" s="62">
        <v>267</v>
      </c>
      <c r="C279" s="65" t="s">
        <v>99</v>
      </c>
      <c r="D279" s="65" t="s">
        <v>393</v>
      </c>
      <c r="E279" s="27" t="s">
        <v>91</v>
      </c>
      <c r="F279" s="66" t="s">
        <v>23</v>
      </c>
      <c r="G279" s="63"/>
      <c r="H279" s="62">
        <v>2</v>
      </c>
      <c r="I279" s="64"/>
      <c r="J279" s="64">
        <f t="shared" si="8"/>
        <v>0</v>
      </c>
    </row>
    <row r="280" spans="2:10" ht="24.95" customHeight="1">
      <c r="B280" s="62">
        <v>268</v>
      </c>
      <c r="C280" s="65" t="s">
        <v>99</v>
      </c>
      <c r="D280" s="65" t="s">
        <v>394</v>
      </c>
      <c r="E280" s="27" t="s">
        <v>91</v>
      </c>
      <c r="F280" s="66" t="s">
        <v>23</v>
      </c>
      <c r="G280" s="63"/>
      <c r="H280" s="62">
        <v>2</v>
      </c>
      <c r="I280" s="64"/>
      <c r="J280" s="64">
        <f t="shared" si="8"/>
        <v>0</v>
      </c>
    </row>
    <row r="281" spans="2:10" ht="24.95" customHeight="1">
      <c r="B281" s="62">
        <v>269</v>
      </c>
      <c r="C281" s="65" t="s">
        <v>99</v>
      </c>
      <c r="D281" s="65" t="s">
        <v>395</v>
      </c>
      <c r="E281" s="27" t="s">
        <v>91</v>
      </c>
      <c r="F281" s="66" t="s">
        <v>23</v>
      </c>
      <c r="G281" s="63"/>
      <c r="H281" s="62">
        <v>2</v>
      </c>
      <c r="I281" s="64"/>
      <c r="J281" s="64">
        <f t="shared" si="8"/>
        <v>0</v>
      </c>
    </row>
    <row r="282" spans="2:10" ht="24.95" customHeight="1">
      <c r="B282" s="62">
        <v>270</v>
      </c>
      <c r="C282" s="65" t="s">
        <v>99</v>
      </c>
      <c r="D282" s="65" t="s">
        <v>396</v>
      </c>
      <c r="E282" s="27" t="s">
        <v>91</v>
      </c>
      <c r="F282" s="66" t="s">
        <v>23</v>
      </c>
      <c r="G282" s="63"/>
      <c r="H282" s="62">
        <v>2</v>
      </c>
      <c r="I282" s="64"/>
      <c r="J282" s="64">
        <f t="shared" si="8"/>
        <v>0</v>
      </c>
    </row>
    <row r="283" spans="2:10" ht="24.95" customHeight="1">
      <c r="B283" s="62">
        <v>271</v>
      </c>
      <c r="C283" s="65" t="s">
        <v>99</v>
      </c>
      <c r="D283" s="65" t="s">
        <v>397</v>
      </c>
      <c r="E283" s="27" t="s">
        <v>91</v>
      </c>
      <c r="F283" s="66" t="s">
        <v>23</v>
      </c>
      <c r="G283" s="63"/>
      <c r="H283" s="62">
        <v>2</v>
      </c>
      <c r="I283" s="64"/>
      <c r="J283" s="64">
        <f t="shared" si="8"/>
        <v>0</v>
      </c>
    </row>
    <row r="284" spans="2:10" ht="24.95" customHeight="1">
      <c r="B284" s="62">
        <v>272</v>
      </c>
      <c r="C284" s="65" t="s">
        <v>99</v>
      </c>
      <c r="D284" s="65" t="s">
        <v>398</v>
      </c>
      <c r="E284" s="27" t="s">
        <v>91</v>
      </c>
      <c r="F284" s="66" t="s">
        <v>23</v>
      </c>
      <c r="G284" s="63"/>
      <c r="H284" s="62">
        <v>2</v>
      </c>
      <c r="I284" s="64"/>
      <c r="J284" s="64">
        <f t="shared" si="8"/>
        <v>0</v>
      </c>
    </row>
    <row r="285" spans="2:10" ht="24.95" customHeight="1">
      <c r="B285" s="62">
        <v>273</v>
      </c>
      <c r="C285" s="65" t="s">
        <v>99</v>
      </c>
      <c r="D285" s="65" t="s">
        <v>399</v>
      </c>
      <c r="E285" s="27" t="s">
        <v>91</v>
      </c>
      <c r="F285" s="66" t="s">
        <v>23</v>
      </c>
      <c r="G285" s="63"/>
      <c r="H285" s="62">
        <v>2</v>
      </c>
      <c r="I285" s="64"/>
      <c r="J285" s="64">
        <f t="shared" si="8"/>
        <v>0</v>
      </c>
    </row>
    <row r="286" spans="2:10" ht="24.95" customHeight="1">
      <c r="B286" s="62">
        <v>274</v>
      </c>
      <c r="C286" s="65" t="s">
        <v>99</v>
      </c>
      <c r="D286" s="65" t="s">
        <v>400</v>
      </c>
      <c r="E286" s="27" t="s">
        <v>91</v>
      </c>
      <c r="F286" s="66" t="s">
        <v>23</v>
      </c>
      <c r="G286" s="63"/>
      <c r="H286" s="62">
        <v>2</v>
      </c>
      <c r="I286" s="64"/>
      <c r="J286" s="64">
        <f t="shared" si="8"/>
        <v>0</v>
      </c>
    </row>
    <row r="287" spans="2:10" ht="24.95" customHeight="1">
      <c r="B287" s="62">
        <v>275</v>
      </c>
      <c r="C287" s="65" t="s">
        <v>94</v>
      </c>
      <c r="D287" s="65" t="s">
        <v>401</v>
      </c>
      <c r="E287" s="27" t="s">
        <v>91</v>
      </c>
      <c r="F287" s="66" t="s">
        <v>23</v>
      </c>
      <c r="G287" s="63"/>
      <c r="H287" s="62">
        <v>2</v>
      </c>
      <c r="I287" s="64"/>
      <c r="J287" s="64">
        <f t="shared" si="8"/>
        <v>0</v>
      </c>
    </row>
    <row r="288" spans="2:10" ht="24.95" customHeight="1">
      <c r="B288" s="62">
        <v>276</v>
      </c>
      <c r="C288" s="65" t="s">
        <v>99</v>
      </c>
      <c r="D288" s="65" t="s">
        <v>402</v>
      </c>
      <c r="E288" s="27" t="s">
        <v>91</v>
      </c>
      <c r="F288" s="66" t="s">
        <v>23</v>
      </c>
      <c r="G288" s="63"/>
      <c r="H288" s="62">
        <v>2</v>
      </c>
      <c r="I288" s="64"/>
      <c r="J288" s="64">
        <f t="shared" si="8"/>
        <v>0</v>
      </c>
    </row>
    <row r="289" spans="2:10" ht="24.95" customHeight="1">
      <c r="B289" s="62">
        <v>277</v>
      </c>
      <c r="C289" s="65" t="s">
        <v>94</v>
      </c>
      <c r="D289" s="65" t="s">
        <v>403</v>
      </c>
      <c r="E289" s="27" t="s">
        <v>91</v>
      </c>
      <c r="F289" s="66" t="s">
        <v>23</v>
      </c>
      <c r="G289" s="63"/>
      <c r="H289" s="62">
        <v>2</v>
      </c>
      <c r="I289" s="64"/>
      <c r="J289" s="64">
        <f t="shared" si="8"/>
        <v>0</v>
      </c>
    </row>
    <row r="290" spans="2:10" ht="24.95" customHeight="1">
      <c r="B290" s="62">
        <v>278</v>
      </c>
      <c r="C290" s="65" t="s">
        <v>94</v>
      </c>
      <c r="D290" s="65" t="s">
        <v>404</v>
      </c>
      <c r="E290" s="27" t="s">
        <v>91</v>
      </c>
      <c r="F290" s="66" t="s">
        <v>23</v>
      </c>
      <c r="G290" s="63"/>
      <c r="H290" s="62">
        <v>2</v>
      </c>
      <c r="I290" s="64"/>
      <c r="J290" s="64">
        <f t="shared" si="8"/>
        <v>0</v>
      </c>
    </row>
    <row r="291" spans="2:10" ht="24.95" customHeight="1">
      <c r="B291" s="62">
        <v>279</v>
      </c>
      <c r="C291" s="65" t="s">
        <v>94</v>
      </c>
      <c r="D291" s="65" t="s">
        <v>405</v>
      </c>
      <c r="E291" s="27" t="s">
        <v>91</v>
      </c>
      <c r="F291" s="66" t="s">
        <v>23</v>
      </c>
      <c r="G291" s="63"/>
      <c r="H291" s="62">
        <v>2</v>
      </c>
      <c r="I291" s="64"/>
      <c r="J291" s="64">
        <f t="shared" si="8"/>
        <v>0</v>
      </c>
    </row>
    <row r="292" spans="2:10" ht="24.95" customHeight="1">
      <c r="B292" s="62">
        <v>280</v>
      </c>
      <c r="C292" s="65" t="s">
        <v>94</v>
      </c>
      <c r="D292" s="65" t="s">
        <v>406</v>
      </c>
      <c r="E292" s="27" t="s">
        <v>91</v>
      </c>
      <c r="F292" s="66" t="s">
        <v>23</v>
      </c>
      <c r="G292" s="63"/>
      <c r="H292" s="62">
        <v>2</v>
      </c>
      <c r="I292" s="64"/>
      <c r="J292" s="64">
        <f t="shared" si="8"/>
        <v>0</v>
      </c>
    </row>
    <row r="293" spans="2:10" ht="24.95" customHeight="1">
      <c r="B293" s="62">
        <v>281</v>
      </c>
      <c r="C293" s="65" t="s">
        <v>94</v>
      </c>
      <c r="D293" s="65" t="s">
        <v>407</v>
      </c>
      <c r="E293" s="27" t="s">
        <v>91</v>
      </c>
      <c r="F293" s="66" t="s">
        <v>23</v>
      </c>
      <c r="G293" s="63"/>
      <c r="H293" s="62">
        <v>2</v>
      </c>
      <c r="I293" s="64"/>
      <c r="J293" s="64">
        <f t="shared" si="8"/>
        <v>0</v>
      </c>
    </row>
    <row r="294" spans="2:10" ht="24.95" customHeight="1">
      <c r="B294" s="62">
        <v>282</v>
      </c>
      <c r="C294" s="65" t="s">
        <v>94</v>
      </c>
      <c r="D294" s="65" t="s">
        <v>408</v>
      </c>
      <c r="E294" s="27" t="s">
        <v>91</v>
      </c>
      <c r="F294" s="66" t="s">
        <v>23</v>
      </c>
      <c r="G294" s="63"/>
      <c r="H294" s="62">
        <v>2</v>
      </c>
      <c r="I294" s="64"/>
      <c r="J294" s="64">
        <f t="shared" si="8"/>
        <v>0</v>
      </c>
    </row>
    <row r="295" spans="2:10" ht="24.95" customHeight="1">
      <c r="B295" s="62">
        <v>283</v>
      </c>
      <c r="C295" s="65" t="s">
        <v>94</v>
      </c>
      <c r="D295" s="65" t="s">
        <v>409</v>
      </c>
      <c r="E295" s="27" t="s">
        <v>91</v>
      </c>
      <c r="F295" s="66" t="s">
        <v>23</v>
      </c>
      <c r="G295" s="63"/>
      <c r="H295" s="62">
        <v>2</v>
      </c>
      <c r="I295" s="64"/>
      <c r="J295" s="64">
        <f t="shared" ref="J295:J317" si="9">I295*H295</f>
        <v>0</v>
      </c>
    </row>
    <row r="296" spans="2:10" ht="24.95" customHeight="1">
      <c r="B296" s="62">
        <v>284</v>
      </c>
      <c r="C296" s="65" t="s">
        <v>94</v>
      </c>
      <c r="D296" s="65" t="s">
        <v>410</v>
      </c>
      <c r="E296" s="27" t="s">
        <v>91</v>
      </c>
      <c r="F296" s="66" t="s">
        <v>23</v>
      </c>
      <c r="G296" s="63"/>
      <c r="H296" s="62">
        <v>2</v>
      </c>
      <c r="I296" s="64"/>
      <c r="J296" s="64">
        <f t="shared" si="9"/>
        <v>0</v>
      </c>
    </row>
    <row r="297" spans="2:10" ht="24.95" customHeight="1">
      <c r="B297" s="62">
        <v>285</v>
      </c>
      <c r="C297" s="65" t="s">
        <v>94</v>
      </c>
      <c r="D297" s="65" t="s">
        <v>411</v>
      </c>
      <c r="E297" s="27" t="s">
        <v>91</v>
      </c>
      <c r="F297" s="66" t="s">
        <v>23</v>
      </c>
      <c r="G297" s="63"/>
      <c r="H297" s="62">
        <v>2</v>
      </c>
      <c r="I297" s="64"/>
      <c r="J297" s="64">
        <f t="shared" si="9"/>
        <v>0</v>
      </c>
    </row>
    <row r="298" spans="2:10" ht="24.95" customHeight="1">
      <c r="B298" s="62">
        <v>286</v>
      </c>
      <c r="C298" s="65" t="s">
        <v>94</v>
      </c>
      <c r="D298" s="65" t="s">
        <v>412</v>
      </c>
      <c r="E298" s="27" t="s">
        <v>91</v>
      </c>
      <c r="F298" s="66" t="s">
        <v>23</v>
      </c>
      <c r="G298" s="63"/>
      <c r="H298" s="62">
        <v>2</v>
      </c>
      <c r="I298" s="64"/>
      <c r="J298" s="64">
        <f t="shared" si="9"/>
        <v>0</v>
      </c>
    </row>
    <row r="299" spans="2:10" ht="24.95" customHeight="1">
      <c r="B299" s="62">
        <v>287</v>
      </c>
      <c r="C299" s="65" t="s">
        <v>94</v>
      </c>
      <c r="D299" s="65" t="s">
        <v>413</v>
      </c>
      <c r="E299" s="27" t="s">
        <v>91</v>
      </c>
      <c r="F299" s="66" t="s">
        <v>23</v>
      </c>
      <c r="G299" s="63"/>
      <c r="H299" s="62">
        <v>2</v>
      </c>
      <c r="I299" s="64"/>
      <c r="J299" s="64">
        <f t="shared" si="9"/>
        <v>0</v>
      </c>
    </row>
    <row r="300" spans="2:10" ht="24.95" customHeight="1">
      <c r="B300" s="62">
        <v>288</v>
      </c>
      <c r="C300" s="65" t="s">
        <v>94</v>
      </c>
      <c r="D300" s="65" t="s">
        <v>414</v>
      </c>
      <c r="E300" s="27" t="s">
        <v>91</v>
      </c>
      <c r="F300" s="66" t="s">
        <v>23</v>
      </c>
      <c r="G300" s="63"/>
      <c r="H300" s="62">
        <v>2</v>
      </c>
      <c r="I300" s="64"/>
      <c r="J300" s="64">
        <f t="shared" si="9"/>
        <v>0</v>
      </c>
    </row>
    <row r="301" spans="2:10" ht="24.95" customHeight="1">
      <c r="B301" s="62">
        <v>289</v>
      </c>
      <c r="C301" s="65" t="s">
        <v>94</v>
      </c>
      <c r="D301" s="65" t="s">
        <v>415</v>
      </c>
      <c r="E301" s="27" t="s">
        <v>91</v>
      </c>
      <c r="F301" s="66" t="s">
        <v>23</v>
      </c>
      <c r="G301" s="63"/>
      <c r="H301" s="62">
        <v>2</v>
      </c>
      <c r="I301" s="64"/>
      <c r="J301" s="64">
        <f t="shared" si="9"/>
        <v>0</v>
      </c>
    </row>
    <row r="302" spans="2:10" ht="24.95" customHeight="1">
      <c r="B302" s="62">
        <v>290</v>
      </c>
      <c r="C302" s="65" t="s">
        <v>94</v>
      </c>
      <c r="D302" s="65" t="s">
        <v>416</v>
      </c>
      <c r="E302" s="27" t="s">
        <v>91</v>
      </c>
      <c r="F302" s="66" t="s">
        <v>23</v>
      </c>
      <c r="G302" s="63"/>
      <c r="H302" s="62">
        <v>2</v>
      </c>
      <c r="I302" s="64"/>
      <c r="J302" s="64">
        <f t="shared" si="9"/>
        <v>0</v>
      </c>
    </row>
    <row r="303" spans="2:10" ht="24.95" customHeight="1">
      <c r="B303" s="62">
        <v>291</v>
      </c>
      <c r="C303" s="65" t="s">
        <v>94</v>
      </c>
      <c r="D303" s="65" t="s">
        <v>417</v>
      </c>
      <c r="E303" s="27" t="s">
        <v>91</v>
      </c>
      <c r="F303" s="66" t="s">
        <v>23</v>
      </c>
      <c r="G303" s="63"/>
      <c r="H303" s="62">
        <v>2</v>
      </c>
      <c r="I303" s="64"/>
      <c r="J303" s="64">
        <f t="shared" si="9"/>
        <v>0</v>
      </c>
    </row>
    <row r="304" spans="2:10" ht="24.95" customHeight="1">
      <c r="B304" s="62">
        <v>292</v>
      </c>
      <c r="C304" s="65" t="s">
        <v>94</v>
      </c>
      <c r="D304" s="65" t="s">
        <v>418</v>
      </c>
      <c r="E304" s="27" t="s">
        <v>91</v>
      </c>
      <c r="F304" s="66" t="s">
        <v>23</v>
      </c>
      <c r="G304" s="63"/>
      <c r="H304" s="62">
        <v>2</v>
      </c>
      <c r="I304" s="64"/>
      <c r="J304" s="64">
        <f t="shared" si="9"/>
        <v>0</v>
      </c>
    </row>
    <row r="305" spans="2:10" ht="24.95" customHeight="1">
      <c r="B305" s="62">
        <v>293</v>
      </c>
      <c r="C305" s="65" t="s">
        <v>94</v>
      </c>
      <c r="D305" s="65" t="s">
        <v>419</v>
      </c>
      <c r="E305" s="27" t="s">
        <v>91</v>
      </c>
      <c r="F305" s="66" t="s">
        <v>23</v>
      </c>
      <c r="G305" s="63"/>
      <c r="H305" s="62">
        <v>2</v>
      </c>
      <c r="I305" s="64"/>
      <c r="J305" s="64">
        <f t="shared" si="9"/>
        <v>0</v>
      </c>
    </row>
    <row r="306" spans="2:10" ht="24.95" customHeight="1">
      <c r="B306" s="62">
        <v>294</v>
      </c>
      <c r="C306" s="65" t="s">
        <v>94</v>
      </c>
      <c r="D306" s="65" t="s">
        <v>420</v>
      </c>
      <c r="E306" s="27" t="s">
        <v>91</v>
      </c>
      <c r="F306" s="66" t="s">
        <v>23</v>
      </c>
      <c r="G306" s="63"/>
      <c r="H306" s="62">
        <v>2</v>
      </c>
      <c r="I306" s="64"/>
      <c r="J306" s="64">
        <f t="shared" si="9"/>
        <v>0</v>
      </c>
    </row>
    <row r="307" spans="2:10" ht="24.95" customHeight="1">
      <c r="B307" s="62">
        <v>295</v>
      </c>
      <c r="C307" s="65" t="s">
        <v>94</v>
      </c>
      <c r="D307" s="65" t="s">
        <v>421</v>
      </c>
      <c r="E307" s="27" t="s">
        <v>91</v>
      </c>
      <c r="F307" s="66" t="s">
        <v>23</v>
      </c>
      <c r="G307" s="63"/>
      <c r="H307" s="62">
        <v>2</v>
      </c>
      <c r="I307" s="64"/>
      <c r="J307" s="64">
        <f t="shared" si="9"/>
        <v>0</v>
      </c>
    </row>
    <row r="308" spans="2:10" ht="24.95" customHeight="1">
      <c r="B308" s="62">
        <v>296</v>
      </c>
      <c r="C308" s="65" t="s">
        <v>94</v>
      </c>
      <c r="D308" s="65" t="s">
        <v>422</v>
      </c>
      <c r="E308" s="27" t="s">
        <v>91</v>
      </c>
      <c r="F308" s="66" t="s">
        <v>23</v>
      </c>
      <c r="G308" s="63"/>
      <c r="H308" s="62">
        <v>2</v>
      </c>
      <c r="I308" s="64"/>
      <c r="J308" s="64">
        <f t="shared" si="9"/>
        <v>0</v>
      </c>
    </row>
    <row r="309" spans="2:10" ht="24.95" customHeight="1">
      <c r="B309" s="62">
        <v>297</v>
      </c>
      <c r="C309" s="65" t="s">
        <v>189</v>
      </c>
      <c r="D309" s="65" t="s">
        <v>423</v>
      </c>
      <c r="E309" s="27" t="s">
        <v>91</v>
      </c>
      <c r="F309" s="66" t="s">
        <v>23</v>
      </c>
      <c r="G309" s="63"/>
      <c r="H309" s="62">
        <v>2</v>
      </c>
      <c r="I309" s="64"/>
      <c r="J309" s="64">
        <f t="shared" si="9"/>
        <v>0</v>
      </c>
    </row>
    <row r="310" spans="2:10" ht="24.95" customHeight="1">
      <c r="B310" s="62">
        <v>298</v>
      </c>
      <c r="C310" s="65" t="s">
        <v>388</v>
      </c>
      <c r="D310" s="65" t="s">
        <v>424</v>
      </c>
      <c r="E310" s="27" t="s">
        <v>91</v>
      </c>
      <c r="F310" s="66" t="s">
        <v>23</v>
      </c>
      <c r="G310" s="63"/>
      <c r="H310" s="62">
        <v>2</v>
      </c>
      <c r="I310" s="64"/>
      <c r="J310" s="64">
        <f t="shared" si="9"/>
        <v>0</v>
      </c>
    </row>
    <row r="311" spans="2:10" ht="24.95" customHeight="1">
      <c r="B311" s="62">
        <v>299</v>
      </c>
      <c r="C311" s="65" t="s">
        <v>99</v>
      </c>
      <c r="D311" s="65" t="s">
        <v>425</v>
      </c>
      <c r="E311" s="27" t="s">
        <v>91</v>
      </c>
      <c r="F311" s="66" t="s">
        <v>426</v>
      </c>
      <c r="G311" s="63"/>
      <c r="H311" s="62">
        <v>2</v>
      </c>
      <c r="I311" s="64"/>
      <c r="J311" s="64">
        <f t="shared" si="9"/>
        <v>0</v>
      </c>
    </row>
    <row r="312" spans="2:10" ht="24.95" customHeight="1">
      <c r="B312" s="62">
        <v>300</v>
      </c>
      <c r="C312" s="65" t="s">
        <v>99</v>
      </c>
      <c r="D312" s="65" t="s">
        <v>427</v>
      </c>
      <c r="E312" s="27" t="s">
        <v>91</v>
      </c>
      <c r="F312" s="66" t="s">
        <v>426</v>
      </c>
      <c r="G312" s="63"/>
      <c r="H312" s="62">
        <v>2</v>
      </c>
      <c r="I312" s="64"/>
      <c r="J312" s="64">
        <f t="shared" si="9"/>
        <v>0</v>
      </c>
    </row>
    <row r="313" spans="2:10" ht="24.95" customHeight="1">
      <c r="B313" s="62">
        <v>301</v>
      </c>
      <c r="C313" s="261" t="s">
        <v>1754</v>
      </c>
      <c r="D313" s="65" t="s">
        <v>428</v>
      </c>
      <c r="E313" s="27" t="s">
        <v>91</v>
      </c>
      <c r="F313" s="66" t="s">
        <v>426</v>
      </c>
      <c r="G313" s="63"/>
      <c r="H313" s="62">
        <v>2</v>
      </c>
      <c r="I313" s="64"/>
      <c r="J313" s="64">
        <f t="shared" si="9"/>
        <v>0</v>
      </c>
    </row>
    <row r="314" spans="2:10" ht="24.95" customHeight="1">
      <c r="B314" s="62">
        <v>302</v>
      </c>
      <c r="C314" s="65" t="s">
        <v>94</v>
      </c>
      <c r="D314" s="65" t="s">
        <v>429</v>
      </c>
      <c r="E314" s="27" t="s">
        <v>91</v>
      </c>
      <c r="F314" s="66" t="s">
        <v>55</v>
      </c>
      <c r="G314" s="63"/>
      <c r="H314" s="62">
        <v>2</v>
      </c>
      <c r="I314" s="64"/>
      <c r="J314" s="64">
        <f t="shared" si="9"/>
        <v>0</v>
      </c>
    </row>
    <row r="315" spans="2:10" ht="24.95" customHeight="1">
      <c r="B315" s="62">
        <v>303</v>
      </c>
      <c r="C315" s="65" t="s">
        <v>94</v>
      </c>
      <c r="D315" s="65" t="s">
        <v>430</v>
      </c>
      <c r="E315" s="27" t="s">
        <v>91</v>
      </c>
      <c r="F315" s="66" t="s">
        <v>55</v>
      </c>
      <c r="G315" s="63"/>
      <c r="H315" s="62">
        <v>2</v>
      </c>
      <c r="I315" s="64"/>
      <c r="J315" s="64">
        <f t="shared" si="9"/>
        <v>0</v>
      </c>
    </row>
    <row r="316" spans="2:10" ht="24.95" customHeight="1">
      <c r="B316" s="62">
        <v>304</v>
      </c>
      <c r="C316" s="65" t="s">
        <v>94</v>
      </c>
      <c r="D316" s="65" t="s">
        <v>431</v>
      </c>
      <c r="E316" s="27" t="s">
        <v>91</v>
      </c>
      <c r="F316" s="66" t="s">
        <v>55</v>
      </c>
      <c r="G316" s="63"/>
      <c r="H316" s="62">
        <v>2</v>
      </c>
      <c r="I316" s="64"/>
      <c r="J316" s="64">
        <f t="shared" si="9"/>
        <v>0</v>
      </c>
    </row>
    <row r="317" spans="2:10" ht="24.95" customHeight="1">
      <c r="B317" s="62">
        <v>305</v>
      </c>
      <c r="C317" s="65" t="s">
        <v>94</v>
      </c>
      <c r="D317" s="65" t="s">
        <v>432</v>
      </c>
      <c r="E317" s="27" t="s">
        <v>91</v>
      </c>
      <c r="F317" s="66" t="s">
        <v>55</v>
      </c>
      <c r="G317" s="63"/>
      <c r="H317" s="62">
        <v>2</v>
      </c>
      <c r="I317" s="64"/>
      <c r="J317" s="64">
        <f t="shared" si="9"/>
        <v>0</v>
      </c>
    </row>
    <row r="318" spans="2:10" ht="24.95" customHeight="1">
      <c r="B318" s="275" t="s">
        <v>433</v>
      </c>
      <c r="C318" s="275"/>
      <c r="D318" s="275"/>
      <c r="E318" s="275"/>
      <c r="F318" s="275"/>
      <c r="G318" s="275"/>
      <c r="H318" s="275"/>
      <c r="I318" s="275"/>
      <c r="J318" s="275"/>
    </row>
    <row r="319" spans="2:10" ht="24.95" customHeight="1">
      <c r="B319" s="62">
        <v>306</v>
      </c>
      <c r="C319" s="27" t="s">
        <v>94</v>
      </c>
      <c r="D319" s="27" t="s">
        <v>434</v>
      </c>
      <c r="E319" s="27" t="s">
        <v>91</v>
      </c>
      <c r="F319" s="29" t="s">
        <v>435</v>
      </c>
      <c r="G319" s="62"/>
      <c r="H319" s="62">
        <v>2</v>
      </c>
      <c r="I319" s="67"/>
      <c r="J319" s="67">
        <f t="shared" ref="J319:J324" si="10">H319*I319</f>
        <v>0</v>
      </c>
    </row>
    <row r="320" spans="2:10" ht="24.95" customHeight="1">
      <c r="B320" s="62">
        <v>307</v>
      </c>
      <c r="C320" s="27" t="s">
        <v>94</v>
      </c>
      <c r="D320" s="27" t="s">
        <v>436</v>
      </c>
      <c r="E320" s="27" t="s">
        <v>91</v>
      </c>
      <c r="F320" s="29" t="s">
        <v>435</v>
      </c>
      <c r="G320" s="62"/>
      <c r="H320" s="62">
        <v>2</v>
      </c>
      <c r="I320" s="67"/>
      <c r="J320" s="67">
        <f t="shared" si="10"/>
        <v>0</v>
      </c>
    </row>
    <row r="321" spans="2:10" ht="24.95" customHeight="1">
      <c r="B321" s="62">
        <v>308</v>
      </c>
      <c r="C321" s="27" t="s">
        <v>94</v>
      </c>
      <c r="D321" s="27" t="s">
        <v>437</v>
      </c>
      <c r="E321" s="27" t="s">
        <v>91</v>
      </c>
      <c r="F321" s="29" t="s">
        <v>435</v>
      </c>
      <c r="G321" s="62"/>
      <c r="H321" s="62">
        <v>2</v>
      </c>
      <c r="I321" s="67"/>
      <c r="J321" s="67">
        <f t="shared" si="10"/>
        <v>0</v>
      </c>
    </row>
    <row r="322" spans="2:10" ht="24.95" customHeight="1">
      <c r="B322" s="62">
        <v>309</v>
      </c>
      <c r="C322" s="27" t="s">
        <v>94</v>
      </c>
      <c r="D322" s="27" t="s">
        <v>438</v>
      </c>
      <c r="E322" s="27" t="s">
        <v>91</v>
      </c>
      <c r="F322" s="29" t="s">
        <v>435</v>
      </c>
      <c r="G322" s="62"/>
      <c r="H322" s="62">
        <v>2</v>
      </c>
      <c r="I322" s="67"/>
      <c r="J322" s="67">
        <f t="shared" si="10"/>
        <v>0</v>
      </c>
    </row>
    <row r="323" spans="2:10" ht="24.95" customHeight="1">
      <c r="B323" s="62">
        <v>310</v>
      </c>
      <c r="C323" s="27" t="s">
        <v>94</v>
      </c>
      <c r="D323" s="27" t="s">
        <v>439</v>
      </c>
      <c r="E323" s="27" t="s">
        <v>91</v>
      </c>
      <c r="F323" s="29" t="s">
        <v>435</v>
      </c>
      <c r="G323" s="62"/>
      <c r="H323" s="62">
        <v>2</v>
      </c>
      <c r="I323" s="67"/>
      <c r="J323" s="67">
        <f t="shared" si="10"/>
        <v>0</v>
      </c>
    </row>
    <row r="324" spans="2:10" ht="24.95" customHeight="1">
      <c r="B324" s="62">
        <v>311</v>
      </c>
      <c r="C324" s="68" t="s">
        <v>94</v>
      </c>
      <c r="D324" s="68" t="s">
        <v>440</v>
      </c>
      <c r="E324" s="27" t="s">
        <v>91</v>
      </c>
      <c r="F324" s="69" t="s">
        <v>435</v>
      </c>
      <c r="G324" s="62"/>
      <c r="H324" s="62">
        <v>2</v>
      </c>
      <c r="I324" s="67"/>
      <c r="J324" s="67">
        <f t="shared" si="10"/>
        <v>0</v>
      </c>
    </row>
    <row r="325" spans="2:10" ht="24.95" customHeight="1">
      <c r="B325" s="276" t="s">
        <v>441</v>
      </c>
      <c r="C325" s="276"/>
      <c r="D325" s="276"/>
      <c r="E325" s="276"/>
      <c r="F325" s="276"/>
      <c r="G325" s="276"/>
      <c r="H325" s="276"/>
      <c r="I325" s="276"/>
      <c r="J325" s="276"/>
    </row>
    <row r="326" spans="2:10" ht="23.45" customHeight="1">
      <c r="B326" s="62">
        <v>312</v>
      </c>
      <c r="C326" s="27" t="s">
        <v>99</v>
      </c>
      <c r="D326" s="27" t="s">
        <v>442</v>
      </c>
      <c r="E326" s="70" t="s">
        <v>91</v>
      </c>
      <c r="F326" s="29" t="s">
        <v>443</v>
      </c>
      <c r="G326" s="71"/>
      <c r="H326" s="62">
        <v>2</v>
      </c>
      <c r="I326" s="67"/>
      <c r="J326" s="67">
        <f t="shared" ref="J326:J334" si="11">I326*H326</f>
        <v>0</v>
      </c>
    </row>
    <row r="327" spans="2:10" ht="22.35" customHeight="1">
      <c r="B327" s="62">
        <v>313</v>
      </c>
      <c r="C327" s="27" t="s">
        <v>99</v>
      </c>
      <c r="D327" s="27" t="s">
        <v>444</v>
      </c>
      <c r="E327" s="70" t="s">
        <v>91</v>
      </c>
      <c r="F327" s="29" t="s">
        <v>443</v>
      </c>
      <c r="G327" s="71"/>
      <c r="H327" s="62">
        <v>2</v>
      </c>
      <c r="I327" s="67"/>
      <c r="J327" s="67">
        <f t="shared" si="11"/>
        <v>0</v>
      </c>
    </row>
    <row r="328" spans="2:10" ht="28.5">
      <c r="B328" s="62">
        <v>314</v>
      </c>
      <c r="C328" s="27" t="s">
        <v>99</v>
      </c>
      <c r="D328" s="27" t="s">
        <v>445</v>
      </c>
      <c r="E328" s="70" t="s">
        <v>91</v>
      </c>
      <c r="F328" s="29" t="s">
        <v>446</v>
      </c>
      <c r="G328" s="71"/>
      <c r="H328" s="62">
        <v>2</v>
      </c>
      <c r="I328" s="67"/>
      <c r="J328" s="67">
        <f t="shared" si="11"/>
        <v>0</v>
      </c>
    </row>
    <row r="329" spans="2:10" ht="28.5">
      <c r="B329" s="62">
        <v>315</v>
      </c>
      <c r="C329" s="27" t="s">
        <v>99</v>
      </c>
      <c r="D329" s="27" t="s">
        <v>447</v>
      </c>
      <c r="E329" s="70" t="s">
        <v>91</v>
      </c>
      <c r="F329" s="29" t="s">
        <v>446</v>
      </c>
      <c r="G329" s="71"/>
      <c r="H329" s="62">
        <v>2</v>
      </c>
      <c r="I329" s="67"/>
      <c r="J329" s="67">
        <f t="shared" si="11"/>
        <v>0</v>
      </c>
    </row>
    <row r="330" spans="2:10" ht="28.5">
      <c r="B330" s="62">
        <v>316</v>
      </c>
      <c r="C330" s="27" t="s">
        <v>99</v>
      </c>
      <c r="D330" s="27" t="s">
        <v>448</v>
      </c>
      <c r="E330" s="70" t="s">
        <v>91</v>
      </c>
      <c r="F330" s="29" t="s">
        <v>446</v>
      </c>
      <c r="G330" s="71"/>
      <c r="H330" s="62">
        <v>2</v>
      </c>
      <c r="I330" s="67"/>
      <c r="J330" s="67">
        <f t="shared" si="11"/>
        <v>0</v>
      </c>
    </row>
    <row r="331" spans="2:10" ht="28.5">
      <c r="B331" s="62">
        <v>317</v>
      </c>
      <c r="C331" s="27" t="s">
        <v>99</v>
      </c>
      <c r="D331" s="27" t="s">
        <v>449</v>
      </c>
      <c r="E331" s="70" t="s">
        <v>91</v>
      </c>
      <c r="F331" s="29" t="s">
        <v>446</v>
      </c>
      <c r="G331" s="71"/>
      <c r="H331" s="62">
        <v>2</v>
      </c>
      <c r="I331" s="67"/>
      <c r="J331" s="67">
        <f t="shared" si="11"/>
        <v>0</v>
      </c>
    </row>
    <row r="332" spans="2:10" ht="24.95" customHeight="1">
      <c r="B332" s="62">
        <v>318</v>
      </c>
      <c r="C332" s="27" t="s">
        <v>99</v>
      </c>
      <c r="D332" s="27" t="s">
        <v>450</v>
      </c>
      <c r="E332" s="70" t="s">
        <v>91</v>
      </c>
      <c r="F332" s="29" t="s">
        <v>446</v>
      </c>
      <c r="G332" s="71"/>
      <c r="H332" s="62">
        <v>2</v>
      </c>
      <c r="I332" s="67"/>
      <c r="J332" s="67">
        <f t="shared" si="11"/>
        <v>0</v>
      </c>
    </row>
    <row r="333" spans="2:10" ht="24.95" customHeight="1">
      <c r="B333" s="62">
        <v>319</v>
      </c>
      <c r="C333" s="27" t="s">
        <v>99</v>
      </c>
      <c r="D333" s="27" t="s">
        <v>451</v>
      </c>
      <c r="E333" s="70" t="s">
        <v>91</v>
      </c>
      <c r="F333" s="29" t="s">
        <v>446</v>
      </c>
      <c r="G333" s="71"/>
      <c r="H333" s="62">
        <v>2</v>
      </c>
      <c r="I333" s="67"/>
      <c r="J333" s="67">
        <f t="shared" si="11"/>
        <v>0</v>
      </c>
    </row>
    <row r="334" spans="2:10" ht="24.95" customHeight="1">
      <c r="B334" s="62">
        <v>320</v>
      </c>
      <c r="C334" s="27" t="s">
        <v>99</v>
      </c>
      <c r="D334" s="27" t="s">
        <v>452</v>
      </c>
      <c r="E334" s="70" t="s">
        <v>91</v>
      </c>
      <c r="F334" s="29" t="s">
        <v>446</v>
      </c>
      <c r="G334" s="71"/>
      <c r="H334" s="62">
        <v>2</v>
      </c>
      <c r="I334" s="67"/>
      <c r="J334" s="67">
        <f t="shared" si="11"/>
        <v>0</v>
      </c>
    </row>
    <row r="335" spans="2:10" ht="24.95" customHeight="1">
      <c r="I335" s="33" t="s">
        <v>63</v>
      </c>
      <c r="J335" s="72">
        <f>SUM(J12:J165,J167:J317,J319:J324,J326:J334)</f>
        <v>0</v>
      </c>
    </row>
    <row r="336" spans="2:10" ht="24.95" customHeight="1"/>
    <row r="337" ht="24.95" customHeight="1"/>
    <row r="338" ht="24.95" customHeight="1"/>
    <row r="339" ht="24.95" customHeight="1"/>
    <row r="340" ht="24.95" customHeight="1"/>
    <row r="341" ht="24.95" customHeight="1"/>
    <row r="342" ht="24.95" customHeight="1"/>
    <row r="343" ht="24.95" customHeight="1"/>
    <row r="344" ht="24.95" customHeight="1"/>
    <row r="345" ht="24.95" customHeight="1"/>
    <row r="346" ht="24.95" customHeight="1"/>
    <row r="347" ht="24.95" customHeight="1"/>
    <row r="348" ht="24.95" customHeight="1"/>
    <row r="349" ht="24.95" customHeight="1"/>
    <row r="350" ht="24.95" customHeight="1"/>
    <row r="351" ht="24.95" customHeight="1"/>
    <row r="352" ht="24.95" customHeight="1"/>
    <row r="353" ht="24.95" customHeight="1"/>
    <row r="354" ht="24.95" customHeight="1"/>
    <row r="355" ht="24.95" customHeight="1"/>
    <row r="356" ht="24.95" customHeight="1"/>
    <row r="357" ht="24.95" customHeight="1"/>
    <row r="358" ht="24.95" customHeight="1"/>
    <row r="359" ht="40.9" customHeight="1"/>
    <row r="360" ht="40.9" customHeight="1"/>
    <row r="361" ht="24.95" customHeight="1"/>
    <row r="362" ht="24.95" customHeight="1"/>
    <row r="363" ht="24.95" customHeight="1"/>
    <row r="364" ht="24.95" customHeight="1"/>
    <row r="365" ht="24.95" customHeight="1"/>
    <row r="366" ht="24.95" customHeight="1"/>
    <row r="367" ht="24.95" customHeight="1"/>
    <row r="368" ht="24.95" customHeight="1"/>
    <row r="369" ht="24.95" customHeight="1"/>
    <row r="370" ht="24.95" customHeight="1"/>
    <row r="371" ht="24.95" customHeight="1"/>
    <row r="372" ht="24.95" customHeight="1"/>
    <row r="373" ht="24.95" customHeight="1"/>
    <row r="374" ht="24.95" customHeight="1"/>
    <row r="375" ht="24.95" customHeight="1"/>
    <row r="376" ht="24.95" customHeight="1"/>
    <row r="377" ht="24.95" customHeight="1"/>
    <row r="378" ht="24.95" customHeight="1"/>
    <row r="379" ht="24.95" customHeight="1"/>
    <row r="380" ht="24.95" customHeight="1"/>
    <row r="381" ht="24.95" customHeight="1"/>
    <row r="382" ht="19.899999999999999" customHeight="1"/>
    <row r="395" ht="24.75" customHeight="1"/>
  </sheetData>
  <mergeCells count="5">
    <mergeCell ref="B9:J9"/>
    <mergeCell ref="B11:J11"/>
    <mergeCell ref="B166:J166"/>
    <mergeCell ref="B318:J318"/>
    <mergeCell ref="B325:J325"/>
  </mergeCells>
  <pageMargins left="0.297916666666667" right="0.34652777777777799" top="0.874305555555556" bottom="0.90763888888888899" header="0.47986111111111102" footer="0.49583333333333302"/>
  <pageSetup paperSize="9" scale="80" firstPageNumber="0" pageOrder="overThenDown" orientation="landscape" horizontalDpi="300" verticalDpi="300"/>
  <headerFooter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78"/>
  <sheetViews>
    <sheetView zoomScale="80" zoomScaleNormal="80" workbookViewId="0">
      <selection activeCell="K6" sqref="K6"/>
    </sheetView>
  </sheetViews>
  <sheetFormatPr defaultColWidth="10.875" defaultRowHeight="14.25"/>
  <cols>
    <col min="1" max="1" width="2.625" style="1" customWidth="1"/>
    <col min="2" max="2" width="4.375" style="2" customWidth="1"/>
    <col min="3" max="3" width="29" style="3" customWidth="1"/>
    <col min="4" max="4" width="13.625" style="3" customWidth="1"/>
    <col min="5" max="5" width="13.25" style="3" customWidth="1"/>
    <col min="6" max="6" width="30.125" style="3" customWidth="1"/>
    <col min="7" max="7" width="15.125" style="2" customWidth="1"/>
    <col min="8" max="8" width="16" style="2" customWidth="1"/>
    <col min="9" max="9" width="12.5" style="2" customWidth="1"/>
    <col min="10" max="10" width="13.875" style="2" customWidth="1"/>
    <col min="11" max="11" width="20.875" style="2" customWidth="1"/>
    <col min="12" max="253" width="10.875" style="2"/>
    <col min="254" max="1022" width="10.875" style="4"/>
    <col min="1023" max="1023" width="8.75" style="1" customWidth="1"/>
    <col min="1024" max="1024" width="9" customWidth="1"/>
  </cols>
  <sheetData>
    <row r="1" spans="2:13">
      <c r="C1" s="3" t="s">
        <v>0</v>
      </c>
    </row>
    <row r="3" spans="2:13">
      <c r="J3" s="2" t="s">
        <v>1</v>
      </c>
    </row>
    <row r="5" spans="2:13">
      <c r="C5" s="3" t="s">
        <v>453</v>
      </c>
    </row>
    <row r="6" spans="2:13">
      <c r="C6" s="3" t="s">
        <v>3</v>
      </c>
    </row>
    <row r="8" spans="2:13">
      <c r="C8" s="3" t="s">
        <v>454</v>
      </c>
    </row>
    <row r="9" spans="2:13" ht="21" customHeight="1">
      <c r="B9" s="277" t="s">
        <v>5</v>
      </c>
      <c r="C9" s="277"/>
      <c r="D9" s="277"/>
      <c r="E9" s="277"/>
      <c r="F9" s="277"/>
      <c r="G9" s="277"/>
      <c r="H9" s="277"/>
      <c r="I9" s="277"/>
      <c r="J9" s="277"/>
    </row>
    <row r="10" spans="2:13" ht="63.95" customHeight="1">
      <c r="B10" s="73" t="s">
        <v>6</v>
      </c>
      <c r="C10" s="73" t="s">
        <v>7</v>
      </c>
      <c r="D10" s="73" t="s">
        <v>8</v>
      </c>
      <c r="E10" s="73" t="s">
        <v>9</v>
      </c>
      <c r="F10" s="73" t="s">
        <v>10</v>
      </c>
      <c r="G10" s="73" t="s">
        <v>11</v>
      </c>
      <c r="H10" s="73" t="s">
        <v>12</v>
      </c>
      <c r="I10" s="6" t="s">
        <v>13</v>
      </c>
      <c r="J10" s="6" t="s">
        <v>14</v>
      </c>
      <c r="K10" s="264"/>
      <c r="L10" s="264"/>
      <c r="M10" s="264"/>
    </row>
    <row r="11" spans="2:13" ht="24.95" customHeight="1">
      <c r="B11" s="278" t="s">
        <v>15</v>
      </c>
      <c r="C11" s="278"/>
      <c r="D11" s="278"/>
      <c r="E11" s="278"/>
      <c r="F11" s="278"/>
      <c r="G11" s="278"/>
      <c r="H11" s="278"/>
      <c r="I11" s="278"/>
      <c r="J11" s="278"/>
    </row>
    <row r="12" spans="2:13" ht="24.95" customHeight="1">
      <c r="B12" s="74">
        <v>1</v>
      </c>
      <c r="C12" s="75" t="s">
        <v>455</v>
      </c>
      <c r="D12" s="15" t="s">
        <v>456</v>
      </c>
      <c r="E12" s="74" t="s">
        <v>457</v>
      </c>
      <c r="F12" s="76" t="s">
        <v>458</v>
      </c>
      <c r="G12" s="77"/>
      <c r="H12" s="76">
        <v>3</v>
      </c>
      <c r="I12" s="78"/>
      <c r="J12" s="78">
        <f>I12*H12</f>
        <v>0</v>
      </c>
    </row>
    <row r="13" spans="2:13" ht="24.95" customHeight="1">
      <c r="B13" s="74">
        <v>2</v>
      </c>
      <c r="C13" s="75" t="s">
        <v>455</v>
      </c>
      <c r="D13" s="15" t="s">
        <v>459</v>
      </c>
      <c r="E13" s="74" t="s">
        <v>457</v>
      </c>
      <c r="F13" s="76" t="s">
        <v>458</v>
      </c>
      <c r="G13" s="79" t="s">
        <v>460</v>
      </c>
      <c r="H13" s="76">
        <v>2</v>
      </c>
      <c r="I13" s="78"/>
      <c r="J13" s="78">
        <f>I13*H13</f>
        <v>0</v>
      </c>
    </row>
    <row r="14" spans="2:13" ht="24.95" customHeight="1">
      <c r="B14" s="278" t="s">
        <v>21</v>
      </c>
      <c r="C14" s="278"/>
      <c r="D14" s="278"/>
      <c r="E14" s="278"/>
      <c r="F14" s="278"/>
      <c r="G14" s="278"/>
      <c r="H14" s="278"/>
      <c r="I14" s="278"/>
      <c r="J14" s="278"/>
    </row>
    <row r="15" spans="2:13" ht="24.95" customHeight="1">
      <c r="B15" s="74">
        <v>3</v>
      </c>
      <c r="C15" s="75" t="s">
        <v>455</v>
      </c>
      <c r="D15" s="15" t="s">
        <v>461</v>
      </c>
      <c r="E15" s="74" t="s">
        <v>457</v>
      </c>
      <c r="F15" s="76" t="s">
        <v>462</v>
      </c>
      <c r="G15" s="77"/>
      <c r="H15" s="76">
        <v>3</v>
      </c>
      <c r="I15" s="78"/>
      <c r="J15" s="78">
        <f>I15*H15</f>
        <v>0</v>
      </c>
    </row>
    <row r="16" spans="2:13" ht="24.95" customHeight="1">
      <c r="B16" s="74">
        <v>4</v>
      </c>
      <c r="C16" s="75" t="s">
        <v>455</v>
      </c>
      <c r="D16" s="15" t="s">
        <v>463</v>
      </c>
      <c r="E16" s="74" t="s">
        <v>457</v>
      </c>
      <c r="F16" s="76" t="s">
        <v>462</v>
      </c>
      <c r="G16" s="77"/>
      <c r="H16" s="76">
        <v>3</v>
      </c>
      <c r="I16" s="78"/>
      <c r="J16" s="78">
        <f>I16*H16</f>
        <v>0</v>
      </c>
    </row>
    <row r="17" spans="2:10" ht="24.95" customHeight="1">
      <c r="B17" s="74">
        <v>5</v>
      </c>
      <c r="C17" s="75" t="s">
        <v>455</v>
      </c>
      <c r="D17" s="15" t="s">
        <v>464</v>
      </c>
      <c r="E17" s="74" t="s">
        <v>457</v>
      </c>
      <c r="F17" s="76" t="s">
        <v>465</v>
      </c>
      <c r="G17" s="77"/>
      <c r="H17" s="76">
        <v>3</v>
      </c>
      <c r="I17" s="78"/>
      <c r="J17" s="78">
        <f>I17*H17</f>
        <v>0</v>
      </c>
    </row>
    <row r="18" spans="2:10" ht="24.95" customHeight="1">
      <c r="B18" s="15">
        <v>6</v>
      </c>
      <c r="C18" s="75" t="s">
        <v>455</v>
      </c>
      <c r="D18" s="15" t="s">
        <v>466</v>
      </c>
      <c r="E18" s="74" t="s">
        <v>457</v>
      </c>
      <c r="F18" s="76" t="s">
        <v>465</v>
      </c>
      <c r="G18" s="15"/>
      <c r="H18" s="76">
        <v>3</v>
      </c>
      <c r="I18" s="78"/>
      <c r="J18" s="78">
        <f>I18*H18</f>
        <v>0</v>
      </c>
    </row>
    <row r="19" spans="2:10" ht="24.95" customHeight="1">
      <c r="B19" s="80"/>
      <c r="C19" s="81"/>
      <c r="D19" s="81"/>
      <c r="E19" s="81"/>
      <c r="F19" s="81"/>
      <c r="G19" s="82"/>
      <c r="H19" s="82"/>
      <c r="I19" s="83" t="s">
        <v>63</v>
      </c>
      <c r="J19" s="84">
        <f>SUM(J12:J13,J15:J18)</f>
        <v>0</v>
      </c>
    </row>
    <row r="20" spans="2:10" ht="24.95" customHeight="1"/>
    <row r="21" spans="2:10" ht="24.95" customHeight="1"/>
    <row r="22" spans="2:10" ht="24.95" customHeight="1"/>
    <row r="23" spans="2:10" ht="24.95" customHeight="1"/>
    <row r="24" spans="2:10" s="4" customFormat="1" ht="24.95" customHeight="1"/>
    <row r="25" spans="2:10" s="4" customFormat="1" ht="24.95" customHeight="1"/>
    <row r="26" spans="2:10" s="4" customFormat="1" ht="24.95" customHeight="1"/>
    <row r="27" spans="2:10" s="4" customFormat="1" ht="24.95" customHeight="1"/>
    <row r="28" spans="2:10" s="4" customFormat="1" ht="24.95" customHeight="1"/>
    <row r="29" spans="2:10" s="4" customFormat="1" ht="24.95" customHeight="1"/>
    <row r="30" spans="2:10" s="4" customFormat="1" ht="24.95" customHeight="1"/>
    <row r="31" spans="2:10" s="4" customFormat="1" ht="24.95" customHeight="1"/>
    <row r="32" spans="2:10" s="4" customFormat="1" ht="24.95" customHeight="1"/>
    <row r="33" s="4" customFormat="1" ht="24.95" customHeight="1"/>
    <row r="34" s="4" customFormat="1" ht="24.95" customHeight="1"/>
    <row r="35" s="4" customFormat="1" ht="24.95" customHeight="1"/>
    <row r="36" s="4" customFormat="1" ht="24.95" customHeight="1"/>
    <row r="37" s="4" customFormat="1" ht="24.95" customHeight="1"/>
    <row r="38" s="4" customFormat="1" ht="24.95" customHeight="1"/>
    <row r="39" s="4" customFormat="1" ht="24.95" customHeight="1"/>
    <row r="40" s="4" customFormat="1" ht="24.95" customHeight="1"/>
    <row r="41" s="4" customFormat="1" ht="24.95" customHeight="1"/>
    <row r="42" s="4" customFormat="1" ht="40.9" customHeight="1"/>
    <row r="43" s="4" customFormat="1" ht="40.9" customHeight="1"/>
    <row r="44" s="4" customFormat="1" ht="24.95" customHeight="1"/>
    <row r="45" s="4" customFormat="1" ht="24.95" customHeight="1"/>
    <row r="46" s="4" customFormat="1" ht="24.95" customHeight="1"/>
    <row r="47" s="4" customFormat="1" ht="24.95" customHeight="1"/>
    <row r="48" s="4" customFormat="1" ht="24.95" customHeight="1"/>
    <row r="49" s="4" customFormat="1" ht="24.95" customHeight="1"/>
    <row r="50" s="4" customFormat="1" ht="24.95" customHeight="1"/>
    <row r="51" s="4" customFormat="1" ht="24.95" customHeight="1"/>
    <row r="52" s="4" customFormat="1" ht="24.95" customHeight="1"/>
    <row r="53" s="4" customFormat="1" ht="24.95" customHeight="1"/>
    <row r="54" s="4" customFormat="1" ht="24.95" customHeight="1"/>
    <row r="55" s="4" customFormat="1" ht="24.95" customHeight="1"/>
    <row r="56" s="4" customFormat="1" ht="24.95" customHeight="1"/>
    <row r="57" s="4" customFormat="1" ht="24.95" customHeight="1"/>
    <row r="58" s="4" customFormat="1" ht="24.95" customHeight="1"/>
    <row r="59" s="4" customFormat="1" ht="24.95" customHeight="1"/>
    <row r="60" s="4" customFormat="1" ht="24.95" customHeight="1"/>
    <row r="61" s="4" customFormat="1" ht="24.95" customHeight="1"/>
    <row r="62" s="4" customFormat="1" ht="24.95" customHeight="1"/>
    <row r="63" s="4" customFormat="1" ht="24.95" customHeight="1"/>
    <row r="64" s="4" customFormat="1" ht="24.95" customHeight="1"/>
    <row r="65" s="4" customFormat="1" ht="19.899999999999999" customHeight="1"/>
    <row r="78" s="4" customFormat="1" ht="24.75" customHeight="1"/>
  </sheetData>
  <mergeCells count="4">
    <mergeCell ref="B9:J9"/>
    <mergeCell ref="K10:M10"/>
    <mergeCell ref="B11:J11"/>
    <mergeCell ref="B14:J14"/>
  </mergeCells>
  <pageMargins left="0.297916666666667" right="0.34652777777777799" top="1.11527777777778" bottom="1.1666666666666701" header="0.47986111111111102" footer="0.49583333333333302"/>
  <pageSetup paperSize="9" scale="80" firstPageNumber="0" pageOrder="overThenDown" orientation="landscape" horizontalDpi="300" verticalDpi="300"/>
  <headerFooter>
    <oddHeader>&amp;C&amp;"Arial1,Regularna"&amp;A</oddHeader>
    <oddFooter>&amp;C&amp;"Arial1,Regularna"Strona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H93"/>
  <sheetViews>
    <sheetView topLeftCell="A28" zoomScale="80" zoomScaleNormal="80" workbookViewId="0">
      <selection activeCell="C5" sqref="C5"/>
    </sheetView>
  </sheetViews>
  <sheetFormatPr defaultColWidth="10.625" defaultRowHeight="14.25"/>
  <cols>
    <col min="1" max="1" width="2.625" customWidth="1"/>
    <col min="2" max="2" width="4.25" style="20" customWidth="1"/>
    <col min="3" max="3" width="50.875" style="21" customWidth="1"/>
    <col min="4" max="4" width="13.375" style="21" customWidth="1"/>
    <col min="5" max="5" width="13" style="21" customWidth="1"/>
    <col min="6" max="6" width="36.75" style="21" customWidth="1"/>
    <col min="7" max="7" width="21.875" style="20" customWidth="1"/>
    <col min="8" max="8" width="15.625" style="20" customWidth="1"/>
    <col min="9" max="9" width="12.5" style="20" customWidth="1"/>
    <col min="10" max="10" width="13.625" style="20" customWidth="1"/>
    <col min="11" max="11" width="16.625" style="20" customWidth="1"/>
    <col min="12" max="12" width="20.625" style="20" customWidth="1"/>
    <col min="13" max="253" width="10.625" style="20"/>
    <col min="254" max="1022" width="10.625" style="22"/>
    <col min="1023" max="1024" width="8.625" customWidth="1"/>
  </cols>
  <sheetData>
    <row r="1" spans="2:13">
      <c r="C1" s="21" t="s">
        <v>0</v>
      </c>
    </row>
    <row r="3" spans="2:13">
      <c r="J3" s="20" t="s">
        <v>1</v>
      </c>
    </row>
    <row r="5" spans="2:13">
      <c r="C5" s="21" t="s">
        <v>467</v>
      </c>
    </row>
    <row r="6" spans="2:13">
      <c r="C6" s="21" t="s">
        <v>3</v>
      </c>
    </row>
    <row r="8" spans="2:13">
      <c r="C8" s="21" t="s">
        <v>468</v>
      </c>
    </row>
    <row r="9" spans="2:13" ht="21" customHeight="1">
      <c r="B9" s="270" t="s">
        <v>5</v>
      </c>
      <c r="C9" s="270"/>
      <c r="D9" s="270"/>
      <c r="E9" s="270"/>
      <c r="F9" s="270"/>
      <c r="G9" s="270"/>
      <c r="H9" s="270"/>
      <c r="I9" s="270"/>
      <c r="J9" s="270"/>
    </row>
    <row r="10" spans="2:13" ht="75">
      <c r="B10" s="59" t="s">
        <v>6</v>
      </c>
      <c r="C10" s="59" t="s">
        <v>7</v>
      </c>
      <c r="D10" s="59" t="s">
        <v>8</v>
      </c>
      <c r="E10" s="59" t="s">
        <v>9</v>
      </c>
      <c r="F10" s="59" t="s">
        <v>10</v>
      </c>
      <c r="G10" s="59" t="s">
        <v>11</v>
      </c>
      <c r="H10" s="59" t="s">
        <v>12</v>
      </c>
      <c r="I10" s="60" t="s">
        <v>13</v>
      </c>
      <c r="J10" s="60" t="s">
        <v>14</v>
      </c>
      <c r="L10" s="61"/>
      <c r="M10" s="25"/>
    </row>
    <row r="11" spans="2:13" ht="24.95" customHeight="1">
      <c r="B11" s="274" t="s">
        <v>15</v>
      </c>
      <c r="C11" s="274"/>
      <c r="D11" s="274"/>
      <c r="E11" s="274"/>
      <c r="F11" s="274"/>
      <c r="G11" s="274"/>
      <c r="H11" s="274"/>
      <c r="I11" s="274"/>
      <c r="J11" s="274"/>
    </row>
    <row r="12" spans="2:13" ht="24.95" customHeight="1">
      <c r="B12" s="62">
        <v>1</v>
      </c>
      <c r="C12" s="27" t="s">
        <v>469</v>
      </c>
      <c r="D12" s="27" t="s">
        <v>470</v>
      </c>
      <c r="E12" s="27" t="s">
        <v>471</v>
      </c>
      <c r="F12" s="27" t="s">
        <v>472</v>
      </c>
      <c r="G12" s="63"/>
      <c r="H12" s="62">
        <v>3</v>
      </c>
      <c r="I12" s="64"/>
      <c r="J12" s="64">
        <f t="shared" ref="J12:J29" si="0">I12*H12</f>
        <v>0</v>
      </c>
    </row>
    <row r="13" spans="2:13" ht="24.95" customHeight="1">
      <c r="B13" s="62">
        <v>2</v>
      </c>
      <c r="C13" s="27" t="s">
        <v>469</v>
      </c>
      <c r="D13" s="27" t="s">
        <v>473</v>
      </c>
      <c r="E13" s="27" t="s">
        <v>471</v>
      </c>
      <c r="F13" s="27" t="s">
        <v>472</v>
      </c>
      <c r="G13" s="63"/>
      <c r="H13" s="62">
        <v>3</v>
      </c>
      <c r="I13" s="64"/>
      <c r="J13" s="64">
        <f t="shared" si="0"/>
        <v>0</v>
      </c>
    </row>
    <row r="14" spans="2:13" ht="24.95" customHeight="1">
      <c r="B14" s="62">
        <v>3</v>
      </c>
      <c r="C14" s="27" t="s">
        <v>469</v>
      </c>
      <c r="D14" s="27" t="s">
        <v>474</v>
      </c>
      <c r="E14" s="27" t="s">
        <v>471</v>
      </c>
      <c r="F14" s="27" t="s">
        <v>38</v>
      </c>
      <c r="G14" s="63"/>
      <c r="H14" s="62">
        <v>3</v>
      </c>
      <c r="I14" s="64"/>
      <c r="J14" s="64">
        <f t="shared" si="0"/>
        <v>0</v>
      </c>
    </row>
    <row r="15" spans="2:13" ht="24.95" customHeight="1">
      <c r="B15" s="62">
        <v>4</v>
      </c>
      <c r="C15" s="27" t="s">
        <v>469</v>
      </c>
      <c r="D15" s="27" t="s">
        <v>475</v>
      </c>
      <c r="E15" s="27" t="s">
        <v>471</v>
      </c>
      <c r="F15" s="27" t="s">
        <v>38</v>
      </c>
      <c r="G15" s="63"/>
      <c r="H15" s="62">
        <v>3</v>
      </c>
      <c r="I15" s="64"/>
      <c r="J15" s="64">
        <f t="shared" si="0"/>
        <v>0</v>
      </c>
    </row>
    <row r="16" spans="2:13" ht="24.95" customHeight="1">
      <c r="B16" s="62">
        <v>5</v>
      </c>
      <c r="C16" s="27" t="s">
        <v>469</v>
      </c>
      <c r="D16" s="27" t="s">
        <v>476</v>
      </c>
      <c r="E16" s="27" t="s">
        <v>471</v>
      </c>
      <c r="F16" s="27" t="s">
        <v>477</v>
      </c>
      <c r="G16" s="63"/>
      <c r="H16" s="62">
        <v>3</v>
      </c>
      <c r="I16" s="64"/>
      <c r="J16" s="64">
        <f t="shared" si="0"/>
        <v>0</v>
      </c>
    </row>
    <row r="17" spans="2:10" ht="24.95" customHeight="1">
      <c r="B17" s="62">
        <v>6</v>
      </c>
      <c r="C17" s="27" t="s">
        <v>469</v>
      </c>
      <c r="D17" s="27" t="s">
        <v>478</v>
      </c>
      <c r="E17" s="27" t="s">
        <v>471</v>
      </c>
      <c r="F17" s="27" t="s">
        <v>477</v>
      </c>
      <c r="G17" s="63"/>
      <c r="H17" s="62">
        <v>3</v>
      </c>
      <c r="I17" s="64"/>
      <c r="J17" s="64">
        <f t="shared" si="0"/>
        <v>0</v>
      </c>
    </row>
    <row r="18" spans="2:10" ht="24.95" customHeight="1">
      <c r="B18" s="62">
        <v>7</v>
      </c>
      <c r="C18" s="27" t="s">
        <v>479</v>
      </c>
      <c r="D18" s="27" t="s">
        <v>480</v>
      </c>
      <c r="E18" s="27" t="s">
        <v>471</v>
      </c>
      <c r="F18" s="27" t="s">
        <v>481</v>
      </c>
      <c r="G18" s="63"/>
      <c r="H18" s="62">
        <v>3</v>
      </c>
      <c r="I18" s="64"/>
      <c r="J18" s="64">
        <f t="shared" si="0"/>
        <v>0</v>
      </c>
    </row>
    <row r="19" spans="2:10" ht="24.95" customHeight="1">
      <c r="B19" s="62">
        <v>8</v>
      </c>
      <c r="C19" s="27" t="s">
        <v>469</v>
      </c>
      <c r="D19" s="27" t="s">
        <v>482</v>
      </c>
      <c r="E19" s="27" t="s">
        <v>471</v>
      </c>
      <c r="F19" s="27" t="s">
        <v>483</v>
      </c>
      <c r="G19" s="63"/>
      <c r="H19" s="62">
        <v>3</v>
      </c>
      <c r="I19" s="64"/>
      <c r="J19" s="64">
        <f t="shared" si="0"/>
        <v>0</v>
      </c>
    </row>
    <row r="20" spans="2:10" ht="24.95" customHeight="1">
      <c r="B20" s="62">
        <v>9</v>
      </c>
      <c r="C20" s="27" t="s">
        <v>469</v>
      </c>
      <c r="D20" s="27" t="s">
        <v>484</v>
      </c>
      <c r="E20" s="27" t="s">
        <v>471</v>
      </c>
      <c r="F20" s="27" t="s">
        <v>483</v>
      </c>
      <c r="G20" s="63"/>
      <c r="H20" s="62">
        <v>3</v>
      </c>
      <c r="I20" s="64"/>
      <c r="J20" s="64">
        <f t="shared" si="0"/>
        <v>0</v>
      </c>
    </row>
    <row r="21" spans="2:10" ht="24.95" customHeight="1">
      <c r="B21" s="62">
        <v>10</v>
      </c>
      <c r="C21" s="27" t="s">
        <v>469</v>
      </c>
      <c r="D21" s="27" t="s">
        <v>485</v>
      </c>
      <c r="E21" s="27" t="s">
        <v>471</v>
      </c>
      <c r="F21" s="27" t="s">
        <v>483</v>
      </c>
      <c r="G21" s="63"/>
      <c r="H21" s="62">
        <v>3</v>
      </c>
      <c r="I21" s="64"/>
      <c r="J21" s="64">
        <f t="shared" si="0"/>
        <v>0</v>
      </c>
    </row>
    <row r="22" spans="2:10" ht="24.95" customHeight="1">
      <c r="B22" s="62">
        <v>11</v>
      </c>
      <c r="C22" s="27" t="s">
        <v>469</v>
      </c>
      <c r="D22" s="27" t="s">
        <v>486</v>
      </c>
      <c r="E22" s="27" t="s">
        <v>471</v>
      </c>
      <c r="F22" s="27" t="s">
        <v>483</v>
      </c>
      <c r="G22" s="63"/>
      <c r="H22" s="62">
        <v>3</v>
      </c>
      <c r="I22" s="64"/>
      <c r="J22" s="64">
        <f t="shared" si="0"/>
        <v>0</v>
      </c>
    </row>
    <row r="23" spans="2:10" ht="24.95" customHeight="1">
      <c r="B23" s="62">
        <v>12</v>
      </c>
      <c r="C23" s="27" t="s">
        <v>469</v>
      </c>
      <c r="D23" s="27" t="s">
        <v>487</v>
      </c>
      <c r="E23" s="27" t="s">
        <v>471</v>
      </c>
      <c r="F23" s="27" t="s">
        <v>483</v>
      </c>
      <c r="G23" s="63"/>
      <c r="H23" s="62">
        <v>3</v>
      </c>
      <c r="I23" s="64"/>
      <c r="J23" s="64">
        <f t="shared" si="0"/>
        <v>0</v>
      </c>
    </row>
    <row r="24" spans="2:10" ht="24.95" customHeight="1">
      <c r="B24" s="62">
        <v>13</v>
      </c>
      <c r="C24" s="27" t="s">
        <v>469</v>
      </c>
      <c r="D24" s="27" t="s">
        <v>488</v>
      </c>
      <c r="E24" s="27" t="s">
        <v>471</v>
      </c>
      <c r="F24" s="27" t="s">
        <v>483</v>
      </c>
      <c r="G24" s="63"/>
      <c r="H24" s="62">
        <v>3</v>
      </c>
      <c r="I24" s="64"/>
      <c r="J24" s="64">
        <f t="shared" si="0"/>
        <v>0</v>
      </c>
    </row>
    <row r="25" spans="2:10" ht="24.95" customHeight="1">
      <c r="B25" s="62">
        <v>14</v>
      </c>
      <c r="C25" s="27" t="s">
        <v>469</v>
      </c>
      <c r="D25" s="27" t="s">
        <v>489</v>
      </c>
      <c r="E25" s="27" t="s">
        <v>471</v>
      </c>
      <c r="F25" s="27" t="s">
        <v>483</v>
      </c>
      <c r="G25" s="63"/>
      <c r="H25" s="62">
        <v>3</v>
      </c>
      <c r="I25" s="64"/>
      <c r="J25" s="64">
        <f t="shared" si="0"/>
        <v>0</v>
      </c>
    </row>
    <row r="26" spans="2:10" ht="24.95" customHeight="1">
      <c r="B26" s="62">
        <v>15</v>
      </c>
      <c r="C26" s="27" t="s">
        <v>469</v>
      </c>
      <c r="D26" s="27" t="s">
        <v>490</v>
      </c>
      <c r="E26" s="27" t="s">
        <v>471</v>
      </c>
      <c r="F26" s="27" t="s">
        <v>244</v>
      </c>
      <c r="G26" s="63"/>
      <c r="H26" s="62">
        <v>3</v>
      </c>
      <c r="I26" s="64"/>
      <c r="J26" s="64">
        <f t="shared" si="0"/>
        <v>0</v>
      </c>
    </row>
    <row r="27" spans="2:10" ht="24.95" customHeight="1">
      <c r="B27" s="62">
        <v>16</v>
      </c>
      <c r="C27" s="27" t="s">
        <v>469</v>
      </c>
      <c r="D27" s="27" t="s">
        <v>491</v>
      </c>
      <c r="E27" s="27" t="s">
        <v>471</v>
      </c>
      <c r="F27" s="27" t="s">
        <v>244</v>
      </c>
      <c r="G27" s="63"/>
      <c r="H27" s="62">
        <v>3</v>
      </c>
      <c r="I27" s="64"/>
      <c r="J27" s="64">
        <f t="shared" si="0"/>
        <v>0</v>
      </c>
    </row>
    <row r="28" spans="2:10" ht="24.95" customHeight="1">
      <c r="B28" s="62">
        <v>17</v>
      </c>
      <c r="C28" s="27" t="s">
        <v>469</v>
      </c>
      <c r="D28" s="27" t="s">
        <v>492</v>
      </c>
      <c r="E28" s="27" t="s">
        <v>471</v>
      </c>
      <c r="F28" s="27" t="s">
        <v>244</v>
      </c>
      <c r="G28" s="63"/>
      <c r="H28" s="62">
        <v>3</v>
      </c>
      <c r="I28" s="64"/>
      <c r="J28" s="64">
        <f t="shared" si="0"/>
        <v>0</v>
      </c>
    </row>
    <row r="29" spans="2:10" ht="24.95" customHeight="1">
      <c r="B29" s="62">
        <v>18</v>
      </c>
      <c r="C29" s="27" t="s">
        <v>469</v>
      </c>
      <c r="D29" s="27" t="s">
        <v>493</v>
      </c>
      <c r="E29" s="27" t="s">
        <v>471</v>
      </c>
      <c r="F29" s="27" t="s">
        <v>244</v>
      </c>
      <c r="G29" s="63"/>
      <c r="H29" s="62">
        <v>3</v>
      </c>
      <c r="I29" s="64"/>
      <c r="J29" s="64">
        <f t="shared" si="0"/>
        <v>0</v>
      </c>
    </row>
    <row r="30" spans="2:10" ht="24.95" customHeight="1">
      <c r="B30" s="274" t="s">
        <v>267</v>
      </c>
      <c r="C30" s="274"/>
      <c r="D30" s="274"/>
      <c r="E30" s="274"/>
      <c r="F30" s="274"/>
      <c r="G30" s="274"/>
      <c r="H30" s="274"/>
      <c r="I30" s="274"/>
      <c r="J30" s="274"/>
    </row>
    <row r="31" spans="2:10" ht="28.5">
      <c r="B31" s="62">
        <v>19</v>
      </c>
      <c r="C31" s="27" t="s">
        <v>469</v>
      </c>
      <c r="D31" s="27" t="s">
        <v>494</v>
      </c>
      <c r="E31" s="27" t="s">
        <v>471</v>
      </c>
      <c r="F31" s="29" t="s">
        <v>58</v>
      </c>
      <c r="G31" s="63"/>
      <c r="H31" s="62">
        <v>3</v>
      </c>
      <c r="I31" s="64"/>
      <c r="J31" s="64">
        <f>I31*H31</f>
        <v>0</v>
      </c>
    </row>
    <row r="32" spans="2:10" ht="42.75">
      <c r="B32" s="62">
        <v>20</v>
      </c>
      <c r="C32" s="27" t="s">
        <v>469</v>
      </c>
      <c r="D32" s="27" t="s">
        <v>495</v>
      </c>
      <c r="E32" s="27" t="s">
        <v>471</v>
      </c>
      <c r="F32" s="29" t="s">
        <v>426</v>
      </c>
      <c r="G32" s="63"/>
      <c r="H32" s="62">
        <v>3</v>
      </c>
      <c r="I32" s="64"/>
      <c r="J32" s="64">
        <f>I32*H32</f>
        <v>0</v>
      </c>
    </row>
    <row r="33" spans="9:10" ht="24.95" customHeight="1">
      <c r="I33" s="33" t="s">
        <v>63</v>
      </c>
      <c r="J33" s="72">
        <f>SUM(J12:J29,J31:J32)</f>
        <v>0</v>
      </c>
    </row>
    <row r="34" spans="9:10" ht="24.95" customHeight="1"/>
    <row r="35" spans="9:10" ht="24.95" customHeight="1"/>
    <row r="36" spans="9:10" ht="24.95" customHeight="1"/>
    <row r="37" spans="9:10" ht="24.95" customHeight="1"/>
    <row r="38" spans="9:10" ht="24.95" customHeight="1"/>
    <row r="39" spans="9:10" ht="24.95" customHeight="1"/>
    <row r="40" spans="9:10" ht="24.95" customHeight="1"/>
    <row r="41" spans="9:10" ht="24.95" customHeight="1"/>
    <row r="42" spans="9:10" ht="24.95" customHeight="1"/>
    <row r="43" spans="9:10" ht="24.95" customHeight="1"/>
    <row r="44" spans="9:10" ht="24.95" customHeight="1"/>
    <row r="45" spans="9:10" ht="24.95" customHeight="1"/>
    <row r="46" spans="9:10" ht="24.95" customHeight="1"/>
    <row r="47" spans="9:10" ht="24.95" customHeight="1"/>
    <row r="48" spans="9:10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40.9" customHeight="1"/>
    <row r="58" ht="40.9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19.899999999999999" customHeight="1"/>
    <row r="93" ht="24.75" customHeight="1"/>
  </sheetData>
  <mergeCells count="3">
    <mergeCell ref="B9:J9"/>
    <mergeCell ref="B11:J11"/>
    <mergeCell ref="B30:J30"/>
  </mergeCells>
  <pageMargins left="0.297916666666667" right="0.34652777777777799" top="0.874305555555556" bottom="0.90763888888888899" header="0.47986111111111102" footer="0.49583333333333302"/>
  <pageSetup paperSize="9" scale="80" firstPageNumber="0" pageOrder="overThenDown" orientation="landscape" horizontalDpi="300" verticalDpi="300"/>
  <headerFooter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H112"/>
  <sheetViews>
    <sheetView topLeftCell="A40" zoomScale="80" zoomScaleNormal="80" workbookViewId="0">
      <selection activeCell="B9" sqref="B9:J9"/>
    </sheetView>
  </sheetViews>
  <sheetFormatPr defaultColWidth="10.625" defaultRowHeight="14.25"/>
  <cols>
    <col min="1" max="1" width="2.625" customWidth="1"/>
    <col min="2" max="2" width="4.25" style="20" customWidth="1"/>
    <col min="3" max="3" width="50.875" style="21" customWidth="1"/>
    <col min="4" max="4" width="20" style="21" customWidth="1"/>
    <col min="5" max="5" width="13" style="21" customWidth="1"/>
    <col min="6" max="6" width="38.5" style="21" customWidth="1"/>
    <col min="7" max="7" width="21.875" style="20" customWidth="1"/>
    <col min="8" max="8" width="15.625" style="20" customWidth="1"/>
    <col min="9" max="9" width="12.5" style="20" customWidth="1"/>
    <col min="10" max="10" width="13.625" style="20" customWidth="1"/>
    <col min="11" max="11" width="16.625" style="20" customWidth="1"/>
    <col min="12" max="12" width="20.625" style="20" customWidth="1"/>
    <col min="13" max="253" width="10.625" style="20"/>
    <col min="254" max="1022" width="10.625" style="22"/>
    <col min="1023" max="1024" width="8.625" customWidth="1"/>
  </cols>
  <sheetData>
    <row r="1" spans="2:13">
      <c r="C1" s="21" t="s">
        <v>0</v>
      </c>
    </row>
    <row r="3" spans="2:13">
      <c r="J3" s="20" t="s">
        <v>496</v>
      </c>
    </row>
    <row r="5" spans="2:13">
      <c r="C5" s="21" t="s">
        <v>497</v>
      </c>
    </row>
    <row r="6" spans="2:13">
      <c r="C6" s="21" t="s">
        <v>498</v>
      </c>
    </row>
    <row r="8" spans="2:13">
      <c r="C8" s="21" t="s">
        <v>499</v>
      </c>
    </row>
    <row r="9" spans="2:13" ht="21" customHeight="1">
      <c r="B9" s="270" t="s">
        <v>5</v>
      </c>
      <c r="C9" s="270"/>
      <c r="D9" s="270"/>
      <c r="E9" s="270"/>
      <c r="F9" s="270"/>
      <c r="G9" s="270"/>
      <c r="H9" s="270"/>
      <c r="I9" s="270"/>
      <c r="J9" s="270"/>
    </row>
    <row r="10" spans="2:13" ht="75">
      <c r="B10" s="59" t="s">
        <v>6</v>
      </c>
      <c r="C10" s="59" t="s">
        <v>7</v>
      </c>
      <c r="D10" s="59" t="s">
        <v>8</v>
      </c>
      <c r="E10" s="59" t="s">
        <v>9</v>
      </c>
      <c r="F10" s="59" t="s">
        <v>10</v>
      </c>
      <c r="G10" s="59" t="s">
        <v>11</v>
      </c>
      <c r="H10" s="59" t="s">
        <v>12</v>
      </c>
      <c r="I10" s="60" t="s">
        <v>13</v>
      </c>
      <c r="J10" s="60" t="s">
        <v>14</v>
      </c>
      <c r="L10" s="61"/>
      <c r="M10" s="25"/>
    </row>
    <row r="11" spans="2:13" ht="24.95" customHeight="1">
      <c r="B11" s="274" t="s">
        <v>15</v>
      </c>
      <c r="C11" s="274"/>
      <c r="D11" s="274"/>
      <c r="E11" s="274"/>
      <c r="F11" s="274"/>
      <c r="G11" s="274"/>
      <c r="H11" s="274"/>
      <c r="I11" s="274"/>
      <c r="J11" s="274"/>
    </row>
    <row r="12" spans="2:13" ht="24.95" customHeight="1">
      <c r="B12" s="62">
        <v>1</v>
      </c>
      <c r="C12" s="85" t="s">
        <v>500</v>
      </c>
      <c r="D12" s="86" t="s">
        <v>501</v>
      </c>
      <c r="E12" s="86" t="s">
        <v>502</v>
      </c>
      <c r="F12" s="87" t="s">
        <v>244</v>
      </c>
      <c r="G12" s="63"/>
      <c r="H12" s="62">
        <v>3</v>
      </c>
      <c r="I12" s="64"/>
      <c r="J12" s="64">
        <f t="shared" ref="J12:J30" si="0">I12*H12</f>
        <v>0</v>
      </c>
    </row>
    <row r="13" spans="2:13" ht="24.95" customHeight="1">
      <c r="B13" s="88">
        <v>2</v>
      </c>
      <c r="C13" s="85" t="s">
        <v>500</v>
      </c>
      <c r="D13" s="89" t="s">
        <v>503</v>
      </c>
      <c r="E13" s="90" t="s">
        <v>502</v>
      </c>
      <c r="F13" s="87" t="s">
        <v>244</v>
      </c>
      <c r="G13" s="63"/>
      <c r="H13" s="62">
        <v>3</v>
      </c>
      <c r="I13" s="64"/>
      <c r="J13" s="64">
        <f t="shared" si="0"/>
        <v>0</v>
      </c>
    </row>
    <row r="14" spans="2:13" ht="24.95" customHeight="1">
      <c r="B14" s="91">
        <v>3</v>
      </c>
      <c r="C14" s="85" t="s">
        <v>500</v>
      </c>
      <c r="D14" s="92" t="s">
        <v>504</v>
      </c>
      <c r="E14" s="90" t="s">
        <v>502</v>
      </c>
      <c r="F14" s="87" t="s">
        <v>244</v>
      </c>
      <c r="G14" s="63"/>
      <c r="H14" s="62">
        <v>3</v>
      </c>
      <c r="I14" s="64"/>
      <c r="J14" s="64">
        <f t="shared" si="0"/>
        <v>0</v>
      </c>
    </row>
    <row r="15" spans="2:13" ht="24.95" customHeight="1">
      <c r="B15" s="91">
        <v>4</v>
      </c>
      <c r="C15" s="85" t="s">
        <v>500</v>
      </c>
      <c r="D15" s="86" t="s">
        <v>505</v>
      </c>
      <c r="E15" s="90" t="s">
        <v>502</v>
      </c>
      <c r="F15" s="87" t="s">
        <v>244</v>
      </c>
      <c r="G15" s="63"/>
      <c r="H15" s="62">
        <v>3</v>
      </c>
      <c r="I15" s="64"/>
      <c r="J15" s="64">
        <f t="shared" si="0"/>
        <v>0</v>
      </c>
    </row>
    <row r="16" spans="2:13" ht="24.95" customHeight="1">
      <c r="B16" s="91">
        <v>5</v>
      </c>
      <c r="C16" s="90" t="s">
        <v>506</v>
      </c>
      <c r="D16" s="86" t="s">
        <v>507</v>
      </c>
      <c r="E16" s="90" t="s">
        <v>502</v>
      </c>
      <c r="F16" s="87" t="s">
        <v>244</v>
      </c>
      <c r="G16" s="63"/>
      <c r="H16" s="62">
        <v>1</v>
      </c>
      <c r="I16" s="64"/>
      <c r="J16" s="64">
        <f t="shared" si="0"/>
        <v>0</v>
      </c>
    </row>
    <row r="17" spans="2:10" ht="24.95" customHeight="1">
      <c r="B17" s="91">
        <v>6</v>
      </c>
      <c r="C17" s="93" t="s">
        <v>506</v>
      </c>
      <c r="D17" s="86" t="s">
        <v>508</v>
      </c>
      <c r="E17" s="90" t="s">
        <v>502</v>
      </c>
      <c r="F17" s="87" t="s">
        <v>244</v>
      </c>
      <c r="G17" s="63"/>
      <c r="H17" s="62">
        <v>1</v>
      </c>
      <c r="I17" s="64"/>
      <c r="J17" s="64">
        <f t="shared" si="0"/>
        <v>0</v>
      </c>
    </row>
    <row r="18" spans="2:10" ht="24.95" customHeight="1">
      <c r="B18" s="91">
        <v>7</v>
      </c>
      <c r="C18" s="85" t="s">
        <v>506</v>
      </c>
      <c r="D18" s="86" t="s">
        <v>509</v>
      </c>
      <c r="E18" s="90" t="s">
        <v>502</v>
      </c>
      <c r="F18" s="87" t="s">
        <v>244</v>
      </c>
      <c r="G18" s="63"/>
      <c r="H18" s="62">
        <v>1</v>
      </c>
      <c r="I18" s="64"/>
      <c r="J18" s="64">
        <f t="shared" si="0"/>
        <v>0</v>
      </c>
    </row>
    <row r="19" spans="2:10" ht="24.95" customHeight="1">
      <c r="B19" s="91">
        <v>8</v>
      </c>
      <c r="C19" s="85" t="s">
        <v>506</v>
      </c>
      <c r="D19" s="92" t="s">
        <v>510</v>
      </c>
      <c r="E19" s="85" t="s">
        <v>502</v>
      </c>
      <c r="F19" s="87" t="s">
        <v>244</v>
      </c>
      <c r="G19" s="63"/>
      <c r="H19" s="62">
        <v>1</v>
      </c>
      <c r="I19" s="64"/>
      <c r="J19" s="64">
        <f t="shared" si="0"/>
        <v>0</v>
      </c>
    </row>
    <row r="20" spans="2:10" ht="24.95" customHeight="1">
      <c r="B20" s="91">
        <v>9</v>
      </c>
      <c r="C20" s="90" t="s">
        <v>506</v>
      </c>
      <c r="D20" s="90" t="s">
        <v>511</v>
      </c>
      <c r="E20" s="90" t="s">
        <v>502</v>
      </c>
      <c r="F20" s="94" t="s">
        <v>244</v>
      </c>
      <c r="G20" s="63"/>
      <c r="H20" s="62">
        <v>1</v>
      </c>
      <c r="I20" s="64"/>
      <c r="J20" s="64">
        <f t="shared" si="0"/>
        <v>0</v>
      </c>
    </row>
    <row r="21" spans="2:10" ht="24.95" customHeight="1">
      <c r="B21" s="91">
        <v>10</v>
      </c>
      <c r="C21" s="90" t="s">
        <v>500</v>
      </c>
      <c r="D21" s="90" t="s">
        <v>512</v>
      </c>
      <c r="E21" s="90" t="s">
        <v>502</v>
      </c>
      <c r="F21" s="94" t="s">
        <v>513</v>
      </c>
      <c r="G21" s="63"/>
      <c r="H21" s="62">
        <v>3</v>
      </c>
      <c r="I21" s="64"/>
      <c r="J21" s="64">
        <f t="shared" si="0"/>
        <v>0</v>
      </c>
    </row>
    <row r="22" spans="2:10" ht="24.95" customHeight="1">
      <c r="B22" s="91">
        <v>11</v>
      </c>
      <c r="C22" s="90" t="s">
        <v>514</v>
      </c>
      <c r="D22" s="90" t="s">
        <v>515</v>
      </c>
      <c r="E22" s="90" t="s">
        <v>502</v>
      </c>
      <c r="F22" s="94" t="s">
        <v>516</v>
      </c>
      <c r="G22" s="63"/>
      <c r="H22" s="62">
        <v>3</v>
      </c>
      <c r="I22" s="64"/>
      <c r="J22" s="64">
        <f t="shared" si="0"/>
        <v>0</v>
      </c>
    </row>
    <row r="23" spans="2:10" ht="24.95" customHeight="1">
      <c r="B23" s="91">
        <v>12</v>
      </c>
      <c r="C23" s="90" t="s">
        <v>500</v>
      </c>
      <c r="D23" s="90" t="s">
        <v>517</v>
      </c>
      <c r="E23" s="90" t="s">
        <v>502</v>
      </c>
      <c r="F23" s="94" t="s">
        <v>518</v>
      </c>
      <c r="G23" s="63"/>
      <c r="H23" s="62">
        <v>3</v>
      </c>
      <c r="I23" s="64"/>
      <c r="J23" s="64">
        <f t="shared" si="0"/>
        <v>0</v>
      </c>
    </row>
    <row r="24" spans="2:10" ht="24.95" customHeight="1">
      <c r="B24" s="91">
        <v>13</v>
      </c>
      <c r="C24" s="90" t="s">
        <v>514</v>
      </c>
      <c r="D24" s="90" t="s">
        <v>519</v>
      </c>
      <c r="E24" s="90" t="s">
        <v>502</v>
      </c>
      <c r="F24" s="94" t="s">
        <v>18</v>
      </c>
      <c r="G24" s="63"/>
      <c r="H24" s="62">
        <v>3</v>
      </c>
      <c r="I24" s="64"/>
      <c r="J24" s="64">
        <f t="shared" si="0"/>
        <v>0</v>
      </c>
    </row>
    <row r="25" spans="2:10" ht="24.95" customHeight="1">
      <c r="B25" s="91">
        <v>14</v>
      </c>
      <c r="C25" s="90" t="s">
        <v>514</v>
      </c>
      <c r="D25" s="90" t="s">
        <v>520</v>
      </c>
      <c r="E25" s="90" t="s">
        <v>502</v>
      </c>
      <c r="F25" s="94" t="s">
        <v>18</v>
      </c>
      <c r="G25" s="63"/>
      <c r="H25" s="62">
        <v>3</v>
      </c>
      <c r="I25" s="64"/>
      <c r="J25" s="64">
        <f t="shared" si="0"/>
        <v>0</v>
      </c>
    </row>
    <row r="26" spans="2:10" ht="24.95" customHeight="1">
      <c r="B26" s="91">
        <v>15</v>
      </c>
      <c r="C26" s="90" t="s">
        <v>500</v>
      </c>
      <c r="D26" s="90" t="s">
        <v>521</v>
      </c>
      <c r="E26" s="90" t="s">
        <v>502</v>
      </c>
      <c r="F26" s="94" t="s">
        <v>18</v>
      </c>
      <c r="G26" s="63"/>
      <c r="H26" s="62">
        <v>3</v>
      </c>
      <c r="I26" s="64"/>
      <c r="J26" s="64">
        <f t="shared" si="0"/>
        <v>0</v>
      </c>
    </row>
    <row r="27" spans="2:10" ht="24.95" customHeight="1">
      <c r="B27" s="91">
        <v>16</v>
      </c>
      <c r="C27" s="90" t="s">
        <v>500</v>
      </c>
      <c r="D27" s="90" t="s">
        <v>522</v>
      </c>
      <c r="E27" s="90" t="s">
        <v>502</v>
      </c>
      <c r="F27" s="94" t="s">
        <v>18</v>
      </c>
      <c r="G27" s="63"/>
      <c r="H27" s="62">
        <v>3</v>
      </c>
      <c r="I27" s="64"/>
      <c r="J27" s="64">
        <f t="shared" si="0"/>
        <v>0</v>
      </c>
    </row>
    <row r="28" spans="2:10" ht="24.95" customHeight="1">
      <c r="B28" s="91">
        <v>17</v>
      </c>
      <c r="C28" s="93" t="s">
        <v>500</v>
      </c>
      <c r="D28" s="89" t="s">
        <v>523</v>
      </c>
      <c r="E28" s="93" t="s">
        <v>502</v>
      </c>
      <c r="F28" s="87" t="s">
        <v>18</v>
      </c>
      <c r="G28" s="63"/>
      <c r="H28" s="62">
        <v>3</v>
      </c>
      <c r="I28" s="64"/>
      <c r="J28" s="64">
        <f t="shared" si="0"/>
        <v>0</v>
      </c>
    </row>
    <row r="29" spans="2:10" ht="24.95" customHeight="1">
      <c r="B29" s="91">
        <v>18</v>
      </c>
      <c r="C29" s="90" t="s">
        <v>500</v>
      </c>
      <c r="D29" s="86" t="s">
        <v>524</v>
      </c>
      <c r="E29" s="90" t="s">
        <v>502</v>
      </c>
      <c r="F29" s="87" t="s">
        <v>18</v>
      </c>
      <c r="G29" s="63"/>
      <c r="H29" s="62">
        <v>3</v>
      </c>
      <c r="I29" s="64"/>
      <c r="J29" s="64">
        <f t="shared" si="0"/>
        <v>0</v>
      </c>
    </row>
    <row r="30" spans="2:10" ht="24.95" customHeight="1">
      <c r="B30" s="62">
        <v>19</v>
      </c>
      <c r="C30" s="93" t="s">
        <v>500</v>
      </c>
      <c r="D30" s="90" t="s">
        <v>525</v>
      </c>
      <c r="E30" s="90" t="s">
        <v>502</v>
      </c>
      <c r="F30" s="87" t="s">
        <v>18</v>
      </c>
      <c r="G30" s="63"/>
      <c r="H30" s="62">
        <v>3</v>
      </c>
      <c r="I30" s="64"/>
      <c r="J30" s="64">
        <f t="shared" si="0"/>
        <v>0</v>
      </c>
    </row>
    <row r="31" spans="2:10" ht="24.95" customHeight="1">
      <c r="B31" s="274" t="s">
        <v>267</v>
      </c>
      <c r="C31" s="274"/>
      <c r="D31" s="274"/>
      <c r="E31" s="274"/>
      <c r="F31" s="274"/>
      <c r="G31" s="274"/>
      <c r="H31" s="274"/>
      <c r="I31" s="274"/>
      <c r="J31" s="274"/>
    </row>
    <row r="32" spans="2:10" ht="25.5">
      <c r="B32" s="62">
        <v>20</v>
      </c>
      <c r="C32" s="95" t="s">
        <v>526</v>
      </c>
      <c r="D32" s="96" t="s">
        <v>527</v>
      </c>
      <c r="E32" s="87" t="s">
        <v>502</v>
      </c>
      <c r="F32" s="97" t="s">
        <v>55</v>
      </c>
      <c r="G32" s="63"/>
      <c r="H32" s="62">
        <v>3</v>
      </c>
      <c r="I32" s="64"/>
      <c r="J32" s="64">
        <f t="shared" ref="J32:J51" si="1">I32*H32</f>
        <v>0</v>
      </c>
    </row>
    <row r="33" spans="2:10" ht="25.5">
      <c r="B33" s="91">
        <v>21</v>
      </c>
      <c r="C33" s="97" t="s">
        <v>500</v>
      </c>
      <c r="D33" s="94" t="s">
        <v>528</v>
      </c>
      <c r="E33" s="94" t="s">
        <v>502</v>
      </c>
      <c r="F33" s="97" t="s">
        <v>55</v>
      </c>
      <c r="G33" s="63"/>
      <c r="H33" s="62">
        <v>3</v>
      </c>
      <c r="I33" s="64"/>
      <c r="J33" s="64">
        <f t="shared" si="1"/>
        <v>0</v>
      </c>
    </row>
    <row r="34" spans="2:10" ht="25.5">
      <c r="B34" s="88">
        <v>22</v>
      </c>
      <c r="C34" s="98" t="s">
        <v>500</v>
      </c>
      <c r="D34" s="99" t="s">
        <v>529</v>
      </c>
      <c r="E34" s="99" t="s">
        <v>502</v>
      </c>
      <c r="F34" s="100" t="s">
        <v>55</v>
      </c>
      <c r="G34" s="101"/>
      <c r="H34" s="102">
        <v>3</v>
      </c>
      <c r="I34" s="103"/>
      <c r="J34" s="103">
        <f t="shared" si="1"/>
        <v>0</v>
      </c>
    </row>
    <row r="35" spans="2:10" ht="25.5">
      <c r="B35" s="91">
        <v>23</v>
      </c>
      <c r="C35" s="95" t="s">
        <v>500</v>
      </c>
      <c r="D35" s="94" t="s">
        <v>530</v>
      </c>
      <c r="E35" s="94" t="s">
        <v>502</v>
      </c>
      <c r="F35" s="97" t="s">
        <v>55</v>
      </c>
      <c r="G35" s="63"/>
      <c r="H35" s="62">
        <v>3</v>
      </c>
      <c r="I35" s="64"/>
      <c r="J35" s="64">
        <f t="shared" si="1"/>
        <v>0</v>
      </c>
    </row>
    <row r="36" spans="2:10" ht="25.5">
      <c r="B36" s="91">
        <v>24</v>
      </c>
      <c r="C36" s="97" t="s">
        <v>531</v>
      </c>
      <c r="D36" s="94" t="s">
        <v>532</v>
      </c>
      <c r="E36" s="94" t="s">
        <v>502</v>
      </c>
      <c r="F36" s="97" t="s">
        <v>55</v>
      </c>
      <c r="G36" s="63"/>
      <c r="H36" s="62">
        <v>3</v>
      </c>
      <c r="I36" s="64"/>
      <c r="J36" s="64">
        <f t="shared" si="1"/>
        <v>0</v>
      </c>
    </row>
    <row r="37" spans="2:10" ht="25.5">
      <c r="B37" s="91">
        <v>25</v>
      </c>
      <c r="C37" s="98" t="s">
        <v>533</v>
      </c>
      <c r="D37" s="99" t="s">
        <v>534</v>
      </c>
      <c r="E37" s="87" t="s">
        <v>502</v>
      </c>
      <c r="F37" s="97" t="s">
        <v>55</v>
      </c>
      <c r="G37" s="63"/>
      <c r="H37" s="62">
        <v>3</v>
      </c>
      <c r="I37" s="64"/>
      <c r="J37" s="64">
        <f t="shared" si="1"/>
        <v>0</v>
      </c>
    </row>
    <row r="38" spans="2:10" ht="25.5">
      <c r="B38" s="91">
        <v>26</v>
      </c>
      <c r="C38" s="97" t="s">
        <v>500</v>
      </c>
      <c r="D38" s="104" t="s">
        <v>535</v>
      </c>
      <c r="E38" s="87" t="s">
        <v>502</v>
      </c>
      <c r="F38" s="97" t="s">
        <v>536</v>
      </c>
      <c r="G38" s="63"/>
      <c r="H38" s="62">
        <v>3</v>
      </c>
      <c r="I38" s="64"/>
      <c r="J38" s="64">
        <f t="shared" si="1"/>
        <v>0</v>
      </c>
    </row>
    <row r="39" spans="2:10" ht="25.5">
      <c r="B39" s="62">
        <v>27</v>
      </c>
      <c r="C39" s="97" t="s">
        <v>500</v>
      </c>
      <c r="D39" s="87" t="s">
        <v>537</v>
      </c>
      <c r="E39" s="96" t="s">
        <v>502</v>
      </c>
      <c r="F39" s="97" t="s">
        <v>538</v>
      </c>
      <c r="G39" s="63"/>
      <c r="H39" s="62">
        <v>3</v>
      </c>
      <c r="I39" s="64"/>
      <c r="J39" s="64">
        <f t="shared" si="1"/>
        <v>0</v>
      </c>
    </row>
    <row r="40" spans="2:10" ht="25.5">
      <c r="B40" s="62">
        <v>28</v>
      </c>
      <c r="C40" s="98" t="s">
        <v>514</v>
      </c>
      <c r="D40" s="87" t="s">
        <v>539</v>
      </c>
      <c r="E40" s="87" t="s">
        <v>502</v>
      </c>
      <c r="F40" s="97" t="s">
        <v>540</v>
      </c>
      <c r="G40" s="63"/>
      <c r="H40" s="62">
        <v>3</v>
      </c>
      <c r="I40" s="64"/>
      <c r="J40" s="64">
        <f t="shared" si="1"/>
        <v>0</v>
      </c>
    </row>
    <row r="41" spans="2:10" ht="25.5">
      <c r="B41" s="62">
        <v>29</v>
      </c>
      <c r="C41" s="97" t="s">
        <v>514</v>
      </c>
      <c r="D41" s="96" t="s">
        <v>541</v>
      </c>
      <c r="E41" s="87" t="s">
        <v>502</v>
      </c>
      <c r="F41" s="97" t="s">
        <v>540</v>
      </c>
      <c r="G41" s="63"/>
      <c r="H41" s="62">
        <v>3</v>
      </c>
      <c r="I41" s="64"/>
      <c r="J41" s="64">
        <f t="shared" si="1"/>
        <v>0</v>
      </c>
    </row>
    <row r="42" spans="2:10" ht="38.25">
      <c r="B42" s="62">
        <v>30</v>
      </c>
      <c r="C42" s="97" t="s">
        <v>542</v>
      </c>
      <c r="D42" s="96" t="s">
        <v>543</v>
      </c>
      <c r="E42" s="96" t="s">
        <v>502</v>
      </c>
      <c r="F42" s="97" t="s">
        <v>26</v>
      </c>
      <c r="G42" s="63"/>
      <c r="H42" s="62">
        <v>3</v>
      </c>
      <c r="I42" s="64"/>
      <c r="J42" s="64">
        <f t="shared" si="1"/>
        <v>0</v>
      </c>
    </row>
    <row r="43" spans="2:10" ht="38.25">
      <c r="B43" s="62">
        <v>31</v>
      </c>
      <c r="C43" s="95" t="s">
        <v>544</v>
      </c>
      <c r="D43" s="87" t="s">
        <v>545</v>
      </c>
      <c r="E43" s="87" t="s">
        <v>502</v>
      </c>
      <c r="F43" s="97" t="s">
        <v>26</v>
      </c>
      <c r="G43" s="63"/>
      <c r="H43" s="62">
        <v>3</v>
      </c>
      <c r="I43" s="64"/>
      <c r="J43" s="64">
        <f t="shared" si="1"/>
        <v>0</v>
      </c>
    </row>
    <row r="44" spans="2:10" ht="28.5" customHeight="1">
      <c r="B44" s="62">
        <v>32</v>
      </c>
      <c r="C44" s="95" t="s">
        <v>546</v>
      </c>
      <c r="D44" s="87" t="s">
        <v>547</v>
      </c>
      <c r="E44" s="87" t="s">
        <v>502</v>
      </c>
      <c r="F44" s="97" t="s">
        <v>23</v>
      </c>
      <c r="G44" s="63"/>
      <c r="H44" s="62">
        <v>3</v>
      </c>
      <c r="I44" s="64"/>
      <c r="J44" s="64">
        <f t="shared" si="1"/>
        <v>0</v>
      </c>
    </row>
    <row r="45" spans="2:10" ht="24.75" customHeight="1">
      <c r="B45" s="62">
        <v>33</v>
      </c>
      <c r="C45" s="95" t="s">
        <v>546</v>
      </c>
      <c r="D45" s="105" t="s">
        <v>548</v>
      </c>
      <c r="E45" s="87" t="s">
        <v>502</v>
      </c>
      <c r="F45" s="97" t="s">
        <v>23</v>
      </c>
      <c r="G45" s="63"/>
      <c r="H45" s="62">
        <v>3</v>
      </c>
      <c r="I45" s="64"/>
      <c r="J45" s="64">
        <f t="shared" si="1"/>
        <v>0</v>
      </c>
    </row>
    <row r="46" spans="2:10" ht="25.5">
      <c r="B46" s="62">
        <v>34</v>
      </c>
      <c r="C46" s="95" t="s">
        <v>500</v>
      </c>
      <c r="D46" s="87" t="s">
        <v>549</v>
      </c>
      <c r="E46" s="105" t="s">
        <v>502</v>
      </c>
      <c r="F46" s="97" t="s">
        <v>330</v>
      </c>
      <c r="G46" s="63"/>
      <c r="H46" s="62">
        <v>3</v>
      </c>
      <c r="I46" s="64"/>
      <c r="J46" s="64">
        <f t="shared" si="1"/>
        <v>0</v>
      </c>
    </row>
    <row r="47" spans="2:10" ht="25.5">
      <c r="B47" s="62">
        <v>35</v>
      </c>
      <c r="C47" s="95" t="s">
        <v>500</v>
      </c>
      <c r="D47" s="87" t="s">
        <v>550</v>
      </c>
      <c r="E47" s="87" t="s">
        <v>502</v>
      </c>
      <c r="F47" s="97" t="s">
        <v>330</v>
      </c>
      <c r="G47" s="63"/>
      <c r="H47" s="62">
        <v>3</v>
      </c>
      <c r="I47" s="64"/>
      <c r="J47" s="64">
        <f t="shared" si="1"/>
        <v>0</v>
      </c>
    </row>
    <row r="48" spans="2:10" ht="25.5">
      <c r="B48" s="62">
        <v>36</v>
      </c>
      <c r="C48" s="95" t="s">
        <v>551</v>
      </c>
      <c r="D48" s="105" t="s">
        <v>552</v>
      </c>
      <c r="E48" s="87" t="s">
        <v>502</v>
      </c>
      <c r="F48" s="97" t="s">
        <v>330</v>
      </c>
      <c r="G48" s="63"/>
      <c r="H48" s="62">
        <v>3</v>
      </c>
      <c r="I48" s="64"/>
      <c r="J48" s="64">
        <f t="shared" si="1"/>
        <v>0</v>
      </c>
    </row>
    <row r="49" spans="2:10" ht="25.5">
      <c r="B49" s="62">
        <v>37</v>
      </c>
      <c r="C49" s="95" t="s">
        <v>551</v>
      </c>
      <c r="D49" s="96" t="s">
        <v>553</v>
      </c>
      <c r="E49" s="87" t="s">
        <v>502</v>
      </c>
      <c r="F49" s="97" t="s">
        <v>330</v>
      </c>
      <c r="G49" s="63"/>
      <c r="H49" s="62">
        <v>3</v>
      </c>
      <c r="I49" s="64"/>
      <c r="J49" s="64">
        <f t="shared" si="1"/>
        <v>0</v>
      </c>
    </row>
    <row r="50" spans="2:10" ht="25.5">
      <c r="B50" s="62">
        <v>38</v>
      </c>
      <c r="C50" s="95" t="s">
        <v>551</v>
      </c>
      <c r="D50" s="96" t="s">
        <v>554</v>
      </c>
      <c r="E50" s="106" t="s">
        <v>502</v>
      </c>
      <c r="F50" s="97" t="s">
        <v>330</v>
      </c>
      <c r="G50" s="63"/>
      <c r="H50" s="62">
        <v>3</v>
      </c>
      <c r="I50" s="64"/>
      <c r="J50" s="64">
        <f t="shared" si="1"/>
        <v>0</v>
      </c>
    </row>
    <row r="51" spans="2:10" ht="25.5">
      <c r="B51" s="62">
        <v>39</v>
      </c>
      <c r="C51" s="97" t="s">
        <v>551</v>
      </c>
      <c r="D51" s="96" t="s">
        <v>555</v>
      </c>
      <c r="E51" s="105" t="s">
        <v>502</v>
      </c>
      <c r="F51" s="97" t="s">
        <v>330</v>
      </c>
      <c r="G51" s="63"/>
      <c r="H51" s="62">
        <v>3</v>
      </c>
      <c r="I51" s="64"/>
      <c r="J51" s="64">
        <f t="shared" si="1"/>
        <v>0</v>
      </c>
    </row>
    <row r="52" spans="2:10" ht="24.95" customHeight="1">
      <c r="D52" s="107"/>
      <c r="E52" s="107"/>
      <c r="I52" s="33" t="s">
        <v>63</v>
      </c>
      <c r="J52" s="72">
        <f>SUM(J12:J30,J32:J51)</f>
        <v>0</v>
      </c>
    </row>
    <row r="53" spans="2:10" ht="24.95" customHeight="1"/>
    <row r="54" spans="2:10" ht="24.95" customHeight="1"/>
    <row r="55" spans="2:10" ht="24.95" customHeight="1"/>
    <row r="56" spans="2:10" ht="24.95" customHeight="1"/>
    <row r="57" spans="2:10" ht="24.95" customHeight="1"/>
    <row r="58" spans="2:10" ht="24.95" customHeight="1"/>
    <row r="59" spans="2:10" ht="24.95" customHeight="1"/>
    <row r="60" spans="2:10" ht="24.95" customHeight="1"/>
    <row r="61" spans="2:10" ht="24.95" customHeight="1"/>
    <row r="62" spans="2:10" ht="24.95" customHeight="1"/>
    <row r="63" spans="2:10" ht="24.95" customHeight="1"/>
    <row r="64" spans="2:10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40.9" customHeight="1"/>
    <row r="77" ht="40.9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19.899999999999999" customHeight="1"/>
    <row r="112" ht="24.75" customHeight="1"/>
  </sheetData>
  <mergeCells count="3">
    <mergeCell ref="B9:J9"/>
    <mergeCell ref="B11:J11"/>
    <mergeCell ref="B31:J31"/>
  </mergeCells>
  <pageMargins left="0.297916666666667" right="0.34652777777777799" top="0.874305555555556" bottom="0.90763888888888899" header="0.47986111111111102" footer="0.49583333333333302"/>
  <pageSetup paperSize="9" scale="80" firstPageNumber="0" pageOrder="overThenDown" orientation="landscape" horizontalDpi="300" verticalDpi="300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34</vt:i4>
      </vt:variant>
    </vt:vector>
  </HeadingPairs>
  <TitlesOfParts>
    <vt:vector size="34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  <vt:lpstr>Pakiet 11</vt:lpstr>
      <vt:lpstr>Pakiet 12</vt:lpstr>
      <vt:lpstr>Pakiet 13</vt:lpstr>
      <vt:lpstr>Pakiet 14</vt:lpstr>
      <vt:lpstr>Pakiet 15 </vt:lpstr>
      <vt:lpstr>Pakiet 16</vt:lpstr>
      <vt:lpstr>Pakiet 17</vt:lpstr>
      <vt:lpstr>Pakiet 18</vt:lpstr>
      <vt:lpstr>Pakiet 19</vt:lpstr>
      <vt:lpstr>Pakiet 20</vt:lpstr>
      <vt:lpstr>Pakiet 21 </vt:lpstr>
      <vt:lpstr>Pakiet 22</vt:lpstr>
      <vt:lpstr>Pakiet 23</vt:lpstr>
      <vt:lpstr>Pakiet 24</vt:lpstr>
      <vt:lpstr>Pakiet 25</vt:lpstr>
      <vt:lpstr>Pakiet 26</vt:lpstr>
      <vt:lpstr>Pakiet 27</vt:lpstr>
      <vt:lpstr>Pakiet 28</vt:lpstr>
      <vt:lpstr>Pakiet 29</vt:lpstr>
      <vt:lpstr>Pakiet 30</vt:lpstr>
      <vt:lpstr>Pakiet 31</vt:lpstr>
      <vt:lpstr>Pakiet 32</vt:lpstr>
      <vt:lpstr>Pakiet 33</vt:lpstr>
      <vt:lpstr>Pakiet 34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14</cp:revision>
  <dcterms:created xsi:type="dcterms:W3CDTF">2020-03-16T09:56:51Z</dcterms:created>
  <dcterms:modified xsi:type="dcterms:W3CDTF">2020-12-09T07:39:18Z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