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rlowskil\Documents\Specyfikacje przetargowe\2023\kredyt październik 23\"/>
    </mc:Choice>
  </mc:AlternateContent>
  <bookViews>
    <workbookView xWindow="0" yWindow="0" windowWidth="23040" windowHeight="9384"/>
  </bookViews>
  <sheets>
    <sheet name="2023" sheetId="1" r:id="rId1"/>
  </sheets>
  <definedNames>
    <definedName name="_xlnm.Print_Area" localSheetId="0">'2023'!$B$1:$E$46</definedName>
  </definedNames>
  <calcPr calcId="152511" fullCalcOnLoad="1"/>
</workbook>
</file>

<file path=xl/calcChain.xml><?xml version="1.0" encoding="utf-8"?>
<calcChain xmlns="http://schemas.openxmlformats.org/spreadsheetml/2006/main">
  <c r="E35" i="1" l="1"/>
  <c r="D35" i="1"/>
  <c r="E31" i="1"/>
  <c r="D31" i="1"/>
  <c r="E26" i="1"/>
  <c r="D26" i="1"/>
  <c r="E21" i="1"/>
  <c r="D21" i="1"/>
  <c r="E9" i="1"/>
  <c r="D9" i="1"/>
  <c r="E3" i="1"/>
  <c r="E20" i="1" s="1"/>
  <c r="E30" i="1" s="1"/>
  <c r="E39" i="1" s="1"/>
  <c r="E42" i="1" s="1"/>
  <c r="D3" i="1"/>
  <c r="D20" i="1" s="1"/>
  <c r="D30" i="1" s="1"/>
  <c r="D39" i="1" s="1"/>
  <c r="D42" i="1" s="1"/>
</calcChain>
</file>

<file path=xl/sharedStrings.xml><?xml version="1.0" encoding="utf-8"?>
<sst xmlns="http://schemas.openxmlformats.org/spreadsheetml/2006/main" count="92" uniqueCount="67">
  <si>
    <t>Szpital św. Anny w Miechowie</t>
  </si>
  <si>
    <t>Rachunek zysków i strat wariant porównawczy</t>
  </si>
  <si>
    <t>za okres 31.08.2023 r.</t>
  </si>
  <si>
    <t>za poprzedni rok obrotowy 2022</t>
  </si>
  <si>
    <t>A</t>
  </si>
  <si>
    <t>Przychody netto ze sprzedaży i zrównane z nimi</t>
  </si>
  <si>
    <t xml:space="preserve"> </t>
  </si>
  <si>
    <t>-</t>
  </si>
  <si>
    <t>od jednostek powiązanych</t>
  </si>
  <si>
    <t>I</t>
  </si>
  <si>
    <t>Przychody netto ze sprzedaży produktów</t>
  </si>
  <si>
    <t>II</t>
  </si>
  <si>
    <t>Zmiana stanu produktów</t>
  </si>
  <si>
    <t>III</t>
  </si>
  <si>
    <t>Przychody netto ze sprzedaży towarów i materiałów</t>
  </si>
  <si>
    <t>IV</t>
  </si>
  <si>
    <t>Dotacje i dofinansowanie działalności pods. zoz</t>
  </si>
  <si>
    <t>B</t>
  </si>
  <si>
    <t>Koszty działalności operacyjnej</t>
  </si>
  <si>
    <t>Amortyzacja</t>
  </si>
  <si>
    <t>Zużycie materiałów i energii</t>
  </si>
  <si>
    <t>usługi obce</t>
  </si>
  <si>
    <t>Podatki i opłaty</t>
  </si>
  <si>
    <t>podatek akcyzowy</t>
  </si>
  <si>
    <t>V</t>
  </si>
  <si>
    <t>wynagrodzenia</t>
  </si>
  <si>
    <t>VI</t>
  </si>
  <si>
    <t>ubezpieczenia społeczne i inne świadczenia</t>
  </si>
  <si>
    <t xml:space="preserve"> -</t>
  </si>
  <si>
    <t>w tym emerytalne</t>
  </si>
  <si>
    <t>VII</t>
  </si>
  <si>
    <t>Pozostałe koszty rodzajowe</t>
  </si>
  <si>
    <t>VIII</t>
  </si>
  <si>
    <t>Wartość sprzedanych towarów i materiałów</t>
  </si>
  <si>
    <t>C</t>
  </si>
  <si>
    <t>Zysk (strata) ze sprzedaży</t>
  </si>
  <si>
    <t>D</t>
  </si>
  <si>
    <t>Pozostałe przychody operacyjne</t>
  </si>
  <si>
    <t>Zysk ze zbycia niefinansowych aktywów trwałych</t>
  </si>
  <si>
    <t>Dotacje</t>
  </si>
  <si>
    <t>Aktualizacja aktywów niefinansowych</t>
  </si>
  <si>
    <t>Inne przychody operacyjne</t>
  </si>
  <si>
    <t>E</t>
  </si>
  <si>
    <t>Pozostałe koszty operacyjne</t>
  </si>
  <si>
    <t>Strata ze zbycia niefinansowych aktywów trwałych</t>
  </si>
  <si>
    <t>Aktualizacja wartości aktywów niefinansowych</t>
  </si>
  <si>
    <t>Inne koszty operacyjne</t>
  </si>
  <si>
    <t>F</t>
  </si>
  <si>
    <t>Zysk (strata) z działalności operacyjnej</t>
  </si>
  <si>
    <t>G</t>
  </si>
  <si>
    <t>Przychody finansowe</t>
  </si>
  <si>
    <t>Odsetki w tym:</t>
  </si>
  <si>
    <t>Inne</t>
  </si>
  <si>
    <t>H</t>
  </si>
  <si>
    <t>Koszty finansowe</t>
  </si>
  <si>
    <t>Zysk (strata ) brutto</t>
  </si>
  <si>
    <t>J</t>
  </si>
  <si>
    <t>Podatek dochodowy</t>
  </si>
  <si>
    <t>K</t>
  </si>
  <si>
    <t>Podatek odroczony</t>
  </si>
  <si>
    <t>L</t>
  </si>
  <si>
    <t>Zysk (strata)netto</t>
  </si>
  <si>
    <t>sporządził: Główny Księgowy</t>
  </si>
  <si>
    <t>Miechów 03.10.2023 r.</t>
  </si>
  <si>
    <t>zatwierdził: Dyrektor</t>
  </si>
  <si>
    <t>Antoni Kałużny</t>
  </si>
  <si>
    <t>Mirosław Dróżdż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</si>
</sst>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zł-415];[Red]&quot;-&quot;#,##0.00&quot; &quot;[$zł-415]"/>
  </numFmts>
  <fonts count="35">
    <font>
      <sz val="11"/>
      <color rgb="FF000000"/>
      <name val="Arial CE"/>
      <charset val="238"/>
    </font>
    <font>
      <sz val="11"/>
      <color rgb="FF000000"/>
      <name val="Arial CE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b/>
      <sz val="10"/>
      <color rgb="FF000000"/>
      <name val="Arial CE"/>
      <charset val="238"/>
    </font>
    <font>
      <sz val="10"/>
      <color rgb="FFFFFFFF"/>
      <name val="Arial CE"/>
      <charset val="238"/>
    </font>
    <font>
      <sz val="10"/>
      <color rgb="FFCC0000"/>
      <name val="Arial CE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sz val="10"/>
      <color rgb="FFFFFFFF"/>
      <name val="Arial CE"/>
      <charset val="238"/>
    </font>
    <font>
      <i/>
      <sz val="10"/>
      <color rgb="FF808080"/>
      <name val="Arial CE"/>
      <charset val="238"/>
    </font>
    <font>
      <sz val="10"/>
      <color rgb="FF006600"/>
      <name val="Arial CE"/>
      <charset val="238"/>
    </font>
    <font>
      <b/>
      <i/>
      <sz val="16"/>
      <color rgb="FF000000"/>
      <name val="Arial CE"/>
      <charset val="238"/>
    </font>
    <font>
      <b/>
      <sz val="24"/>
      <color rgb="FF000000"/>
      <name val="Arial CE"/>
      <charset val="238"/>
    </font>
    <font>
      <sz val="18"/>
      <color rgb="FF000000"/>
      <name val="Arial CE"/>
      <charset val="238"/>
    </font>
    <font>
      <sz val="12"/>
      <color rgb="FF000000"/>
      <name val="Arial CE"/>
      <charset val="238"/>
    </font>
    <font>
      <u/>
      <sz val="10"/>
      <color rgb="FF0000EE"/>
      <name val="Arial CE"/>
      <charset val="238"/>
    </font>
    <font>
      <sz val="11"/>
      <color rgb="FFFF99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003366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1"/>
      <color rgb="FF003366"/>
      <name val="Czcionka tekstu podstawowego"/>
      <charset val="238"/>
    </font>
    <font>
      <sz val="10"/>
      <color rgb="FF996600"/>
      <name val="Arial CE"/>
      <charset val="238"/>
    </font>
    <font>
      <sz val="11"/>
      <color rgb="FF993300"/>
      <name val="Czcionka tekstu podstawowego"/>
      <charset val="238"/>
    </font>
    <font>
      <sz val="10"/>
      <color rgb="FF333333"/>
      <name val="Arial CE"/>
      <charset val="238"/>
    </font>
    <font>
      <b/>
      <sz val="11"/>
      <color rgb="FFFF9900"/>
      <name val="Czcionka tekstu podstawowego"/>
      <charset val="238"/>
    </font>
    <font>
      <b/>
      <i/>
      <u/>
      <sz val="11"/>
      <color rgb="FF000000"/>
      <name val="Arial CE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sz val="11"/>
      <color rgb="FFFF0000"/>
      <name val="Czcionka tekstu podstawowego"/>
      <charset val="238"/>
    </font>
    <font>
      <b/>
      <sz val="18"/>
      <color rgb="FF003366"/>
      <name val="Cambria"/>
      <family val="1"/>
      <charset val="238"/>
    </font>
    <font>
      <sz val="10"/>
      <color rgb="FF000000"/>
      <name val="Arial CE"/>
      <charset val="238"/>
    </font>
    <font>
      <sz val="11"/>
      <color rgb="FF800080"/>
      <name val="Czcionka tekstu podstawowego"/>
      <charset val="238"/>
    </font>
    <font>
      <sz val="10"/>
      <color rgb="FF00000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CCCC"/>
        <bgColor rgb="FFFFCCCC"/>
      </patternFill>
    </fill>
    <fill>
      <patternFill patternType="solid">
        <fgColor rgb="FFC0C0C0"/>
        <bgColor rgb="FFC0C0C0"/>
      </patternFill>
    </fill>
    <fill>
      <patternFill patternType="solid">
        <fgColor rgb="FFCC0000"/>
        <bgColor rgb="FFCC0000"/>
      </patternFill>
    </fill>
    <fill>
      <patternFill patternType="solid">
        <fgColor rgb="FF969696"/>
        <bgColor rgb="FF969696"/>
      </patternFill>
    </fill>
    <fill>
      <patternFill patternType="solid">
        <fgColor rgb="FFFFFFCC"/>
        <bgColor rgb="FFFFFFCC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FF99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thin">
        <color rgb="FF33339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3">
    <xf numFmtId="0" fontId="0" fillId="0" borderId="0"/>
    <xf numFmtId="0" fontId="31" fillId="0" borderId="0"/>
    <xf numFmtId="0" fontId="20" fillId="0" borderId="4"/>
    <xf numFmtId="0" fontId="21" fillId="0" borderId="5"/>
    <xf numFmtId="0" fontId="22" fillId="0" borderId="6"/>
    <xf numFmtId="0" fontId="22" fillId="0" borderId="0"/>
    <xf numFmtId="0" fontId="7" fillId="7" borderId="1"/>
    <xf numFmtId="0" fontId="8" fillId="24" borderId="2"/>
    <xf numFmtId="0" fontId="26" fillId="24" borderId="1"/>
    <xf numFmtId="0" fontId="18" fillId="0" borderId="3"/>
    <xf numFmtId="0" fontId="19" fillId="26" borderId="2"/>
    <xf numFmtId="0" fontId="30" fillId="0" borderId="0"/>
    <xf numFmtId="0" fontId="32" fillId="27" borderId="8"/>
    <xf numFmtId="0" fontId="29" fillId="0" borderId="0"/>
    <xf numFmtId="0" fontId="28" fillId="0" borderId="7"/>
    <xf numFmtId="0" fontId="3" fillId="19" borderId="0"/>
    <xf numFmtId="0" fontId="3" fillId="20" borderId="0"/>
    <xf numFmtId="0" fontId="3" fillId="21" borderId="0"/>
    <xf numFmtId="0" fontId="3" fillId="13" borderId="0"/>
    <xf numFmtId="0" fontId="3" fillId="14" borderId="0"/>
    <xf numFmtId="0" fontId="3" fillId="22" borderId="0"/>
    <xf numFmtId="0" fontId="2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  <xf numFmtId="0" fontId="2" fillId="9" borderId="0"/>
    <xf numFmtId="0" fontId="2" fillId="10" borderId="0"/>
    <xf numFmtId="0" fontId="2" fillId="5" borderId="0"/>
    <xf numFmtId="0" fontId="2" fillId="8" borderId="0"/>
    <xf numFmtId="0" fontId="2" fillId="11" borderId="0"/>
    <xf numFmtId="0" fontId="3" fillId="12" borderId="0"/>
    <xf numFmtId="0" fontId="3" fillId="9" borderId="0"/>
    <xf numFmtId="0" fontId="3" fillId="10" borderId="0"/>
    <xf numFmtId="0" fontId="3" fillId="13" borderId="0"/>
    <xf numFmtId="0" fontId="3" fillId="14" borderId="0"/>
    <xf numFmtId="0" fontId="3" fillId="15" borderId="0"/>
    <xf numFmtId="0" fontId="4" fillId="0" borderId="0"/>
    <xf numFmtId="0" fontId="5" fillId="16" borderId="0"/>
    <xf numFmtId="0" fontId="5" fillId="17" borderId="0"/>
    <xf numFmtId="0" fontId="4" fillId="18" borderId="0"/>
    <xf numFmtId="0" fontId="6" fillId="23" borderId="0"/>
    <xf numFmtId="0" fontId="9" fillId="4" borderId="0"/>
    <xf numFmtId="0" fontId="10" fillId="25" borderId="0"/>
    <xf numFmtId="0" fontId="11" fillId="0" borderId="0"/>
    <xf numFmtId="0" fontId="12" fillId="4" borderId="0"/>
    <xf numFmtId="0" fontId="13" fillId="0" borderId="0">
      <alignment horizontal="center"/>
    </xf>
    <xf numFmtId="0" fontId="14" fillId="0" borderId="0"/>
    <xf numFmtId="0" fontId="15" fillId="0" borderId="0"/>
    <xf numFmtId="0" fontId="16" fillId="0" borderId="0"/>
    <xf numFmtId="0" fontId="13" fillId="0" borderId="0">
      <alignment horizontal="center" textRotation="90"/>
    </xf>
    <xf numFmtId="0" fontId="17" fillId="0" borderId="0"/>
    <xf numFmtId="0" fontId="23" fillId="27" borderId="0"/>
    <xf numFmtId="0" fontId="24" fillId="28" borderId="0"/>
    <xf numFmtId="0" fontId="25" fillId="27" borderId="1"/>
    <xf numFmtId="0" fontId="27" fillId="0" borderId="0"/>
    <xf numFmtId="164" fontId="27" fillId="0" borderId="0"/>
    <xf numFmtId="0" fontId="1" fillId="0" borderId="0"/>
    <xf numFmtId="0" fontId="1" fillId="0" borderId="0"/>
    <xf numFmtId="0" fontId="6" fillId="0" borderId="0"/>
    <xf numFmtId="0" fontId="33" fillId="3" borderId="0"/>
  </cellStyleXfs>
  <cellXfs count="22">
    <xf numFmtId="0" fontId="0" fillId="0" borderId="0" xfId="0"/>
    <xf numFmtId="0" fontId="4" fillId="0" borderId="9" xfId="0" applyFont="1" applyBorder="1"/>
    <xf numFmtId="0" fontId="4" fillId="0" borderId="9" xfId="0" applyFont="1" applyBorder="1" applyAlignment="1">
      <alignment wrapText="1"/>
    </xf>
    <xf numFmtId="4" fontId="4" fillId="0" borderId="9" xfId="0" applyNumberFormat="1" applyFont="1" applyBorder="1" applyAlignment="1">
      <alignment wrapText="1"/>
    </xf>
    <xf numFmtId="0" fontId="32" fillId="0" borderId="9" xfId="0" applyFont="1" applyBorder="1" applyAlignment="1">
      <alignment wrapText="1"/>
    </xf>
    <xf numFmtId="4" fontId="4" fillId="29" borderId="9" xfId="0" applyNumberFormat="1" applyFont="1" applyFill="1" applyBorder="1" applyAlignment="1">
      <alignment wrapText="1"/>
    </xf>
    <xf numFmtId="0" fontId="34" fillId="0" borderId="9" xfId="0" applyFont="1" applyBorder="1" applyAlignment="1">
      <alignment wrapText="1"/>
    </xf>
    <xf numFmtId="4" fontId="4" fillId="29" borderId="9" xfId="0" applyNumberFormat="1" applyFont="1" applyFill="1" applyBorder="1"/>
    <xf numFmtId="4" fontId="4" fillId="0" borderId="9" xfId="0" applyNumberFormat="1" applyFont="1" applyBorder="1"/>
    <xf numFmtId="0" fontId="4" fillId="0" borderId="0" xfId="0" applyFont="1" applyFill="1" applyAlignment="1">
      <alignment wrapText="1"/>
    </xf>
    <xf numFmtId="0" fontId="34" fillId="0" borderId="0" xfId="0" applyFont="1"/>
    <xf numFmtId="0" fontId="32" fillId="0" borderId="0" xfId="0" applyFont="1" applyAlignment="1">
      <alignment horizontal="right"/>
    </xf>
    <xf numFmtId="0" fontId="32" fillId="0" borderId="9" xfId="0" applyFont="1" applyFill="1" applyBorder="1" applyAlignment="1">
      <alignment horizontal="center" vertical="center"/>
    </xf>
    <xf numFmtId="0" fontId="4" fillId="24" borderId="9" xfId="0" applyFont="1" applyFill="1" applyBorder="1" applyAlignment="1">
      <alignment horizontal="center" wrapText="1"/>
    </xf>
    <xf numFmtId="0" fontId="32" fillId="0" borderId="0" xfId="0" applyFont="1"/>
    <xf numFmtId="0" fontId="32" fillId="0" borderId="9" xfId="0" applyFont="1" applyBorder="1"/>
    <xf numFmtId="0" fontId="32" fillId="0" borderId="9" xfId="0" applyFont="1" applyBorder="1" applyAlignment="1">
      <alignment horizontal="center" vertical="center"/>
    </xf>
    <xf numFmtId="4" fontId="32" fillId="0" borderId="0" xfId="0" applyNumberFormat="1" applyFont="1"/>
    <xf numFmtId="4" fontId="32" fillId="29" borderId="9" xfId="0" applyNumberFormat="1" applyFont="1" applyFill="1" applyBorder="1" applyAlignment="1">
      <alignment wrapText="1"/>
    </xf>
    <xf numFmtId="4" fontId="32" fillId="29" borderId="9" xfId="0" applyNumberFormat="1" applyFont="1" applyFill="1" applyBorder="1"/>
    <xf numFmtId="4" fontId="32" fillId="0" borderId="9" xfId="0" applyNumberFormat="1" applyFont="1" applyBorder="1"/>
    <xf numFmtId="0" fontId="32" fillId="0" borderId="0" xfId="0" applyFont="1" applyAlignment="1">
      <alignment horizontal="center"/>
    </xf>
  </cellXfs>
  <cellStyles count="63">
    <cellStyle name="20% - akcent 1" xfId="21"/>
    <cellStyle name="20% - akcent 2" xfId="22"/>
    <cellStyle name="20% - akcent 3" xfId="23"/>
    <cellStyle name="20% - akcent 4" xfId="24"/>
    <cellStyle name="20% - akcent 5" xfId="25"/>
    <cellStyle name="20% - akcent 6" xfId="26"/>
    <cellStyle name="40% - akcent 1" xfId="27"/>
    <cellStyle name="40% - akcent 2" xfId="28"/>
    <cellStyle name="40% - akcent 3" xfId="29"/>
    <cellStyle name="40% - akcent 4" xfId="30"/>
    <cellStyle name="40% - akcent 5" xfId="31"/>
    <cellStyle name="40% - akcent 6" xfId="32"/>
    <cellStyle name="60% - akcent 1" xfId="33"/>
    <cellStyle name="60% - akcent 2" xfId="34"/>
    <cellStyle name="60% - akcent 3" xfId="35"/>
    <cellStyle name="60% - akcent 4" xfId="36"/>
    <cellStyle name="60% - akcent 5" xfId="37"/>
    <cellStyle name="60% - akcent 6" xfId="38"/>
    <cellStyle name="Accent" xfId="39"/>
    <cellStyle name="Accent 1" xfId="40"/>
    <cellStyle name="Accent 2" xfId="41"/>
    <cellStyle name="Accent 3" xfId="42"/>
    <cellStyle name="Akcent 1" xfId="15" builtinId="29" customBuiltin="1"/>
    <cellStyle name="Akcent 2" xfId="16" builtinId="33" customBuiltin="1"/>
    <cellStyle name="Akcent 3" xfId="17" builtinId="37" customBuiltin="1"/>
    <cellStyle name="Akcent 4" xfId="18" builtinId="41" customBuiltin="1"/>
    <cellStyle name="Akcent 5" xfId="19" builtinId="45" customBuiltin="1"/>
    <cellStyle name="Akcent 6" xfId="20" builtinId="49" customBuiltin="1"/>
    <cellStyle name="Bad" xfId="43"/>
    <cellStyle name="Dane wejściowe" xfId="6" builtinId="20" customBuiltin="1"/>
    <cellStyle name="Dane wyjściowe" xfId="7" builtinId="21" customBuiltin="1"/>
    <cellStyle name="Dobre" xfId="44"/>
    <cellStyle name="Error" xfId="45"/>
    <cellStyle name="Footnote" xfId="46"/>
    <cellStyle name="Good" xfId="47"/>
    <cellStyle name="Heading" xfId="48"/>
    <cellStyle name="Heading (user)" xfId="49"/>
    <cellStyle name="Heading 1" xfId="50"/>
    <cellStyle name="Heading 2" xfId="51"/>
    <cellStyle name="Heading1" xfId="52"/>
    <cellStyle name="Hyperlink" xfId="53"/>
    <cellStyle name="Komórka połączona" xfId="9" builtinId="24" customBuiltin="1"/>
    <cellStyle name="Komórka zaznaczona" xfId="10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" xfId="54"/>
    <cellStyle name="Neutralne" xfId="55"/>
    <cellStyle name="Normalny" xfId="0" builtinId="0" customBuiltin="1"/>
    <cellStyle name="Note" xfId="56"/>
    <cellStyle name="Obliczenia" xfId="8" builtinId="22" customBuiltin="1"/>
    <cellStyle name="Result" xfId="57"/>
    <cellStyle name="Result2" xfId="58"/>
    <cellStyle name="Status" xfId="59"/>
    <cellStyle name="Suma" xfId="14" builtinId="25" customBuiltin="1"/>
    <cellStyle name="Tekst objaśnienia" xfId="13" builtinId="53" customBuiltin="1"/>
    <cellStyle name="Tekst ostrzeżenia" xfId="11" builtinId="11" customBuiltin="1"/>
    <cellStyle name="Text" xfId="60"/>
    <cellStyle name="Tytuł" xfId="1" builtinId="15" customBuiltin="1"/>
    <cellStyle name="Uwaga" xfId="12" builtinId="10" customBuiltin="1"/>
    <cellStyle name="Warning" xfId="61"/>
    <cellStyle name="Złe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6"/>
  <sheetViews>
    <sheetView tabSelected="1" workbookViewId="0">
      <selection activeCell="D1" sqref="D1:E1"/>
    </sheetView>
  </sheetViews>
  <sheetFormatPr defaultRowHeight="13.2"/>
  <cols>
    <col min="1" max="1" width="1.69921875" style="14" customWidth="1"/>
    <col min="2" max="2" width="2.3984375" style="14" customWidth="1"/>
    <col min="3" max="3" width="32.5" style="14" customWidth="1"/>
    <col min="4" max="4" width="19.69921875" style="14" customWidth="1"/>
    <col min="5" max="5" width="21.5" style="14" customWidth="1"/>
    <col min="6" max="6" width="1.09765625" style="14" customWidth="1"/>
    <col min="7" max="7" width="9.3984375" style="14" customWidth="1"/>
    <col min="8" max="8" width="12.8984375" style="14" customWidth="1"/>
    <col min="9" max="9" width="9.3984375" style="14" customWidth="1"/>
    <col min="10" max="10" width="9.09765625" style="14" customWidth="1"/>
    <col min="11" max="64" width="6.69921875" style="14" customWidth="1"/>
    <col min="65" max="16384" width="8.796875" style="14"/>
  </cols>
  <sheetData>
    <row r="1" spans="2:7" ht="45.75" customHeight="1">
      <c r="B1" s="12" t="s">
        <v>0</v>
      </c>
      <c r="C1" s="12"/>
      <c r="D1" s="13" t="s">
        <v>1</v>
      </c>
      <c r="E1" s="13"/>
    </row>
    <row r="2" spans="2:7" ht="35.25" customHeight="1">
      <c r="B2" s="15"/>
      <c r="C2" s="15"/>
      <c r="D2" s="16" t="s">
        <v>2</v>
      </c>
      <c r="E2" s="16" t="s">
        <v>3</v>
      </c>
    </row>
    <row r="3" spans="2:7" ht="26.4">
      <c r="B3" s="1" t="s">
        <v>4</v>
      </c>
      <c r="C3" s="2" t="s">
        <v>5</v>
      </c>
      <c r="D3" s="3">
        <f>SUM(D5:D8)</f>
        <v>73901131.24000001</v>
      </c>
      <c r="E3" s="3">
        <f>SUM(E5:E8)</f>
        <v>93731342.100000009</v>
      </c>
      <c r="F3" s="14" t="s">
        <v>6</v>
      </c>
      <c r="G3" s="17"/>
    </row>
    <row r="4" spans="2:7">
      <c r="B4" s="1" t="s">
        <v>7</v>
      </c>
      <c r="C4" s="2" t="s">
        <v>8</v>
      </c>
      <c r="D4" s="3"/>
      <c r="E4" s="3"/>
    </row>
    <row r="5" spans="2:7">
      <c r="B5" s="15" t="s">
        <v>9</v>
      </c>
      <c r="C5" s="4" t="s">
        <v>10</v>
      </c>
      <c r="D5" s="18">
        <v>72974903.340000004</v>
      </c>
      <c r="E5" s="18">
        <v>92585354.810000002</v>
      </c>
    </row>
    <row r="6" spans="2:7">
      <c r="B6" s="15" t="s">
        <v>11</v>
      </c>
      <c r="C6" s="14" t="s">
        <v>12</v>
      </c>
      <c r="D6" s="18"/>
      <c r="E6" s="18"/>
      <c r="F6" s="14" t="s">
        <v>6</v>
      </c>
    </row>
    <row r="7" spans="2:7" ht="26.4">
      <c r="B7" s="15" t="s">
        <v>13</v>
      </c>
      <c r="C7" s="4" t="s">
        <v>14</v>
      </c>
      <c r="D7" s="18"/>
      <c r="E7" s="18"/>
    </row>
    <row r="8" spans="2:7" ht="26.4">
      <c r="B8" s="15" t="s">
        <v>15</v>
      </c>
      <c r="C8" s="4" t="s">
        <v>16</v>
      </c>
      <c r="D8" s="18">
        <v>926227.9</v>
      </c>
      <c r="E8" s="18">
        <v>1145987.29</v>
      </c>
    </row>
    <row r="9" spans="2:7">
      <c r="B9" s="1" t="s">
        <v>17</v>
      </c>
      <c r="C9" s="2" t="s">
        <v>18</v>
      </c>
      <c r="D9" s="5">
        <f>SUM(D10:D19)-D17</f>
        <v>78467906.070000008</v>
      </c>
      <c r="E9" s="5">
        <f>SUM(E10:E19)-E17</f>
        <v>103925757.89999999</v>
      </c>
      <c r="F9" s="17" t="s">
        <v>6</v>
      </c>
    </row>
    <row r="10" spans="2:7">
      <c r="B10" s="15" t="s">
        <v>9</v>
      </c>
      <c r="C10" s="4" t="s">
        <v>19</v>
      </c>
      <c r="D10" s="18">
        <v>3288156.78</v>
      </c>
      <c r="E10" s="18">
        <v>3836611.93</v>
      </c>
    </row>
    <row r="11" spans="2:7">
      <c r="B11" s="15" t="s">
        <v>11</v>
      </c>
      <c r="C11" s="4" t="s">
        <v>20</v>
      </c>
      <c r="D11" s="18">
        <v>10069066.210000001</v>
      </c>
      <c r="E11" s="18">
        <v>13183688.02</v>
      </c>
    </row>
    <row r="12" spans="2:7">
      <c r="B12" s="15" t="s">
        <v>13</v>
      </c>
      <c r="C12" s="4" t="s">
        <v>21</v>
      </c>
      <c r="D12" s="18">
        <v>25319970.190000001</v>
      </c>
      <c r="E12" s="18">
        <v>31882444.690000001</v>
      </c>
    </row>
    <row r="13" spans="2:7">
      <c r="B13" s="15" t="s">
        <v>15</v>
      </c>
      <c r="C13" s="4" t="s">
        <v>22</v>
      </c>
      <c r="D13" s="18">
        <v>264201.34999999998</v>
      </c>
      <c r="E13" s="18">
        <v>365473.62</v>
      </c>
    </row>
    <row r="14" spans="2:7">
      <c r="B14" s="15" t="s">
        <v>7</v>
      </c>
      <c r="C14" s="4" t="s">
        <v>23</v>
      </c>
      <c r="D14" s="18"/>
      <c r="E14" s="18"/>
    </row>
    <row r="15" spans="2:7">
      <c r="B15" s="15" t="s">
        <v>24</v>
      </c>
      <c r="C15" s="4" t="s">
        <v>25</v>
      </c>
      <c r="D15" s="18">
        <v>32724024.899999999</v>
      </c>
      <c r="E15" s="18">
        <v>45200451.310000002</v>
      </c>
    </row>
    <row r="16" spans="2:7" ht="26.4">
      <c r="B16" s="15" t="s">
        <v>26</v>
      </c>
      <c r="C16" s="4" t="s">
        <v>27</v>
      </c>
      <c r="D16" s="18">
        <v>6585502.5999999996</v>
      </c>
      <c r="E16" s="18">
        <v>9142253.4800000004</v>
      </c>
    </row>
    <row r="17" spans="2:10">
      <c r="B17" s="15" t="s">
        <v>28</v>
      </c>
      <c r="C17" s="4" t="s">
        <v>29</v>
      </c>
      <c r="D17" s="18">
        <v>2978518.15</v>
      </c>
      <c r="E17" s="18">
        <v>4144361.27</v>
      </c>
    </row>
    <row r="18" spans="2:10">
      <c r="B18" s="15" t="s">
        <v>30</v>
      </c>
      <c r="C18" s="4" t="s">
        <v>31</v>
      </c>
      <c r="D18" s="18">
        <v>216984.04</v>
      </c>
      <c r="E18" s="18">
        <v>314834.84999999998</v>
      </c>
    </row>
    <row r="19" spans="2:10" ht="26.4">
      <c r="B19" s="15" t="s">
        <v>32</v>
      </c>
      <c r="C19" s="4" t="s">
        <v>33</v>
      </c>
      <c r="D19" s="18"/>
      <c r="E19" s="18"/>
    </row>
    <row r="20" spans="2:10">
      <c r="B20" s="1" t="s">
        <v>34</v>
      </c>
      <c r="C20" s="2" t="s">
        <v>35</v>
      </c>
      <c r="D20" s="5">
        <f>D3-D9</f>
        <v>-4566774.8299999982</v>
      </c>
      <c r="E20" s="5">
        <f>E3-E9</f>
        <v>-10194415.799999982</v>
      </c>
    </row>
    <row r="21" spans="2:10">
      <c r="B21" s="1" t="s">
        <v>36</v>
      </c>
      <c r="C21" s="2" t="s">
        <v>37</v>
      </c>
      <c r="D21" s="5">
        <f>SUM(D22:D25)</f>
        <v>2526163.14</v>
      </c>
      <c r="E21" s="5">
        <f>SUM(E22:E25)</f>
        <v>3991851.75</v>
      </c>
    </row>
    <row r="22" spans="2:10" ht="26.4">
      <c r="B22" s="15" t="s">
        <v>9</v>
      </c>
      <c r="C22" s="4" t="s">
        <v>38</v>
      </c>
      <c r="D22" s="18">
        <v>0</v>
      </c>
      <c r="E22" s="18">
        <v>0</v>
      </c>
    </row>
    <row r="23" spans="2:10">
      <c r="B23" s="15" t="s">
        <v>11</v>
      </c>
      <c r="C23" s="4" t="s">
        <v>39</v>
      </c>
      <c r="D23" s="18">
        <v>2485167.83</v>
      </c>
      <c r="E23" s="18">
        <v>3527947.14</v>
      </c>
    </row>
    <row r="24" spans="2:10">
      <c r="B24" s="15" t="s">
        <v>13</v>
      </c>
      <c r="C24" s="4" t="s">
        <v>40</v>
      </c>
      <c r="D24" s="18"/>
      <c r="E24" s="18"/>
    </row>
    <row r="25" spans="2:10">
      <c r="B25" s="15" t="s">
        <v>15</v>
      </c>
      <c r="C25" s="4" t="s">
        <v>41</v>
      </c>
      <c r="D25" s="18">
        <v>40995.31</v>
      </c>
      <c r="E25" s="18">
        <v>463904.61</v>
      </c>
    </row>
    <row r="26" spans="2:10">
      <c r="B26" s="1" t="s">
        <v>42</v>
      </c>
      <c r="C26" s="2" t="s">
        <v>43</v>
      </c>
      <c r="D26" s="5">
        <f>SUM(D27:D29)</f>
        <v>111177.23</v>
      </c>
      <c r="E26" s="5">
        <f>SUM(E27:E29)</f>
        <v>786716.7</v>
      </c>
    </row>
    <row r="27" spans="2:10" ht="26.4">
      <c r="B27" s="15" t="s">
        <v>9</v>
      </c>
      <c r="C27" s="4" t="s">
        <v>44</v>
      </c>
      <c r="D27" s="18"/>
      <c r="E27" s="18"/>
    </row>
    <row r="28" spans="2:10" ht="26.4">
      <c r="B28" s="15" t="s">
        <v>11</v>
      </c>
      <c r="C28" s="4" t="s">
        <v>45</v>
      </c>
      <c r="D28" s="18"/>
      <c r="E28" s="18">
        <v>23512.880000000001</v>
      </c>
    </row>
    <row r="29" spans="2:10">
      <c r="B29" s="15" t="s">
        <v>13</v>
      </c>
      <c r="C29" s="6" t="s">
        <v>46</v>
      </c>
      <c r="D29" s="18">
        <v>111177.23</v>
      </c>
      <c r="E29" s="18">
        <v>763203.82</v>
      </c>
    </row>
    <row r="30" spans="2:10">
      <c r="B30" s="1" t="s">
        <v>47</v>
      </c>
      <c r="C30" s="2" t="s">
        <v>48</v>
      </c>
      <c r="D30" s="5">
        <f>D20+D21-D26</f>
        <v>-2151788.9199999981</v>
      </c>
      <c r="E30" s="5">
        <f>E20+E21-E26</f>
        <v>-6989280.7499999823</v>
      </c>
      <c r="I30" s="17"/>
      <c r="J30" s="17"/>
    </row>
    <row r="31" spans="2:10">
      <c r="B31" s="1" t="s">
        <v>49</v>
      </c>
      <c r="C31" s="2" t="s">
        <v>50</v>
      </c>
      <c r="D31" s="5">
        <f>SUM(D32:D33)</f>
        <v>13343.81</v>
      </c>
      <c r="E31" s="5">
        <f>SUM(E32:E33)</f>
        <v>55384.38</v>
      </c>
    </row>
    <row r="32" spans="2:10">
      <c r="B32" s="15" t="s">
        <v>11</v>
      </c>
      <c r="C32" s="4" t="s">
        <v>51</v>
      </c>
      <c r="D32" s="18">
        <v>13343.81</v>
      </c>
      <c r="E32" s="18">
        <v>55384.38</v>
      </c>
    </row>
    <row r="33" spans="2:5">
      <c r="B33" s="15" t="s">
        <v>7</v>
      </c>
      <c r="C33" s="4" t="s">
        <v>8</v>
      </c>
      <c r="D33" s="18"/>
      <c r="E33" s="18"/>
    </row>
    <row r="34" spans="2:5">
      <c r="B34" s="15" t="s">
        <v>24</v>
      </c>
      <c r="C34" s="4" t="s">
        <v>52</v>
      </c>
      <c r="D34" s="18"/>
      <c r="E34" s="18"/>
    </row>
    <row r="35" spans="2:5">
      <c r="B35" s="1" t="s">
        <v>53</v>
      </c>
      <c r="C35" s="2" t="s">
        <v>54</v>
      </c>
      <c r="D35" s="7">
        <f>SUM(D36:D37)</f>
        <v>2116599.3199999998</v>
      </c>
      <c r="E35" s="7">
        <f>SUM(E36:E37)</f>
        <v>2480407.0099999998</v>
      </c>
    </row>
    <row r="36" spans="2:5">
      <c r="B36" s="15" t="s">
        <v>9</v>
      </c>
      <c r="C36" s="4" t="s">
        <v>51</v>
      </c>
      <c r="D36" s="19">
        <v>2116599.3199999998</v>
      </c>
      <c r="E36" s="19">
        <v>2480407.0099999998</v>
      </c>
    </row>
    <row r="37" spans="2:5">
      <c r="B37" s="1" t="s">
        <v>7</v>
      </c>
      <c r="C37" s="4" t="s">
        <v>8</v>
      </c>
      <c r="D37" s="20"/>
      <c r="E37" s="20"/>
    </row>
    <row r="38" spans="2:5">
      <c r="B38" s="15" t="s">
        <v>15</v>
      </c>
      <c r="C38" s="4" t="s">
        <v>52</v>
      </c>
      <c r="D38" s="20"/>
      <c r="E38" s="20"/>
    </row>
    <row r="39" spans="2:5">
      <c r="B39" s="1" t="s">
        <v>9</v>
      </c>
      <c r="C39" s="2" t="s">
        <v>55</v>
      </c>
      <c r="D39" s="8">
        <f>D30+D31-D35</f>
        <v>-4255044.4299999978</v>
      </c>
      <c r="E39" s="8">
        <f>E30+E31-E35</f>
        <v>-9414303.3799999822</v>
      </c>
    </row>
    <row r="40" spans="2:5">
      <c r="B40" s="1" t="s">
        <v>56</v>
      </c>
      <c r="C40" s="2" t="s">
        <v>57</v>
      </c>
      <c r="D40" s="20">
        <v>0</v>
      </c>
      <c r="E40" s="20">
        <v>0</v>
      </c>
    </row>
    <row r="41" spans="2:5">
      <c r="B41" s="1" t="s">
        <v>58</v>
      </c>
      <c r="C41" s="2" t="s">
        <v>59</v>
      </c>
      <c r="D41" s="20"/>
      <c r="E41" s="20"/>
    </row>
    <row r="42" spans="2:5">
      <c r="B42" s="1" t="s">
        <v>60</v>
      </c>
      <c r="C42" s="2" t="s">
        <v>61</v>
      </c>
      <c r="D42" s="8">
        <f>D39-D40-D41</f>
        <v>-4255044.4299999978</v>
      </c>
      <c r="E42" s="8">
        <f>E39-E40-E41</f>
        <v>-9414303.3799999822</v>
      </c>
    </row>
    <row r="44" spans="2:5">
      <c r="C44" s="9"/>
      <c r="D44" s="21"/>
    </row>
    <row r="45" spans="2:5">
      <c r="C45" s="14" t="s">
        <v>62</v>
      </c>
      <c r="D45" s="10" t="s">
        <v>63</v>
      </c>
      <c r="E45" s="11" t="s">
        <v>64</v>
      </c>
    </row>
    <row r="46" spans="2:5">
      <c r="C46" s="14" t="s">
        <v>65</v>
      </c>
      <c r="E46" s="11" t="s">
        <v>66</v>
      </c>
    </row>
  </sheetData>
  <mergeCells count="2">
    <mergeCell ref="B1:C1"/>
    <mergeCell ref="D1:E1"/>
  </mergeCells>
  <pageMargins left="0.39370078740157477" right="0.3543307086614173" top="0.63070866141732285" bottom="0.51181102362204722" header="0.31535433070866142" footer="0.19645669291338586"/>
  <pageSetup paperSize="9" scale="88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923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2023</vt:lpstr>
      <vt:lpstr>'2023'!Obszar_wydruku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Orłowski</dc:creator>
  <cp:lastModifiedBy>Łukasz Orłowski</cp:lastModifiedBy>
  <cp:revision>31</cp:revision>
  <cp:lastPrinted>2023-03-24T08:20:36Z</cp:lastPrinted>
  <dcterms:created xsi:type="dcterms:W3CDTF">2018-03-08T12:14:53Z</dcterms:created>
  <dcterms:modified xsi:type="dcterms:W3CDTF">2023-10-03T08:25:22Z</dcterms:modified>
</cp:coreProperties>
</file>