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/>
  </bookViews>
  <sheets>
    <sheet name="ZAŁĄCZNIK NR 12D" sheetId="2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2" l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B6" i="2" l="1"/>
  <c r="B7" i="2"/>
  <c r="B8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F6" i="2"/>
  <c r="G6" i="2"/>
  <c r="I6" i="2" s="1"/>
  <c r="H6" i="2"/>
  <c r="H48" i="2" s="1"/>
  <c r="I48" i="2" l="1"/>
  <c r="G48" i="2"/>
</calcChain>
</file>

<file path=xl/sharedStrings.xml><?xml version="1.0" encoding="utf-8"?>
<sst xmlns="http://schemas.openxmlformats.org/spreadsheetml/2006/main" count="65" uniqueCount="65">
  <si>
    <t>Wartość brutto ogółem</t>
  </si>
  <si>
    <t>Cena jednostkowa netto</t>
  </si>
  <si>
    <t>Ilość (w szt.)</t>
  </si>
  <si>
    <t>Wartość netto (ilość x cena jedn. netto)</t>
  </si>
  <si>
    <t>Stawka VAT (%)</t>
  </si>
  <si>
    <t>Cena jednostkowa brutto</t>
  </si>
  <si>
    <t>Wartość podatku VAT</t>
  </si>
  <si>
    <t>RAZEM:</t>
  </si>
  <si>
    <t>Produkt</t>
  </si>
  <si>
    <t xml:space="preserve">Dokument należy podpisać kwalifikowanym podpisem </t>
  </si>
  <si>
    <t>elektronicznym lub podpisem zaufanym lub podpisem osobistym</t>
  </si>
  <si>
    <t>CZĘŚĆ 2</t>
  </si>
  <si>
    <t>lp.</t>
  </si>
  <si>
    <t>1.</t>
  </si>
  <si>
    <t>WARTOŚCI RAZEM NALEŻY PRZENIEŚĆ DO FORMULARZA OFERTOWEGO</t>
  </si>
  <si>
    <t>Zadanie pn.: „Budowa przychodni specjalistycznej w Wołowie” realizowane w ramach dofinansowania z Programu Rządowy Fundusz Polski Ład: Program Inwestycji Strategicznych.</t>
  </si>
  <si>
    <t xml:space="preserve">WZP.271.19.2022                                                                                                                                                                        </t>
  </si>
  <si>
    <t>2.</t>
  </si>
  <si>
    <r>
      <rPr>
        <b/>
        <sz val="14"/>
        <color theme="1"/>
        <rFont val="Calibri"/>
        <family val="2"/>
        <charset val="238"/>
        <scheme val="minor"/>
      </rPr>
      <t xml:space="preserve">FORMULARZ CENOWY </t>
    </r>
    <r>
      <rPr>
        <b/>
        <sz val="12"/>
        <color theme="1"/>
        <rFont val="Calibri"/>
        <family val="2"/>
        <charset val="238"/>
        <scheme val="minor"/>
      </rPr>
      <t xml:space="preserve">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ZAŁĄCZNIK NR 12D DO SWZ</t>
    </r>
  </si>
  <si>
    <t xml:space="preserve">  część 5 – pozostały sprzęt i wyposażenie medyczne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</si>
  <si>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</si>
  <si>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</si>
  <si>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</si>
  <si>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</si>
  <si>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</si>
  <si>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</si>
  <si>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</si>
  <si>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</si>
  <si>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</si>
  <si>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</si>
  <si>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</si>
  <si>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</si>
  <si>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</si>
  <si>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</si>
  <si>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</si>
  <si>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</si>
  <si>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</si>
  <si>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</si>
  <si>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</si>
  <si>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</si>
  <si>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</si>
  <si>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</si>
  <si>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</si>
  <si>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</si>
  <si>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</si>
  <si>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</si>
  <si>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</si>
  <si>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</si>
  <si>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</si>
  <si>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</si>
  <si>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</si>
  <si>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</si>
  <si>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</si>
  <si>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</si>
  <si>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</si>
  <si>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</si>
  <si>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</si>
  <si>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</si>
  <si>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</si>
  <si>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</si>
  <si>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przewijak</t>
  </si>
  <si>
    <t>lampa przepływowa UVC</t>
  </si>
  <si>
    <t>ciąg sterylizacyjny (zestaw):
- autoklaw nablatowy
- myjnia-dezynfektor do narzędzi podblatowa
- myjka ultradźwiękowa
- obcinarka ze zgrzewarką
- zmiękczacz do wody</t>
  </si>
  <si>
    <t>ciąg roboczy (metry bieżące "mb"):
- szafki podblatowe
- lada robocza
- safki wiszące</t>
  </si>
  <si>
    <t xml:space="preserve">podnośnik mobilny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</si>
</sst>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10"/>
      <color rgb="FF548DD4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2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4" fontId="2" fillId="0" borderId="1" xfId="2" applyFont="1" applyFill="1" applyBorder="1" applyAlignment="1">
      <alignment horizontal="center" vertical="center"/>
    </xf>
    <xf numFmtId="9" fontId="2" fillId="0" borderId="1" xfId="1" applyFont="1" applyFill="1" applyBorder="1" applyAlignment="1">
      <alignment horizontal="right" vertical="center"/>
    </xf>
    <xf numFmtId="164" fontId="3" fillId="2" borderId="5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 wrapText="1"/>
    </xf>
  </cellXfs>
  <cellStyles count="3">
    <cellStyle name="Normalny" xfId="0" builtinId="0"/>
    <cellStyle name="Procentowy" xfId="1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52917</xdr:colOff>
      <xdr:row>0</xdr:row>
      <xdr:rowOff>306917</xdr:rowOff>
    </xdr:from>
    <xdr:to>
      <xdr:col>8</xdr:col>
      <xdr:colOff>764427</xdr:colOff>
      <xdr:row>0</xdr:row>
      <xdr:rowOff>886087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80250" y="306917"/>
          <a:ext cx="1621677" cy="5791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tarzyna.jankowska\Desktop\Przychodnia\Kopia%20szacunkowy%20kosztorys%20inwestorski%20wyposa&#380;enia%2022.05.25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posażenie"/>
      <sheetName val="medyczne"/>
      <sheetName val="niemedyczne"/>
    </sheetNames>
    <sheetDataSet>
      <sheetData sheetId="0"/>
      <sheetData sheetId="1">
        <row r="9">
          <cell r="C9" t="str">
            <v>fotel ginekologiczny</v>
          </cell>
        </row>
        <row r="10">
          <cell r="C10" t="str">
            <v>stół zabiegowy chirurgiczny</v>
          </cell>
        </row>
        <row r="11">
          <cell r="C11" t="str">
            <v>kozetka lekarska</v>
          </cell>
        </row>
        <row r="14">
          <cell r="C14" t="str">
            <v>lampa zabiegowa sufitowa</v>
          </cell>
        </row>
        <row r="15">
          <cell r="C15" t="str">
            <v>lampa diagnostyczna mobilna</v>
          </cell>
        </row>
        <row r="16">
          <cell r="C16" t="str">
            <v>fotel do pobierania krwi</v>
          </cell>
        </row>
        <row r="17">
          <cell r="C17" t="str">
            <v>szafa lekarska</v>
          </cell>
        </row>
        <row r="18">
          <cell r="C18" t="str">
            <v>leżanka rehabilitacyjna</v>
          </cell>
        </row>
        <row r="19">
          <cell r="C19" t="str">
            <v>taboret rehabilitacyjny</v>
          </cell>
        </row>
        <row r="20">
          <cell r="C20" t="str">
            <v>stół do masażu</v>
          </cell>
        </row>
        <row r="21">
          <cell r="C21" t="str">
            <v>stół rehabilitacyjny</v>
          </cell>
        </row>
        <row r="22">
          <cell r="C22" t="str">
            <v>UGUL</v>
          </cell>
        </row>
        <row r="23">
          <cell r="C23" t="str">
            <v>aparat do elektroterapii</v>
          </cell>
        </row>
        <row r="24">
          <cell r="C24" t="str">
            <v>aparat do magnetoterapii</v>
          </cell>
        </row>
        <row r="25">
          <cell r="C25" t="str">
            <v>aparat do masażu uciskowego</v>
          </cell>
        </row>
        <row r="26">
          <cell r="C26" t="str">
            <v>aparat do masażu wibracyjnego</v>
          </cell>
        </row>
        <row r="27">
          <cell r="C27" t="str">
            <v>aparat do terapii ultradźwiękami</v>
          </cell>
        </row>
        <row r="28">
          <cell r="C28" t="str">
            <v>aparat do krioterapii</v>
          </cell>
        </row>
        <row r="29">
          <cell r="C29" t="str">
            <v>aparat do terapii falami radiowymi RF</v>
          </cell>
        </row>
        <row r="30">
          <cell r="C30" t="str">
            <v>aparat do terapii falą uderzeniową</v>
          </cell>
        </row>
        <row r="31">
          <cell r="C31" t="str">
            <v>aparat do terapii IHHT</v>
          </cell>
        </row>
        <row r="32">
          <cell r="C32" t="str">
            <v>bieżnia</v>
          </cell>
        </row>
        <row r="33">
          <cell r="C33" t="str">
            <v>diatermia kontaktowa</v>
          </cell>
        </row>
        <row r="34">
          <cell r="C34" t="str">
            <v>laser wysokoenergetyczny</v>
          </cell>
        </row>
        <row r="35">
          <cell r="C35" t="str">
            <v>drabinka gimnastyczna</v>
          </cell>
        </row>
        <row r="36">
          <cell r="C36" t="str">
            <v>wirówka kończyn górnych</v>
          </cell>
        </row>
        <row r="37">
          <cell r="C37" t="str">
            <v>wirówka kończyn dolnych</v>
          </cell>
        </row>
        <row r="38">
          <cell r="C38" t="str">
            <v>lampa typu Sollux</v>
          </cell>
        </row>
        <row r="39">
          <cell r="C39" t="str">
            <v>rotor kończyn górnych i dolnych (zespolony)</v>
          </cell>
        </row>
        <row r="40">
          <cell r="C40" t="str">
            <v>rotor kończyn dolnych</v>
          </cell>
        </row>
        <row r="41">
          <cell r="C41" t="str">
            <v>rower pionowy</v>
          </cell>
        </row>
        <row r="42">
          <cell r="C42" t="str">
            <v>stół do suchych kąpieli CO2</v>
          </cell>
        </row>
        <row r="43">
          <cell r="C43" t="str">
            <v>tablica do ćwiczeń manualnych</v>
          </cell>
        </row>
        <row r="44">
          <cell r="C44" t="str">
            <v>wózek reanimacyjny z wyposażeniem</v>
          </cell>
        </row>
        <row r="48">
          <cell r="C48" t="str">
            <v>stolik zabiegowy lub asystor</v>
          </cell>
        </row>
        <row r="49">
          <cell r="C49" t="str">
            <v>szafka z blatem i szufladami</v>
          </cell>
        </row>
        <row r="50">
          <cell r="C50" t="str">
            <v>chłodziarka na leki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topLeftCell="A43" zoomScale="110" zoomScaleNormal="110" workbookViewId="0">
      <selection activeCell="Q8" sqref="Q8"/>
    </sheetView>
  </sheetViews>
  <sheetFormatPr defaultRowHeight="15" x14ac:dyDescent="0.25"/>
  <cols>
    <col min="1" max="1" width="6.28515625" customWidth="1"/>
    <col min="2" max="2" width="33.42578125" customWidth="1"/>
    <col min="3" max="3" width="13.7109375" customWidth="1"/>
    <col min="4" max="4" width="16.140625" customWidth="1"/>
    <col min="5" max="5" width="12.7109375" customWidth="1"/>
    <col min="6" max="6" width="13.7109375" customWidth="1"/>
    <col min="7" max="7" width="15" customWidth="1"/>
    <col min="8" max="8" width="13.5703125" customWidth="1"/>
    <col min="9" max="9" width="15" customWidth="1"/>
  </cols>
  <sheetData>
    <row r="1" spans="1:9" ht="81" customHeight="1" x14ac:dyDescent="0.25">
      <c r="A1" s="19" t="s">
        <v>16</v>
      </c>
      <c r="B1" s="19"/>
      <c r="C1" s="19"/>
      <c r="D1" s="19"/>
      <c r="E1" s="19"/>
      <c r="F1" s="19"/>
      <c r="G1" s="19"/>
      <c r="H1" s="19"/>
      <c r="I1" s="19"/>
    </row>
    <row r="2" spans="1:9" ht="33" customHeight="1" x14ac:dyDescent="0.25">
      <c r="A2" s="20" t="s">
        <v>18</v>
      </c>
      <c r="B2" s="20"/>
      <c r="C2" s="20"/>
      <c r="D2" s="20"/>
      <c r="E2" s="20"/>
      <c r="F2" s="20"/>
      <c r="G2" s="20"/>
      <c r="H2" s="20"/>
      <c r="I2" s="20"/>
    </row>
    <row r="3" spans="1:9" ht="31.15" customHeight="1" x14ac:dyDescent="0.25">
      <c r="A3" s="21" t="s">
        <v>19</v>
      </c>
      <c r="B3" s="21"/>
      <c r="C3" s="21"/>
      <c r="D3" s="21"/>
      <c r="E3" s="21"/>
      <c r="F3" s="21"/>
      <c r="G3" s="21"/>
      <c r="H3" s="21"/>
      <c r="I3" s="21"/>
    </row>
    <row r="4" spans="1:9" ht="20.25" customHeight="1" x14ac:dyDescent="0.25">
      <c r="A4" s="7" t="s">
        <v>11</v>
      </c>
      <c r="B4" s="7"/>
      <c r="C4" s="7"/>
      <c r="D4" s="7"/>
      <c r="E4" s="7"/>
      <c r="F4" s="7"/>
      <c r="G4" s="7"/>
      <c r="H4" s="7"/>
      <c r="I4" s="7"/>
    </row>
    <row r="5" spans="1:9" ht="84.75" customHeight="1" x14ac:dyDescent="0.25">
      <c r="A5" s="2" t="s">
        <v>12</v>
      </c>
      <c r="B5" s="3" t="s">
        <v>8</v>
      </c>
      <c r="C5" s="3" t="s">
        <v>2</v>
      </c>
      <c r="D5" s="3" t="s">
        <v>1</v>
      </c>
      <c r="E5" s="3" t="s">
        <v>4</v>
      </c>
      <c r="F5" s="3" t="s">
        <v>5</v>
      </c>
      <c r="G5" s="3" t="s">
        <v>3</v>
      </c>
      <c r="H5" s="3" t="s">
        <v>6</v>
      </c>
      <c r="I5" s="3" t="s">
        <v>0</v>
      </c>
    </row>
    <row r="6" spans="1:9" ht="21" customHeight="1" x14ac:dyDescent="0.25">
      <c r="A6" s="15" t="s">
        <v>13</v>
      </c>
      <c r="B6" s="17" t="str">
        <f>[1]medyczne!C9</f>
        <v>fotel ginekologiczny</v>
      </c>
      <c r="C6" s="3">
        <v>2</v>
      </c>
      <c r="D6" s="1"/>
      <c r="E6" s="5"/>
      <c r="F6" s="1">
        <f>D6*E6+D6</f>
        <v>0</v>
      </c>
      <c r="G6" s="4">
        <f>C6*D6</f>
        <v>0</v>
      </c>
      <c r="H6" s="4">
        <f>D6*E6</f>
        <v>0</v>
      </c>
      <c r="I6" s="4">
        <f>G6+H6</f>
        <v>0</v>
      </c>
    </row>
    <row r="7" spans="1:9" ht="21" customHeight="1" x14ac:dyDescent="0.25">
      <c r="A7" s="15" t="s">
        <v>17</v>
      </c>
      <c r="B7" s="17" t="str">
        <f>[1]medyczne!C10</f>
        <v>stół zabiegowy chirurgiczny</v>
      </c>
      <c r="C7" s="3">
        <v>2</v>
      </c>
      <c r="D7" s="1"/>
      <c r="E7" s="5"/>
      <c r="F7" s="1">
        <f t="shared" ref="F7:F47" si="0">D7*E7+D7</f>
        <v>0</v>
      </c>
      <c r="G7" s="4">
        <f t="shared" ref="G7:G47" si="1">C7*D7</f>
        <v>0</v>
      </c>
      <c r="H7" s="4">
        <f t="shared" ref="H7:H47" si="2">D7*E7</f>
        <v>0</v>
      </c>
      <c r="I7" s="4">
        <f t="shared" ref="I7:I47" si="3">G7+H7</f>
        <v>0</v>
      </c>
    </row>
    <row r="8" spans="1:9" ht="21" customHeight="1" x14ac:dyDescent="0.25">
      <c r="A8" s="15" t="s">
        <v>20</v>
      </c>
      <c r="B8" s="17" t="str">
        <f>[1]medyczne!C11</f>
        <v>kozetka lekarska</v>
      </c>
      <c r="C8" s="3">
        <v>10</v>
      </c>
      <c r="D8" s="1"/>
      <c r="E8" s="5"/>
      <c r="F8" s="1">
        <f t="shared" si="0"/>
        <v>0</v>
      </c>
      <c r="G8" s="4">
        <f t="shared" si="1"/>
        <v>0</v>
      </c>
      <c r="H8" s="4">
        <f t="shared" si="2"/>
        <v>0</v>
      </c>
      <c r="I8" s="4">
        <f t="shared" si="3"/>
        <v>0</v>
      </c>
    </row>
    <row r="9" spans="1:9" ht="99" customHeight="1" x14ac:dyDescent="0.25">
      <c r="A9" s="15" t="s">
        <v>21</v>
      </c>
      <c r="B9" s="16" t="s">
        <v>62</v>
      </c>
      <c r="C9" s="3">
        <v>1</v>
      </c>
      <c r="D9" s="1"/>
      <c r="E9" s="5"/>
      <c r="F9" s="1">
        <f t="shared" si="0"/>
        <v>0</v>
      </c>
      <c r="G9" s="4">
        <f t="shared" si="1"/>
        <v>0</v>
      </c>
      <c r="H9" s="4">
        <f t="shared" si="2"/>
        <v>0</v>
      </c>
      <c r="I9" s="4">
        <f t="shared" si="3"/>
        <v>0</v>
      </c>
    </row>
    <row r="10" spans="1:9" ht="62.25" customHeight="1" x14ac:dyDescent="0.25">
      <c r="A10" s="15" t="s">
        <v>22</v>
      </c>
      <c r="B10" s="16" t="s">
        <v>63</v>
      </c>
      <c r="C10" s="3">
        <v>20</v>
      </c>
      <c r="D10" s="1"/>
      <c r="E10" s="5"/>
      <c r="F10" s="1">
        <f t="shared" si="0"/>
        <v>0</v>
      </c>
      <c r="G10" s="4">
        <f t="shared" si="1"/>
        <v>0</v>
      </c>
      <c r="H10" s="4">
        <f t="shared" si="2"/>
        <v>0</v>
      </c>
      <c r="I10" s="4">
        <f t="shared" si="3"/>
        <v>0</v>
      </c>
    </row>
    <row r="11" spans="1:9" ht="21.75" customHeight="1" x14ac:dyDescent="0.25">
      <c r="A11" s="15" t="s">
        <v>23</v>
      </c>
      <c r="B11" s="17" t="str">
        <f>[1]medyczne!C14</f>
        <v>lampa zabiegowa sufitowa</v>
      </c>
      <c r="C11" s="3">
        <v>3</v>
      </c>
      <c r="D11" s="1"/>
      <c r="E11" s="5"/>
      <c r="F11" s="1">
        <f t="shared" si="0"/>
        <v>0</v>
      </c>
      <c r="G11" s="4">
        <f t="shared" si="1"/>
        <v>0</v>
      </c>
      <c r="H11" s="4">
        <f t="shared" si="2"/>
        <v>0</v>
      </c>
      <c r="I11" s="4">
        <f t="shared" si="3"/>
        <v>0</v>
      </c>
    </row>
    <row r="12" spans="1:9" ht="21.75" customHeight="1" x14ac:dyDescent="0.25">
      <c r="A12" s="15" t="s">
        <v>24</v>
      </c>
      <c r="B12" s="17" t="str">
        <f>[1]medyczne!C15</f>
        <v>lampa diagnostyczna mobilna</v>
      </c>
      <c r="C12" s="3">
        <v>5</v>
      </c>
      <c r="D12" s="1"/>
      <c r="E12" s="5"/>
      <c r="F12" s="1">
        <f t="shared" si="0"/>
        <v>0</v>
      </c>
      <c r="G12" s="4">
        <f t="shared" si="1"/>
        <v>0</v>
      </c>
      <c r="H12" s="4">
        <f t="shared" si="2"/>
        <v>0</v>
      </c>
      <c r="I12" s="4">
        <f t="shared" si="3"/>
        <v>0</v>
      </c>
    </row>
    <row r="13" spans="1:9" ht="21.75" customHeight="1" x14ac:dyDescent="0.25">
      <c r="A13" s="15" t="s">
        <v>25</v>
      </c>
      <c r="B13" s="17" t="str">
        <f>[1]medyczne!C16</f>
        <v>fotel do pobierania krwi</v>
      </c>
      <c r="C13" s="3">
        <v>2</v>
      </c>
      <c r="D13" s="1"/>
      <c r="E13" s="5"/>
      <c r="F13" s="1">
        <f t="shared" si="0"/>
        <v>0</v>
      </c>
      <c r="G13" s="4">
        <f t="shared" si="1"/>
        <v>0</v>
      </c>
      <c r="H13" s="4">
        <f t="shared" si="2"/>
        <v>0</v>
      </c>
      <c r="I13" s="4">
        <f t="shared" si="3"/>
        <v>0</v>
      </c>
    </row>
    <row r="14" spans="1:9" ht="21.75" customHeight="1" x14ac:dyDescent="0.25">
      <c r="A14" s="15" t="s">
        <v>26</v>
      </c>
      <c r="B14" s="17" t="str">
        <f>[1]medyczne!C17</f>
        <v>szafa lekarska</v>
      </c>
      <c r="C14" s="3">
        <v>10</v>
      </c>
      <c r="D14" s="1"/>
      <c r="E14" s="5"/>
      <c r="F14" s="1">
        <f t="shared" si="0"/>
        <v>0</v>
      </c>
      <c r="G14" s="4">
        <f t="shared" si="1"/>
        <v>0</v>
      </c>
      <c r="H14" s="4">
        <f t="shared" si="2"/>
        <v>0</v>
      </c>
      <c r="I14" s="4">
        <f t="shared" si="3"/>
        <v>0</v>
      </c>
    </row>
    <row r="15" spans="1:9" ht="21.75" customHeight="1" x14ac:dyDescent="0.25">
      <c r="A15" s="15" t="s">
        <v>27</v>
      </c>
      <c r="B15" s="17" t="str">
        <f>[1]medyczne!C18</f>
        <v>leżanka rehabilitacyjna</v>
      </c>
      <c r="C15" s="3">
        <v>6</v>
      </c>
      <c r="D15" s="1"/>
      <c r="E15" s="5"/>
      <c r="F15" s="1">
        <f t="shared" si="0"/>
        <v>0</v>
      </c>
      <c r="G15" s="4">
        <f t="shared" si="1"/>
        <v>0</v>
      </c>
      <c r="H15" s="4">
        <f t="shared" si="2"/>
        <v>0</v>
      </c>
      <c r="I15" s="4">
        <f t="shared" si="3"/>
        <v>0</v>
      </c>
    </row>
    <row r="16" spans="1:9" ht="21.75" customHeight="1" x14ac:dyDescent="0.25">
      <c r="A16" s="15" t="s">
        <v>28</v>
      </c>
      <c r="B16" s="17" t="str">
        <f>[1]medyczne!C19</f>
        <v>taboret rehabilitacyjny</v>
      </c>
      <c r="C16" s="3">
        <v>30</v>
      </c>
      <c r="D16" s="1"/>
      <c r="E16" s="5"/>
      <c r="F16" s="1">
        <f t="shared" si="0"/>
        <v>0</v>
      </c>
      <c r="G16" s="4">
        <f t="shared" si="1"/>
        <v>0</v>
      </c>
      <c r="H16" s="4">
        <f t="shared" si="2"/>
        <v>0</v>
      </c>
      <c r="I16" s="4">
        <f t="shared" si="3"/>
        <v>0</v>
      </c>
    </row>
    <row r="17" spans="1:9" ht="21.75" customHeight="1" x14ac:dyDescent="0.25">
      <c r="A17" s="15" t="s">
        <v>29</v>
      </c>
      <c r="B17" s="17" t="str">
        <f>[1]medyczne!C20</f>
        <v>stół do masażu</v>
      </c>
      <c r="C17" s="3">
        <v>2</v>
      </c>
      <c r="D17" s="1"/>
      <c r="E17" s="5"/>
      <c r="F17" s="1">
        <f t="shared" si="0"/>
        <v>0</v>
      </c>
      <c r="G17" s="4">
        <f t="shared" si="1"/>
        <v>0</v>
      </c>
      <c r="H17" s="4">
        <f t="shared" si="2"/>
        <v>0</v>
      </c>
      <c r="I17" s="4">
        <f t="shared" si="3"/>
        <v>0</v>
      </c>
    </row>
    <row r="18" spans="1:9" ht="21.75" customHeight="1" x14ac:dyDescent="0.25">
      <c r="A18" s="15" t="s">
        <v>30</v>
      </c>
      <c r="B18" s="17" t="str">
        <f>[1]medyczne!C21</f>
        <v>stół rehabilitacyjny</v>
      </c>
      <c r="C18" s="3">
        <v>2</v>
      </c>
      <c r="D18" s="1"/>
      <c r="E18" s="5"/>
      <c r="F18" s="1">
        <f t="shared" si="0"/>
        <v>0</v>
      </c>
      <c r="G18" s="4">
        <f t="shared" si="1"/>
        <v>0</v>
      </c>
      <c r="H18" s="4">
        <f t="shared" si="2"/>
        <v>0</v>
      </c>
      <c r="I18" s="4">
        <f t="shared" si="3"/>
        <v>0</v>
      </c>
    </row>
    <row r="19" spans="1:9" ht="21.75" customHeight="1" x14ac:dyDescent="0.25">
      <c r="A19" s="15" t="s">
        <v>31</v>
      </c>
      <c r="B19" s="17" t="str">
        <f>[1]medyczne!C22</f>
        <v>UGUL</v>
      </c>
      <c r="C19" s="3">
        <v>1</v>
      </c>
      <c r="D19" s="1"/>
      <c r="E19" s="5"/>
      <c r="F19" s="1">
        <f t="shared" si="0"/>
        <v>0</v>
      </c>
      <c r="G19" s="4">
        <f t="shared" si="1"/>
        <v>0</v>
      </c>
      <c r="H19" s="4">
        <f t="shared" si="2"/>
        <v>0</v>
      </c>
      <c r="I19" s="4">
        <f t="shared" si="3"/>
        <v>0</v>
      </c>
    </row>
    <row r="20" spans="1:9" ht="21.75" customHeight="1" x14ac:dyDescent="0.25">
      <c r="A20" s="15" t="s">
        <v>32</v>
      </c>
      <c r="B20" s="17" t="str">
        <f>[1]medyczne!C23</f>
        <v>aparat do elektroterapii</v>
      </c>
      <c r="C20" s="3">
        <v>1</v>
      </c>
      <c r="D20" s="1"/>
      <c r="E20" s="5"/>
      <c r="F20" s="1">
        <f t="shared" si="0"/>
        <v>0</v>
      </c>
      <c r="G20" s="4">
        <f t="shared" si="1"/>
        <v>0</v>
      </c>
      <c r="H20" s="4">
        <f t="shared" si="2"/>
        <v>0</v>
      </c>
      <c r="I20" s="4">
        <f t="shared" si="3"/>
        <v>0</v>
      </c>
    </row>
    <row r="21" spans="1:9" ht="21.75" customHeight="1" x14ac:dyDescent="0.25">
      <c r="A21" s="15" t="s">
        <v>33</v>
      </c>
      <c r="B21" s="17" t="str">
        <f>[1]medyczne!C24</f>
        <v>aparat do magnetoterapii</v>
      </c>
      <c r="C21" s="3">
        <v>1</v>
      </c>
      <c r="D21" s="1"/>
      <c r="E21" s="5"/>
      <c r="F21" s="1">
        <f t="shared" si="0"/>
        <v>0</v>
      </c>
      <c r="G21" s="4">
        <f t="shared" si="1"/>
        <v>0</v>
      </c>
      <c r="H21" s="4">
        <f t="shared" si="2"/>
        <v>0</v>
      </c>
      <c r="I21" s="4">
        <f t="shared" si="3"/>
        <v>0</v>
      </c>
    </row>
    <row r="22" spans="1:9" ht="21.75" customHeight="1" x14ac:dyDescent="0.25">
      <c r="A22" s="15" t="s">
        <v>34</v>
      </c>
      <c r="B22" s="17" t="str">
        <f>[1]medyczne!C25</f>
        <v>aparat do masażu uciskowego</v>
      </c>
      <c r="C22" s="3">
        <v>1</v>
      </c>
      <c r="D22" s="1"/>
      <c r="E22" s="5"/>
      <c r="F22" s="1">
        <f t="shared" si="0"/>
        <v>0</v>
      </c>
      <c r="G22" s="4">
        <f t="shared" si="1"/>
        <v>0</v>
      </c>
      <c r="H22" s="4">
        <f t="shared" si="2"/>
        <v>0</v>
      </c>
      <c r="I22" s="4">
        <f t="shared" si="3"/>
        <v>0</v>
      </c>
    </row>
    <row r="23" spans="1:9" ht="21.75" customHeight="1" x14ac:dyDescent="0.25">
      <c r="A23" s="15" t="s">
        <v>35</v>
      </c>
      <c r="B23" s="17" t="str">
        <f>[1]medyczne!C26</f>
        <v>aparat do masażu wibracyjnego</v>
      </c>
      <c r="C23" s="3">
        <v>1</v>
      </c>
      <c r="D23" s="1"/>
      <c r="E23" s="5"/>
      <c r="F23" s="1">
        <f t="shared" si="0"/>
        <v>0</v>
      </c>
      <c r="G23" s="4">
        <f t="shared" si="1"/>
        <v>0</v>
      </c>
      <c r="H23" s="4">
        <f t="shared" si="2"/>
        <v>0</v>
      </c>
      <c r="I23" s="4">
        <f t="shared" si="3"/>
        <v>0</v>
      </c>
    </row>
    <row r="24" spans="1:9" ht="21.75" customHeight="1" x14ac:dyDescent="0.25">
      <c r="A24" s="15" t="s">
        <v>36</v>
      </c>
      <c r="B24" s="17" t="str">
        <f>[1]medyczne!C27</f>
        <v>aparat do terapii ultradźwiękami</v>
      </c>
      <c r="C24" s="3">
        <v>1</v>
      </c>
      <c r="D24" s="1"/>
      <c r="E24" s="5"/>
      <c r="F24" s="1">
        <f t="shared" si="0"/>
        <v>0</v>
      </c>
      <c r="G24" s="4">
        <f t="shared" si="1"/>
        <v>0</v>
      </c>
      <c r="H24" s="4">
        <f t="shared" si="2"/>
        <v>0</v>
      </c>
      <c r="I24" s="4">
        <f t="shared" si="3"/>
        <v>0</v>
      </c>
    </row>
    <row r="25" spans="1:9" ht="21.75" customHeight="1" x14ac:dyDescent="0.25">
      <c r="A25" s="15" t="s">
        <v>37</v>
      </c>
      <c r="B25" s="17" t="str">
        <f>[1]medyczne!C28</f>
        <v>aparat do krioterapii</v>
      </c>
      <c r="C25" s="3">
        <v>1</v>
      </c>
      <c r="D25" s="1"/>
      <c r="E25" s="5"/>
      <c r="F25" s="1">
        <f t="shared" si="0"/>
        <v>0</v>
      </c>
      <c r="G25" s="4">
        <f t="shared" si="1"/>
        <v>0</v>
      </c>
      <c r="H25" s="4">
        <f t="shared" si="2"/>
        <v>0</v>
      </c>
      <c r="I25" s="4">
        <f t="shared" si="3"/>
        <v>0</v>
      </c>
    </row>
    <row r="26" spans="1:9" ht="21.75" customHeight="1" x14ac:dyDescent="0.25">
      <c r="A26" s="15" t="s">
        <v>38</v>
      </c>
      <c r="B26" s="17" t="str">
        <f>[1]medyczne!C29</f>
        <v>aparat do terapii falami radiowymi RF</v>
      </c>
      <c r="C26" s="3">
        <v>1</v>
      </c>
      <c r="D26" s="1"/>
      <c r="E26" s="5"/>
      <c r="F26" s="1">
        <f t="shared" si="0"/>
        <v>0</v>
      </c>
      <c r="G26" s="4">
        <f t="shared" si="1"/>
        <v>0</v>
      </c>
      <c r="H26" s="4">
        <f t="shared" si="2"/>
        <v>0</v>
      </c>
      <c r="I26" s="4">
        <f t="shared" si="3"/>
        <v>0</v>
      </c>
    </row>
    <row r="27" spans="1:9" ht="21.75" customHeight="1" x14ac:dyDescent="0.25">
      <c r="A27" s="15" t="s">
        <v>39</v>
      </c>
      <c r="B27" s="17" t="str">
        <f>[1]medyczne!C30</f>
        <v>aparat do terapii falą uderzeniową</v>
      </c>
      <c r="C27" s="3">
        <v>1</v>
      </c>
      <c r="D27" s="1"/>
      <c r="E27" s="5"/>
      <c r="F27" s="1">
        <f t="shared" si="0"/>
        <v>0</v>
      </c>
      <c r="G27" s="4">
        <f t="shared" si="1"/>
        <v>0</v>
      </c>
      <c r="H27" s="4">
        <f t="shared" si="2"/>
        <v>0</v>
      </c>
      <c r="I27" s="4">
        <f t="shared" si="3"/>
        <v>0</v>
      </c>
    </row>
    <row r="28" spans="1:9" ht="21.75" customHeight="1" x14ac:dyDescent="0.25">
      <c r="A28" s="15" t="s">
        <v>40</v>
      </c>
      <c r="B28" s="17" t="str">
        <f>[1]medyczne!C31</f>
        <v>aparat do terapii IHHT</v>
      </c>
      <c r="C28" s="3">
        <v>1</v>
      </c>
      <c r="D28" s="1"/>
      <c r="E28" s="5"/>
      <c r="F28" s="1">
        <f t="shared" si="0"/>
        <v>0</v>
      </c>
      <c r="G28" s="4">
        <f t="shared" si="1"/>
        <v>0</v>
      </c>
      <c r="H28" s="4">
        <f t="shared" si="2"/>
        <v>0</v>
      </c>
      <c r="I28" s="4">
        <f t="shared" si="3"/>
        <v>0</v>
      </c>
    </row>
    <row r="29" spans="1:9" ht="21.75" customHeight="1" x14ac:dyDescent="0.25">
      <c r="A29" s="15" t="s">
        <v>41</v>
      </c>
      <c r="B29" s="17" t="str">
        <f>[1]medyczne!C32</f>
        <v>bieżnia</v>
      </c>
      <c r="C29" s="3">
        <v>1</v>
      </c>
      <c r="D29" s="1"/>
      <c r="E29" s="5"/>
      <c r="F29" s="1">
        <f t="shared" si="0"/>
        <v>0</v>
      </c>
      <c r="G29" s="4">
        <f t="shared" si="1"/>
        <v>0</v>
      </c>
      <c r="H29" s="4">
        <f t="shared" si="2"/>
        <v>0</v>
      </c>
      <c r="I29" s="4">
        <f t="shared" si="3"/>
        <v>0</v>
      </c>
    </row>
    <row r="30" spans="1:9" ht="21.75" customHeight="1" x14ac:dyDescent="0.25">
      <c r="A30" s="15" t="s">
        <v>42</v>
      </c>
      <c r="B30" s="17" t="str">
        <f>[1]medyczne!C33</f>
        <v>diatermia kontaktowa</v>
      </c>
      <c r="C30" s="3">
        <v>1</v>
      </c>
      <c r="D30" s="1"/>
      <c r="E30" s="5"/>
      <c r="F30" s="1">
        <f t="shared" si="0"/>
        <v>0</v>
      </c>
      <c r="G30" s="4">
        <f t="shared" si="1"/>
        <v>0</v>
      </c>
      <c r="H30" s="4">
        <f t="shared" si="2"/>
        <v>0</v>
      </c>
      <c r="I30" s="4">
        <f t="shared" si="3"/>
        <v>0</v>
      </c>
    </row>
    <row r="31" spans="1:9" ht="21.75" customHeight="1" x14ac:dyDescent="0.25">
      <c r="A31" s="15" t="s">
        <v>43</v>
      </c>
      <c r="B31" s="17" t="str">
        <f>[1]medyczne!C34</f>
        <v>laser wysokoenergetyczny</v>
      </c>
      <c r="C31" s="3">
        <v>2</v>
      </c>
      <c r="D31" s="1"/>
      <c r="E31" s="5"/>
      <c r="F31" s="1">
        <f t="shared" si="0"/>
        <v>0</v>
      </c>
      <c r="G31" s="4">
        <f t="shared" si="1"/>
        <v>0</v>
      </c>
      <c r="H31" s="4">
        <f t="shared" si="2"/>
        <v>0</v>
      </c>
      <c r="I31" s="4">
        <f t="shared" si="3"/>
        <v>0</v>
      </c>
    </row>
    <row r="32" spans="1:9" ht="21.75" customHeight="1" x14ac:dyDescent="0.25">
      <c r="A32" s="15" t="s">
        <v>44</v>
      </c>
      <c r="B32" s="17" t="str">
        <f>[1]medyczne!C35</f>
        <v>drabinka gimnastyczna</v>
      </c>
      <c r="C32" s="3">
        <v>2</v>
      </c>
      <c r="D32" s="1"/>
      <c r="E32" s="5"/>
      <c r="F32" s="1">
        <f t="shared" si="0"/>
        <v>0</v>
      </c>
      <c r="G32" s="4">
        <f t="shared" si="1"/>
        <v>0</v>
      </c>
      <c r="H32" s="4">
        <f t="shared" si="2"/>
        <v>0</v>
      </c>
      <c r="I32" s="4">
        <f t="shared" si="3"/>
        <v>0</v>
      </c>
    </row>
    <row r="33" spans="1:9" ht="21.75" customHeight="1" x14ac:dyDescent="0.25">
      <c r="A33" s="15" t="s">
        <v>45</v>
      </c>
      <c r="B33" s="17" t="str">
        <f>[1]medyczne!C36</f>
        <v>wirówka kończyn górnych</v>
      </c>
      <c r="C33" s="3">
        <v>2</v>
      </c>
      <c r="D33" s="1"/>
      <c r="E33" s="5"/>
      <c r="F33" s="1">
        <f t="shared" si="0"/>
        <v>0</v>
      </c>
      <c r="G33" s="4">
        <f t="shared" si="1"/>
        <v>0</v>
      </c>
      <c r="H33" s="4">
        <f t="shared" si="2"/>
        <v>0</v>
      </c>
      <c r="I33" s="4">
        <f t="shared" si="3"/>
        <v>0</v>
      </c>
    </row>
    <row r="34" spans="1:9" ht="21.75" customHeight="1" x14ac:dyDescent="0.25">
      <c r="A34" s="15" t="s">
        <v>46</v>
      </c>
      <c r="B34" s="17" t="str">
        <f>[1]medyczne!C37</f>
        <v>wirówka kończyn dolnych</v>
      </c>
      <c r="C34" s="3">
        <v>1</v>
      </c>
      <c r="D34" s="1"/>
      <c r="E34" s="5"/>
      <c r="F34" s="1">
        <f t="shared" si="0"/>
        <v>0</v>
      </c>
      <c r="G34" s="4">
        <f t="shared" si="1"/>
        <v>0</v>
      </c>
      <c r="H34" s="4">
        <f t="shared" si="2"/>
        <v>0</v>
      </c>
      <c r="I34" s="4">
        <f t="shared" si="3"/>
        <v>0</v>
      </c>
    </row>
    <row r="35" spans="1:9" ht="21.75" customHeight="1" x14ac:dyDescent="0.25">
      <c r="A35" s="15" t="s">
        <v>47</v>
      </c>
      <c r="B35" s="17" t="str">
        <f>[1]medyczne!C38</f>
        <v>lampa typu Sollux</v>
      </c>
      <c r="C35" s="3">
        <v>1</v>
      </c>
      <c r="D35" s="1"/>
      <c r="E35" s="5"/>
      <c r="F35" s="1">
        <f t="shared" si="0"/>
        <v>0</v>
      </c>
      <c r="G35" s="4">
        <f t="shared" si="1"/>
        <v>0</v>
      </c>
      <c r="H35" s="4">
        <f t="shared" si="2"/>
        <v>0</v>
      </c>
      <c r="I35" s="4">
        <f t="shared" si="3"/>
        <v>0</v>
      </c>
    </row>
    <row r="36" spans="1:9" ht="35.25" customHeight="1" x14ac:dyDescent="0.25">
      <c r="A36" s="15" t="s">
        <v>48</v>
      </c>
      <c r="B36" s="16" t="str">
        <f>[1]medyczne!C39</f>
        <v>rotor kończyn górnych i dolnych (zespolony)</v>
      </c>
      <c r="C36" s="3">
        <v>1</v>
      </c>
      <c r="D36" s="1"/>
      <c r="E36" s="5"/>
      <c r="F36" s="1">
        <f t="shared" si="0"/>
        <v>0</v>
      </c>
      <c r="G36" s="4">
        <f t="shared" si="1"/>
        <v>0</v>
      </c>
      <c r="H36" s="4">
        <f t="shared" si="2"/>
        <v>0</v>
      </c>
      <c r="I36" s="4">
        <f t="shared" si="3"/>
        <v>0</v>
      </c>
    </row>
    <row r="37" spans="1:9" ht="21.75" customHeight="1" x14ac:dyDescent="0.25">
      <c r="A37" s="15" t="s">
        <v>49</v>
      </c>
      <c r="B37" s="17" t="str">
        <f>[1]medyczne!C40</f>
        <v>rotor kończyn dolnych</v>
      </c>
      <c r="C37" s="3">
        <v>1</v>
      </c>
      <c r="D37" s="1"/>
      <c r="E37" s="5"/>
      <c r="F37" s="1">
        <f t="shared" si="0"/>
        <v>0</v>
      </c>
      <c r="G37" s="4">
        <f t="shared" si="1"/>
        <v>0</v>
      </c>
      <c r="H37" s="4">
        <f t="shared" si="2"/>
        <v>0</v>
      </c>
      <c r="I37" s="4">
        <f t="shared" si="3"/>
        <v>0</v>
      </c>
    </row>
    <row r="38" spans="1:9" ht="21.75" customHeight="1" x14ac:dyDescent="0.25">
      <c r="A38" s="15" t="s">
        <v>50</v>
      </c>
      <c r="B38" s="17" t="str">
        <f>[1]medyczne!C41</f>
        <v>rower pionowy</v>
      </c>
      <c r="C38" s="3">
        <v>1</v>
      </c>
      <c r="D38" s="1"/>
      <c r="E38" s="5"/>
      <c r="F38" s="1">
        <f t="shared" si="0"/>
        <v>0</v>
      </c>
      <c r="G38" s="4">
        <f t="shared" si="1"/>
        <v>0</v>
      </c>
      <c r="H38" s="4">
        <f t="shared" si="2"/>
        <v>0</v>
      </c>
      <c r="I38" s="4">
        <f t="shared" si="3"/>
        <v>0</v>
      </c>
    </row>
    <row r="39" spans="1:9" ht="21.75" customHeight="1" x14ac:dyDescent="0.25">
      <c r="A39" s="15" t="s">
        <v>51</v>
      </c>
      <c r="B39" s="17" t="str">
        <f>[1]medyczne!C42</f>
        <v>stół do suchych kąpieli CO2</v>
      </c>
      <c r="C39" s="3">
        <v>1</v>
      </c>
      <c r="D39" s="1"/>
      <c r="E39" s="5"/>
      <c r="F39" s="1">
        <f t="shared" si="0"/>
        <v>0</v>
      </c>
      <c r="G39" s="4">
        <f t="shared" si="1"/>
        <v>0</v>
      </c>
      <c r="H39" s="4">
        <f t="shared" si="2"/>
        <v>0</v>
      </c>
      <c r="I39" s="4">
        <f t="shared" si="3"/>
        <v>0</v>
      </c>
    </row>
    <row r="40" spans="1:9" ht="21.75" customHeight="1" x14ac:dyDescent="0.25">
      <c r="A40" s="15" t="s">
        <v>52</v>
      </c>
      <c r="B40" s="17" t="str">
        <f>[1]medyczne!C43</f>
        <v>tablica do ćwiczeń manualnych</v>
      </c>
      <c r="C40" s="3">
        <v>1</v>
      </c>
      <c r="D40" s="1"/>
      <c r="E40" s="5"/>
      <c r="F40" s="1">
        <f t="shared" si="0"/>
        <v>0</v>
      </c>
      <c r="G40" s="4">
        <f t="shared" si="1"/>
        <v>0</v>
      </c>
      <c r="H40" s="4">
        <f t="shared" si="2"/>
        <v>0</v>
      </c>
      <c r="I40" s="4">
        <f t="shared" si="3"/>
        <v>0</v>
      </c>
    </row>
    <row r="41" spans="1:9" ht="21.75" customHeight="1" x14ac:dyDescent="0.25">
      <c r="A41" s="15" t="s">
        <v>53</v>
      </c>
      <c r="B41" s="17" t="str">
        <f>[1]medyczne!C44</f>
        <v>wózek reanimacyjny z wyposażeniem</v>
      </c>
      <c r="C41" s="3">
        <v>1</v>
      </c>
      <c r="D41" s="1"/>
      <c r="E41" s="5"/>
      <c r="F41" s="1">
        <f t="shared" si="0"/>
        <v>0</v>
      </c>
      <c r="G41" s="4">
        <f t="shared" si="1"/>
        <v>0</v>
      </c>
      <c r="H41" s="4">
        <f t="shared" si="2"/>
        <v>0</v>
      </c>
      <c r="I41" s="4">
        <f t="shared" si="3"/>
        <v>0</v>
      </c>
    </row>
    <row r="42" spans="1:9" ht="21.75" customHeight="1" x14ac:dyDescent="0.25">
      <c r="A42" s="15" t="s">
        <v>54</v>
      </c>
      <c r="B42" s="17" t="str">
        <f>[1]medyczne!C48</f>
        <v>stolik zabiegowy lub asystor</v>
      </c>
      <c r="C42" s="3">
        <v>15</v>
      </c>
      <c r="D42" s="1"/>
      <c r="E42" s="5"/>
      <c r="F42" s="1">
        <f t="shared" si="0"/>
        <v>0</v>
      </c>
      <c r="G42" s="4">
        <f t="shared" si="1"/>
        <v>0</v>
      </c>
      <c r="H42" s="4">
        <f t="shared" si="2"/>
        <v>0</v>
      </c>
      <c r="I42" s="4">
        <f t="shared" si="3"/>
        <v>0</v>
      </c>
    </row>
    <row r="43" spans="1:9" ht="21.75" customHeight="1" x14ac:dyDescent="0.25">
      <c r="A43" s="15" t="s">
        <v>55</v>
      </c>
      <c r="B43" s="17" t="str">
        <f>[1]medyczne!C49</f>
        <v>szafka z blatem i szufladami</v>
      </c>
      <c r="C43" s="3">
        <v>10</v>
      </c>
      <c r="D43" s="1"/>
      <c r="E43" s="5"/>
      <c r="F43" s="1">
        <f t="shared" si="0"/>
        <v>0</v>
      </c>
      <c r="G43" s="4">
        <f t="shared" si="1"/>
        <v>0</v>
      </c>
      <c r="H43" s="4">
        <f t="shared" si="2"/>
        <v>0</v>
      </c>
      <c r="I43" s="4">
        <f t="shared" si="3"/>
        <v>0</v>
      </c>
    </row>
    <row r="44" spans="1:9" ht="21.75" customHeight="1" x14ac:dyDescent="0.25">
      <c r="A44" s="15" t="s">
        <v>56</v>
      </c>
      <c r="B44" s="17" t="str">
        <f>[1]medyczne!C50</f>
        <v>chłodziarka na leki</v>
      </c>
      <c r="C44" s="3">
        <v>3</v>
      </c>
      <c r="D44" s="1"/>
      <c r="E44" s="5"/>
      <c r="F44" s="1">
        <f t="shared" si="0"/>
        <v>0</v>
      </c>
      <c r="G44" s="4">
        <f t="shared" si="1"/>
        <v>0</v>
      </c>
      <c r="H44" s="4">
        <f t="shared" si="2"/>
        <v>0</v>
      </c>
      <c r="I44" s="4">
        <f t="shared" si="3"/>
        <v>0</v>
      </c>
    </row>
    <row r="45" spans="1:9" ht="21.75" customHeight="1" x14ac:dyDescent="0.25">
      <c r="A45" s="15" t="s">
        <v>57</v>
      </c>
      <c r="B45" s="18" t="s">
        <v>60</v>
      </c>
      <c r="C45" s="3">
        <v>3</v>
      </c>
      <c r="D45" s="1"/>
      <c r="E45" s="5"/>
      <c r="F45" s="1">
        <f t="shared" si="0"/>
        <v>0</v>
      </c>
      <c r="G45" s="4">
        <f t="shared" si="1"/>
        <v>0</v>
      </c>
      <c r="H45" s="4">
        <f t="shared" si="2"/>
        <v>0</v>
      </c>
      <c r="I45" s="4">
        <f t="shared" si="3"/>
        <v>0</v>
      </c>
    </row>
    <row r="46" spans="1:9" ht="21" customHeight="1" x14ac:dyDescent="0.25">
      <c r="A46" s="15" t="s">
        <v>58</v>
      </c>
      <c r="B46" s="18" t="s">
        <v>64</v>
      </c>
      <c r="C46" s="3">
        <v>1</v>
      </c>
      <c r="D46" s="1"/>
      <c r="E46" s="5"/>
      <c r="F46" s="1">
        <f t="shared" si="0"/>
        <v>0</v>
      </c>
      <c r="G46" s="4">
        <f t="shared" si="1"/>
        <v>0</v>
      </c>
      <c r="H46" s="4">
        <f t="shared" si="2"/>
        <v>0</v>
      </c>
      <c r="I46" s="4">
        <f t="shared" si="3"/>
        <v>0</v>
      </c>
    </row>
    <row r="47" spans="1:9" ht="21" customHeight="1" x14ac:dyDescent="0.25">
      <c r="A47" s="15" t="s">
        <v>59</v>
      </c>
      <c r="B47" s="18" t="s">
        <v>61</v>
      </c>
      <c r="C47" s="2">
        <v>32</v>
      </c>
      <c r="D47" s="1"/>
      <c r="E47" s="5"/>
      <c r="F47" s="1">
        <f t="shared" si="0"/>
        <v>0</v>
      </c>
      <c r="G47" s="4">
        <f t="shared" si="1"/>
        <v>0</v>
      </c>
      <c r="H47" s="4">
        <f t="shared" si="2"/>
        <v>0</v>
      </c>
      <c r="I47" s="4">
        <f t="shared" si="3"/>
        <v>0</v>
      </c>
    </row>
    <row r="48" spans="1:9" ht="25.5" customHeight="1" x14ac:dyDescent="0.25">
      <c r="A48" s="11" t="s">
        <v>7</v>
      </c>
      <c r="B48" s="12"/>
      <c r="C48" s="12"/>
      <c r="D48" s="12"/>
      <c r="E48" s="12"/>
      <c r="F48" s="13"/>
      <c r="G48" s="6">
        <f>SUM(G6:G47)</f>
        <v>0</v>
      </c>
      <c r="H48" s="6">
        <f t="shared" ref="H48:I48" si="4">SUM(H6:H47)</f>
        <v>0</v>
      </c>
      <c r="I48" s="6">
        <f t="shared" si="4"/>
        <v>0</v>
      </c>
    </row>
    <row r="49" spans="1:9" ht="28.15" customHeight="1" x14ac:dyDescent="0.25">
      <c r="A49" s="14" t="s">
        <v>14</v>
      </c>
      <c r="B49" s="14"/>
      <c r="C49" s="14"/>
      <c r="D49" s="14"/>
      <c r="E49" s="14"/>
      <c r="F49" s="14"/>
      <c r="G49" s="14"/>
      <c r="H49" s="14"/>
      <c r="I49" s="14"/>
    </row>
    <row r="50" spans="1:9" ht="38.450000000000003" customHeight="1" x14ac:dyDescent="0.25">
      <c r="A50" s="9" t="s">
        <v>15</v>
      </c>
      <c r="B50" s="10"/>
      <c r="C50" s="10"/>
      <c r="D50" s="10"/>
      <c r="E50" s="10"/>
      <c r="F50" s="10"/>
      <c r="G50" s="10"/>
      <c r="H50" s="10"/>
      <c r="I50" s="10"/>
    </row>
    <row r="53" spans="1:9" x14ac:dyDescent="0.25">
      <c r="E53" s="8" t="s">
        <v>9</v>
      </c>
      <c r="F53" s="8"/>
      <c r="G53" s="8"/>
      <c r="H53" s="8"/>
      <c r="I53" s="8"/>
    </row>
    <row r="54" spans="1:9" x14ac:dyDescent="0.25">
      <c r="E54" s="8" t="s">
        <v>10</v>
      </c>
      <c r="F54" s="8"/>
      <c r="G54" s="8"/>
      <c r="H54" s="8"/>
      <c r="I54" s="8"/>
    </row>
  </sheetData>
  <mergeCells count="9">
    <mergeCell ref="A4:I4"/>
    <mergeCell ref="A1:I1"/>
    <mergeCell ref="A2:I2"/>
    <mergeCell ref="A3:I3"/>
    <mergeCell ref="E54:I54"/>
    <mergeCell ref="E53:I53"/>
    <mergeCell ref="A50:I50"/>
    <mergeCell ref="A48:F48"/>
    <mergeCell ref="A49:I49"/>
  </mergeCells>
  <pageMargins left="0.7" right="0.7" top="0.75" bottom="0.75" header="0.3" footer="0.3"/>
  <pageSetup paperSize="9" scale="9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12D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Angelika Zdeb</dc:creator>
  <cp:lastModifiedBy>Katarzyna Jankowska</cp:lastModifiedBy>
  <cp:lastPrinted>2022-07-18T12:38:18Z</cp:lastPrinted>
  <dcterms:created xsi:type="dcterms:W3CDTF">2017-09-29T09:44:22Z</dcterms:created>
  <dcterms:modified xsi:type="dcterms:W3CDTF">2022-07-18T12:40:47Z</dcterms:modified>
</cp:coreProperties>
</file>