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Dysk A 2023.03.04\A\Stalowa Wola\Szpital Powiatowy w Stalowej Woli\Przetargi\2012 przetarg Szpital Powiatowy w Stalowej Woli\2024 i 2025\SWZ Stalowa Wola_180823\SWZ Stalowa Wola_180823\"/>
    </mc:Choice>
  </mc:AlternateContent>
  <xr:revisionPtr revIDLastSave="0" documentId="8_{715E5122-93D9-4DBB-9D15-7F829F7AE19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Wykaz ppe " sheetId="1" r:id="rId1"/>
    <sheet name="wykaz ppe do umowy zał 1" sheetId="2" r:id="rId2"/>
    <sheet name="wykaz nabywców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7" i="1" l="1"/>
  <c r="AT7" i="1"/>
  <c r="AS7" i="1"/>
  <c r="AU6" i="1"/>
  <c r="AT6" i="1"/>
  <c r="AS6" i="1"/>
  <c r="AU5" i="1"/>
  <c r="AT5" i="1"/>
  <c r="AS5" i="1"/>
  <c r="AU4" i="1"/>
  <c r="AT4" i="1"/>
  <c r="AS4" i="1"/>
  <c r="AU3" i="1"/>
  <c r="AT3" i="1"/>
  <c r="AS3" i="1"/>
  <c r="AW7" i="1" l="1"/>
  <c r="K6" i="2" s="1"/>
  <c r="AW6" i="1"/>
  <c r="K5" i="2" s="1"/>
  <c r="AW5" i="1"/>
  <c r="K4" i="2" s="1"/>
  <c r="AW4" i="1"/>
  <c r="K3" i="2" s="1"/>
  <c r="AW3" i="1"/>
  <c r="K2" i="2" s="1"/>
  <c r="AW8" i="1" l="1"/>
  <c r="AW9" i="1" s="1"/>
  <c r="J6" i="2"/>
  <c r="I6" i="2"/>
  <c r="G6" i="2"/>
  <c r="F6" i="2"/>
  <c r="E6" i="2"/>
  <c r="D6" i="2"/>
  <c r="C6" i="2"/>
  <c r="B6" i="2"/>
  <c r="J5" i="2"/>
  <c r="I5" i="2"/>
  <c r="G5" i="2"/>
  <c r="F5" i="2"/>
  <c r="E5" i="2"/>
  <c r="D5" i="2"/>
  <c r="C5" i="2"/>
  <c r="B5" i="2"/>
  <c r="J4" i="2"/>
  <c r="I4" i="2"/>
  <c r="G4" i="2"/>
  <c r="F4" i="2"/>
  <c r="E4" i="2"/>
  <c r="D4" i="2"/>
  <c r="C4" i="2"/>
  <c r="B4" i="2"/>
  <c r="J3" i="2"/>
  <c r="I3" i="2"/>
  <c r="G3" i="2"/>
  <c r="F3" i="2"/>
  <c r="E3" i="2"/>
  <c r="D3" i="2"/>
  <c r="C3" i="2"/>
  <c r="B3" i="2"/>
  <c r="J2" i="2"/>
  <c r="A2" i="2" l="1"/>
  <c r="B2" i="2"/>
  <c r="C2" i="2"/>
  <c r="D2" i="2"/>
  <c r="E2" i="2"/>
  <c r="F2" i="2"/>
  <c r="G2" i="2"/>
  <c r="I2" i="2"/>
  <c r="A4" i="1"/>
  <c r="A3" i="2" l="1"/>
  <c r="A5" i="1"/>
  <c r="AR6" i="1"/>
  <c r="AR4" i="1"/>
  <c r="AR3" i="1"/>
  <c r="AR5" i="1"/>
  <c r="AR7" i="1"/>
  <c r="AR8" i="1" l="1"/>
  <c r="A4" i="2"/>
  <c r="A6" i="1"/>
  <c r="A7" i="1" l="1"/>
  <c r="A5" i="2"/>
  <c r="A6" i="2" l="1"/>
</calcChain>
</file>

<file path=xl/sharedStrings.xml><?xml version="1.0" encoding="utf-8"?>
<sst xmlns="http://schemas.openxmlformats.org/spreadsheetml/2006/main" count="288" uniqueCount="106">
  <si>
    <t>LP.</t>
  </si>
  <si>
    <t>Identyfikator systemowy</t>
  </si>
  <si>
    <t>Dotychczasowa spółka sprzedażowa</t>
  </si>
  <si>
    <t>Spółka ofertujaca</t>
  </si>
  <si>
    <t>Kolumna techniczna - rozbieżności</t>
  </si>
  <si>
    <t>Zamawiający/ Nabywca</t>
  </si>
  <si>
    <t>Numer PPE</t>
  </si>
  <si>
    <t>Taryfa dystrybucyjna</t>
  </si>
  <si>
    <t>Profil - planowane zużycie roczne - odsprzedaż</t>
  </si>
  <si>
    <t>Dane płatnika</t>
  </si>
  <si>
    <t>Pełnomocnictwa</t>
  </si>
  <si>
    <t>Okres zgłoszenia od</t>
  </si>
  <si>
    <t>Okres zgłoszenia do</t>
  </si>
  <si>
    <t>Data deklarowana rozpoczęcia sprzedaży</t>
  </si>
  <si>
    <t>Nazwa</t>
  </si>
  <si>
    <t>Kod</t>
  </si>
  <si>
    <t>Poczta</t>
  </si>
  <si>
    <t>Miejscowość</t>
  </si>
  <si>
    <t>Adres</t>
  </si>
  <si>
    <t>Posesja</t>
  </si>
  <si>
    <t>NIP</t>
  </si>
  <si>
    <t>Ulica</t>
  </si>
  <si>
    <t>Nr domu</t>
  </si>
  <si>
    <t>Nr lokalu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</si>
  <si>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</si>
  <si>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</si>
  <si>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</si>
  <si>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</si>
  <si>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</si>
  <si>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</si>
  <si>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</si>
  <si>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</si>
  <si>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</si>
  <si>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</si>
  <si>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</si>
  <si>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</si>
  <si>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</si>
  <si>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</si>
  <si>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nie</t>
  </si>
  <si>
    <t>tak</t>
  </si>
  <si>
    <t>wniosek</t>
  </si>
  <si>
    <t>Lp.</t>
  </si>
  <si>
    <t>Nazwa obiektu</t>
  </si>
  <si>
    <t>Grupa taryfowa</t>
  </si>
  <si>
    <t>Moc umowna [kW]</t>
  </si>
  <si>
    <t xml:space="preserve">
Spółka dystrybucyjna:</t>
  </si>
  <si>
    <t xml:space="preserve">Która zmiana sprzedawcy
</t>
  </si>
  <si>
    <t>Zużycie energii [MWh]</t>
  </si>
  <si>
    <t>Nr licznika</t>
  </si>
  <si>
    <t xml:space="preserve">Kod pocztowy
</t>
  </si>
  <si>
    <t xml:space="preserve">Kod pocztowy
 </t>
  </si>
  <si>
    <t>PPE</t>
  </si>
  <si>
    <t xml:space="preserve">Nazwa </t>
  </si>
  <si>
    <t xml:space="preserve">Poczta </t>
  </si>
  <si>
    <t>Nazwa ppe</t>
  </si>
  <si>
    <t>Moc umowna         kW</t>
  </si>
  <si>
    <t>Odbiorca/Adresat faktury</t>
  </si>
  <si>
    <t>Umowa</t>
  </si>
  <si>
    <t>Sposób fakturowania</t>
  </si>
  <si>
    <t>Grupa fakturowania</t>
  </si>
  <si>
    <t>Instalacja PV          moc          kW</t>
  </si>
  <si>
    <t>I strefa kWh</t>
  </si>
  <si>
    <t>II strefa kWh</t>
  </si>
  <si>
    <t>III strefa kWh</t>
  </si>
  <si>
    <t>IV strefa kWh</t>
  </si>
  <si>
    <t>Suma     kWh</t>
  </si>
  <si>
    <t>C11</t>
  </si>
  <si>
    <t>Nr posesji</t>
  </si>
  <si>
    <t>REGON</t>
  </si>
  <si>
    <t>4</t>
  </si>
  <si>
    <t>kolejna</t>
  </si>
  <si>
    <t>indywidualna</t>
  </si>
  <si>
    <t>PGE Dystrybucja S.A.</t>
  </si>
  <si>
    <t>zbiorczy</t>
  </si>
  <si>
    <t>Samodzielny Publiczny Zespół Zakładów Opieki Zdrowotnej - Powiatowy Szpital Specjalistyczny w Stalowej Woli</t>
  </si>
  <si>
    <t>865-20-75-413</t>
  </si>
  <si>
    <t>KRS</t>
  </si>
  <si>
    <t>000312567</t>
  </si>
  <si>
    <t>000 000 9325</t>
  </si>
  <si>
    <t>NR księgi rejestrowej w Rejestrze Podmiotów Wykonujących Działalność Leczniczą</t>
  </si>
  <si>
    <t>000000010188</t>
  </si>
  <si>
    <t>37-450</t>
  </si>
  <si>
    <t>Stalowa Wola</t>
  </si>
  <si>
    <t xml:space="preserve">Staszica </t>
  </si>
  <si>
    <t>Budynek Diagnostyczno - Zabiegowy PSS</t>
  </si>
  <si>
    <t>SP ZZOZ Powiatowy Szpital Specjalistyczny</t>
  </si>
  <si>
    <t>Przychodnia Dermatologiczna</t>
  </si>
  <si>
    <t>4a</t>
  </si>
  <si>
    <t xml:space="preserve">Wyszyńskiego </t>
  </si>
  <si>
    <t>480548205000035532</t>
  </si>
  <si>
    <t>480548205000035633</t>
  </si>
  <si>
    <t>480548205000014112</t>
  </si>
  <si>
    <t>480548205000014213</t>
  </si>
  <si>
    <t>480548105000629521</t>
  </si>
  <si>
    <t>B23</t>
  </si>
  <si>
    <t>PGE Obrót SA</t>
  </si>
  <si>
    <t>rezerwowa</t>
  </si>
  <si>
    <r>
      <t xml:space="preserve">Potrzeba dostosowania układu pomiarowego </t>
    </r>
    <r>
      <rPr>
        <b/>
        <sz val="9"/>
        <color indexed="8"/>
        <rFont val="Arial Narrow"/>
        <family val="2"/>
        <charset val="238"/>
      </rPr>
      <t xml:space="preserve">(TAK/NIE)  </t>
    </r>
  </si>
  <si>
    <t>Profil - planowane zużycie roczne (rok 2024)</t>
  </si>
  <si>
    <t>Profil - planowane zużycie roczne (rok 2025)</t>
  </si>
  <si>
    <t>Nowy numer PPE</t>
  </si>
  <si>
    <t>590543550500243132</t>
  </si>
  <si>
    <t>590543550500000117</t>
  </si>
  <si>
    <t>590543550500000131</t>
  </si>
  <si>
    <t>590543550500000032</t>
  </si>
  <si>
    <t>590543550500000018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</si>
</sst>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5]0.00"/>
    <numFmt numFmtId="165" formatCode="[$-415]General"/>
    <numFmt numFmtId="166" formatCode="[$-415]0"/>
    <numFmt numFmtId="167" formatCode="#,##0.00&quot; &quot;[$zł-415];[Red]&quot;-&quot;#,##0.00&quot; &quot;[$zł-415]"/>
    <numFmt numFmtId="168" formatCode="0.000"/>
  </numFmts>
  <fonts count="19"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b/>
      <sz val="8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sz val="8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rgb="FFFFC000"/>
        <bgColor indexed="13"/>
      </patternFill>
    </fill>
    <fill>
      <patternFill patternType="solid">
        <fgColor rgb="FF92D050"/>
        <bgColor indexed="4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5" fontId="4" fillId="0" borderId="0"/>
    <xf numFmtId="165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2" fillId="0" borderId="0"/>
    <xf numFmtId="0" fontId="3" fillId="0" borderId="0"/>
    <xf numFmtId="165" fontId="6" fillId="0" borderId="0"/>
    <xf numFmtId="0" fontId="7" fillId="0" borderId="0"/>
    <xf numFmtId="167" fontId="7" fillId="0" borderId="0"/>
  </cellStyleXfs>
  <cellXfs count="71">
    <xf numFmtId="0" fontId="0" fillId="0" borderId="0" xfId="0"/>
    <xf numFmtId="165" fontId="8" fillId="0" borderId="1" xfId="1" applyFont="1" applyBorder="1" applyAlignment="1">
      <alignment vertical="center"/>
    </xf>
    <xf numFmtId="165" fontId="8" fillId="0" borderId="1" xfId="1" applyFont="1" applyBorder="1" applyAlignment="1">
      <alignment horizontal="center" vertical="center"/>
    </xf>
    <xf numFmtId="165" fontId="8" fillId="0" borderId="1" xfId="1" applyFont="1" applyBorder="1" applyAlignment="1">
      <alignment horizontal="center" vertical="center" wrapText="1"/>
    </xf>
    <xf numFmtId="165" fontId="9" fillId="0" borderId="0" xfId="1" applyFont="1"/>
    <xf numFmtId="165" fontId="9" fillId="0" borderId="1" xfId="1" applyFont="1" applyBorder="1"/>
    <xf numFmtId="0" fontId="9" fillId="0" borderId="1" xfId="1" applyNumberFormat="1" applyFont="1" applyBorder="1"/>
    <xf numFmtId="49" fontId="9" fillId="0" borderId="1" xfId="1" applyNumberFormat="1" applyFont="1" applyBorder="1"/>
    <xf numFmtId="1" fontId="9" fillId="0" borderId="1" xfId="1" applyNumberFormat="1" applyFont="1" applyBorder="1"/>
    <xf numFmtId="165" fontId="10" fillId="0" borderId="0" xfId="1" applyFont="1"/>
    <xf numFmtId="164" fontId="10" fillId="2" borderId="2" xfId="1" applyNumberFormat="1" applyFont="1" applyFill="1" applyBorder="1" applyAlignment="1">
      <alignment horizontal="center" vertical="center" wrapText="1"/>
    </xf>
    <xf numFmtId="165" fontId="12" fillId="0" borderId="2" xfId="1" applyFont="1" applyBorder="1"/>
    <xf numFmtId="49" fontId="13" fillId="0" borderId="2" xfId="7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49" fontId="14" fillId="0" borderId="2" xfId="0" applyNumberFormat="1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165" fontId="15" fillId="0" borderId="0" xfId="1" applyFont="1"/>
    <xf numFmtId="165" fontId="10" fillId="0" borderId="0" xfId="1" applyFont="1" applyAlignment="1">
      <alignment horizontal="center"/>
    </xf>
    <xf numFmtId="164" fontId="10" fillId="3" borderId="2" xfId="1" applyNumberFormat="1" applyFont="1" applyFill="1" applyBorder="1" applyAlignment="1">
      <alignment horizontal="center" vertical="center" wrapText="1"/>
    </xf>
    <xf numFmtId="165" fontId="10" fillId="3" borderId="2" xfId="1" applyFont="1" applyFill="1" applyBorder="1" applyAlignment="1">
      <alignment horizontal="center" vertical="center"/>
    </xf>
    <xf numFmtId="165" fontId="10" fillId="3" borderId="2" xfId="1" applyFont="1" applyFill="1" applyBorder="1" applyAlignment="1">
      <alignment horizontal="center" vertical="center" wrapText="1"/>
    </xf>
    <xf numFmtId="164" fontId="10" fillId="2" borderId="2" xfId="1" applyNumberFormat="1" applyFont="1" applyFill="1" applyBorder="1" applyAlignment="1">
      <alignment vertical="center" wrapText="1"/>
    </xf>
    <xf numFmtId="165" fontId="10" fillId="2" borderId="2" xfId="1" applyFont="1" applyFill="1" applyBorder="1" applyAlignment="1">
      <alignment horizontal="center" vertical="center" wrapText="1"/>
    </xf>
    <xf numFmtId="165" fontId="16" fillId="2" borderId="2" xfId="1" applyFont="1" applyFill="1" applyBorder="1" applyAlignment="1">
      <alignment horizontal="center" vertical="center" wrapText="1"/>
    </xf>
    <xf numFmtId="165" fontId="16" fillId="3" borderId="2" xfId="1" applyFont="1" applyFill="1" applyBorder="1" applyAlignment="1">
      <alignment horizontal="center" vertical="center" wrapText="1"/>
    </xf>
    <xf numFmtId="165" fontId="10" fillId="4" borderId="2" xfId="1" applyFont="1" applyFill="1" applyBorder="1" applyAlignment="1">
      <alignment horizontal="center" vertical="center" wrapText="1"/>
    </xf>
    <xf numFmtId="165" fontId="15" fillId="0" borderId="2" xfId="1" applyFont="1" applyBorder="1"/>
    <xf numFmtId="165" fontId="13" fillId="7" borderId="2" xfId="7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/>
    <xf numFmtId="165" fontId="15" fillId="0" borderId="2" xfId="1" applyFont="1" applyBorder="1" applyAlignment="1">
      <alignment horizontal="center"/>
    </xf>
    <xf numFmtId="49" fontId="13" fillId="0" borderId="2" xfId="7" applyNumberFormat="1" applyFont="1" applyBorder="1" applyAlignment="1">
      <alignment horizontal="center" vertical="center"/>
    </xf>
    <xf numFmtId="49" fontId="14" fillId="0" borderId="2" xfId="0" applyNumberFormat="1" applyFont="1" applyBorder="1"/>
    <xf numFmtId="0" fontId="14" fillId="0" borderId="2" xfId="0" applyFont="1" applyBorder="1"/>
    <xf numFmtId="49" fontId="13" fillId="0" borderId="2" xfId="7" applyNumberFormat="1" applyFont="1" applyBorder="1" applyAlignment="1">
      <alignment horizontal="left" vertical="center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65" fontId="13" fillId="0" borderId="2" xfId="7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center" wrapText="1"/>
    </xf>
    <xf numFmtId="1" fontId="17" fillId="0" borderId="2" xfId="1" applyNumberFormat="1" applyFont="1" applyBorder="1"/>
    <xf numFmtId="1" fontId="15" fillId="0" borderId="2" xfId="1" applyNumberFormat="1" applyFont="1" applyBorder="1"/>
    <xf numFmtId="165" fontId="15" fillId="0" borderId="2" xfId="1" applyFont="1" applyBorder="1" applyAlignment="1">
      <alignment horizontal="center" vertical="center"/>
    </xf>
    <xf numFmtId="165" fontId="15" fillId="0" borderId="2" xfId="1" applyFont="1" applyBorder="1" applyAlignment="1">
      <alignment horizontal="right"/>
    </xf>
    <xf numFmtId="165" fontId="10" fillId="0" borderId="2" xfId="1" applyFont="1" applyBorder="1"/>
    <xf numFmtId="166" fontId="10" fillId="0" borderId="2" xfId="7" applyNumberFormat="1" applyFont="1" applyBorder="1" applyAlignment="1">
      <alignment horizontal="right" vertical="center"/>
    </xf>
    <xf numFmtId="165" fontId="10" fillId="0" borderId="2" xfId="1" applyFont="1" applyBorder="1" applyAlignment="1">
      <alignment horizontal="center" vertical="center"/>
    </xf>
    <xf numFmtId="165" fontId="10" fillId="0" borderId="2" xfId="1" applyFont="1" applyBorder="1" applyAlignment="1">
      <alignment horizontal="center"/>
    </xf>
    <xf numFmtId="49" fontId="14" fillId="0" borderId="2" xfId="0" applyNumberFormat="1" applyFont="1" applyBorder="1" applyAlignment="1">
      <alignment horizontal="center" vertical="center"/>
    </xf>
    <xf numFmtId="168" fontId="17" fillId="0" borderId="2" xfId="1" applyNumberFormat="1" applyFont="1" applyBorder="1"/>
    <xf numFmtId="0" fontId="13" fillId="0" borderId="2" xfId="0" applyFont="1" applyBorder="1" applyAlignment="1">
      <alignment horizontal="center" vertical="center"/>
    </xf>
    <xf numFmtId="165" fontId="10" fillId="0" borderId="0" xfId="1" applyFont="1" applyAlignment="1">
      <alignment horizontal="right"/>
    </xf>
    <xf numFmtId="165" fontId="10" fillId="0" borderId="0" xfId="1" applyFont="1" applyAlignment="1">
      <alignment horizontal="center" vertical="center"/>
    </xf>
    <xf numFmtId="166" fontId="10" fillId="0" borderId="0" xfId="7" applyNumberFormat="1" applyFont="1" applyAlignment="1">
      <alignment horizontal="right" vertical="center"/>
    </xf>
    <xf numFmtId="14" fontId="15" fillId="0" borderId="2" xfId="1" applyNumberFormat="1" applyFont="1" applyBorder="1" applyAlignment="1">
      <alignment horizontal="right"/>
    </xf>
    <xf numFmtId="165" fontId="16" fillId="6" borderId="3" xfId="1" applyFont="1" applyFill="1" applyBorder="1" applyAlignment="1">
      <alignment horizontal="center" vertical="center"/>
    </xf>
    <xf numFmtId="165" fontId="16" fillId="6" borderId="5" xfId="1" applyFont="1" applyFill="1" applyBorder="1" applyAlignment="1">
      <alignment horizontal="center" vertical="center"/>
    </xf>
    <xf numFmtId="165" fontId="16" fillId="6" borderId="4" xfId="1" applyFont="1" applyFill="1" applyBorder="1" applyAlignment="1">
      <alignment horizontal="center" vertical="center"/>
    </xf>
    <xf numFmtId="165" fontId="10" fillId="3" borderId="2" xfId="1" applyFont="1" applyFill="1" applyBorder="1" applyAlignment="1">
      <alignment horizontal="center" vertical="center"/>
    </xf>
    <xf numFmtId="164" fontId="10" fillId="5" borderId="2" xfId="1" applyNumberFormat="1" applyFont="1" applyFill="1" applyBorder="1" applyAlignment="1">
      <alignment horizontal="center" vertical="center" wrapText="1"/>
    </xf>
    <xf numFmtId="164" fontId="10" fillId="2" borderId="2" xfId="1" applyNumberFormat="1" applyFont="1" applyFill="1" applyBorder="1" applyAlignment="1">
      <alignment horizontal="center" vertical="center" wrapText="1"/>
    </xf>
    <xf numFmtId="164" fontId="10" fillId="3" borderId="2" xfId="1" applyNumberFormat="1" applyFont="1" applyFill="1" applyBorder="1" applyAlignment="1">
      <alignment horizontal="center" vertical="center" wrapText="1"/>
    </xf>
    <xf numFmtId="164" fontId="10" fillId="4" borderId="2" xfId="1" applyNumberFormat="1" applyFont="1" applyFill="1" applyBorder="1" applyAlignment="1">
      <alignment horizontal="center" vertical="center" wrapText="1"/>
    </xf>
    <xf numFmtId="164" fontId="10" fillId="2" borderId="2" xfId="1" applyNumberFormat="1" applyFont="1" applyFill="1" applyBorder="1" applyAlignment="1">
      <alignment horizontal="center" wrapText="1"/>
    </xf>
    <xf numFmtId="165" fontId="10" fillId="3" borderId="2" xfId="1" applyFont="1" applyFill="1" applyBorder="1" applyAlignment="1">
      <alignment horizontal="center" vertical="center" wrapText="1"/>
    </xf>
    <xf numFmtId="165" fontId="10" fillId="4" borderId="2" xfId="1" applyFont="1" applyFill="1" applyBorder="1" applyAlignment="1">
      <alignment horizontal="center" vertical="center"/>
    </xf>
    <xf numFmtId="164" fontId="11" fillId="4" borderId="2" xfId="1" applyNumberFormat="1" applyFont="1" applyFill="1" applyBorder="1" applyAlignment="1">
      <alignment horizontal="center" vertical="center" wrapText="1"/>
    </xf>
    <xf numFmtId="164" fontId="11" fillId="4" borderId="6" xfId="1" applyNumberFormat="1" applyFont="1" applyFill="1" applyBorder="1" applyAlignment="1">
      <alignment horizontal="center" vertical="center" wrapText="1"/>
    </xf>
    <xf numFmtId="164" fontId="11" fillId="4" borderId="7" xfId="1" applyNumberFormat="1" applyFont="1" applyFill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right" vertical="center" wrapText="1"/>
    </xf>
  </cellXfs>
  <cellStyles count="10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754380</xdr:colOff>
      <xdr:row>11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754380</xdr:colOff>
      <xdr:row>11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11</xdr:row>
      <xdr:rowOff>0</xdr:rowOff>
    </xdr:from>
    <xdr:ext cx="184731" cy="271909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5951100" y="26193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11</xdr:row>
      <xdr:rowOff>0</xdr:rowOff>
    </xdr:from>
    <xdr:ext cx="184731" cy="271909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5951100" y="26193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11</xdr:row>
      <xdr:rowOff>0</xdr:rowOff>
    </xdr:from>
    <xdr:ext cx="194454" cy="271909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84731" cy="271909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595110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84731" cy="271909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595110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11</xdr:row>
      <xdr:rowOff>0</xdr:rowOff>
    </xdr:from>
    <xdr:ext cx="194454" cy="271909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11</xdr:row>
      <xdr:rowOff>0</xdr:rowOff>
    </xdr:from>
    <xdr:ext cx="194454" cy="271909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11</xdr:row>
      <xdr:rowOff>0</xdr:rowOff>
    </xdr:from>
    <xdr:ext cx="184731" cy="274009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7604700" y="913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11</xdr:row>
      <xdr:rowOff>0</xdr:rowOff>
    </xdr:from>
    <xdr:ext cx="184731" cy="274009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7604700" y="913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3</xdr:row>
      <xdr:rowOff>0</xdr:rowOff>
    </xdr:from>
    <xdr:ext cx="194454" cy="271909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3</xdr:row>
      <xdr:rowOff>0</xdr:rowOff>
    </xdr:from>
    <xdr:ext cx="194454" cy="271909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39</xdr:col>
      <xdr:colOff>0</xdr:colOff>
      <xdr:row>11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2891730" y="802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39</xdr:col>
      <xdr:colOff>0</xdr:colOff>
      <xdr:row>11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2891730" y="802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754380</xdr:colOff>
      <xdr:row>11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4530030" y="802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754380</xdr:colOff>
      <xdr:row>11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4530030" y="802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</xdr:row>
      <xdr:rowOff>0</xdr:rowOff>
    </xdr:from>
    <xdr:ext cx="194454" cy="271909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5987355" y="31432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598735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71909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598735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71909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598735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84731" cy="271909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8700075" y="28003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84731" cy="271909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8700075" y="28003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71909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8700075" y="58864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71909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38700075" y="58864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84731" cy="271909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38700075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84731" cy="271909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38700075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71909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38700075" y="31432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71909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38700075" y="31432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84731" cy="274009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387000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84731" cy="274009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387000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71909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3870007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71909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3870007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7"/>
  <sheetViews>
    <sheetView tabSelected="1" topLeftCell="D1" workbookViewId="0">
      <selection activeCell="F3" sqref="F3"/>
    </sheetView>
  </sheetViews>
  <sheetFormatPr defaultColWidth="8.5" defaultRowHeight="11.5"/>
  <cols>
    <col min="1" max="1" width="8.5" style="9" customWidth="1"/>
    <col min="2" max="2" width="7.5" style="9" customWidth="1"/>
    <col min="3" max="3" width="16" style="9" customWidth="1"/>
    <col min="4" max="4" width="11.5" style="9" customWidth="1"/>
    <col min="5" max="6" width="10.08203125" style="9" customWidth="1"/>
    <col min="7" max="7" width="11.5" style="9" customWidth="1"/>
    <col min="8" max="8" width="10.08203125" style="9" customWidth="1"/>
    <col min="9" max="9" width="8.5" style="9" customWidth="1"/>
    <col min="10" max="10" width="10.5" style="9" customWidth="1"/>
    <col min="11" max="11" width="8.5" style="9" customWidth="1"/>
    <col min="12" max="12" width="62.25" style="9" customWidth="1"/>
    <col min="13" max="13" width="10.33203125" style="9" customWidth="1"/>
    <col min="14" max="14" width="8.08203125" style="9" customWidth="1"/>
    <col min="15" max="15" width="9.5" style="9" customWidth="1"/>
    <col min="16" max="16" width="11.1640625" style="9" customWidth="1"/>
    <col min="17" max="17" width="8.5" style="9" customWidth="1"/>
    <col min="18" max="18" width="10.75" style="9" customWidth="1"/>
    <col min="19" max="19" width="12.58203125" style="9" customWidth="1"/>
    <col min="20" max="20" width="11" style="17" customWidth="1"/>
    <col min="21" max="21" width="6" style="9" customWidth="1"/>
    <col min="22" max="22" width="34" style="9" customWidth="1"/>
    <col min="23" max="23" width="8.75" style="9" customWidth="1"/>
    <col min="24" max="24" width="14" style="9" customWidth="1"/>
    <col min="25" max="25" width="18.25" style="9" customWidth="1"/>
    <col min="26" max="27" width="8.5" style="9" customWidth="1"/>
    <col min="28" max="28" width="38.5" style="9" customWidth="1"/>
    <col min="29" max="29" width="8.5" style="9" customWidth="1"/>
    <col min="30" max="30" width="11.83203125" style="9" customWidth="1"/>
    <col min="31" max="31" width="11.08203125" style="9" customWidth="1"/>
    <col min="32" max="32" width="12.75" style="9" customWidth="1"/>
    <col min="33" max="33" width="8.5" style="9" customWidth="1"/>
    <col min="34" max="34" width="6" style="9" customWidth="1"/>
    <col min="35" max="36" width="17" style="52" customWidth="1"/>
    <col min="37" max="37" width="11.83203125" style="52" customWidth="1"/>
    <col min="38" max="39" width="6" style="9" customWidth="1"/>
    <col min="40" max="41" width="8.75" style="9" customWidth="1"/>
    <col min="42" max="44" width="8.5" style="9" customWidth="1"/>
    <col min="45" max="47" width="5.83203125" style="9" customWidth="1"/>
    <col min="48" max="49" width="8.5" style="9" customWidth="1"/>
    <col min="50" max="50" width="8.5" style="53" customWidth="1"/>
    <col min="51" max="51" width="10.83203125" style="9" customWidth="1"/>
    <col min="52" max="59" width="8.5" style="9" customWidth="1"/>
    <col min="60" max="60" width="14.83203125" style="9" customWidth="1"/>
    <col min="61" max="61" width="13.75" style="9" customWidth="1"/>
    <col min="62" max="62" width="8.5" style="9" customWidth="1"/>
    <col min="63" max="63" width="14.08203125" style="9" customWidth="1"/>
    <col min="64" max="64" width="8.5" style="9" customWidth="1"/>
    <col min="65" max="65" width="11.75" style="9" customWidth="1"/>
    <col min="66" max="66" width="11.83203125" style="9" customWidth="1"/>
    <col min="67" max="67" width="11.75" style="9" customWidth="1"/>
    <col min="68" max="16384" width="8.5" style="9"/>
  </cols>
  <sheetData>
    <row r="1" spans="1:67" ht="16.5" customHeight="1">
      <c r="A1" s="63" t="s">
        <v>0</v>
      </c>
      <c r="B1" s="63" t="s">
        <v>1</v>
      </c>
      <c r="C1" s="61" t="s">
        <v>45</v>
      </c>
      <c r="D1" s="61" t="s">
        <v>2</v>
      </c>
      <c r="E1" s="61" t="s">
        <v>46</v>
      </c>
      <c r="F1" s="61" t="s">
        <v>57</v>
      </c>
      <c r="G1" s="61" t="s">
        <v>58</v>
      </c>
      <c r="H1" s="61" t="s">
        <v>59</v>
      </c>
      <c r="I1" s="63" t="s">
        <v>3</v>
      </c>
      <c r="J1" s="64" t="s">
        <v>97</v>
      </c>
      <c r="K1" s="63" t="s">
        <v>4</v>
      </c>
      <c r="L1" s="63" t="s">
        <v>5</v>
      </c>
      <c r="M1" s="63"/>
      <c r="N1" s="63"/>
      <c r="O1" s="63"/>
      <c r="P1" s="63"/>
      <c r="Q1" s="63"/>
      <c r="R1" s="63"/>
      <c r="S1" s="63"/>
      <c r="T1" s="63"/>
      <c r="U1" s="63"/>
      <c r="V1" s="61" t="s">
        <v>56</v>
      </c>
      <c r="W1" s="61"/>
      <c r="X1" s="61"/>
      <c r="Y1" s="61"/>
      <c r="Z1" s="61"/>
      <c r="AA1" s="61"/>
      <c r="AB1" s="60" t="s">
        <v>51</v>
      </c>
      <c r="AC1" s="60"/>
      <c r="AD1" s="60"/>
      <c r="AE1" s="60"/>
      <c r="AF1" s="60"/>
      <c r="AG1" s="60"/>
      <c r="AH1" s="60"/>
      <c r="AI1" s="60"/>
      <c r="AJ1" s="60"/>
      <c r="AK1" s="60"/>
      <c r="AL1" s="61" t="s">
        <v>7</v>
      </c>
      <c r="AM1" s="62" t="s">
        <v>55</v>
      </c>
      <c r="AN1" s="59" t="s">
        <v>98</v>
      </c>
      <c r="AO1" s="59"/>
      <c r="AP1" s="59"/>
      <c r="AQ1" s="59"/>
      <c r="AR1" s="59"/>
      <c r="AS1" s="56" t="s">
        <v>99</v>
      </c>
      <c r="AT1" s="57"/>
      <c r="AU1" s="57"/>
      <c r="AV1" s="57"/>
      <c r="AW1" s="58"/>
      <c r="AX1" s="19"/>
      <c r="AY1" s="59" t="s">
        <v>8</v>
      </c>
      <c r="AZ1" s="59"/>
      <c r="BA1" s="59"/>
      <c r="BB1" s="59"/>
      <c r="BC1" s="59"/>
      <c r="BD1" s="59"/>
      <c r="BE1" s="62" t="s">
        <v>9</v>
      </c>
      <c r="BF1" s="62"/>
      <c r="BG1" s="66" t="s">
        <v>10</v>
      </c>
      <c r="BH1" s="66"/>
      <c r="BI1" s="66"/>
      <c r="BJ1" s="66"/>
      <c r="BK1" s="66"/>
      <c r="BL1" s="66"/>
      <c r="BM1" s="65" t="s">
        <v>11</v>
      </c>
      <c r="BN1" s="65" t="s">
        <v>12</v>
      </c>
      <c r="BO1" s="65" t="s">
        <v>13</v>
      </c>
    </row>
    <row r="2" spans="1:67" ht="69" customHeight="1">
      <c r="A2" s="63"/>
      <c r="B2" s="63"/>
      <c r="C2" s="61"/>
      <c r="D2" s="61"/>
      <c r="E2" s="61"/>
      <c r="F2" s="61"/>
      <c r="G2" s="61"/>
      <c r="H2" s="61"/>
      <c r="I2" s="63"/>
      <c r="J2" s="64"/>
      <c r="K2" s="63"/>
      <c r="L2" s="10" t="s">
        <v>14</v>
      </c>
      <c r="M2" s="10" t="s">
        <v>20</v>
      </c>
      <c r="N2" s="10" t="s">
        <v>68</v>
      </c>
      <c r="O2" s="10" t="s">
        <v>76</v>
      </c>
      <c r="P2" s="10" t="s">
        <v>79</v>
      </c>
      <c r="Q2" s="10" t="s">
        <v>15</v>
      </c>
      <c r="R2" s="10" t="s">
        <v>17</v>
      </c>
      <c r="S2" s="10" t="s">
        <v>18</v>
      </c>
      <c r="T2" s="10" t="s">
        <v>19</v>
      </c>
      <c r="U2" s="10" t="s">
        <v>23</v>
      </c>
      <c r="V2" s="10" t="s">
        <v>52</v>
      </c>
      <c r="W2" s="10" t="s">
        <v>50</v>
      </c>
      <c r="X2" s="10" t="s">
        <v>17</v>
      </c>
      <c r="Y2" s="10" t="s">
        <v>21</v>
      </c>
      <c r="Z2" s="10" t="s">
        <v>22</v>
      </c>
      <c r="AA2" s="10" t="s">
        <v>23</v>
      </c>
      <c r="AB2" s="10" t="s">
        <v>54</v>
      </c>
      <c r="AC2" s="10" t="s">
        <v>49</v>
      </c>
      <c r="AD2" s="10" t="s">
        <v>53</v>
      </c>
      <c r="AE2" s="10" t="s">
        <v>17</v>
      </c>
      <c r="AF2" s="10" t="s">
        <v>21</v>
      </c>
      <c r="AG2" s="10" t="s">
        <v>22</v>
      </c>
      <c r="AH2" s="10" t="s">
        <v>23</v>
      </c>
      <c r="AI2" s="21" t="s">
        <v>6</v>
      </c>
      <c r="AJ2" s="21" t="s">
        <v>100</v>
      </c>
      <c r="AK2" s="21" t="s">
        <v>48</v>
      </c>
      <c r="AL2" s="61"/>
      <c r="AM2" s="62"/>
      <c r="AN2" s="22" t="s">
        <v>61</v>
      </c>
      <c r="AO2" s="22" t="s">
        <v>62</v>
      </c>
      <c r="AP2" s="22" t="s">
        <v>63</v>
      </c>
      <c r="AQ2" s="22" t="s">
        <v>64</v>
      </c>
      <c r="AR2" s="20" t="s">
        <v>65</v>
      </c>
      <c r="AS2" s="23" t="s">
        <v>61</v>
      </c>
      <c r="AT2" s="23" t="s">
        <v>62</v>
      </c>
      <c r="AU2" s="23" t="s">
        <v>63</v>
      </c>
      <c r="AV2" s="23" t="s">
        <v>64</v>
      </c>
      <c r="AW2" s="24" t="s">
        <v>65</v>
      </c>
      <c r="AX2" s="22" t="s">
        <v>60</v>
      </c>
      <c r="AY2" s="20" t="s">
        <v>24</v>
      </c>
      <c r="AZ2" s="19" t="s">
        <v>25</v>
      </c>
      <c r="BA2" s="19" t="s">
        <v>26</v>
      </c>
      <c r="BB2" s="19" t="s">
        <v>27</v>
      </c>
      <c r="BC2" s="19" t="s">
        <v>28</v>
      </c>
      <c r="BD2" s="20" t="s">
        <v>29</v>
      </c>
      <c r="BE2" s="18" t="s">
        <v>30</v>
      </c>
      <c r="BF2" s="18" t="s">
        <v>31</v>
      </c>
      <c r="BG2" s="22" t="s">
        <v>32</v>
      </c>
      <c r="BH2" s="22" t="s">
        <v>33</v>
      </c>
      <c r="BI2" s="22" t="s">
        <v>34</v>
      </c>
      <c r="BJ2" s="22" t="s">
        <v>35</v>
      </c>
      <c r="BK2" s="22" t="s">
        <v>36</v>
      </c>
      <c r="BL2" s="25" t="s">
        <v>37</v>
      </c>
      <c r="BM2" s="65"/>
      <c r="BN2" s="65"/>
      <c r="BO2" s="65"/>
    </row>
    <row r="3" spans="1:67" s="16" customFormat="1" ht="13.5" customHeight="1">
      <c r="A3" s="26">
        <v>1</v>
      </c>
      <c r="B3" s="26"/>
      <c r="C3" s="27" t="s">
        <v>72</v>
      </c>
      <c r="D3" s="28" t="s">
        <v>95</v>
      </c>
      <c r="E3" s="13" t="s">
        <v>70</v>
      </c>
      <c r="F3" s="29" t="s">
        <v>96</v>
      </c>
      <c r="G3" s="29" t="s">
        <v>73</v>
      </c>
      <c r="H3" s="26"/>
      <c r="I3" s="26"/>
      <c r="J3" s="30" t="s">
        <v>38</v>
      </c>
      <c r="K3" s="29"/>
      <c r="L3" s="31" t="s">
        <v>74</v>
      </c>
      <c r="M3" s="13" t="s">
        <v>75</v>
      </c>
      <c r="N3" s="32" t="s">
        <v>77</v>
      </c>
      <c r="O3" s="32" t="s">
        <v>78</v>
      </c>
      <c r="P3" s="32" t="s">
        <v>80</v>
      </c>
      <c r="Q3" s="32" t="s">
        <v>81</v>
      </c>
      <c r="R3" s="33" t="s">
        <v>82</v>
      </c>
      <c r="S3" s="32" t="s">
        <v>83</v>
      </c>
      <c r="T3" s="33" t="s">
        <v>69</v>
      </c>
      <c r="U3" s="33"/>
      <c r="V3" s="34" t="s">
        <v>74</v>
      </c>
      <c r="W3" s="32" t="s">
        <v>81</v>
      </c>
      <c r="X3" s="33" t="s">
        <v>82</v>
      </c>
      <c r="Y3" s="32" t="s">
        <v>83</v>
      </c>
      <c r="Z3" s="33" t="s">
        <v>69</v>
      </c>
      <c r="AA3" s="33"/>
      <c r="AB3" s="35" t="s">
        <v>85</v>
      </c>
      <c r="AC3" s="36" t="s">
        <v>81</v>
      </c>
      <c r="AD3" s="36" t="s">
        <v>82</v>
      </c>
      <c r="AE3" s="36" t="s">
        <v>82</v>
      </c>
      <c r="AF3" s="36" t="s">
        <v>83</v>
      </c>
      <c r="AG3" s="37" t="s">
        <v>87</v>
      </c>
      <c r="AH3" s="29"/>
      <c r="AI3" s="38" t="s">
        <v>89</v>
      </c>
      <c r="AJ3" s="38" t="s">
        <v>102</v>
      </c>
      <c r="AK3" s="39">
        <v>50099009</v>
      </c>
      <c r="AL3" s="40" t="s">
        <v>94</v>
      </c>
      <c r="AM3" s="40">
        <v>300</v>
      </c>
      <c r="AN3" s="13">
        <v>44129</v>
      </c>
      <c r="AO3" s="13">
        <v>24481</v>
      </c>
      <c r="AP3" s="13">
        <v>132891</v>
      </c>
      <c r="AQ3" s="26"/>
      <c r="AR3" s="41">
        <f>SUM(AN3:AQ3)</f>
        <v>201501</v>
      </c>
      <c r="AS3" s="42">
        <f>AN3</f>
        <v>44129</v>
      </c>
      <c r="AT3" s="42">
        <f>AO3</f>
        <v>24481</v>
      </c>
      <c r="AU3" s="42">
        <f>AP3</f>
        <v>132891</v>
      </c>
      <c r="AV3" s="41"/>
      <c r="AW3" s="41">
        <f>SUM(AS3:AV3)</f>
        <v>201501</v>
      </c>
      <c r="AX3" s="43" t="s">
        <v>38</v>
      </c>
      <c r="AY3" s="26"/>
      <c r="AZ3" s="26"/>
      <c r="BA3" s="26"/>
      <c r="BB3" s="26"/>
      <c r="BC3" s="26"/>
      <c r="BD3" s="26"/>
      <c r="BE3" s="26"/>
      <c r="BF3" s="26"/>
      <c r="BG3" s="30" t="s">
        <v>39</v>
      </c>
      <c r="BH3" s="30" t="s">
        <v>38</v>
      </c>
      <c r="BI3" s="30" t="s">
        <v>38</v>
      </c>
      <c r="BJ3" s="30" t="s">
        <v>38</v>
      </c>
      <c r="BK3" s="30" t="s">
        <v>40</v>
      </c>
      <c r="BL3" s="30" t="s">
        <v>39</v>
      </c>
      <c r="BM3" s="26"/>
      <c r="BN3" s="55">
        <v>45209</v>
      </c>
      <c r="BO3" s="55">
        <v>45292</v>
      </c>
    </row>
    <row r="4" spans="1:67" ht="13.5" customHeight="1">
      <c r="A4" s="45">
        <f t="shared" ref="A4:A7" si="0">A3+1</f>
        <v>2</v>
      </c>
      <c r="B4" s="45"/>
      <c r="C4" s="27" t="s">
        <v>72</v>
      </c>
      <c r="D4" s="28" t="s">
        <v>95</v>
      </c>
      <c r="E4" s="13" t="s">
        <v>70</v>
      </c>
      <c r="F4" s="29" t="s">
        <v>96</v>
      </c>
      <c r="G4" s="29" t="s">
        <v>73</v>
      </c>
      <c r="H4" s="26"/>
      <c r="I4" s="26"/>
      <c r="J4" s="30" t="s">
        <v>38</v>
      </c>
      <c r="K4" s="33"/>
      <c r="L4" s="31" t="s">
        <v>74</v>
      </c>
      <c r="M4" s="13" t="s">
        <v>75</v>
      </c>
      <c r="N4" s="32" t="s">
        <v>77</v>
      </c>
      <c r="O4" s="32" t="s">
        <v>78</v>
      </c>
      <c r="P4" s="32" t="s">
        <v>80</v>
      </c>
      <c r="Q4" s="32" t="s">
        <v>81</v>
      </c>
      <c r="R4" s="33" t="s">
        <v>82</v>
      </c>
      <c r="S4" s="32" t="s">
        <v>83</v>
      </c>
      <c r="T4" s="33" t="s">
        <v>69</v>
      </c>
      <c r="U4" s="33"/>
      <c r="V4" s="34" t="s">
        <v>74</v>
      </c>
      <c r="W4" s="32" t="s">
        <v>81</v>
      </c>
      <c r="X4" s="33" t="s">
        <v>82</v>
      </c>
      <c r="Y4" s="32" t="s">
        <v>83</v>
      </c>
      <c r="Z4" s="33" t="s">
        <v>69</v>
      </c>
      <c r="AA4" s="33"/>
      <c r="AB4" s="35" t="s">
        <v>85</v>
      </c>
      <c r="AC4" s="36" t="s">
        <v>81</v>
      </c>
      <c r="AD4" s="36" t="s">
        <v>82</v>
      </c>
      <c r="AE4" s="36" t="s">
        <v>82</v>
      </c>
      <c r="AF4" s="36" t="s">
        <v>83</v>
      </c>
      <c r="AG4" s="37" t="s">
        <v>87</v>
      </c>
      <c r="AH4" s="33"/>
      <c r="AI4" s="38" t="s">
        <v>90</v>
      </c>
      <c r="AJ4" s="38" t="s">
        <v>103</v>
      </c>
      <c r="AK4" s="39">
        <v>50099008</v>
      </c>
      <c r="AL4" s="40" t="s">
        <v>94</v>
      </c>
      <c r="AM4" s="40">
        <v>450</v>
      </c>
      <c r="AN4" s="13">
        <v>269046</v>
      </c>
      <c r="AO4" s="13">
        <v>129799</v>
      </c>
      <c r="AP4" s="13">
        <v>742077</v>
      </c>
      <c r="AQ4" s="46"/>
      <c r="AR4" s="41">
        <f t="shared" ref="AR4:AR7" si="1">SUM(AN4:AQ4)</f>
        <v>1140922</v>
      </c>
      <c r="AS4" s="42">
        <f t="shared" ref="AS4:AS7" si="2">AN4</f>
        <v>269046</v>
      </c>
      <c r="AT4" s="42">
        <f t="shared" ref="AT4:AT7" si="3">AO4</f>
        <v>129799</v>
      </c>
      <c r="AU4" s="42">
        <f t="shared" ref="AU4:AU7" si="4">AP4</f>
        <v>742077</v>
      </c>
      <c r="AV4" s="41"/>
      <c r="AW4" s="41">
        <f t="shared" ref="AW4:AW7" si="5">SUM(AS4:AV4)</f>
        <v>1140922</v>
      </c>
      <c r="AX4" s="47" t="s">
        <v>38</v>
      </c>
      <c r="AY4" s="45"/>
      <c r="AZ4" s="45"/>
      <c r="BA4" s="45"/>
      <c r="BB4" s="45"/>
      <c r="BC4" s="45"/>
      <c r="BD4" s="45"/>
      <c r="BE4" s="45"/>
      <c r="BF4" s="45"/>
      <c r="BG4" s="48" t="s">
        <v>39</v>
      </c>
      <c r="BH4" s="48" t="s">
        <v>38</v>
      </c>
      <c r="BI4" s="48" t="s">
        <v>38</v>
      </c>
      <c r="BJ4" s="48" t="s">
        <v>38</v>
      </c>
      <c r="BK4" s="48" t="s">
        <v>40</v>
      </c>
      <c r="BL4" s="48" t="s">
        <v>39</v>
      </c>
      <c r="BM4" s="45"/>
      <c r="BN4" s="55">
        <v>45209</v>
      </c>
      <c r="BO4" s="55">
        <v>45292</v>
      </c>
    </row>
    <row r="5" spans="1:67" ht="13.5" customHeight="1">
      <c r="A5" s="45">
        <f t="shared" si="0"/>
        <v>3</v>
      </c>
      <c r="B5" s="45"/>
      <c r="C5" s="27" t="s">
        <v>72</v>
      </c>
      <c r="D5" s="28" t="s">
        <v>95</v>
      </c>
      <c r="E5" s="13" t="s">
        <v>70</v>
      </c>
      <c r="F5" s="29" t="s">
        <v>96</v>
      </c>
      <c r="G5" s="29" t="s">
        <v>73</v>
      </c>
      <c r="H5" s="26"/>
      <c r="I5" s="26"/>
      <c r="J5" s="30" t="s">
        <v>38</v>
      </c>
      <c r="K5" s="33"/>
      <c r="L5" s="31" t="s">
        <v>74</v>
      </c>
      <c r="M5" s="13" t="s">
        <v>75</v>
      </c>
      <c r="N5" s="32" t="s">
        <v>77</v>
      </c>
      <c r="O5" s="32" t="s">
        <v>78</v>
      </c>
      <c r="P5" s="32" t="s">
        <v>80</v>
      </c>
      <c r="Q5" s="32" t="s">
        <v>81</v>
      </c>
      <c r="R5" s="33" t="s">
        <v>82</v>
      </c>
      <c r="S5" s="32" t="s">
        <v>83</v>
      </c>
      <c r="T5" s="33" t="s">
        <v>69</v>
      </c>
      <c r="U5" s="33"/>
      <c r="V5" s="34" t="s">
        <v>74</v>
      </c>
      <c r="W5" s="32" t="s">
        <v>81</v>
      </c>
      <c r="X5" s="33" t="s">
        <v>82</v>
      </c>
      <c r="Y5" s="32" t="s">
        <v>83</v>
      </c>
      <c r="Z5" s="33" t="s">
        <v>69</v>
      </c>
      <c r="AA5" s="33"/>
      <c r="AB5" s="35" t="s">
        <v>84</v>
      </c>
      <c r="AC5" s="36" t="s">
        <v>81</v>
      </c>
      <c r="AD5" s="36" t="s">
        <v>82</v>
      </c>
      <c r="AE5" s="36" t="s">
        <v>82</v>
      </c>
      <c r="AF5" s="36" t="s">
        <v>83</v>
      </c>
      <c r="AG5" s="37">
        <v>4</v>
      </c>
      <c r="AH5" s="29"/>
      <c r="AI5" s="38" t="s">
        <v>91</v>
      </c>
      <c r="AJ5" s="38" t="s">
        <v>105</v>
      </c>
      <c r="AK5" s="39">
        <v>87605156</v>
      </c>
      <c r="AL5" s="40" t="s">
        <v>94</v>
      </c>
      <c r="AM5" s="40">
        <v>900</v>
      </c>
      <c r="AN5" s="13">
        <v>284801</v>
      </c>
      <c r="AO5" s="13">
        <v>163757</v>
      </c>
      <c r="AP5" s="13">
        <v>933935</v>
      </c>
      <c r="AQ5" s="46"/>
      <c r="AR5" s="41">
        <f t="shared" si="1"/>
        <v>1382493</v>
      </c>
      <c r="AS5" s="42">
        <f t="shared" si="2"/>
        <v>284801</v>
      </c>
      <c r="AT5" s="42">
        <f t="shared" si="3"/>
        <v>163757</v>
      </c>
      <c r="AU5" s="42">
        <f t="shared" si="4"/>
        <v>933935</v>
      </c>
      <c r="AV5" s="41"/>
      <c r="AW5" s="41">
        <f t="shared" si="5"/>
        <v>1382493</v>
      </c>
      <c r="AX5" s="47" t="s">
        <v>38</v>
      </c>
      <c r="AY5" s="45"/>
      <c r="AZ5" s="45"/>
      <c r="BA5" s="45"/>
      <c r="BB5" s="45"/>
      <c r="BC5" s="45"/>
      <c r="BD5" s="45"/>
      <c r="BE5" s="45"/>
      <c r="BF5" s="45"/>
      <c r="BG5" s="48" t="s">
        <v>39</v>
      </c>
      <c r="BH5" s="48" t="s">
        <v>38</v>
      </c>
      <c r="BI5" s="48" t="s">
        <v>38</v>
      </c>
      <c r="BJ5" s="48" t="s">
        <v>38</v>
      </c>
      <c r="BK5" s="48" t="s">
        <v>40</v>
      </c>
      <c r="BL5" s="48" t="s">
        <v>39</v>
      </c>
      <c r="BM5" s="45"/>
      <c r="BN5" s="55">
        <v>45209</v>
      </c>
      <c r="BO5" s="55">
        <v>45292</v>
      </c>
    </row>
    <row r="6" spans="1:67" ht="13.5" customHeight="1">
      <c r="A6" s="45">
        <f t="shared" si="0"/>
        <v>4</v>
      </c>
      <c r="B6" s="45"/>
      <c r="C6" s="27" t="s">
        <v>72</v>
      </c>
      <c r="D6" s="28" t="s">
        <v>95</v>
      </c>
      <c r="E6" s="13" t="s">
        <v>70</v>
      </c>
      <c r="F6" s="29" t="s">
        <v>96</v>
      </c>
      <c r="G6" s="29" t="s">
        <v>73</v>
      </c>
      <c r="H6" s="26"/>
      <c r="I6" s="26"/>
      <c r="J6" s="30" t="s">
        <v>38</v>
      </c>
      <c r="K6" s="33"/>
      <c r="L6" s="31" t="s">
        <v>74</v>
      </c>
      <c r="M6" s="13" t="s">
        <v>75</v>
      </c>
      <c r="N6" s="32" t="s">
        <v>77</v>
      </c>
      <c r="O6" s="32" t="s">
        <v>78</v>
      </c>
      <c r="P6" s="32" t="s">
        <v>80</v>
      </c>
      <c r="Q6" s="32" t="s">
        <v>81</v>
      </c>
      <c r="R6" s="33" t="s">
        <v>82</v>
      </c>
      <c r="S6" s="32" t="s">
        <v>83</v>
      </c>
      <c r="T6" s="33" t="s">
        <v>69</v>
      </c>
      <c r="U6" s="33"/>
      <c r="V6" s="34" t="s">
        <v>74</v>
      </c>
      <c r="W6" s="32" t="s">
        <v>81</v>
      </c>
      <c r="X6" s="33" t="s">
        <v>82</v>
      </c>
      <c r="Y6" s="32" t="s">
        <v>83</v>
      </c>
      <c r="Z6" s="33" t="s">
        <v>69</v>
      </c>
      <c r="AA6" s="33"/>
      <c r="AB6" s="35" t="s">
        <v>84</v>
      </c>
      <c r="AC6" s="36" t="s">
        <v>81</v>
      </c>
      <c r="AD6" s="36" t="s">
        <v>82</v>
      </c>
      <c r="AE6" s="36" t="s">
        <v>82</v>
      </c>
      <c r="AF6" s="36" t="s">
        <v>83</v>
      </c>
      <c r="AG6" s="37">
        <v>4</v>
      </c>
      <c r="AH6" s="33"/>
      <c r="AI6" s="38" t="s">
        <v>92</v>
      </c>
      <c r="AJ6" s="38" t="s">
        <v>104</v>
      </c>
      <c r="AK6" s="39">
        <v>87605157</v>
      </c>
      <c r="AL6" s="40" t="s">
        <v>94</v>
      </c>
      <c r="AM6" s="40">
        <v>450</v>
      </c>
      <c r="AN6" s="13">
        <v>147586</v>
      </c>
      <c r="AO6" s="13">
        <v>72981</v>
      </c>
      <c r="AP6" s="13">
        <v>396521</v>
      </c>
      <c r="AQ6" s="46"/>
      <c r="AR6" s="41">
        <f t="shared" si="1"/>
        <v>617088</v>
      </c>
      <c r="AS6" s="42">
        <f t="shared" si="2"/>
        <v>147586</v>
      </c>
      <c r="AT6" s="42">
        <f t="shared" si="3"/>
        <v>72981</v>
      </c>
      <c r="AU6" s="42">
        <f t="shared" si="4"/>
        <v>396521</v>
      </c>
      <c r="AV6" s="41"/>
      <c r="AW6" s="41">
        <f t="shared" si="5"/>
        <v>617088</v>
      </c>
      <c r="AX6" s="43" t="s">
        <v>38</v>
      </c>
      <c r="AY6" s="45"/>
      <c r="AZ6" s="45"/>
      <c r="BA6" s="45"/>
      <c r="BB6" s="45"/>
      <c r="BC6" s="45"/>
      <c r="BD6" s="45"/>
      <c r="BE6" s="45"/>
      <c r="BF6" s="45"/>
      <c r="BG6" s="48" t="s">
        <v>39</v>
      </c>
      <c r="BH6" s="48" t="s">
        <v>38</v>
      </c>
      <c r="BI6" s="48" t="s">
        <v>38</v>
      </c>
      <c r="BJ6" s="48" t="s">
        <v>38</v>
      </c>
      <c r="BK6" s="48" t="s">
        <v>40</v>
      </c>
      <c r="BL6" s="48" t="s">
        <v>39</v>
      </c>
      <c r="BM6" s="45"/>
      <c r="BN6" s="55">
        <v>45209</v>
      </c>
      <c r="BO6" s="55">
        <v>45292</v>
      </c>
    </row>
    <row r="7" spans="1:67" ht="13.5" customHeight="1">
      <c r="A7" s="45">
        <f t="shared" si="0"/>
        <v>5</v>
      </c>
      <c r="B7" s="45"/>
      <c r="C7" s="27" t="s">
        <v>72</v>
      </c>
      <c r="D7" s="28" t="s">
        <v>95</v>
      </c>
      <c r="E7" s="13" t="s">
        <v>70</v>
      </c>
      <c r="F7" s="29" t="s">
        <v>96</v>
      </c>
      <c r="G7" s="29" t="s">
        <v>71</v>
      </c>
      <c r="H7" s="26"/>
      <c r="I7" s="26"/>
      <c r="J7" s="30" t="s">
        <v>38</v>
      </c>
      <c r="K7" s="33"/>
      <c r="L7" s="31" t="s">
        <v>74</v>
      </c>
      <c r="M7" s="13" t="s">
        <v>75</v>
      </c>
      <c r="N7" s="32" t="s">
        <v>77</v>
      </c>
      <c r="O7" s="32" t="s">
        <v>78</v>
      </c>
      <c r="P7" s="32" t="s">
        <v>80</v>
      </c>
      <c r="Q7" s="32" t="s">
        <v>81</v>
      </c>
      <c r="R7" s="33" t="s">
        <v>82</v>
      </c>
      <c r="S7" s="32" t="s">
        <v>83</v>
      </c>
      <c r="T7" s="33" t="s">
        <v>69</v>
      </c>
      <c r="U7" s="33"/>
      <c r="V7" s="34" t="s">
        <v>74</v>
      </c>
      <c r="W7" s="32" t="s">
        <v>81</v>
      </c>
      <c r="X7" s="33" t="s">
        <v>82</v>
      </c>
      <c r="Y7" s="32" t="s">
        <v>83</v>
      </c>
      <c r="Z7" s="33" t="s">
        <v>69</v>
      </c>
      <c r="AA7" s="33"/>
      <c r="AB7" s="35" t="s">
        <v>86</v>
      </c>
      <c r="AC7" s="36" t="s">
        <v>81</v>
      </c>
      <c r="AD7" s="36" t="s">
        <v>82</v>
      </c>
      <c r="AE7" s="36" t="s">
        <v>82</v>
      </c>
      <c r="AF7" s="36" t="s">
        <v>88</v>
      </c>
      <c r="AG7" s="37">
        <v>2</v>
      </c>
      <c r="AH7" s="33"/>
      <c r="AI7" s="38" t="s">
        <v>93</v>
      </c>
      <c r="AJ7" s="38" t="s">
        <v>101</v>
      </c>
      <c r="AK7" s="39">
        <v>56409724</v>
      </c>
      <c r="AL7" s="40" t="s">
        <v>66</v>
      </c>
      <c r="AM7" s="40">
        <v>19</v>
      </c>
      <c r="AN7" s="13">
        <v>5791</v>
      </c>
      <c r="AO7" s="13">
        <v>0</v>
      </c>
      <c r="AP7" s="13">
        <v>0</v>
      </c>
      <c r="AQ7" s="46"/>
      <c r="AR7" s="41">
        <f t="shared" si="1"/>
        <v>5791</v>
      </c>
      <c r="AS7" s="42">
        <f t="shared" si="2"/>
        <v>5791</v>
      </c>
      <c r="AT7" s="42">
        <f t="shared" si="3"/>
        <v>0</v>
      </c>
      <c r="AU7" s="42">
        <f t="shared" si="4"/>
        <v>0</v>
      </c>
      <c r="AV7" s="41"/>
      <c r="AW7" s="41">
        <f t="shared" si="5"/>
        <v>5791</v>
      </c>
      <c r="AX7" s="43" t="s">
        <v>38</v>
      </c>
      <c r="AY7" s="45"/>
      <c r="AZ7" s="45"/>
      <c r="BA7" s="45"/>
      <c r="BB7" s="45"/>
      <c r="BC7" s="45"/>
      <c r="BD7" s="45"/>
      <c r="BE7" s="45"/>
      <c r="BF7" s="45"/>
      <c r="BG7" s="48" t="s">
        <v>39</v>
      </c>
      <c r="BH7" s="48" t="s">
        <v>38</v>
      </c>
      <c r="BI7" s="48" t="s">
        <v>38</v>
      </c>
      <c r="BJ7" s="48" t="s">
        <v>38</v>
      </c>
      <c r="BK7" s="48" t="s">
        <v>40</v>
      </c>
      <c r="BL7" s="48" t="s">
        <v>39</v>
      </c>
      <c r="BM7" s="45"/>
      <c r="BN7" s="55">
        <v>45209</v>
      </c>
      <c r="BO7" s="55">
        <v>45292</v>
      </c>
    </row>
    <row r="8" spans="1:67" ht="13.5" customHeight="1">
      <c r="A8" s="45"/>
      <c r="B8" s="45"/>
      <c r="C8" s="33"/>
      <c r="D8" s="29"/>
      <c r="E8" s="29"/>
      <c r="F8" s="29"/>
      <c r="G8" s="29"/>
      <c r="H8" s="26"/>
      <c r="I8" s="26"/>
      <c r="J8" s="30"/>
      <c r="K8" s="33"/>
      <c r="L8" s="33"/>
      <c r="M8" s="32"/>
      <c r="N8" s="33"/>
      <c r="O8" s="33"/>
      <c r="P8" s="33"/>
      <c r="Q8" s="32"/>
      <c r="R8" s="33"/>
      <c r="S8" s="33"/>
      <c r="T8" s="32"/>
      <c r="U8" s="33"/>
      <c r="V8" s="33"/>
      <c r="W8" s="33"/>
      <c r="X8" s="33"/>
      <c r="Y8" s="33"/>
      <c r="Z8" s="32"/>
      <c r="AA8" s="33"/>
      <c r="AB8" s="33"/>
      <c r="AC8" s="32"/>
      <c r="AD8" s="32"/>
      <c r="AE8" s="33"/>
      <c r="AF8" s="33"/>
      <c r="AG8" s="33"/>
      <c r="AH8" s="33"/>
      <c r="AI8" s="32"/>
      <c r="AJ8" s="32"/>
      <c r="AK8" s="32"/>
      <c r="AL8" s="49"/>
      <c r="AM8" s="49"/>
      <c r="AN8" s="45"/>
      <c r="AO8" s="45"/>
      <c r="AP8" s="46"/>
      <c r="AQ8" s="46"/>
      <c r="AR8" s="41">
        <f>SUM(AR3:AR7)</f>
        <v>3347795</v>
      </c>
      <c r="AS8" s="42"/>
      <c r="AT8" s="42"/>
      <c r="AU8" s="41"/>
      <c r="AV8" s="41"/>
      <c r="AW8" s="41">
        <f>SUM(AW3:AW7)</f>
        <v>3347795</v>
      </c>
      <c r="AX8" s="47"/>
      <c r="AY8" s="45"/>
      <c r="AZ8" s="45"/>
      <c r="BA8" s="45"/>
      <c r="BB8" s="45"/>
      <c r="BC8" s="45"/>
      <c r="BD8" s="45"/>
      <c r="BE8" s="45"/>
      <c r="BF8" s="45"/>
      <c r="BG8" s="48"/>
      <c r="BH8" s="48"/>
      <c r="BI8" s="48"/>
      <c r="BJ8" s="48"/>
      <c r="BK8" s="48"/>
      <c r="BL8" s="48"/>
      <c r="BM8" s="45"/>
      <c r="BN8" s="44"/>
      <c r="BO8" s="44"/>
    </row>
    <row r="9" spans="1:67" ht="13.5" customHeight="1">
      <c r="A9" s="45"/>
      <c r="B9" s="45"/>
      <c r="C9" s="33"/>
      <c r="D9" s="29"/>
      <c r="E9" s="29"/>
      <c r="F9" s="29"/>
      <c r="G9" s="29"/>
      <c r="H9" s="26"/>
      <c r="I9" s="26"/>
      <c r="J9" s="30"/>
      <c r="K9" s="33"/>
      <c r="L9" s="33"/>
      <c r="M9" s="32"/>
      <c r="N9" s="33"/>
      <c r="O9" s="33"/>
      <c r="P9" s="33"/>
      <c r="Q9" s="32"/>
      <c r="R9" s="33"/>
      <c r="S9" s="33"/>
      <c r="T9" s="32"/>
      <c r="U9" s="33"/>
      <c r="V9" s="33"/>
      <c r="W9" s="33"/>
      <c r="X9" s="33"/>
      <c r="Y9" s="33"/>
      <c r="Z9" s="32"/>
      <c r="AA9" s="33"/>
      <c r="AB9" s="33"/>
      <c r="AC9" s="32"/>
      <c r="AD9" s="32"/>
      <c r="AE9" s="33"/>
      <c r="AF9" s="33"/>
      <c r="AG9" s="33"/>
      <c r="AH9" s="33"/>
      <c r="AI9" s="32"/>
      <c r="AJ9" s="32"/>
      <c r="AK9" s="32"/>
      <c r="AL9" s="49"/>
      <c r="AM9" s="49"/>
      <c r="AN9" s="45"/>
      <c r="AO9" s="45"/>
      <c r="AP9" s="46"/>
      <c r="AQ9" s="46"/>
      <c r="AR9" s="41"/>
      <c r="AS9" s="42"/>
      <c r="AT9" s="42"/>
      <c r="AU9" s="41"/>
      <c r="AV9" s="41"/>
      <c r="AW9" s="50">
        <f>AW8/1000</f>
        <v>3347.7950000000001</v>
      </c>
      <c r="AX9" s="47"/>
      <c r="AY9" s="45"/>
      <c r="AZ9" s="45"/>
      <c r="BA9" s="45"/>
      <c r="BB9" s="45"/>
      <c r="BC9" s="45"/>
      <c r="BD9" s="45"/>
      <c r="BE9" s="45"/>
      <c r="BF9" s="45"/>
      <c r="BG9" s="48"/>
      <c r="BH9" s="48"/>
      <c r="BI9" s="48"/>
      <c r="BJ9" s="48"/>
      <c r="BK9" s="48"/>
      <c r="BL9" s="48"/>
      <c r="BM9" s="45"/>
      <c r="BN9" s="44"/>
      <c r="BO9" s="44"/>
    </row>
    <row r="10" spans="1:67" ht="13.5" customHeight="1">
      <c r="A10" s="45"/>
      <c r="B10" s="45"/>
      <c r="C10" s="27"/>
      <c r="D10" s="28"/>
      <c r="E10" s="13"/>
      <c r="F10" s="51"/>
      <c r="G10" s="29"/>
      <c r="H10" s="26"/>
      <c r="I10" s="26"/>
      <c r="J10" s="30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33"/>
      <c r="V10" s="33"/>
      <c r="W10" s="33"/>
      <c r="X10" s="33"/>
      <c r="Y10" s="33"/>
      <c r="Z10" s="32"/>
      <c r="AA10" s="33"/>
      <c r="AB10" s="33"/>
      <c r="AC10" s="32"/>
      <c r="AD10" s="32"/>
      <c r="AE10" s="33"/>
      <c r="AF10" s="33"/>
      <c r="AG10" s="33"/>
      <c r="AH10" s="33"/>
      <c r="AI10" s="32"/>
      <c r="AJ10" s="32"/>
      <c r="AK10" s="32"/>
      <c r="AL10" s="49"/>
      <c r="AM10" s="49"/>
      <c r="AN10" s="45"/>
      <c r="AO10" s="45"/>
      <c r="AP10" s="46"/>
      <c r="AQ10" s="46"/>
      <c r="AR10" s="41"/>
      <c r="AS10" s="42"/>
      <c r="AT10" s="42"/>
      <c r="AU10" s="41"/>
      <c r="AV10" s="41"/>
      <c r="AW10" s="41"/>
      <c r="AX10" s="47"/>
      <c r="AY10" s="45"/>
      <c r="AZ10" s="45"/>
      <c r="BA10" s="45"/>
      <c r="BB10" s="45"/>
      <c r="BC10" s="45"/>
      <c r="BD10" s="45"/>
      <c r="BE10" s="45"/>
      <c r="BF10" s="45"/>
      <c r="BG10" s="48"/>
      <c r="BH10" s="48"/>
      <c r="BI10" s="48"/>
      <c r="BJ10" s="48"/>
      <c r="BK10" s="48"/>
      <c r="BL10" s="48"/>
      <c r="BM10" s="45"/>
      <c r="BN10" s="44"/>
      <c r="BO10" s="44"/>
    </row>
    <row r="11" spans="1:67" ht="13.5" customHeight="1">
      <c r="A11" s="45"/>
      <c r="B11" s="45"/>
      <c r="C11" s="27"/>
      <c r="D11" s="28"/>
      <c r="E11" s="13"/>
      <c r="F11" s="51"/>
      <c r="G11" s="29"/>
      <c r="H11" s="26"/>
      <c r="I11" s="26"/>
      <c r="J11" s="30"/>
      <c r="K11" s="33"/>
      <c r="L11" s="33"/>
      <c r="M11" s="32"/>
      <c r="N11" s="33"/>
      <c r="O11" s="33"/>
      <c r="P11" s="33"/>
      <c r="Q11" s="32"/>
      <c r="R11" s="33"/>
      <c r="S11" s="33"/>
      <c r="T11" s="32"/>
      <c r="U11" s="33"/>
      <c r="V11" s="33"/>
      <c r="W11" s="33"/>
      <c r="X11" s="33"/>
      <c r="Y11" s="33"/>
      <c r="Z11" s="32"/>
      <c r="AA11" s="33"/>
      <c r="AB11" s="33"/>
      <c r="AC11" s="32"/>
      <c r="AD11" s="32"/>
      <c r="AE11" s="33"/>
      <c r="AF11" s="33"/>
      <c r="AG11" s="33"/>
      <c r="AH11" s="33"/>
      <c r="AI11" s="32"/>
      <c r="AJ11" s="32"/>
      <c r="AK11" s="32"/>
      <c r="AL11" s="49"/>
      <c r="AM11" s="49"/>
      <c r="AN11" s="45"/>
      <c r="AO11" s="45"/>
      <c r="AP11" s="46"/>
      <c r="AQ11" s="46"/>
      <c r="AR11" s="41"/>
      <c r="AS11" s="42"/>
      <c r="AT11" s="42"/>
      <c r="AU11" s="41"/>
      <c r="AV11" s="41"/>
      <c r="AW11" s="41"/>
      <c r="AX11" s="47"/>
      <c r="AY11" s="45"/>
      <c r="AZ11" s="45"/>
      <c r="BA11" s="45"/>
      <c r="BB11" s="45"/>
      <c r="BC11" s="45"/>
      <c r="BD11" s="45"/>
      <c r="BE11" s="45"/>
      <c r="BF11" s="45"/>
      <c r="BG11" s="48"/>
      <c r="BH11" s="48"/>
      <c r="BI11" s="48"/>
      <c r="BJ11" s="48"/>
      <c r="BK11" s="48"/>
      <c r="BL11" s="48"/>
      <c r="BM11" s="45"/>
      <c r="BN11" s="44"/>
      <c r="BO11" s="44"/>
    </row>
    <row r="13" spans="1:67">
      <c r="AR13" s="54"/>
    </row>
    <row r="14" spans="1:67">
      <c r="AR14" s="54"/>
    </row>
    <row r="15" spans="1:67">
      <c r="AR15" s="54"/>
    </row>
    <row r="16" spans="1:67">
      <c r="AR16" s="54"/>
    </row>
    <row r="17" spans="44:44">
      <c r="AR17" s="54"/>
    </row>
  </sheetData>
  <mergeCells count="24">
    <mergeCell ref="AY1:BD1"/>
    <mergeCell ref="BE1:BF1"/>
    <mergeCell ref="BO1:BO2"/>
    <mergeCell ref="BG1:BL1"/>
    <mergeCell ref="BM1:BM2"/>
    <mergeCell ref="BN1:BN2"/>
    <mergeCell ref="A1:A2"/>
    <mergeCell ref="B1:B2"/>
    <mergeCell ref="C1:C2"/>
    <mergeCell ref="D1:D2"/>
    <mergeCell ref="V1:AA1"/>
    <mergeCell ref="K1:K2"/>
    <mergeCell ref="F1:F2"/>
    <mergeCell ref="G1:G2"/>
    <mergeCell ref="H1:H2"/>
    <mergeCell ref="E1:E2"/>
    <mergeCell ref="I1:I2"/>
    <mergeCell ref="J1:J2"/>
    <mergeCell ref="L1:U1"/>
    <mergeCell ref="AS1:AW1"/>
    <mergeCell ref="AN1:AR1"/>
    <mergeCell ref="AB1:AK1"/>
    <mergeCell ref="AL1:AL2"/>
    <mergeCell ref="AM1:AM2"/>
  </mergeCells>
  <phoneticPr fontId="1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workbookViewId="0">
      <selection activeCell="G9" sqref="G9"/>
    </sheetView>
  </sheetViews>
  <sheetFormatPr defaultColWidth="8.5" defaultRowHeight="10.5"/>
  <cols>
    <col min="1" max="1" width="3.75" style="4" customWidth="1"/>
    <col min="2" max="2" width="16.33203125" style="4" customWidth="1"/>
    <col min="3" max="4" width="8.5" style="4" customWidth="1"/>
    <col min="5" max="5" width="23.25" style="4" customWidth="1"/>
    <col min="6" max="7" width="8.5" style="4" customWidth="1"/>
    <col min="8" max="8" width="11.5" style="4" customWidth="1"/>
    <col min="9" max="16384" width="8.5" style="4"/>
  </cols>
  <sheetData>
    <row r="1" spans="1:11" ht="21">
      <c r="A1" s="1" t="s">
        <v>41</v>
      </c>
      <c r="B1" s="2" t="s">
        <v>42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67</v>
      </c>
      <c r="H1" s="2" t="s">
        <v>6</v>
      </c>
      <c r="I1" s="3" t="s">
        <v>43</v>
      </c>
      <c r="J1" s="3" t="s">
        <v>44</v>
      </c>
      <c r="K1" s="3" t="s">
        <v>47</v>
      </c>
    </row>
    <row r="2" spans="1:11">
      <c r="A2" s="5">
        <f>'Wykaz ppe '!A3</f>
        <v>1</v>
      </c>
      <c r="B2" s="6" t="str">
        <f>'Wykaz ppe '!AB3</f>
        <v>SP ZZOZ Powiatowy Szpital Specjalistyczny</v>
      </c>
      <c r="C2" s="7" t="str">
        <f>'Wykaz ppe '!AC3</f>
        <v>37-450</v>
      </c>
      <c r="D2" s="6" t="str">
        <f>'Wykaz ppe '!AD3</f>
        <v>Stalowa Wola</v>
      </c>
      <c r="E2" s="6" t="str">
        <f>'Wykaz ppe '!AE3</f>
        <v>Stalowa Wola</v>
      </c>
      <c r="F2" s="6" t="str">
        <f>'Wykaz ppe '!AF3</f>
        <v xml:space="preserve">Staszica </v>
      </c>
      <c r="G2" s="7" t="str">
        <f>'Wykaz ppe '!AG3</f>
        <v>4a</v>
      </c>
      <c r="H2" s="70" t="s">
        <v>102</v>
      </c>
      <c r="I2" s="6" t="str">
        <f>'Wykaz ppe '!AL3</f>
        <v>B23</v>
      </c>
      <c r="J2" s="7">
        <f>'Wykaz ppe '!AM3</f>
        <v>300</v>
      </c>
      <c r="K2" s="8">
        <f>'Wykaz ppe '!AW3</f>
        <v>201501</v>
      </c>
    </row>
    <row r="3" spans="1:11">
      <c r="A3" s="5">
        <f>'Wykaz ppe '!A4</f>
        <v>2</v>
      </c>
      <c r="B3" s="6" t="str">
        <f>'Wykaz ppe '!AB4</f>
        <v>SP ZZOZ Powiatowy Szpital Specjalistyczny</v>
      </c>
      <c r="C3" s="7" t="str">
        <f>'Wykaz ppe '!AC4</f>
        <v>37-450</v>
      </c>
      <c r="D3" s="6" t="str">
        <f>'Wykaz ppe '!AD4</f>
        <v>Stalowa Wola</v>
      </c>
      <c r="E3" s="6" t="str">
        <f>'Wykaz ppe '!AE4</f>
        <v>Stalowa Wola</v>
      </c>
      <c r="F3" s="6" t="str">
        <f>'Wykaz ppe '!AF4</f>
        <v xml:space="preserve">Staszica </v>
      </c>
      <c r="G3" s="7" t="str">
        <f>'Wykaz ppe '!AG4</f>
        <v>4a</v>
      </c>
      <c r="H3" s="70" t="s">
        <v>103</v>
      </c>
      <c r="I3" s="6" t="str">
        <f>'Wykaz ppe '!AL4</f>
        <v>B23</v>
      </c>
      <c r="J3" s="7">
        <f>'Wykaz ppe '!AM4</f>
        <v>450</v>
      </c>
      <c r="K3" s="8">
        <f>'Wykaz ppe '!AW4</f>
        <v>1140922</v>
      </c>
    </row>
    <row r="4" spans="1:11">
      <c r="A4" s="5">
        <f>'Wykaz ppe '!A5</f>
        <v>3</v>
      </c>
      <c r="B4" s="6" t="str">
        <f>'Wykaz ppe '!AB5</f>
        <v>Budynek Diagnostyczno - Zabiegowy PSS</v>
      </c>
      <c r="C4" s="7" t="str">
        <f>'Wykaz ppe '!AC5</f>
        <v>37-450</v>
      </c>
      <c r="D4" s="6" t="str">
        <f>'Wykaz ppe '!AD5</f>
        <v>Stalowa Wola</v>
      </c>
      <c r="E4" s="6" t="str">
        <f>'Wykaz ppe '!AE5</f>
        <v>Stalowa Wola</v>
      </c>
      <c r="F4" s="6" t="str">
        <f>'Wykaz ppe '!AF5</f>
        <v xml:space="preserve">Staszica </v>
      </c>
      <c r="G4" s="7">
        <f>'Wykaz ppe '!AG5</f>
        <v>4</v>
      </c>
      <c r="H4" s="70" t="s">
        <v>105</v>
      </c>
      <c r="I4" s="6" t="str">
        <f>'Wykaz ppe '!AL5</f>
        <v>B23</v>
      </c>
      <c r="J4" s="7">
        <f>'Wykaz ppe '!AM5</f>
        <v>900</v>
      </c>
      <c r="K4" s="8">
        <f>'Wykaz ppe '!AW5</f>
        <v>1382493</v>
      </c>
    </row>
    <row r="5" spans="1:11">
      <c r="A5" s="5">
        <f>'Wykaz ppe '!A6</f>
        <v>4</v>
      </c>
      <c r="B5" s="6" t="str">
        <f>'Wykaz ppe '!AB6</f>
        <v>Budynek Diagnostyczno - Zabiegowy PSS</v>
      </c>
      <c r="C5" s="7" t="str">
        <f>'Wykaz ppe '!AC6</f>
        <v>37-450</v>
      </c>
      <c r="D5" s="6" t="str">
        <f>'Wykaz ppe '!AD6</f>
        <v>Stalowa Wola</v>
      </c>
      <c r="E5" s="6" t="str">
        <f>'Wykaz ppe '!AE6</f>
        <v>Stalowa Wola</v>
      </c>
      <c r="F5" s="6" t="str">
        <f>'Wykaz ppe '!AF6</f>
        <v xml:space="preserve">Staszica </v>
      </c>
      <c r="G5" s="7">
        <f>'Wykaz ppe '!AG6</f>
        <v>4</v>
      </c>
      <c r="H5" s="70" t="s">
        <v>104</v>
      </c>
      <c r="I5" s="6" t="str">
        <f>'Wykaz ppe '!AL6</f>
        <v>B23</v>
      </c>
      <c r="J5" s="7">
        <f>'Wykaz ppe '!AM6</f>
        <v>450</v>
      </c>
      <c r="K5" s="8">
        <f>'Wykaz ppe '!AW6</f>
        <v>617088</v>
      </c>
    </row>
    <row r="6" spans="1:11">
      <c r="A6" s="5">
        <f>'Wykaz ppe '!A7</f>
        <v>5</v>
      </c>
      <c r="B6" s="6" t="str">
        <f>'Wykaz ppe '!AB7</f>
        <v>Przychodnia Dermatologiczna</v>
      </c>
      <c r="C6" s="7" t="str">
        <f>'Wykaz ppe '!AC7</f>
        <v>37-450</v>
      </c>
      <c r="D6" s="6" t="str">
        <f>'Wykaz ppe '!AD7</f>
        <v>Stalowa Wola</v>
      </c>
      <c r="E6" s="6" t="str">
        <f>'Wykaz ppe '!AE7</f>
        <v>Stalowa Wola</v>
      </c>
      <c r="F6" s="6" t="str">
        <f>'Wykaz ppe '!AF7</f>
        <v xml:space="preserve">Wyszyńskiego </v>
      </c>
      <c r="G6" s="7">
        <f>'Wykaz ppe '!AG7</f>
        <v>2</v>
      </c>
      <c r="H6" s="70" t="s">
        <v>101</v>
      </c>
      <c r="I6" s="6" t="str">
        <f>'Wykaz ppe '!AL7</f>
        <v>C11</v>
      </c>
      <c r="J6" s="7">
        <f>'Wykaz ppe '!AM7</f>
        <v>19</v>
      </c>
      <c r="K6" s="8">
        <f>'Wykaz ppe '!AW7</f>
        <v>5791</v>
      </c>
    </row>
    <row r="7" spans="1:11">
      <c r="A7" s="5"/>
      <c r="B7" s="6"/>
      <c r="C7" s="7"/>
      <c r="D7" s="6"/>
      <c r="E7" s="6"/>
      <c r="F7" s="6"/>
      <c r="G7" s="7"/>
      <c r="H7" s="7"/>
      <c r="I7" s="6"/>
      <c r="J7" s="7"/>
      <c r="K7" s="6"/>
    </row>
    <row r="8" spans="1:11">
      <c r="A8" s="5"/>
      <c r="B8" s="6"/>
      <c r="C8" s="7"/>
      <c r="D8" s="6"/>
      <c r="E8" s="6"/>
      <c r="F8" s="6"/>
      <c r="G8" s="7"/>
      <c r="H8" s="7"/>
      <c r="I8" s="6"/>
      <c r="J8" s="7"/>
      <c r="K8" s="6"/>
    </row>
    <row r="9" spans="1:11">
      <c r="A9" s="5"/>
      <c r="B9" s="6"/>
      <c r="C9" s="7"/>
      <c r="D9" s="6"/>
      <c r="E9" s="6"/>
      <c r="F9" s="6"/>
      <c r="G9" s="7"/>
      <c r="H9" s="7"/>
      <c r="I9" s="6"/>
      <c r="J9" s="7"/>
      <c r="K9" s="6"/>
    </row>
    <row r="10" spans="1:11">
      <c r="A10" s="5"/>
      <c r="B10" s="6"/>
      <c r="C10" s="7"/>
      <c r="D10" s="6"/>
      <c r="E10" s="6"/>
      <c r="F10" s="6"/>
      <c r="G10" s="7"/>
      <c r="H10" s="7"/>
      <c r="I10" s="6"/>
      <c r="J10" s="7"/>
      <c r="K10" s="6"/>
    </row>
    <row r="11" spans="1:11">
      <c r="A11" s="5"/>
      <c r="B11" s="6"/>
      <c r="C11" s="7"/>
      <c r="D11" s="6"/>
      <c r="E11" s="6"/>
      <c r="F11" s="6"/>
      <c r="G11" s="7"/>
      <c r="H11" s="7"/>
      <c r="I11" s="6"/>
      <c r="J11" s="7"/>
      <c r="K11" s="6"/>
    </row>
    <row r="12" spans="1:11">
      <c r="A12" s="5"/>
      <c r="B12" s="6"/>
      <c r="C12" s="7"/>
      <c r="D12" s="6"/>
      <c r="E12" s="6"/>
      <c r="F12" s="6"/>
      <c r="G12" s="7"/>
      <c r="H12" s="7"/>
      <c r="I12" s="6"/>
      <c r="J12" s="7"/>
      <c r="K12" s="6"/>
    </row>
    <row r="13" spans="1:11">
      <c r="A13" s="5"/>
      <c r="B13" s="6"/>
      <c r="C13" s="7"/>
      <c r="D13" s="6"/>
      <c r="E13" s="6"/>
      <c r="F13" s="6"/>
      <c r="G13" s="7"/>
      <c r="H13" s="7"/>
      <c r="I13" s="6"/>
      <c r="J13" s="7"/>
      <c r="K13" s="6"/>
    </row>
    <row r="14" spans="1:11">
      <c r="A14" s="5"/>
      <c r="B14" s="6"/>
      <c r="C14" s="7"/>
      <c r="D14" s="6"/>
      <c r="E14" s="6"/>
      <c r="F14" s="6"/>
      <c r="G14" s="7"/>
      <c r="H14" s="7"/>
      <c r="I14" s="6"/>
      <c r="J14" s="7"/>
      <c r="K14" s="6"/>
    </row>
    <row r="15" spans="1:11">
      <c r="A15" s="5"/>
      <c r="B15" s="6"/>
      <c r="C15" s="7"/>
      <c r="D15" s="6"/>
      <c r="E15" s="6"/>
      <c r="F15" s="6"/>
      <c r="G15" s="7"/>
      <c r="H15" s="7"/>
      <c r="I15" s="6"/>
      <c r="J15" s="7"/>
      <c r="K15" s="6"/>
    </row>
    <row r="16" spans="1:11">
      <c r="A16" s="5"/>
      <c r="B16" s="6"/>
      <c r="C16" s="7"/>
      <c r="D16" s="6"/>
      <c r="E16" s="6"/>
      <c r="F16" s="6"/>
      <c r="G16" s="7"/>
      <c r="H16" s="7"/>
      <c r="I16" s="6"/>
      <c r="J16" s="7"/>
      <c r="K16" s="6"/>
    </row>
    <row r="17" spans="1:11">
      <c r="A17" s="5"/>
      <c r="B17" s="6"/>
      <c r="C17" s="7"/>
      <c r="D17" s="6"/>
      <c r="E17" s="6"/>
      <c r="F17" s="6"/>
      <c r="G17" s="7"/>
      <c r="H17" s="7"/>
      <c r="I17" s="6"/>
      <c r="J17" s="7"/>
      <c r="K17" s="6"/>
    </row>
    <row r="18" spans="1:11">
      <c r="A18" s="5"/>
      <c r="B18" s="6"/>
      <c r="C18" s="7"/>
      <c r="D18" s="6"/>
      <c r="E18" s="6"/>
      <c r="F18" s="6"/>
      <c r="G18" s="7"/>
      <c r="H18" s="7"/>
      <c r="I18" s="6"/>
      <c r="J18" s="7"/>
      <c r="K18" s="6"/>
    </row>
    <row r="19" spans="1:11">
      <c r="A19" s="5"/>
      <c r="B19" s="6"/>
      <c r="C19" s="7"/>
      <c r="D19" s="6"/>
      <c r="E19" s="6"/>
      <c r="F19" s="6"/>
      <c r="G19" s="7"/>
      <c r="H19" s="7"/>
      <c r="I19" s="6"/>
      <c r="J19" s="7"/>
      <c r="K19" s="6"/>
    </row>
    <row r="20" spans="1:11">
      <c r="A20" s="5"/>
      <c r="B20" s="6"/>
      <c r="C20" s="7"/>
      <c r="D20" s="6"/>
      <c r="E20" s="6"/>
      <c r="F20" s="6"/>
      <c r="G20" s="7"/>
      <c r="H20" s="7"/>
      <c r="I20" s="6"/>
      <c r="J20" s="7"/>
      <c r="K20" s="6"/>
    </row>
    <row r="21" spans="1:11">
      <c r="A21" s="5"/>
      <c r="B21" s="6"/>
      <c r="C21" s="7"/>
      <c r="D21" s="6"/>
      <c r="E21" s="6"/>
      <c r="F21" s="6"/>
      <c r="G21" s="7"/>
      <c r="H21" s="7"/>
      <c r="I21" s="6"/>
      <c r="J21" s="7"/>
      <c r="K21" s="6"/>
    </row>
    <row r="22" spans="1:11">
      <c r="A22" s="5"/>
      <c r="B22" s="6"/>
      <c r="C22" s="7"/>
      <c r="D22" s="6"/>
      <c r="E22" s="6"/>
      <c r="F22" s="6"/>
      <c r="G22" s="7"/>
      <c r="H22" s="7"/>
      <c r="I22" s="6"/>
      <c r="J22" s="7"/>
      <c r="K22" s="6"/>
    </row>
    <row r="23" spans="1:11">
      <c r="A23" s="5"/>
      <c r="B23" s="6"/>
      <c r="C23" s="7"/>
      <c r="D23" s="6"/>
      <c r="E23" s="6"/>
      <c r="F23" s="6"/>
      <c r="G23" s="7"/>
      <c r="H23" s="7"/>
      <c r="I23" s="6"/>
      <c r="J23" s="7"/>
      <c r="K23" s="6"/>
    </row>
    <row r="24" spans="1:11">
      <c r="A24" s="5"/>
      <c r="B24" s="6"/>
      <c r="C24" s="7"/>
      <c r="D24" s="6"/>
      <c r="E24" s="6"/>
      <c r="F24" s="6"/>
      <c r="G24" s="7"/>
      <c r="H24" s="7"/>
      <c r="I24" s="6"/>
      <c r="J24" s="7"/>
      <c r="K24" s="6"/>
    </row>
    <row r="25" spans="1:11">
      <c r="A25" s="5"/>
      <c r="B25" s="6"/>
      <c r="C25" s="7"/>
      <c r="D25" s="6"/>
      <c r="E25" s="6"/>
      <c r="F25" s="6"/>
      <c r="G25" s="7"/>
      <c r="H25" s="7"/>
      <c r="I25" s="6"/>
      <c r="J25" s="7"/>
      <c r="K25" s="6"/>
    </row>
    <row r="26" spans="1:11">
      <c r="A26" s="5"/>
      <c r="B26" s="6"/>
      <c r="C26" s="7"/>
      <c r="D26" s="6"/>
      <c r="E26" s="6"/>
      <c r="F26" s="6"/>
      <c r="G26" s="7"/>
      <c r="H26" s="7"/>
      <c r="I26" s="6"/>
      <c r="J26" s="7"/>
      <c r="K26" s="6"/>
    </row>
    <row r="27" spans="1:11">
      <c r="A27" s="5"/>
      <c r="B27" s="6"/>
      <c r="C27" s="7"/>
      <c r="D27" s="6"/>
      <c r="E27" s="6"/>
      <c r="F27" s="6"/>
      <c r="G27" s="7"/>
      <c r="H27" s="7"/>
      <c r="I27" s="6"/>
      <c r="J27" s="7"/>
      <c r="K27" s="6"/>
    </row>
    <row r="28" spans="1:11">
      <c r="A28" s="5"/>
      <c r="B28" s="6"/>
      <c r="C28" s="7"/>
      <c r="D28" s="6"/>
      <c r="E28" s="6"/>
      <c r="F28" s="6"/>
      <c r="G28" s="7"/>
      <c r="H28" s="7"/>
      <c r="I28" s="6"/>
      <c r="J28" s="7"/>
      <c r="K28" s="6"/>
    </row>
    <row r="29" spans="1:11">
      <c r="A29" s="5"/>
      <c r="B29" s="6"/>
      <c r="C29" s="7"/>
      <c r="D29" s="6"/>
      <c r="E29" s="6"/>
      <c r="F29" s="6"/>
      <c r="G29" s="7"/>
      <c r="H29" s="7"/>
      <c r="I29" s="6"/>
      <c r="J29" s="7"/>
      <c r="K29" s="6"/>
    </row>
    <row r="30" spans="1:11">
      <c r="A30" s="5"/>
      <c r="B30" s="6"/>
      <c r="C30" s="7"/>
      <c r="D30" s="6"/>
      <c r="E30" s="6"/>
      <c r="F30" s="6"/>
      <c r="G30" s="7"/>
      <c r="H30" s="7"/>
      <c r="I30" s="6"/>
      <c r="J30" s="7"/>
      <c r="K30" s="6"/>
    </row>
    <row r="31" spans="1:11">
      <c r="A31" s="5"/>
      <c r="B31" s="6"/>
      <c r="C31" s="7"/>
      <c r="D31" s="6"/>
      <c r="E31" s="6"/>
      <c r="F31" s="6"/>
      <c r="G31" s="7"/>
      <c r="H31" s="7"/>
      <c r="I31" s="6"/>
      <c r="J31" s="7"/>
      <c r="K31" s="6"/>
    </row>
    <row r="32" spans="1:11">
      <c r="A32" s="5"/>
      <c r="B32" s="6"/>
      <c r="C32" s="7"/>
      <c r="D32" s="6"/>
      <c r="E32" s="6"/>
      <c r="F32" s="6"/>
      <c r="G32" s="7"/>
      <c r="H32" s="7"/>
      <c r="I32" s="6"/>
      <c r="J32" s="7"/>
      <c r="K32" s="6"/>
    </row>
    <row r="33" spans="1:11">
      <c r="A33" s="5"/>
      <c r="B33" s="6"/>
      <c r="C33" s="7"/>
      <c r="D33" s="6"/>
      <c r="E33" s="6"/>
      <c r="F33" s="6"/>
      <c r="G33" s="7"/>
      <c r="H33" s="7"/>
      <c r="I33" s="6"/>
      <c r="J33" s="7"/>
      <c r="K33" s="6"/>
    </row>
    <row r="34" spans="1:11">
      <c r="A34" s="5"/>
      <c r="B34" s="6"/>
      <c r="C34" s="7"/>
      <c r="D34" s="6"/>
      <c r="E34" s="6"/>
      <c r="F34" s="6"/>
      <c r="G34" s="7"/>
      <c r="H34" s="7"/>
      <c r="I34" s="6"/>
      <c r="J34" s="7"/>
      <c r="K34" s="6"/>
    </row>
    <row r="35" spans="1:11">
      <c r="A35" s="5"/>
      <c r="B35" s="6"/>
      <c r="C35" s="7"/>
      <c r="D35" s="6"/>
      <c r="E35" s="6"/>
      <c r="F35" s="6"/>
      <c r="G35" s="7"/>
      <c r="H35" s="7"/>
      <c r="I35" s="6"/>
      <c r="J35" s="7"/>
      <c r="K35" s="6"/>
    </row>
    <row r="36" spans="1:11">
      <c r="A36" s="5"/>
      <c r="B36" s="6"/>
      <c r="C36" s="7"/>
      <c r="D36" s="6"/>
      <c r="E36" s="6"/>
      <c r="F36" s="6"/>
      <c r="G36" s="7"/>
      <c r="H36" s="7"/>
      <c r="I36" s="6"/>
      <c r="J36" s="7"/>
      <c r="K36" s="6"/>
    </row>
    <row r="37" spans="1:11">
      <c r="A37" s="5"/>
      <c r="B37" s="6"/>
      <c r="C37" s="7"/>
      <c r="D37" s="6"/>
      <c r="E37" s="6"/>
      <c r="F37" s="6"/>
      <c r="G37" s="7"/>
      <c r="H37" s="7"/>
      <c r="I37" s="6"/>
      <c r="J37" s="7"/>
      <c r="K37" s="6"/>
    </row>
    <row r="38" spans="1:11">
      <c r="A38" s="5"/>
      <c r="B38" s="6"/>
      <c r="C38" s="7"/>
      <c r="D38" s="6"/>
      <c r="E38" s="6"/>
      <c r="F38" s="6"/>
      <c r="G38" s="7"/>
      <c r="H38" s="7"/>
      <c r="I38" s="6"/>
      <c r="J38" s="7"/>
      <c r="K38" s="6"/>
    </row>
    <row r="39" spans="1:11">
      <c r="A39" s="5"/>
      <c r="B39" s="6"/>
      <c r="C39" s="7"/>
      <c r="D39" s="6"/>
      <c r="E39" s="6"/>
      <c r="F39" s="6"/>
      <c r="G39" s="7"/>
      <c r="H39" s="7"/>
      <c r="I39" s="6"/>
      <c r="J39" s="7"/>
      <c r="K39" s="6"/>
    </row>
    <row r="40" spans="1:11">
      <c r="A40" s="5"/>
      <c r="B40" s="6"/>
      <c r="C40" s="7"/>
      <c r="D40" s="6"/>
      <c r="E40" s="6"/>
      <c r="F40" s="6"/>
      <c r="G40" s="7"/>
      <c r="H40" s="7"/>
      <c r="I40" s="6"/>
      <c r="J40" s="7"/>
      <c r="K40" s="6"/>
    </row>
    <row r="41" spans="1:11">
      <c r="A41" s="5"/>
      <c r="B41" s="6"/>
      <c r="C41" s="7"/>
      <c r="D41" s="6"/>
      <c r="E41" s="6"/>
      <c r="F41" s="6"/>
      <c r="G41" s="7"/>
      <c r="H41" s="7"/>
      <c r="I41" s="6"/>
      <c r="J41" s="7"/>
      <c r="K41" s="6"/>
    </row>
    <row r="42" spans="1:11">
      <c r="A42" s="5"/>
      <c r="B42" s="6"/>
      <c r="C42" s="7"/>
      <c r="D42" s="6"/>
      <c r="E42" s="6"/>
      <c r="F42" s="6"/>
      <c r="G42" s="7"/>
      <c r="H42" s="7"/>
      <c r="I42" s="6"/>
      <c r="J42" s="7"/>
      <c r="K42" s="6"/>
    </row>
    <row r="43" spans="1:11">
      <c r="A43" s="5"/>
      <c r="B43" s="6"/>
      <c r="C43" s="7"/>
      <c r="D43" s="6"/>
      <c r="E43" s="6"/>
      <c r="F43" s="6"/>
      <c r="G43" s="7"/>
      <c r="H43" s="7"/>
      <c r="I43" s="6"/>
      <c r="J43" s="7"/>
      <c r="K43" s="6"/>
    </row>
    <row r="44" spans="1:11">
      <c r="A44" s="5"/>
      <c r="B44" s="6"/>
      <c r="C44" s="7"/>
      <c r="D44" s="6"/>
      <c r="E44" s="6"/>
      <c r="F44" s="6"/>
      <c r="G44" s="7"/>
      <c r="H44" s="7"/>
      <c r="I44" s="6"/>
      <c r="J44" s="7"/>
      <c r="K44" s="6"/>
    </row>
    <row r="45" spans="1:11">
      <c r="A45" s="5"/>
      <c r="B45" s="6"/>
      <c r="C45" s="7"/>
      <c r="D45" s="6"/>
      <c r="E45" s="6"/>
      <c r="F45" s="6"/>
      <c r="G45" s="7"/>
      <c r="H45" s="7"/>
      <c r="I45" s="6"/>
      <c r="J45" s="7"/>
      <c r="K45" s="6"/>
    </row>
  </sheetData>
  <phoneticPr fontId="1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"/>
  <sheetViews>
    <sheetView workbookViewId="0">
      <selection activeCell="D9" sqref="D9"/>
    </sheetView>
  </sheetViews>
  <sheetFormatPr defaultColWidth="8.5" defaultRowHeight="11.5"/>
  <cols>
    <col min="1" max="1" width="4.33203125" style="9" customWidth="1"/>
    <col min="2" max="2" width="41.08203125" style="9" customWidth="1"/>
    <col min="3" max="3" width="13.33203125" style="9" customWidth="1"/>
    <col min="4" max="4" width="8.5" style="9" customWidth="1"/>
    <col min="5" max="5" width="14" style="9" customWidth="1"/>
    <col min="6" max="6" width="16.58203125" style="9" customWidth="1"/>
    <col min="7" max="7" width="7.25" style="17" customWidth="1"/>
    <col min="8" max="8" width="10.08203125" style="9" customWidth="1"/>
    <col min="9" max="16384" width="8.5" style="9"/>
  </cols>
  <sheetData>
    <row r="1" spans="1:10" ht="27" customHeight="1">
      <c r="A1" s="67" t="s">
        <v>0</v>
      </c>
      <c r="B1" s="68" t="s">
        <v>5</v>
      </c>
      <c r="C1" s="69"/>
      <c r="D1" s="69"/>
      <c r="E1" s="69"/>
      <c r="F1" s="69"/>
      <c r="G1" s="69"/>
      <c r="H1" s="69"/>
      <c r="I1" s="69"/>
      <c r="J1" s="69"/>
    </row>
    <row r="2" spans="1:10" ht="60" customHeight="1">
      <c r="A2" s="67"/>
      <c r="B2" s="10" t="s">
        <v>14</v>
      </c>
      <c r="C2" s="10" t="s">
        <v>20</v>
      </c>
      <c r="D2" s="10" t="s">
        <v>68</v>
      </c>
      <c r="E2" s="10" t="s">
        <v>76</v>
      </c>
      <c r="F2" s="10" t="s">
        <v>79</v>
      </c>
      <c r="G2" s="10" t="s">
        <v>15</v>
      </c>
      <c r="H2" s="10" t="s">
        <v>17</v>
      </c>
      <c r="I2" s="10" t="s">
        <v>18</v>
      </c>
      <c r="J2" s="10" t="s">
        <v>19</v>
      </c>
    </row>
    <row r="3" spans="1:10" s="16" customFormat="1" ht="52.5" customHeight="1">
      <c r="A3" s="11">
        <v>1</v>
      </c>
      <c r="B3" s="12" t="s">
        <v>74</v>
      </c>
      <c r="C3" s="13" t="s">
        <v>75</v>
      </c>
      <c r="D3" s="14" t="s">
        <v>77</v>
      </c>
      <c r="E3" s="14" t="s">
        <v>78</v>
      </c>
      <c r="F3" s="14" t="s">
        <v>80</v>
      </c>
      <c r="G3" s="14" t="s">
        <v>81</v>
      </c>
      <c r="H3" s="15" t="s">
        <v>82</v>
      </c>
      <c r="I3" s="14" t="s">
        <v>83</v>
      </c>
      <c r="J3" s="15" t="s">
        <v>69</v>
      </c>
    </row>
  </sheetData>
  <mergeCells count="2">
    <mergeCell ref="A1:A2"/>
    <mergeCell ref="B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ppe </vt:lpstr>
      <vt:lpstr>wykaz ppe do umowy zał 1</vt:lpstr>
      <vt:lpstr>wykaz nabywców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Walski</dc:creator>
  <cp:lastModifiedBy>dell</cp:lastModifiedBy>
  <dcterms:created xsi:type="dcterms:W3CDTF">2020-05-15T06:35:52Z</dcterms:created>
  <dcterms:modified xsi:type="dcterms:W3CDTF">2023-08-20T09:24:23Z</dcterms:modified>
</cp:coreProperties>
</file>