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borowski9712\Desktop\72_2022\2. OGŁOSZENIE\"/>
    </mc:Choice>
  </mc:AlternateContent>
  <bookViews>
    <workbookView xWindow="0" yWindow="0" windowWidth="28800" windowHeight="12300"/>
  </bookViews>
  <sheets>
    <sheet name="SPRAWA 72-2022 - OLEJE" sheetId="5" r:id="rId1"/>
  </sheets>
  <definedNames>
    <definedName name="CPV" localSheetId="0">#REF!</definedName>
    <definedName name="CPV">#REF!</definedName>
    <definedName name="_xlnm.Print_Area" localSheetId="0">'SPRAWA 72-2022 - OLEJE'!$A$1:$L$27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20" i="5"/>
  <c r="K20" i="5" s="1"/>
  <c r="I21" i="5"/>
  <c r="K21" i="5" s="1"/>
  <c r="I22" i="5"/>
  <c r="K22" i="5"/>
  <c r="I13" i="5"/>
  <c r="K13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K19" i="5" s="1"/>
  <c r="I12" i="5"/>
  <c r="K12" i="5" s="1"/>
  <c r="I8" i="5" l="1"/>
  <c r="K8" i="5" s="1"/>
  <c r="I10" i="5" l="1"/>
  <c r="K10" i="5" s="1"/>
  <c r="I11" i="5"/>
  <c r="K11" i="5" s="1"/>
  <c r="I7" i="5"/>
  <c r="K7" i="5" s="1"/>
  <c r="I9" i="5"/>
  <c r="K9" i="5" s="1"/>
  <c r="I6" i="5"/>
  <c r="K6" i="5" l="1"/>
  <c r="I23" i="5"/>
  <c r="K5" i="5"/>
  <c r="K23" i="5" l="1"/>
</calcChain>
</file>

<file path=xl/sharedStrings.xml><?xml version="1.0" encoding="utf-8"?>
<sst xmlns="http://schemas.openxmlformats.org/spreadsheetml/2006/main" count="110" uniqueCount="71">
  <si>
    <t>xxxxx</t>
  </si>
  <si>
    <t>RAZEM:</t>
  </si>
  <si>
    <t>Wartość brutto (wartość netto + kwota VAT)</t>
  </si>
  <si>
    <t>Stawka podatku    VAT          w %</t>
  </si>
  <si>
    <t>Cena jednostkowa netto
 [zł za j.m.]</t>
  </si>
  <si>
    <t>J.m.</t>
  </si>
  <si>
    <t>Przedmiot zamówienia</t>
  </si>
  <si>
    <t>Załącznik nr 3 do SWZ - Formularz cenowy - dostawa specyfików olejowo-smarowych - sprawa nr 72/2022</t>
  </si>
  <si>
    <t>kg</t>
  </si>
  <si>
    <t>kg.</t>
  </si>
  <si>
    <t>Dostawa specyfików olejowo-smarowych</t>
  </si>
  <si>
    <t xml:space="preserve">Olej lotniczy klasy SAE 40 o kodzie NATO O-123 
(np. AeroShell Oil W 80 lub równoważny) </t>
  </si>
  <si>
    <t xml:space="preserve">Olej hydrauliczny mineralny o kodzie NATO H-520 </t>
  </si>
  <si>
    <t xml:space="preserve">Mineralny olej ATF do przekładni samochodowych
(np. HIPOL II D lub równoważny) </t>
  </si>
  <si>
    <t xml:space="preserve">Rozpuszczalnik naftowy (NATO S-9752) </t>
  </si>
  <si>
    <t xml:space="preserve">Olej do przekładni (np. HIPOL 10 F lub równoważny) </t>
  </si>
  <si>
    <t xml:space="preserve">Olej ochronny (np. Antykol N lub równoważny) </t>
  </si>
  <si>
    <t xml:space="preserve">Smar przeciwkorozyjny działowy </t>
  </si>
  <si>
    <t xml:space="preserve">Olej do przekładni samochodowych klasy GL-5 75W/90 </t>
  </si>
  <si>
    <t xml:space="preserve">Alkohol izopropylowy </t>
  </si>
  <si>
    <t xml:space="preserve">Olej silnikowy syntetyczny klasy SAE 0W/30, ACEA C2 (np. Olej Castrol MAGNATEC STOP-START SAE 0W/30, ACEA C2 
lub równoważny) </t>
  </si>
  <si>
    <t xml:space="preserve">Olej do przekładni klasy API GL-5, SEA 75W/80
(np. Hipospec Specol GL-5 75W/80, TUTELA ZC 75 GL-5 75W/80 lub równoważny) </t>
  </si>
  <si>
    <t xml:space="preserve">Dezaktywator metali(NN`dwusalicydeno 1,2 – propano dwuamina) (np. HiTEC 4705E lub równoważny) </t>
  </si>
  <si>
    <t>PODPIS WYKONAWCY</t>
  </si>
  <si>
    <t>Wartość netto [zł] 
(cena jednostkowa netto x ilość)</t>
  </si>
  <si>
    <t>Nr Zadania</t>
  </si>
  <si>
    <t>Zadanie nr 1.</t>
  </si>
  <si>
    <t>Zadanie nr 2.</t>
  </si>
  <si>
    <t>Zadanie nr 3.</t>
  </si>
  <si>
    <t>Zadanie nr 4.</t>
  </si>
  <si>
    <t>Zadanie nr 5.</t>
  </si>
  <si>
    <t>Zadanie nr 6.</t>
  </si>
  <si>
    <t>Zadanie nr 7.</t>
  </si>
  <si>
    <t>Zadanie nr 8.</t>
  </si>
  <si>
    <t>Zadanie nr 9.</t>
  </si>
  <si>
    <t>Zadanie nr 10.</t>
  </si>
  <si>
    <t>Zadanie nr 11.</t>
  </si>
  <si>
    <t>Zadanie nr 12.</t>
  </si>
  <si>
    <t>Zadanie nr 13.</t>
  </si>
  <si>
    <t>Zadanie nr 14.</t>
  </si>
  <si>
    <t>Zadanie nr 15.</t>
  </si>
  <si>
    <t>Zadanie nr 16.</t>
  </si>
  <si>
    <t>Zadanie nr 17.</t>
  </si>
  <si>
    <t>Zadanie nr 18.</t>
  </si>
  <si>
    <t>(należy zsumować wartości netto i brutto dla zadań od nr 1 do nr 18)</t>
  </si>
  <si>
    <t>Nazwa handlowa produktu oferowanego
(Numer handlowa musi umożliwiać Zamawiającemu identyfikacje produktu)</t>
  </si>
  <si>
    <t>200kg</t>
  </si>
  <si>
    <t>250kg</t>
  </si>
  <si>
    <t>2000kg</t>
  </si>
  <si>
    <t>100kg</t>
  </si>
  <si>
    <t>brak</t>
  </si>
  <si>
    <r>
      <t>Ilość</t>
    </r>
    <r>
      <rPr>
        <b/>
        <sz val="11"/>
        <color rgb="FFFF0000"/>
        <rFont val="Arial"/>
        <family val="2"/>
        <charset val="238"/>
      </rPr>
      <t>*</t>
    </r>
  </si>
  <si>
    <t xml:space="preserve">Olej do tłokowych silników lotniczych klasy SAE 50 
(np. AeroShell Oil 100 lub równoważny) </t>
  </si>
  <si>
    <t xml:space="preserve">Olej hydrauliczny mineralny do średnio obciążonych układów napędu i sterowania hydraulicznego typ 15 odpowiada klasie ISO VG15 </t>
  </si>
  <si>
    <t xml:space="preserve">Płyn chłodzący do lamp elektronowych z falą bieżącą (np. MD-3 F lub równoważny) </t>
  </si>
  <si>
    <t>Smar ogólnego przeznaczenia, odporny na działanie wody (np. AeroShell Grease 6 lub równoważny</t>
  </si>
  <si>
    <t>od 5L do 220L</t>
  </si>
  <si>
    <r>
      <t xml:space="preserve">Puszka/ pojemnik 
</t>
    </r>
    <r>
      <rPr>
        <b/>
        <sz val="10"/>
        <color theme="1"/>
        <rFont val="Arial"/>
        <family val="2"/>
        <charset val="238"/>
      </rPr>
      <t>od 0.7 kg do 20kg</t>
    </r>
  </si>
  <si>
    <t xml:space="preserve">Wymagana pojemnośc 
jednostkowego opakowania </t>
  </si>
  <si>
    <t>Oferowane opakowanie
jednostkowe</t>
  </si>
  <si>
    <t>od 1L do 60L</t>
  </si>
  <si>
    <r>
      <t xml:space="preserve">Puszka/ pojemnik 
</t>
    </r>
    <r>
      <rPr>
        <b/>
        <sz val="10"/>
        <color theme="1"/>
        <rFont val="Arial"/>
        <family val="2"/>
        <charset val="238"/>
      </rPr>
      <t>od 0.7 kg do 50kg</t>
    </r>
  </si>
  <si>
    <t>od 0,5L do 30L</t>
  </si>
  <si>
    <t>od 10L do 220L</t>
  </si>
  <si>
    <t>od 1L do 220L</t>
  </si>
  <si>
    <t>od 4L do 220L</t>
  </si>
  <si>
    <t xml:space="preserve">Olej półsyntetyczny lub syntetyczny do silników dwusuwowych klasy TC </t>
  </si>
  <si>
    <t xml:space="preserve">Olej silnikowy klasy CD 10 W (np. Avia CD 10 W, Orlen Oil Superol CD 10 W lub równoważny) </t>
  </si>
  <si>
    <r>
      <rPr>
        <b/>
        <sz val="11"/>
        <color rgb="FFFF0000"/>
        <rFont val="Arial"/>
        <family val="2"/>
        <charset val="238"/>
      </rPr>
      <t>*</t>
    </r>
    <r>
      <rPr>
        <b/>
        <sz val="11"/>
        <rFont val="Arial"/>
        <family val="2"/>
        <charset val="238"/>
      </rPr>
      <t xml:space="preserve"> ilość w ramach zamówienia gwarantowanego</t>
    </r>
  </si>
  <si>
    <r>
      <rPr>
        <b/>
        <sz val="11"/>
        <color rgb="FFFF0000"/>
        <rFont val="Arial"/>
        <family val="2"/>
        <charset val="238"/>
      </rPr>
      <t>**</t>
    </r>
    <r>
      <rPr>
        <b/>
        <sz val="11"/>
        <rFont val="Arial"/>
        <family val="2"/>
        <charset val="238"/>
      </rPr>
      <t xml:space="preserve"> ilość w ramach prawa opcji (zadanie od nr 1 do nr 4)</t>
    </r>
  </si>
  <si>
    <r>
      <t xml:space="preserve">Ilość w ramach PRAWA OPCJI </t>
    </r>
    <r>
      <rPr>
        <b/>
        <sz val="11"/>
        <color rgb="FFFF0000"/>
        <rFont val="Arial"/>
        <family val="2"/>
        <charset val="238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</si>
</sst>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#,##0.00\ _z_ł"/>
  </numFmts>
  <fonts count="1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i/>
      <sz val="11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165" fontId="3" fillId="0" borderId="0" xfId="1" applyNumberFormat="1" applyFont="1" applyFill="1" applyAlignment="1">
      <alignment horizontal="left" vertical="top" wrapText="1"/>
    </xf>
    <xf numFmtId="0" fontId="4" fillId="0" borderId="0" xfId="1" applyFont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6" fillId="0" borderId="0" xfId="1" applyFont="1" applyFill="1" applyAlignment="1">
      <alignment wrapText="1"/>
    </xf>
    <xf numFmtId="166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1" applyFont="1" applyAlignment="1"/>
    <xf numFmtId="0" fontId="3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6" fillId="0" borderId="0" xfId="1" applyFont="1" applyAlignment="1">
      <alignment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1" fillId="5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</cellXfs>
  <cellStyles count="3">
    <cellStyle name="Normalny" xfId="0" builtinId="0"/>
    <cellStyle name="Normalny 2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26"/>
  <sheetViews>
    <sheetView tabSelected="1" view="pageBreakPreview" zoomScaleNormal="100" zoomScaleSheetLayoutView="100" workbookViewId="0">
      <selection activeCell="M5" sqref="M5"/>
    </sheetView>
  </sheetViews>
  <sheetFormatPr defaultRowHeight="15"/>
  <cols>
    <col min="1" max="1" width="9.140625" style="5" customWidth="1"/>
    <col min="2" max="2" width="44" style="5" customWidth="1"/>
    <col min="3" max="4" width="21.7109375" style="34" customWidth="1"/>
    <col min="5" max="5" width="44" style="4" customWidth="1"/>
    <col min="6" max="6" width="7" style="3" customWidth="1"/>
    <col min="7" max="7" width="16.140625" style="4" customWidth="1"/>
    <col min="8" max="8" width="14" style="3" customWidth="1"/>
    <col min="9" max="9" width="20.7109375" style="3" customWidth="1"/>
    <col min="10" max="10" width="9.140625" style="3" customWidth="1"/>
    <col min="11" max="11" width="21.7109375" style="2" customWidth="1"/>
    <col min="12" max="12" width="15.140625" style="1" customWidth="1"/>
    <col min="13" max="13" width="12.42578125" style="1" customWidth="1"/>
    <col min="14" max="14" width="16.42578125" style="1" bestFit="1" customWidth="1"/>
    <col min="15" max="15" width="9.140625" style="1"/>
    <col min="16" max="16" width="11.42578125" style="1" bestFit="1" customWidth="1"/>
    <col min="17" max="16384" width="9.140625" style="1"/>
  </cols>
  <sheetData>
    <row r="1" spans="1:12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22" customFormat="1" ht="60">
      <c r="A2" s="23" t="s">
        <v>25</v>
      </c>
      <c r="B2" s="23" t="s">
        <v>6</v>
      </c>
      <c r="C2" s="23" t="s">
        <v>58</v>
      </c>
      <c r="D2" s="23" t="s">
        <v>59</v>
      </c>
      <c r="E2" s="23" t="s">
        <v>45</v>
      </c>
      <c r="F2" s="23" t="s">
        <v>5</v>
      </c>
      <c r="G2" s="23" t="s">
        <v>51</v>
      </c>
      <c r="H2" s="24" t="s">
        <v>4</v>
      </c>
      <c r="I2" s="23" t="s">
        <v>24</v>
      </c>
      <c r="J2" s="23" t="s">
        <v>3</v>
      </c>
      <c r="K2" s="23" t="s">
        <v>2</v>
      </c>
      <c r="L2" s="23" t="s">
        <v>70</v>
      </c>
    </row>
    <row r="3" spans="1:12" s="22" customFormat="1" ht="12.75" customHeight="1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</row>
    <row r="4" spans="1:12" s="18" customFormat="1" ht="30.75" customHeight="1">
      <c r="A4" s="29"/>
      <c r="B4" s="21" t="s">
        <v>10</v>
      </c>
      <c r="C4" s="36"/>
      <c r="D4" s="36"/>
      <c r="E4" s="20"/>
      <c r="F4" s="19"/>
      <c r="G4" s="19"/>
      <c r="H4" s="19"/>
      <c r="I4" s="19"/>
      <c r="J4" s="19"/>
      <c r="K4" s="19"/>
      <c r="L4" s="19"/>
    </row>
    <row r="5" spans="1:12" s="12" customFormat="1" ht="46.5" customHeight="1">
      <c r="A5" s="39" t="s">
        <v>26</v>
      </c>
      <c r="B5" s="26" t="s">
        <v>11</v>
      </c>
      <c r="C5" s="35" t="s">
        <v>56</v>
      </c>
      <c r="D5" s="35"/>
      <c r="E5" s="17"/>
      <c r="F5" s="16" t="s">
        <v>8</v>
      </c>
      <c r="G5" s="25">
        <v>700</v>
      </c>
      <c r="H5" s="15"/>
      <c r="I5" s="13">
        <f t="shared" ref="I5" si="0">G5*H5</f>
        <v>0</v>
      </c>
      <c r="J5" s="14">
        <v>0.23</v>
      </c>
      <c r="K5" s="13">
        <f t="shared" ref="K5" si="1">I5+ROUND(I5*J5,2)</f>
        <v>0</v>
      </c>
      <c r="L5" s="38" t="s">
        <v>47</v>
      </c>
    </row>
    <row r="6" spans="1:12" s="12" customFormat="1" ht="47.25" customHeight="1">
      <c r="A6" s="39" t="s">
        <v>27</v>
      </c>
      <c r="B6" s="27" t="s">
        <v>52</v>
      </c>
      <c r="C6" s="35" t="s">
        <v>56</v>
      </c>
      <c r="D6" s="35"/>
      <c r="E6" s="17"/>
      <c r="F6" s="16" t="s">
        <v>9</v>
      </c>
      <c r="G6" s="25">
        <v>800</v>
      </c>
      <c r="H6" s="15"/>
      <c r="I6" s="13">
        <f t="shared" ref="I6:I22" si="2">G6*H6</f>
        <v>0</v>
      </c>
      <c r="J6" s="14">
        <v>0.23</v>
      </c>
      <c r="K6" s="13">
        <f t="shared" ref="K6:K22" si="3">I6+ROUND(I6*J6,2)</f>
        <v>0</v>
      </c>
      <c r="L6" s="38" t="s">
        <v>46</v>
      </c>
    </row>
    <row r="7" spans="1:12" s="12" customFormat="1" ht="45.75" customHeight="1">
      <c r="A7" s="39" t="s">
        <v>28</v>
      </c>
      <c r="B7" s="28" t="s">
        <v>12</v>
      </c>
      <c r="C7" s="35" t="s">
        <v>56</v>
      </c>
      <c r="D7" s="35"/>
      <c r="E7" s="17"/>
      <c r="F7" s="16" t="s">
        <v>9</v>
      </c>
      <c r="G7" s="25">
        <v>4000</v>
      </c>
      <c r="H7" s="15"/>
      <c r="I7" s="13">
        <f t="shared" si="2"/>
        <v>0</v>
      </c>
      <c r="J7" s="14">
        <v>0.23</v>
      </c>
      <c r="K7" s="13">
        <f t="shared" si="3"/>
        <v>0</v>
      </c>
      <c r="L7" s="38" t="s">
        <v>48</v>
      </c>
    </row>
    <row r="8" spans="1:12" s="12" customFormat="1" ht="51" customHeight="1">
      <c r="A8" s="39" t="s">
        <v>29</v>
      </c>
      <c r="B8" s="28" t="s">
        <v>55</v>
      </c>
      <c r="C8" s="33" t="s">
        <v>57</v>
      </c>
      <c r="D8" s="33"/>
      <c r="E8" s="17"/>
      <c r="F8" s="16" t="s">
        <v>9</v>
      </c>
      <c r="G8" s="25">
        <v>300</v>
      </c>
      <c r="H8" s="15"/>
      <c r="I8" s="13">
        <f t="shared" si="2"/>
        <v>0</v>
      </c>
      <c r="J8" s="14">
        <v>0.23</v>
      </c>
      <c r="K8" s="13">
        <f t="shared" si="3"/>
        <v>0</v>
      </c>
      <c r="L8" s="38" t="s">
        <v>49</v>
      </c>
    </row>
    <row r="9" spans="1:12" s="12" customFormat="1" ht="50.25" customHeight="1">
      <c r="A9" s="40" t="s">
        <v>30</v>
      </c>
      <c r="B9" s="28" t="s">
        <v>13</v>
      </c>
      <c r="C9" s="35" t="s">
        <v>56</v>
      </c>
      <c r="D9" s="33"/>
      <c r="E9" s="17"/>
      <c r="F9" s="16" t="s">
        <v>9</v>
      </c>
      <c r="G9" s="25">
        <v>900</v>
      </c>
      <c r="H9" s="15"/>
      <c r="I9" s="13">
        <f t="shared" si="2"/>
        <v>0</v>
      </c>
      <c r="J9" s="14">
        <v>0.23</v>
      </c>
      <c r="K9" s="13">
        <f t="shared" si="3"/>
        <v>0</v>
      </c>
      <c r="L9" s="32" t="s">
        <v>50</v>
      </c>
    </row>
    <row r="10" spans="1:12" s="12" customFormat="1" ht="60.75" customHeight="1">
      <c r="A10" s="40" t="s">
        <v>31</v>
      </c>
      <c r="B10" s="31" t="s">
        <v>53</v>
      </c>
      <c r="C10" s="35" t="s">
        <v>56</v>
      </c>
      <c r="D10" s="33"/>
      <c r="E10" s="17"/>
      <c r="F10" s="16" t="s">
        <v>9</v>
      </c>
      <c r="G10" s="25">
        <v>1900</v>
      </c>
      <c r="H10" s="15"/>
      <c r="I10" s="13">
        <f t="shared" si="2"/>
        <v>0</v>
      </c>
      <c r="J10" s="14">
        <v>0.23</v>
      </c>
      <c r="K10" s="13">
        <f t="shared" si="3"/>
        <v>0</v>
      </c>
      <c r="L10" s="32" t="s">
        <v>50</v>
      </c>
    </row>
    <row r="11" spans="1:12" s="12" customFormat="1" ht="48.75" customHeight="1">
      <c r="A11" s="40" t="s">
        <v>32</v>
      </c>
      <c r="B11" s="28" t="s">
        <v>66</v>
      </c>
      <c r="C11" s="35" t="s">
        <v>62</v>
      </c>
      <c r="D11" s="33"/>
      <c r="E11" s="17"/>
      <c r="F11" s="16" t="s">
        <v>9</v>
      </c>
      <c r="G11" s="25">
        <v>150</v>
      </c>
      <c r="H11" s="15"/>
      <c r="I11" s="13">
        <f t="shared" si="2"/>
        <v>0</v>
      </c>
      <c r="J11" s="14">
        <v>0.23</v>
      </c>
      <c r="K11" s="13">
        <f t="shared" si="3"/>
        <v>0</v>
      </c>
      <c r="L11" s="32" t="s">
        <v>50</v>
      </c>
    </row>
    <row r="12" spans="1:12" s="12" customFormat="1" ht="38.25" customHeight="1">
      <c r="A12" s="40" t="s">
        <v>33</v>
      </c>
      <c r="B12" s="28" t="s">
        <v>14</v>
      </c>
      <c r="C12" s="35" t="s">
        <v>63</v>
      </c>
      <c r="D12" s="33"/>
      <c r="E12" s="17"/>
      <c r="F12" s="16" t="s">
        <v>9</v>
      </c>
      <c r="G12" s="25">
        <v>3000</v>
      </c>
      <c r="H12" s="15"/>
      <c r="I12" s="13">
        <f t="shared" si="2"/>
        <v>0</v>
      </c>
      <c r="J12" s="14">
        <v>0.23</v>
      </c>
      <c r="K12" s="13">
        <f t="shared" si="3"/>
        <v>0</v>
      </c>
      <c r="L12" s="32" t="s">
        <v>50</v>
      </c>
    </row>
    <row r="13" spans="1:12" s="12" customFormat="1" ht="47.25" customHeight="1">
      <c r="A13" s="40" t="s">
        <v>34</v>
      </c>
      <c r="B13" s="28" t="s">
        <v>54</v>
      </c>
      <c r="C13" s="35" t="s">
        <v>60</v>
      </c>
      <c r="D13" s="33"/>
      <c r="E13" s="17"/>
      <c r="F13" s="16" t="s">
        <v>9</v>
      </c>
      <c r="G13" s="25">
        <v>500</v>
      </c>
      <c r="H13" s="15"/>
      <c r="I13" s="13">
        <f t="shared" si="2"/>
        <v>0</v>
      </c>
      <c r="J13" s="14">
        <v>0.23</v>
      </c>
      <c r="K13" s="13">
        <f t="shared" si="3"/>
        <v>0</v>
      </c>
      <c r="L13" s="32" t="s">
        <v>50</v>
      </c>
    </row>
    <row r="14" spans="1:12" s="8" customFormat="1" ht="42" customHeight="1">
      <c r="A14" s="40" t="s">
        <v>35</v>
      </c>
      <c r="B14" s="28" t="s">
        <v>15</v>
      </c>
      <c r="C14" s="35" t="s">
        <v>56</v>
      </c>
      <c r="D14" s="33"/>
      <c r="E14" s="17"/>
      <c r="F14" s="16" t="s">
        <v>9</v>
      </c>
      <c r="G14" s="25">
        <v>540</v>
      </c>
      <c r="H14" s="15"/>
      <c r="I14" s="13">
        <f t="shared" si="2"/>
        <v>0</v>
      </c>
      <c r="J14" s="14">
        <v>0.23</v>
      </c>
      <c r="K14" s="13">
        <f t="shared" si="3"/>
        <v>0</v>
      </c>
      <c r="L14" s="32" t="s">
        <v>50</v>
      </c>
    </row>
    <row r="15" spans="1:12" ht="41.25" customHeight="1">
      <c r="A15" s="40" t="s">
        <v>36</v>
      </c>
      <c r="B15" s="28" t="s">
        <v>16</v>
      </c>
      <c r="C15" s="35" t="s">
        <v>56</v>
      </c>
      <c r="D15" s="33"/>
      <c r="E15" s="17"/>
      <c r="F15" s="16" t="s">
        <v>9</v>
      </c>
      <c r="G15" s="25">
        <v>5000</v>
      </c>
      <c r="H15" s="15"/>
      <c r="I15" s="13">
        <f t="shared" si="2"/>
        <v>0</v>
      </c>
      <c r="J15" s="14">
        <v>0.23</v>
      </c>
      <c r="K15" s="13">
        <f t="shared" si="3"/>
        <v>0</v>
      </c>
      <c r="L15" s="32" t="s">
        <v>50</v>
      </c>
    </row>
    <row r="16" spans="1:12" ht="42" customHeight="1">
      <c r="A16" s="40" t="s">
        <v>37</v>
      </c>
      <c r="B16" s="28" t="s">
        <v>17</v>
      </c>
      <c r="C16" s="33" t="s">
        <v>61</v>
      </c>
      <c r="D16" s="33"/>
      <c r="E16" s="17"/>
      <c r="F16" s="16" t="s">
        <v>9</v>
      </c>
      <c r="G16" s="25">
        <v>360</v>
      </c>
      <c r="H16" s="15"/>
      <c r="I16" s="13">
        <f t="shared" si="2"/>
        <v>0</v>
      </c>
      <c r="J16" s="14">
        <v>0.23</v>
      </c>
      <c r="K16" s="13">
        <f t="shared" si="3"/>
        <v>0</v>
      </c>
      <c r="L16" s="32" t="s">
        <v>50</v>
      </c>
    </row>
    <row r="17" spans="1:12" ht="37.5" customHeight="1">
      <c r="A17" s="40" t="s">
        <v>38</v>
      </c>
      <c r="B17" s="28" t="s">
        <v>19</v>
      </c>
      <c r="C17" s="35" t="s">
        <v>64</v>
      </c>
      <c r="D17" s="33"/>
      <c r="E17" s="17"/>
      <c r="F17" s="16" t="s">
        <v>9</v>
      </c>
      <c r="G17" s="25">
        <v>700</v>
      </c>
      <c r="H17" s="15"/>
      <c r="I17" s="13">
        <f t="shared" si="2"/>
        <v>0</v>
      </c>
      <c r="J17" s="14">
        <v>0.23</v>
      </c>
      <c r="K17" s="13">
        <f t="shared" si="3"/>
        <v>0</v>
      </c>
      <c r="L17" s="32" t="s">
        <v>50</v>
      </c>
    </row>
    <row r="18" spans="1:12" ht="60.75" customHeight="1">
      <c r="A18" s="40" t="s">
        <v>39</v>
      </c>
      <c r="B18" s="28" t="s">
        <v>21</v>
      </c>
      <c r="C18" s="35" t="s">
        <v>56</v>
      </c>
      <c r="D18" s="33"/>
      <c r="E18" s="17"/>
      <c r="F18" s="16" t="s">
        <v>9</v>
      </c>
      <c r="G18" s="25">
        <v>540</v>
      </c>
      <c r="H18" s="15"/>
      <c r="I18" s="13">
        <f t="shared" si="2"/>
        <v>0</v>
      </c>
      <c r="J18" s="14">
        <v>0.23</v>
      </c>
      <c r="K18" s="13">
        <f t="shared" si="3"/>
        <v>0</v>
      </c>
      <c r="L18" s="32" t="s">
        <v>50</v>
      </c>
    </row>
    <row r="19" spans="1:12" ht="48" customHeight="1">
      <c r="A19" s="40" t="s">
        <v>40</v>
      </c>
      <c r="B19" s="28" t="s">
        <v>18</v>
      </c>
      <c r="C19" s="35" t="s">
        <v>56</v>
      </c>
      <c r="D19" s="33"/>
      <c r="E19" s="17"/>
      <c r="F19" s="16" t="s">
        <v>9</v>
      </c>
      <c r="G19" s="25">
        <v>540</v>
      </c>
      <c r="H19" s="15"/>
      <c r="I19" s="13">
        <f t="shared" si="2"/>
        <v>0</v>
      </c>
      <c r="J19" s="14">
        <v>0.23</v>
      </c>
      <c r="K19" s="13">
        <f t="shared" si="3"/>
        <v>0</v>
      </c>
      <c r="L19" s="32" t="s">
        <v>50</v>
      </c>
    </row>
    <row r="20" spans="1:12" ht="59.25" customHeight="1">
      <c r="A20" s="40" t="s">
        <v>41</v>
      </c>
      <c r="B20" s="28" t="s">
        <v>20</v>
      </c>
      <c r="C20" s="35" t="s">
        <v>65</v>
      </c>
      <c r="D20" s="33"/>
      <c r="E20" s="17"/>
      <c r="F20" s="16" t="s">
        <v>9</v>
      </c>
      <c r="G20" s="25">
        <v>1000</v>
      </c>
      <c r="H20" s="15"/>
      <c r="I20" s="13">
        <f t="shared" si="2"/>
        <v>0</v>
      </c>
      <c r="J20" s="14">
        <v>0.23</v>
      </c>
      <c r="K20" s="13">
        <f t="shared" si="3"/>
        <v>0</v>
      </c>
      <c r="L20" s="32" t="s">
        <v>50</v>
      </c>
    </row>
    <row r="21" spans="1:12" ht="40.5" customHeight="1">
      <c r="A21" s="40" t="s">
        <v>42</v>
      </c>
      <c r="B21" s="28" t="s">
        <v>67</v>
      </c>
      <c r="C21" s="35" t="s">
        <v>56</v>
      </c>
      <c r="D21" s="33"/>
      <c r="E21" s="17"/>
      <c r="F21" s="16" t="s">
        <v>9</v>
      </c>
      <c r="G21" s="25">
        <v>2500</v>
      </c>
      <c r="H21" s="15"/>
      <c r="I21" s="13">
        <f t="shared" si="2"/>
        <v>0</v>
      </c>
      <c r="J21" s="14">
        <v>0.23</v>
      </c>
      <c r="K21" s="13">
        <f t="shared" si="3"/>
        <v>0</v>
      </c>
      <c r="L21" s="32" t="s">
        <v>50</v>
      </c>
    </row>
    <row r="22" spans="1:12" ht="48" customHeight="1">
      <c r="A22" s="40" t="s">
        <v>43</v>
      </c>
      <c r="B22" s="28" t="s">
        <v>22</v>
      </c>
      <c r="C22" s="35" t="s">
        <v>64</v>
      </c>
      <c r="D22" s="33"/>
      <c r="E22" s="17"/>
      <c r="F22" s="16" t="s">
        <v>9</v>
      </c>
      <c r="G22" s="25">
        <v>200</v>
      </c>
      <c r="H22" s="15"/>
      <c r="I22" s="13">
        <f t="shared" si="2"/>
        <v>0</v>
      </c>
      <c r="J22" s="14">
        <v>0.23</v>
      </c>
      <c r="K22" s="13">
        <f t="shared" si="3"/>
        <v>0</v>
      </c>
      <c r="L22" s="32" t="s">
        <v>50</v>
      </c>
    </row>
    <row r="23" spans="1:12">
      <c r="A23" s="43" t="s">
        <v>44</v>
      </c>
      <c r="B23" s="43"/>
      <c r="C23" s="43"/>
      <c r="D23" s="43"/>
      <c r="E23" s="43"/>
      <c r="F23" s="43"/>
      <c r="G23" s="43"/>
      <c r="H23" s="11" t="s">
        <v>1</v>
      </c>
      <c r="I23" s="9">
        <f>SUM(I5:I22)</f>
        <v>0</v>
      </c>
      <c r="J23" s="10" t="s">
        <v>0</v>
      </c>
      <c r="K23" s="9">
        <f>SUM(K5:K22)</f>
        <v>0</v>
      </c>
      <c r="L23" s="37"/>
    </row>
    <row r="24" spans="1:12">
      <c r="A24" s="44" t="s">
        <v>68</v>
      </c>
      <c r="B24" s="44"/>
      <c r="C24" s="44"/>
      <c r="D24" s="44"/>
      <c r="E24" s="44"/>
      <c r="K24" s="7"/>
    </row>
    <row r="25" spans="1:12">
      <c r="A25" s="44" t="s">
        <v>69</v>
      </c>
      <c r="B25" s="44"/>
      <c r="C25" s="44"/>
      <c r="D25" s="44"/>
      <c r="E25" s="44"/>
      <c r="K25" s="7"/>
    </row>
    <row r="26" spans="1:12" ht="28.5" customHeight="1">
      <c r="I26" s="42" t="s">
        <v>23</v>
      </c>
      <c r="J26" s="42"/>
      <c r="K26" s="6"/>
    </row>
  </sheetData>
  <mergeCells count="5">
    <mergeCell ref="A1:K1"/>
    <mergeCell ref="I26:J26"/>
    <mergeCell ref="A23:G23"/>
    <mergeCell ref="A24:E24"/>
    <mergeCell ref="A25:E25"/>
  </mergeCells>
  <printOptions horizontalCentered="1"/>
  <pageMargins left="0.25" right="0.25" top="0.75" bottom="0.75" header="0.3" footer="0.3"/>
  <pageSetup paperSize="9" scale="47" fitToWidth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A549818-43CA-4991-8D23-FDFF2A38369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SPRAWA 72-2022 - OLEJE</vt:lpstr>
      <vt:lpstr>'SPRAWA 72-2022 - OLEJE'!Obszar_wydruku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k.zborowski@ron.mil.pl</dc:creator>
  <cp:lastModifiedBy>Zborowski Kamil</cp:lastModifiedBy>
  <cp:lastPrinted>2022-04-13T06:28:19Z</cp:lastPrinted>
  <dcterms:created xsi:type="dcterms:W3CDTF">2021-02-05T08:19:01Z</dcterms:created>
  <dcterms:modified xsi:type="dcterms:W3CDTF">2022-04-13T06:29:47Z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83e51095-4488-4d2c-8b77-22d93c21b785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