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775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97" i="1" l="1"/>
  <c r="H96" i="1"/>
  <c r="H95" i="1"/>
  <c r="H94" i="1"/>
  <c r="H93" i="1"/>
  <c r="H92" i="1"/>
  <c r="H91" i="1"/>
  <c r="H89" i="1"/>
  <c r="H88" i="1"/>
  <c r="H87" i="1"/>
  <c r="H86" i="1"/>
  <c r="H85" i="1"/>
  <c r="H84" i="1"/>
  <c r="H83" i="1"/>
  <c r="H82" i="1"/>
  <c r="H81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4" i="1"/>
  <c r="H63" i="1"/>
  <c r="H62" i="1"/>
  <c r="H98" i="1" s="1"/>
  <c r="H58" i="1"/>
  <c r="H57" i="1"/>
  <c r="H56" i="1"/>
  <c r="H55" i="1"/>
  <c r="H54" i="1"/>
  <c r="H53" i="1"/>
  <c r="H52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59" i="1" s="1"/>
  <c r="H99" i="1" s="1"/>
  <c r="H100" i="1" l="1"/>
  <c r="H101" i="1" s="1"/>
</calcChain>
</file>

<file path=xl/sharedStrings.xml><?xml version="1.0" encoding="utf-8"?>
<sst xmlns="http://schemas.openxmlformats.org/spreadsheetml/2006/main" count="258" uniqueCount="100">
  <si>
    <t>Załącznik nr 2</t>
  </si>
  <si>
    <t>KOSZTORYS OFERTOWY</t>
  </si>
  <si>
    <t>Remont dróg powiatowych nr 1903C Wiele-Białowieża i 1931C Kowalewko-Kcynia</t>
  </si>
  <si>
    <t>Lp.</t>
  </si>
  <si>
    <t>SST</t>
  </si>
  <si>
    <t>Nazwa i opis pozycji</t>
  </si>
  <si>
    <t>Jedn.</t>
  </si>
  <si>
    <t>Ilość</t>
  </si>
  <si>
    <t>Cena jedn.</t>
  </si>
  <si>
    <t>Wartość netto</t>
  </si>
  <si>
    <t>Obliczenia</t>
  </si>
  <si>
    <t>Remont drogi powiatowej nr 1903C Wiele - Białowieża od km 0+007 do km 1+330 (1323mb)</t>
  </si>
  <si>
    <t>I. ROBOTY PRZYGOTOWAWCZE</t>
  </si>
  <si>
    <t>D-01.01.01</t>
  </si>
  <si>
    <t>Roboty pomiarowe w terenie równinnym</t>
  </si>
  <si>
    <t>km</t>
  </si>
  <si>
    <t>D-02.01.01</t>
  </si>
  <si>
    <t>Roboty ziemne - zebranie warstwy humusu o grubości 10 cm z poboczy (wywóz urobku, miejsce składowania i utylizacja po stronie Wykonawcy)</t>
  </si>
  <si>
    <t>m³</t>
  </si>
  <si>
    <t>D-04.03.01</t>
  </si>
  <si>
    <t>Mechaniczne oczyszczenie istniejącej nawierzchni bitumicznej</t>
  </si>
  <si>
    <t>m²</t>
  </si>
  <si>
    <t>II. JEZDNIA</t>
  </si>
  <si>
    <t>D-05.03.11</t>
  </si>
  <si>
    <t>Frezowanie istniejącej nawierzchni bitumicznej o grubości 5 cm (wywóz, miejsce składowania i utylizacja po stronie Wykonawcy)</t>
  </si>
  <si>
    <t>Roboty ziemne - wykonanie wykopów w gruncie kat. III na głębokość do 55 cm (poszerzenie łuku)</t>
  </si>
  <si>
    <t>D-04.01.01</t>
  </si>
  <si>
    <t>Profilowanie i zagęszczenie dna wykopów</t>
  </si>
  <si>
    <t>D-04.02.02</t>
  </si>
  <si>
    <t>Ułożenie warstwy geowłókniny o właściwościach separacyjnych</t>
  </si>
  <si>
    <t>D-04.02.01</t>
  </si>
  <si>
    <t>Wykonanie warstwy odsączającej z piasku. Grubość warstwy: 20 cm</t>
  </si>
  <si>
    <t>D-04.04.02</t>
  </si>
  <si>
    <t>Ułożenie warstwy podbudowy z kruszywa naturalnego, łamanego 0/31.5 o gr. 20 cm stabilizowanego mechanicznie</t>
  </si>
  <si>
    <t>D-08.01.01b</t>
  </si>
  <si>
    <t>Ustawienie opornika betonowego 12x25 cm na ławie betonowej z oporem z betonu C12/15 (0,0575 m3/mb) - opornika ustawić równo z warstwą ścieralną</t>
  </si>
  <si>
    <t>mb</t>
  </si>
  <si>
    <t>Skropienie podbudowy kationową emulsją asfaltową C60 B3 ZM w ilości 1,0 kg/m²</t>
  </si>
  <si>
    <t>D-05.03.05b</t>
  </si>
  <si>
    <t>Klinowanie podbudowy masami MMA o gr. 3 cm</t>
  </si>
  <si>
    <t>Skropienie istniejącej nawierzchni kationową emulsją asfaltową C60 B3 ZM w ilości 0.3 kg/m²</t>
  </si>
  <si>
    <t>Ułożenie warstwy wiążącej z betonu asfaltowego AC 11 W o grubości 4 cm wg PN-EN 13108-1</t>
  </si>
  <si>
    <t>Skropienie warstwy wiążącej kationową emulsją asfaltową C60 B3 ZM w ilości 0.3 kg/m²</t>
  </si>
  <si>
    <t>D-05.03.05a</t>
  </si>
  <si>
    <t>Ułożenie warstwy ścieralnej z betonu asfaltowego AC 11 S o grubości 5 cm wg PN-EN 13108-1</t>
  </si>
  <si>
    <t>Wykonanie poboczy z kruszywa naturalnego, łamanego 0/31.5 o gr. 10 cm</t>
  </si>
  <si>
    <t>II. ZJAZDY (Tabela nr 1)</t>
  </si>
  <si>
    <t>Roboty ziemne - zebranie warstwy humusu o grubości 15 cm (wywóz urobku, miejsce składowania i utylizacja po stronie Wykonawcy)</t>
  </si>
  <si>
    <t>Roboty ziemne - wykopy w gruncie kat. III na głębokość do 40 cm (wywóz urobku, miejsce składowania i utylizacja po stronie Wykonawcy) - przepusty</t>
  </si>
  <si>
    <t>D-01.02.04</t>
  </si>
  <si>
    <t>Rozbiórka istniejących przepustów z rur betonowych o średnicy 400 mm (wywóz, miejsce składowania i utylizacja po stronie Wykonawcy)</t>
  </si>
  <si>
    <t>Rozbiórka istniejących betonowych ścianek przepustów (wywóz, miejsce składowania i utylizacja po stronie Wykonawcy) - gr. ścianki 20 cm</t>
  </si>
  <si>
    <t>szt.</t>
  </si>
  <si>
    <t>D-06.02.01</t>
  </si>
  <si>
    <t>Wykonanie przepustów pod zjazdami z rur PVC o średnicy 400 mm na ławie żwirowej o gr. 20 cm</t>
  </si>
  <si>
    <t>Montaż prefabrykowanych ścianek przepustowych - dla rur o średnicy 400 mm</t>
  </si>
  <si>
    <t>Ułożenie warstwy podbudowy z kruszywa naturalnego, łamanego 0/31.5 o gr. 15 cm stabilizowanego mechanicznie</t>
  </si>
  <si>
    <t>Ułożenie krawężnika betonowego najazadowego 15x22 cm na ławie betonowej z oporem z betonu C12/15 (0,0575 m3/mb)</t>
  </si>
  <si>
    <t>D-08.03.01</t>
  </si>
  <si>
    <t>Ułożenie obrzeża betonowego 8x25 cm na ławie betonowej z oporem z betonu C12/15 (0,04 m3/mb)</t>
  </si>
  <si>
    <t>D-05.03.23a</t>
  </si>
  <si>
    <t>Ułożenie nawierzchni z kostki betonowej o gr. 8 cm na podsypce cementowo - piaskowej 1:4 o gr. 3 cm</t>
  </si>
  <si>
    <t>Regulacja pionowa krawężnika najazdowego betonowego 22x15 na ławie z oporem</t>
  </si>
  <si>
    <t>Regulacja pionowa obrzeża betonowego 25x8 na ławie z oporem</t>
  </si>
  <si>
    <t>Regulacja pionowa nawierzchnii z trylinki na podbudowie z betonu cementowego</t>
  </si>
  <si>
    <t>III. REMONT CHODNIKA</t>
  </si>
  <si>
    <t>Przełożenie nawierzchni z kostki betonowej o gr. 6 cm na podsypce cementowo - piaskowej 1:4 o gr. 4 cm</t>
  </si>
  <si>
    <t>Regulacja pionowa obrzeża betonowego 8x25 cm na ławie betonowej z oporem</t>
  </si>
  <si>
    <t>D-08.05.01</t>
  </si>
  <si>
    <t>Wykonanie ścieków podchodnikowych z acodrenów typu ciężkiego z polimerobetonu z kratą żeliwną</t>
  </si>
  <si>
    <t>IV. ROBOTY WYKOŃCZENIOWE</t>
  </si>
  <si>
    <t>Remont nawierzchni bitumicznej masami MMA bez obcinania krawędzi wyboju</t>
  </si>
  <si>
    <t>t</t>
  </si>
  <si>
    <t>Roboty ziemne - odmulenie istniejącego rowu na głębokość do 50 cm (wywóz urobku, miejsce składowania i utylizacja po stronie Wykonawcy)</t>
  </si>
  <si>
    <t>D-06.01.01</t>
  </si>
  <si>
    <t>Umocnienie skarpy rowu płytami ażurowymi na ławie betonowej c12/15, 0,1 m2/mb</t>
  </si>
  <si>
    <t>D-01.02.01</t>
  </si>
  <si>
    <t>Karczowanie krzewów średniej gęstości (wywóz urobku, miejsce składowania i utylizacja po stronie Wykonawcy)</t>
  </si>
  <si>
    <t>ha</t>
  </si>
  <si>
    <t>Oczyszczenie istniejących przepustów</t>
  </si>
  <si>
    <t>D-03.02.01a</t>
  </si>
  <si>
    <t>Regulacja pionowa zaworów wodnych - małych</t>
  </si>
  <si>
    <t>GG-00.12.01</t>
  </si>
  <si>
    <t>Geodezyjna inwentaryzacja powykonawcza</t>
  </si>
  <si>
    <t>kpl.</t>
  </si>
  <si>
    <t>Suma netto droga powiatowa nr 1903C</t>
  </si>
  <si>
    <t>Remont drogi powiatowej nr 1931C Kowalewko - Kcynia od km 7+400 do km 8+400 (1 000 MB)</t>
  </si>
  <si>
    <t>Roboty ziemne - wykonanie wykopów w gruncie kat. III na głębokość do 55 cm (odbudowa krawędzi jezdni)</t>
  </si>
  <si>
    <t>D-05.03.26a</t>
  </si>
  <si>
    <t>Ułożenie siatki szklano-węglowej przesączonej asfaltem z posypką z piasku kwarcowego oraz zabezpieczonej folią o wytrzymałości na rozciąganie: - wzdłuż 120 kN/m i w poprzek pasma większe lub równe 200 kN/m (połączenie poszerzenia z istniejącą jezdnią), szerokość: 1,0 m</t>
  </si>
  <si>
    <t>III. ZJAZDY (Tabela nr 1)</t>
  </si>
  <si>
    <t>Rozbiórka istniejącej nawierzchni z płyt betonowych JUMBO (wywóz, miejsce składowania i utylizacja po stronie Wykonawcy)</t>
  </si>
  <si>
    <t>Regulacja pionowa krawężnika betonowego na ławie z oporem</t>
  </si>
  <si>
    <t>Regulacja pionowa krawężnika betonowego najazdowego na ławie z oporem - przejście dla pieszych</t>
  </si>
  <si>
    <t>Regulacja pionowa nawierzchnii z kostki betonowej o gr. 6 cm na podsypce cementowo - piaskowej 1:4 - dojście do przejścia dla pieszych</t>
  </si>
  <si>
    <t>Montaż pokrywy betonowej na studni i średnicy 1500 mm</t>
  </si>
  <si>
    <t>Suma netto droga powiatowa nr 1931C</t>
  </si>
  <si>
    <t>WK netto</t>
  </si>
  <si>
    <t>VAT 23%</t>
  </si>
  <si>
    <t>WK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</si>
</sst>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2" borderId="6" xfId="1" applyFont="1" applyBorder="1" applyAlignment="1">
      <alignment horizontal="center" vertical="center"/>
    </xf>
    <xf numFmtId="0" fontId="5" fillId="2" borderId="7" xfId="1" applyFont="1" applyBorder="1" applyAlignment="1">
      <alignment horizontal="center" vertical="center"/>
    </xf>
    <xf numFmtId="0" fontId="5" fillId="2" borderId="8" xfId="1" applyFont="1" applyBorder="1" applyAlignment="1">
      <alignment horizontal="center" vertical="center"/>
    </xf>
    <xf numFmtId="0" fontId="6" fillId="2" borderId="6" xfId="1" applyFont="1" applyBorder="1" applyAlignment="1">
      <alignment horizontal="center" vertical="center"/>
    </xf>
    <xf numFmtId="0" fontId="6" fillId="2" borderId="8" xfId="1" applyFont="1" applyBorder="1" applyAlignment="1">
      <alignment horizontal="center" vertical="center"/>
    </xf>
    <xf numFmtId="4" fontId="1" fillId="2" borderId="9" xfId="1" applyNumberFormat="1" applyBorder="1" applyAlignment="1">
      <alignment horizontal="center" vertical="center"/>
    </xf>
    <xf numFmtId="0" fontId="1" fillId="2" borderId="9" xfId="1" applyBorder="1" applyAlignment="1">
      <alignment horizontal="center" vertical="center"/>
    </xf>
    <xf numFmtId="0" fontId="6" fillId="2" borderId="9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3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3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2" borderId="9" xfId="1" applyFont="1" applyBorder="1" applyAlignment="1">
      <alignment horizontal="center" vertical="center" wrapText="1"/>
    </xf>
    <xf numFmtId="3" fontId="1" fillId="2" borderId="9" xfId="1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6" fillId="2" borderId="7" xfId="1" applyFont="1" applyBorder="1" applyAlignment="1">
      <alignment horizontal="center" vertical="center" wrapText="1"/>
    </xf>
    <xf numFmtId="0" fontId="6" fillId="2" borderId="8" xfId="1" applyFont="1" applyBorder="1" applyAlignment="1">
      <alignment horizontal="center" vertical="center" wrapText="1"/>
    </xf>
    <xf numFmtId="2" fontId="1" fillId="2" borderId="9" xfId="1" applyNumberForma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2">
    <cellStyle name="40% - akcent 3" xfId="1" builtinId="39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2"/>
  <sheetViews>
    <sheetView tabSelected="1" workbookViewId="0">
      <selection activeCell="J8" sqref="J8"/>
    </sheetView>
  </sheetViews>
  <sheetFormatPr defaultRowHeight="15" x14ac:dyDescent="0.25"/>
  <cols>
    <col min="2" max="2" width="6.28515625" customWidth="1"/>
    <col min="3" max="3" width="11.42578125" customWidth="1"/>
    <col min="4" max="4" width="68.5703125" customWidth="1"/>
    <col min="5" max="5" width="7.42578125" customWidth="1"/>
    <col min="6" max="6" width="8" customWidth="1"/>
    <col min="8" max="8" width="11.42578125" customWidth="1"/>
  </cols>
  <sheetData>
    <row r="1" spans="2:8" ht="15.95" customHeight="1" x14ac:dyDescent="0.25">
      <c r="F1" t="s">
        <v>0</v>
      </c>
    </row>
    <row r="2" spans="2:8" ht="15.95" customHeight="1" x14ac:dyDescent="0.25">
      <c r="B2" s="1" t="s">
        <v>1</v>
      </c>
      <c r="C2" s="1"/>
      <c r="D2" s="1"/>
      <c r="E2" s="1"/>
      <c r="F2" s="1"/>
      <c r="G2" s="1"/>
      <c r="H2" s="1"/>
    </row>
    <row r="3" spans="2:8" ht="15.95" customHeight="1" x14ac:dyDescent="0.25">
      <c r="B3" s="1"/>
      <c r="C3" s="1"/>
      <c r="D3" s="1"/>
      <c r="E3" s="1"/>
      <c r="F3" s="1"/>
      <c r="G3" s="1"/>
      <c r="H3" s="1"/>
    </row>
    <row r="4" spans="2:8" ht="15.95" customHeight="1" x14ac:dyDescent="0.25">
      <c r="B4" s="1" t="s">
        <v>2</v>
      </c>
      <c r="C4" s="1"/>
      <c r="D4" s="1"/>
      <c r="E4" s="1"/>
      <c r="F4" s="1"/>
      <c r="G4" s="1"/>
      <c r="H4" s="1"/>
    </row>
    <row r="5" spans="2:8" ht="15.95" customHeight="1" x14ac:dyDescent="0.25">
      <c r="B5" s="2"/>
      <c r="C5" s="2"/>
      <c r="D5" s="2"/>
      <c r="E5" s="2"/>
      <c r="F5" s="2"/>
    </row>
    <row r="6" spans="2:8" ht="18" customHeight="1" x14ac:dyDescent="0.25">
      <c r="B6" s="3" t="s">
        <v>3</v>
      </c>
      <c r="C6" s="4" t="s">
        <v>4</v>
      </c>
      <c r="D6" s="5" t="s">
        <v>5</v>
      </c>
      <c r="E6" s="3" t="s">
        <v>6</v>
      </c>
      <c r="F6" s="3" t="s">
        <v>7</v>
      </c>
      <c r="G6" s="6" t="s">
        <v>8</v>
      </c>
      <c r="H6" s="6" t="s">
        <v>9</v>
      </c>
    </row>
    <row r="7" spans="2:8" ht="18" customHeight="1" x14ac:dyDescent="0.25">
      <c r="B7" s="3"/>
      <c r="C7" s="7"/>
      <c r="D7" s="8" t="s">
        <v>10</v>
      </c>
      <c r="E7" s="3"/>
      <c r="F7" s="3"/>
      <c r="G7" s="6"/>
      <c r="H7" s="6"/>
    </row>
    <row r="8" spans="2:8" ht="18" customHeight="1" thickBot="1" x14ac:dyDescent="0.3"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</row>
    <row r="9" spans="2:8" ht="18" customHeight="1" thickBot="1" x14ac:dyDescent="0.3">
      <c r="B9" s="10" t="s">
        <v>11</v>
      </c>
      <c r="C9" s="11"/>
      <c r="D9" s="11"/>
      <c r="E9" s="12"/>
      <c r="F9" s="13"/>
      <c r="G9" s="14"/>
      <c r="H9" s="15"/>
    </row>
    <row r="10" spans="2:8" ht="18" customHeight="1" thickBot="1" x14ac:dyDescent="0.3">
      <c r="B10" s="16"/>
      <c r="C10" s="16"/>
      <c r="D10" s="17" t="s">
        <v>12</v>
      </c>
      <c r="E10" s="16"/>
      <c r="F10" s="16"/>
      <c r="G10" s="15"/>
      <c r="H10" s="16"/>
    </row>
    <row r="11" spans="2:8" ht="18" customHeight="1" thickBot="1" x14ac:dyDescent="0.3">
      <c r="B11" s="18">
        <v>1</v>
      </c>
      <c r="C11" s="18" t="s">
        <v>13</v>
      </c>
      <c r="D11" s="19" t="s">
        <v>14</v>
      </c>
      <c r="E11" s="20" t="s">
        <v>15</v>
      </c>
      <c r="F11" s="21">
        <v>1.323</v>
      </c>
      <c r="G11" s="22"/>
      <c r="H11" s="22">
        <f>ROUND(G11*F11,2)</f>
        <v>0</v>
      </c>
    </row>
    <row r="12" spans="2:8" ht="27" customHeight="1" thickBot="1" x14ac:dyDescent="0.3">
      <c r="B12" s="23">
        <v>2</v>
      </c>
      <c r="C12" s="23" t="s">
        <v>16</v>
      </c>
      <c r="D12" s="24" t="s">
        <v>17</v>
      </c>
      <c r="E12" s="20" t="s">
        <v>18</v>
      </c>
      <c r="F12" s="25">
        <v>2646</v>
      </c>
      <c r="G12" s="22"/>
      <c r="H12" s="22">
        <f t="shared" ref="H12:H58" si="0">ROUND(G12*F12,2)</f>
        <v>0</v>
      </c>
    </row>
    <row r="13" spans="2:8" ht="18" customHeight="1" thickBot="1" x14ac:dyDescent="0.3">
      <c r="B13" s="23">
        <v>3</v>
      </c>
      <c r="C13" s="23" t="s">
        <v>19</v>
      </c>
      <c r="D13" s="26" t="s">
        <v>20</v>
      </c>
      <c r="E13" s="20" t="s">
        <v>21</v>
      </c>
      <c r="F13" s="25">
        <v>7277</v>
      </c>
      <c r="G13" s="22"/>
      <c r="H13" s="22">
        <f t="shared" si="0"/>
        <v>0</v>
      </c>
    </row>
    <row r="14" spans="2:8" ht="18" customHeight="1" thickBot="1" x14ac:dyDescent="0.3">
      <c r="B14" s="16"/>
      <c r="C14" s="16"/>
      <c r="D14" s="17" t="s">
        <v>22</v>
      </c>
      <c r="E14" s="16"/>
      <c r="F14" s="16"/>
      <c r="G14" s="15"/>
      <c r="H14" s="16"/>
    </row>
    <row r="15" spans="2:8" ht="27" customHeight="1" thickBot="1" x14ac:dyDescent="0.3">
      <c r="B15" s="23">
        <v>4</v>
      </c>
      <c r="C15" s="23" t="s">
        <v>23</v>
      </c>
      <c r="D15" s="24" t="s">
        <v>24</v>
      </c>
      <c r="E15" s="20" t="s">
        <v>21</v>
      </c>
      <c r="F15" s="25">
        <v>171</v>
      </c>
      <c r="G15" s="22"/>
      <c r="H15" s="22">
        <f t="shared" si="0"/>
        <v>0</v>
      </c>
    </row>
    <row r="16" spans="2:8" ht="27" customHeight="1" thickBot="1" x14ac:dyDescent="0.3">
      <c r="B16" s="23">
        <v>5</v>
      </c>
      <c r="C16" s="23" t="s">
        <v>16</v>
      </c>
      <c r="D16" s="24" t="s">
        <v>25</v>
      </c>
      <c r="E16" s="20" t="s">
        <v>18</v>
      </c>
      <c r="F16" s="27">
        <v>16</v>
      </c>
      <c r="G16" s="28"/>
      <c r="H16" s="22">
        <f t="shared" si="0"/>
        <v>0</v>
      </c>
    </row>
    <row r="17" spans="2:8" ht="18" customHeight="1" thickBot="1" x14ac:dyDescent="0.3">
      <c r="B17" s="23">
        <v>6</v>
      </c>
      <c r="C17" s="23" t="s">
        <v>26</v>
      </c>
      <c r="D17" s="26" t="s">
        <v>27</v>
      </c>
      <c r="E17" s="20" t="s">
        <v>21</v>
      </c>
      <c r="F17" s="25">
        <v>29</v>
      </c>
      <c r="G17" s="22"/>
      <c r="H17" s="22">
        <f t="shared" si="0"/>
        <v>0</v>
      </c>
    </row>
    <row r="18" spans="2:8" ht="18" customHeight="1" thickBot="1" x14ac:dyDescent="0.3">
      <c r="B18" s="18">
        <v>7</v>
      </c>
      <c r="C18" s="18" t="s">
        <v>28</v>
      </c>
      <c r="D18" s="24" t="s">
        <v>29</v>
      </c>
      <c r="E18" s="29" t="s">
        <v>21</v>
      </c>
      <c r="F18" s="27">
        <v>29</v>
      </c>
      <c r="G18" s="28"/>
      <c r="H18" s="22">
        <f t="shared" si="0"/>
        <v>0</v>
      </c>
    </row>
    <row r="19" spans="2:8" ht="18" customHeight="1" thickBot="1" x14ac:dyDescent="0.3">
      <c r="B19" s="23">
        <v>8</v>
      </c>
      <c r="C19" s="23" t="s">
        <v>30</v>
      </c>
      <c r="D19" s="26" t="s">
        <v>31</v>
      </c>
      <c r="E19" s="20" t="s">
        <v>21</v>
      </c>
      <c r="F19" s="25">
        <v>29</v>
      </c>
      <c r="G19" s="22"/>
      <c r="H19" s="22">
        <f t="shared" si="0"/>
        <v>0</v>
      </c>
    </row>
    <row r="20" spans="2:8" ht="33" customHeight="1" thickBot="1" x14ac:dyDescent="0.3">
      <c r="B20" s="18">
        <v>9</v>
      </c>
      <c r="C20" s="18" t="s">
        <v>32</v>
      </c>
      <c r="D20" s="24" t="s">
        <v>33</v>
      </c>
      <c r="E20" s="29" t="s">
        <v>21</v>
      </c>
      <c r="F20" s="27">
        <v>29</v>
      </c>
      <c r="G20" s="28"/>
      <c r="H20" s="22">
        <f t="shared" si="0"/>
        <v>0</v>
      </c>
    </row>
    <row r="21" spans="2:8" ht="27.75" customHeight="1" thickBot="1" x14ac:dyDescent="0.3">
      <c r="B21" s="18">
        <v>10</v>
      </c>
      <c r="C21" s="18" t="s">
        <v>34</v>
      </c>
      <c r="D21" s="24" t="s">
        <v>35</v>
      </c>
      <c r="E21" s="29" t="s">
        <v>36</v>
      </c>
      <c r="F21" s="27">
        <v>25</v>
      </c>
      <c r="G21" s="28"/>
      <c r="H21" s="22">
        <f t="shared" si="0"/>
        <v>0</v>
      </c>
    </row>
    <row r="22" spans="2:8" ht="27.75" customHeight="1" thickBot="1" x14ac:dyDescent="0.3">
      <c r="B22" s="18">
        <v>11</v>
      </c>
      <c r="C22" s="18" t="s">
        <v>19</v>
      </c>
      <c r="D22" s="24" t="s">
        <v>37</v>
      </c>
      <c r="E22" s="20" t="s">
        <v>21</v>
      </c>
      <c r="F22" s="25">
        <v>29</v>
      </c>
      <c r="G22" s="22"/>
      <c r="H22" s="22">
        <f t="shared" si="0"/>
        <v>0</v>
      </c>
    </row>
    <row r="23" spans="2:8" ht="18" customHeight="1" thickBot="1" x14ac:dyDescent="0.3">
      <c r="B23" s="18">
        <v>12</v>
      </c>
      <c r="C23" s="18" t="s">
        <v>38</v>
      </c>
      <c r="D23" s="24" t="s">
        <v>39</v>
      </c>
      <c r="E23" s="20" t="s">
        <v>21</v>
      </c>
      <c r="F23" s="25">
        <v>29</v>
      </c>
      <c r="G23" s="22"/>
      <c r="H23" s="22">
        <f t="shared" si="0"/>
        <v>0</v>
      </c>
    </row>
    <row r="24" spans="2:8" ht="31.5" customHeight="1" thickBot="1" x14ac:dyDescent="0.3">
      <c r="B24" s="23">
        <v>13</v>
      </c>
      <c r="C24" s="23" t="s">
        <v>19</v>
      </c>
      <c r="D24" s="26" t="s">
        <v>40</v>
      </c>
      <c r="E24" s="20" t="s">
        <v>21</v>
      </c>
      <c r="F24" s="25">
        <v>7327</v>
      </c>
      <c r="G24" s="22"/>
      <c r="H24" s="22">
        <f t="shared" si="0"/>
        <v>0</v>
      </c>
    </row>
    <row r="25" spans="2:8" ht="27.75" customHeight="1" thickBot="1" x14ac:dyDescent="0.3">
      <c r="B25" s="18">
        <v>14</v>
      </c>
      <c r="C25" s="18" t="s">
        <v>38</v>
      </c>
      <c r="D25" s="24" t="s">
        <v>41</v>
      </c>
      <c r="E25" s="20" t="s">
        <v>21</v>
      </c>
      <c r="F25" s="25">
        <v>7327</v>
      </c>
      <c r="G25" s="22"/>
      <c r="H25" s="22">
        <f t="shared" si="0"/>
        <v>0</v>
      </c>
    </row>
    <row r="26" spans="2:8" ht="27" customHeight="1" thickBot="1" x14ac:dyDescent="0.3">
      <c r="B26" s="23">
        <v>15</v>
      </c>
      <c r="C26" s="23" t="s">
        <v>19</v>
      </c>
      <c r="D26" s="26" t="s">
        <v>42</v>
      </c>
      <c r="E26" s="20" t="s">
        <v>21</v>
      </c>
      <c r="F26" s="25">
        <v>7082</v>
      </c>
      <c r="G26" s="22"/>
      <c r="H26" s="22">
        <f t="shared" si="0"/>
        <v>0</v>
      </c>
    </row>
    <row r="27" spans="2:8" ht="27.75" customHeight="1" thickBot="1" x14ac:dyDescent="0.3">
      <c r="B27" s="18">
        <v>16</v>
      </c>
      <c r="C27" s="18" t="s">
        <v>43</v>
      </c>
      <c r="D27" s="24" t="s">
        <v>44</v>
      </c>
      <c r="E27" s="20" t="s">
        <v>21</v>
      </c>
      <c r="F27" s="25">
        <v>7082</v>
      </c>
      <c r="G27" s="22"/>
      <c r="H27" s="22">
        <f t="shared" si="0"/>
        <v>0</v>
      </c>
    </row>
    <row r="28" spans="2:8" ht="18.75" customHeight="1" thickBot="1" x14ac:dyDescent="0.3">
      <c r="B28" s="23">
        <v>17</v>
      </c>
      <c r="C28" s="23" t="s">
        <v>32</v>
      </c>
      <c r="D28" s="26" t="s">
        <v>45</v>
      </c>
      <c r="E28" s="20" t="s">
        <v>21</v>
      </c>
      <c r="F28" s="25">
        <v>1985</v>
      </c>
      <c r="G28" s="22"/>
      <c r="H28" s="22">
        <f t="shared" si="0"/>
        <v>0</v>
      </c>
    </row>
    <row r="29" spans="2:8" ht="18" customHeight="1" thickBot="1" x14ac:dyDescent="0.3">
      <c r="B29" s="16"/>
      <c r="C29" s="16"/>
      <c r="D29" s="17" t="s">
        <v>46</v>
      </c>
      <c r="E29" s="16"/>
      <c r="F29" s="16"/>
      <c r="G29" s="15"/>
      <c r="H29" s="16"/>
    </row>
    <row r="30" spans="2:8" ht="27" customHeight="1" thickBot="1" x14ac:dyDescent="0.3">
      <c r="B30" s="23">
        <v>18</v>
      </c>
      <c r="C30" s="23" t="s">
        <v>16</v>
      </c>
      <c r="D30" s="24" t="s">
        <v>47</v>
      </c>
      <c r="E30" s="20" t="s">
        <v>18</v>
      </c>
      <c r="F30" s="25">
        <v>100</v>
      </c>
      <c r="G30" s="22"/>
      <c r="H30" s="22">
        <f t="shared" si="0"/>
        <v>0</v>
      </c>
    </row>
    <row r="31" spans="2:8" ht="28.5" customHeight="1" thickBot="1" x14ac:dyDescent="0.3">
      <c r="B31" s="23">
        <v>19</v>
      </c>
      <c r="C31" s="23" t="s">
        <v>16</v>
      </c>
      <c r="D31" s="24" t="s">
        <v>48</v>
      </c>
      <c r="E31" s="20" t="s">
        <v>18</v>
      </c>
      <c r="F31" s="25">
        <v>11</v>
      </c>
      <c r="G31" s="22"/>
      <c r="H31" s="22">
        <f t="shared" si="0"/>
        <v>0</v>
      </c>
    </row>
    <row r="32" spans="2:8" ht="27" customHeight="1" thickBot="1" x14ac:dyDescent="0.3">
      <c r="B32" s="23">
        <v>20</v>
      </c>
      <c r="C32" s="23" t="s">
        <v>49</v>
      </c>
      <c r="D32" s="24" t="s">
        <v>50</v>
      </c>
      <c r="E32" s="20" t="s">
        <v>36</v>
      </c>
      <c r="F32" s="25">
        <v>15</v>
      </c>
      <c r="G32" s="22"/>
      <c r="H32" s="22">
        <f t="shared" si="0"/>
        <v>0</v>
      </c>
    </row>
    <row r="33" spans="2:8" ht="27" customHeight="1" thickBot="1" x14ac:dyDescent="0.3">
      <c r="B33" s="23">
        <v>21</v>
      </c>
      <c r="C33" s="23" t="s">
        <v>49</v>
      </c>
      <c r="D33" s="24" t="s">
        <v>51</v>
      </c>
      <c r="E33" s="20" t="s">
        <v>52</v>
      </c>
      <c r="F33" s="25">
        <v>6</v>
      </c>
      <c r="G33" s="22"/>
      <c r="H33" s="22">
        <f t="shared" si="0"/>
        <v>0</v>
      </c>
    </row>
    <row r="34" spans="2:8" ht="27" customHeight="1" thickBot="1" x14ac:dyDescent="0.3">
      <c r="B34" s="23">
        <v>22</v>
      </c>
      <c r="C34" s="23" t="s">
        <v>53</v>
      </c>
      <c r="D34" s="24" t="s">
        <v>54</v>
      </c>
      <c r="E34" s="20" t="s">
        <v>36</v>
      </c>
      <c r="F34" s="25">
        <v>27</v>
      </c>
      <c r="G34" s="22"/>
      <c r="H34" s="22">
        <f t="shared" si="0"/>
        <v>0</v>
      </c>
    </row>
    <row r="35" spans="2:8" ht="19.5" customHeight="1" thickBot="1" x14ac:dyDescent="0.3">
      <c r="B35" s="23">
        <v>23</v>
      </c>
      <c r="C35" s="23" t="s">
        <v>53</v>
      </c>
      <c r="D35" s="24" t="s">
        <v>55</v>
      </c>
      <c r="E35" s="20" t="s">
        <v>52</v>
      </c>
      <c r="F35" s="25">
        <v>12</v>
      </c>
      <c r="G35" s="22"/>
      <c r="H35" s="22">
        <f t="shared" si="0"/>
        <v>0</v>
      </c>
    </row>
    <row r="36" spans="2:8" ht="18" customHeight="1" thickBot="1" x14ac:dyDescent="0.3">
      <c r="B36" s="23">
        <v>24</v>
      </c>
      <c r="C36" s="23" t="s">
        <v>19</v>
      </c>
      <c r="D36" s="24" t="s">
        <v>20</v>
      </c>
      <c r="E36" s="20" t="s">
        <v>21</v>
      </c>
      <c r="F36" s="25">
        <v>188</v>
      </c>
      <c r="G36" s="22"/>
      <c r="H36" s="22">
        <f t="shared" si="0"/>
        <v>0</v>
      </c>
    </row>
    <row r="37" spans="2:8" ht="18" customHeight="1" thickBot="1" x14ac:dyDescent="0.3">
      <c r="B37" s="23">
        <v>25</v>
      </c>
      <c r="C37" s="23" t="s">
        <v>26</v>
      </c>
      <c r="D37" s="26" t="s">
        <v>27</v>
      </c>
      <c r="E37" s="20" t="s">
        <v>21</v>
      </c>
      <c r="F37" s="25">
        <v>663</v>
      </c>
      <c r="G37" s="22"/>
      <c r="H37" s="22">
        <f t="shared" si="0"/>
        <v>0</v>
      </c>
    </row>
    <row r="38" spans="2:8" ht="27" customHeight="1" thickBot="1" x14ac:dyDescent="0.3">
      <c r="B38" s="18">
        <v>26</v>
      </c>
      <c r="C38" s="18" t="s">
        <v>32</v>
      </c>
      <c r="D38" s="24" t="s">
        <v>56</v>
      </c>
      <c r="E38" s="29" t="s">
        <v>21</v>
      </c>
      <c r="F38" s="27">
        <v>663</v>
      </c>
      <c r="G38" s="28"/>
      <c r="H38" s="22">
        <f t="shared" si="0"/>
        <v>0</v>
      </c>
    </row>
    <row r="39" spans="2:8" ht="19.5" customHeight="1" thickBot="1" x14ac:dyDescent="0.3">
      <c r="B39" s="23">
        <v>27</v>
      </c>
      <c r="C39" s="23" t="s">
        <v>19</v>
      </c>
      <c r="D39" s="26" t="s">
        <v>37</v>
      </c>
      <c r="E39" s="29" t="s">
        <v>21</v>
      </c>
      <c r="F39" s="27">
        <v>751</v>
      </c>
      <c r="G39" s="28"/>
      <c r="H39" s="22">
        <f t="shared" si="0"/>
        <v>0</v>
      </c>
    </row>
    <row r="40" spans="2:8" ht="27" customHeight="1" thickBot="1" x14ac:dyDescent="0.3">
      <c r="B40" s="18">
        <v>28</v>
      </c>
      <c r="C40" s="18" t="s">
        <v>43</v>
      </c>
      <c r="D40" s="24" t="s">
        <v>44</v>
      </c>
      <c r="E40" s="20" t="s">
        <v>21</v>
      </c>
      <c r="F40" s="25">
        <v>751</v>
      </c>
      <c r="G40" s="22"/>
      <c r="H40" s="22">
        <f t="shared" si="0"/>
        <v>0</v>
      </c>
    </row>
    <row r="41" spans="2:8" ht="27" customHeight="1" thickBot="1" x14ac:dyDescent="0.3">
      <c r="B41" s="18">
        <v>29</v>
      </c>
      <c r="C41" s="18" t="s">
        <v>34</v>
      </c>
      <c r="D41" s="24" t="s">
        <v>57</v>
      </c>
      <c r="E41" s="20" t="s">
        <v>36</v>
      </c>
      <c r="F41" s="25">
        <v>65</v>
      </c>
      <c r="G41" s="22"/>
      <c r="H41" s="22">
        <f t="shared" si="0"/>
        <v>0</v>
      </c>
    </row>
    <row r="42" spans="2:8" ht="27" customHeight="1" thickBot="1" x14ac:dyDescent="0.3">
      <c r="B42" s="18">
        <v>30</v>
      </c>
      <c r="C42" s="18" t="s">
        <v>58</v>
      </c>
      <c r="D42" s="24" t="s">
        <v>59</v>
      </c>
      <c r="E42" s="20" t="s">
        <v>36</v>
      </c>
      <c r="F42" s="25">
        <v>31</v>
      </c>
      <c r="G42" s="22"/>
      <c r="H42" s="22">
        <f t="shared" si="0"/>
        <v>0</v>
      </c>
    </row>
    <row r="43" spans="2:8" ht="27" customHeight="1" thickBot="1" x14ac:dyDescent="0.3">
      <c r="B43" s="18">
        <v>31</v>
      </c>
      <c r="C43" s="18" t="s">
        <v>60</v>
      </c>
      <c r="D43" s="24" t="s">
        <v>61</v>
      </c>
      <c r="E43" s="20" t="s">
        <v>21</v>
      </c>
      <c r="F43" s="25">
        <v>100</v>
      </c>
      <c r="G43" s="22"/>
      <c r="H43" s="22">
        <f t="shared" si="0"/>
        <v>0</v>
      </c>
    </row>
    <row r="44" spans="2:8" ht="27.75" customHeight="1" thickBot="1" x14ac:dyDescent="0.3">
      <c r="B44" s="18">
        <v>32</v>
      </c>
      <c r="C44" s="18" t="s">
        <v>34</v>
      </c>
      <c r="D44" s="24" t="s">
        <v>62</v>
      </c>
      <c r="E44" s="29" t="s">
        <v>36</v>
      </c>
      <c r="F44" s="27">
        <v>122</v>
      </c>
      <c r="G44" s="28"/>
      <c r="H44" s="22">
        <f t="shared" si="0"/>
        <v>0</v>
      </c>
    </row>
    <row r="45" spans="2:8" ht="19.5" customHeight="1" thickBot="1" x14ac:dyDescent="0.3">
      <c r="B45" s="18">
        <v>33</v>
      </c>
      <c r="C45" s="18" t="s">
        <v>58</v>
      </c>
      <c r="D45" s="24" t="s">
        <v>63</v>
      </c>
      <c r="E45" s="29" t="s">
        <v>36</v>
      </c>
      <c r="F45" s="27">
        <v>137</v>
      </c>
      <c r="G45" s="28"/>
      <c r="H45" s="22">
        <f t="shared" si="0"/>
        <v>0</v>
      </c>
    </row>
    <row r="46" spans="2:8" ht="19.5" customHeight="1" thickBot="1" x14ac:dyDescent="0.3">
      <c r="B46" s="18">
        <v>34</v>
      </c>
      <c r="C46" s="18" t="s">
        <v>60</v>
      </c>
      <c r="D46" s="24" t="s">
        <v>64</v>
      </c>
      <c r="E46" s="20" t="s">
        <v>21</v>
      </c>
      <c r="F46" s="25">
        <v>393</v>
      </c>
      <c r="G46" s="22"/>
      <c r="H46" s="22">
        <f t="shared" si="0"/>
        <v>0</v>
      </c>
    </row>
    <row r="47" spans="2:8" ht="19.5" customHeight="1" thickBot="1" x14ac:dyDescent="0.3">
      <c r="B47" s="16"/>
      <c r="C47" s="16"/>
      <c r="D47" s="30" t="s">
        <v>65</v>
      </c>
      <c r="E47" s="16"/>
      <c r="F47" s="31"/>
      <c r="G47" s="15"/>
      <c r="H47" s="31"/>
    </row>
    <row r="48" spans="2:8" ht="32.25" customHeight="1" thickBot="1" x14ac:dyDescent="0.3">
      <c r="B48" s="23">
        <v>35</v>
      </c>
      <c r="C48" s="23" t="s">
        <v>60</v>
      </c>
      <c r="D48" s="24" t="s">
        <v>66</v>
      </c>
      <c r="E48" s="29" t="s">
        <v>21</v>
      </c>
      <c r="F48" s="27">
        <v>440</v>
      </c>
      <c r="G48" s="28"/>
      <c r="H48" s="22">
        <f t="shared" si="0"/>
        <v>0</v>
      </c>
    </row>
    <row r="49" spans="2:8" ht="30.75" customHeight="1" thickBot="1" x14ac:dyDescent="0.3">
      <c r="B49" s="23">
        <v>36</v>
      </c>
      <c r="C49" s="23" t="s">
        <v>58</v>
      </c>
      <c r="D49" s="24" t="s">
        <v>67</v>
      </c>
      <c r="E49" s="20" t="s">
        <v>36</v>
      </c>
      <c r="F49" s="25">
        <v>800</v>
      </c>
      <c r="G49" s="22"/>
      <c r="H49" s="22">
        <f t="shared" si="0"/>
        <v>0</v>
      </c>
    </row>
    <row r="50" spans="2:8" ht="27.75" customHeight="1" thickBot="1" x14ac:dyDescent="0.3">
      <c r="B50" s="23">
        <v>37</v>
      </c>
      <c r="C50" s="23" t="s">
        <v>68</v>
      </c>
      <c r="D50" s="26" t="s">
        <v>69</v>
      </c>
      <c r="E50" s="20" t="s">
        <v>36</v>
      </c>
      <c r="F50" s="25">
        <v>12</v>
      </c>
      <c r="G50" s="22"/>
      <c r="H50" s="22">
        <f t="shared" si="0"/>
        <v>0</v>
      </c>
    </row>
    <row r="51" spans="2:8" ht="19.5" customHeight="1" thickBot="1" x14ac:dyDescent="0.3">
      <c r="B51" s="16"/>
      <c r="C51" s="16"/>
      <c r="D51" s="30" t="s">
        <v>70</v>
      </c>
      <c r="E51" s="16"/>
      <c r="F51" s="31"/>
      <c r="G51" s="15"/>
      <c r="H51" s="31"/>
    </row>
    <row r="52" spans="2:8" ht="36" customHeight="1" thickBot="1" x14ac:dyDescent="0.3">
      <c r="B52" s="23">
        <v>38</v>
      </c>
      <c r="C52" s="23" t="s">
        <v>38</v>
      </c>
      <c r="D52" s="24" t="s">
        <v>71</v>
      </c>
      <c r="E52" s="20" t="s">
        <v>72</v>
      </c>
      <c r="F52" s="25">
        <v>10</v>
      </c>
      <c r="G52" s="22"/>
      <c r="H52" s="22">
        <f t="shared" si="0"/>
        <v>0</v>
      </c>
    </row>
    <row r="53" spans="2:8" ht="27" customHeight="1" thickBot="1" x14ac:dyDescent="0.3">
      <c r="B53" s="23">
        <v>39</v>
      </c>
      <c r="C53" s="23" t="s">
        <v>16</v>
      </c>
      <c r="D53" s="26" t="s">
        <v>73</v>
      </c>
      <c r="E53" s="20" t="s">
        <v>18</v>
      </c>
      <c r="F53" s="25">
        <v>898</v>
      </c>
      <c r="G53" s="22"/>
      <c r="H53" s="22">
        <f t="shared" si="0"/>
        <v>0</v>
      </c>
    </row>
    <row r="54" spans="2:8" ht="31.5" customHeight="1" thickBot="1" x14ac:dyDescent="0.3">
      <c r="B54" s="18">
        <v>40</v>
      </c>
      <c r="C54" s="18" t="s">
        <v>74</v>
      </c>
      <c r="D54" s="24" t="s">
        <v>75</v>
      </c>
      <c r="E54" s="20" t="s">
        <v>21</v>
      </c>
      <c r="F54" s="27">
        <v>30</v>
      </c>
      <c r="G54" s="28"/>
      <c r="H54" s="22">
        <f t="shared" si="0"/>
        <v>0</v>
      </c>
    </row>
    <row r="55" spans="2:8" ht="30.75" customHeight="1" thickBot="1" x14ac:dyDescent="0.3">
      <c r="B55" s="23">
        <v>41</v>
      </c>
      <c r="C55" s="23" t="s">
        <v>76</v>
      </c>
      <c r="D55" s="24" t="s">
        <v>77</v>
      </c>
      <c r="E55" s="20" t="s">
        <v>78</v>
      </c>
      <c r="F55" s="32">
        <v>0.22</v>
      </c>
      <c r="G55" s="22"/>
      <c r="H55" s="22">
        <f t="shared" si="0"/>
        <v>0</v>
      </c>
    </row>
    <row r="56" spans="2:8" ht="18.75" customHeight="1" thickBot="1" x14ac:dyDescent="0.3">
      <c r="B56" s="23">
        <v>42</v>
      </c>
      <c r="C56" s="23" t="s">
        <v>53</v>
      </c>
      <c r="D56" s="26" t="s">
        <v>79</v>
      </c>
      <c r="E56" s="29" t="s">
        <v>36</v>
      </c>
      <c r="F56" s="27">
        <v>85</v>
      </c>
      <c r="G56" s="28"/>
      <c r="H56" s="22">
        <f t="shared" si="0"/>
        <v>0</v>
      </c>
    </row>
    <row r="57" spans="2:8" ht="18.75" customHeight="1" thickBot="1" x14ac:dyDescent="0.3">
      <c r="B57" s="18">
        <v>43</v>
      </c>
      <c r="C57" s="18" t="s">
        <v>80</v>
      </c>
      <c r="D57" s="24" t="s">
        <v>81</v>
      </c>
      <c r="E57" s="29" t="s">
        <v>52</v>
      </c>
      <c r="F57" s="27">
        <v>2</v>
      </c>
      <c r="G57" s="28"/>
      <c r="H57" s="22">
        <f t="shared" si="0"/>
        <v>0</v>
      </c>
    </row>
    <row r="58" spans="2:8" ht="18.75" customHeight="1" thickBot="1" x14ac:dyDescent="0.3">
      <c r="B58" s="18">
        <v>44</v>
      </c>
      <c r="C58" s="18" t="s">
        <v>82</v>
      </c>
      <c r="D58" s="24" t="s">
        <v>83</v>
      </c>
      <c r="E58" s="29" t="s">
        <v>84</v>
      </c>
      <c r="F58" s="27">
        <v>1</v>
      </c>
      <c r="G58" s="28"/>
      <c r="H58" s="22">
        <f t="shared" si="0"/>
        <v>0</v>
      </c>
    </row>
    <row r="59" spans="2:8" ht="18.75" customHeight="1" thickBot="1" x14ac:dyDescent="0.3">
      <c r="B59" s="18"/>
      <c r="C59" s="18"/>
      <c r="D59" s="33" t="s">
        <v>85</v>
      </c>
      <c r="E59" s="34"/>
      <c r="F59" s="33"/>
      <c r="G59" s="34"/>
      <c r="H59" s="22">
        <f>SUM(H11:H13,H15:H28,H30:H46,H48:H50,H52:H58)</f>
        <v>0</v>
      </c>
    </row>
    <row r="60" spans="2:8" ht="18" customHeight="1" thickBot="1" x14ac:dyDescent="0.3">
      <c r="B60" s="10" t="s">
        <v>86</v>
      </c>
      <c r="C60" s="11"/>
      <c r="D60" s="11"/>
      <c r="E60" s="12"/>
      <c r="F60" s="33"/>
      <c r="G60" s="34"/>
      <c r="H60" s="35"/>
    </row>
    <row r="61" spans="2:8" ht="20.25" customHeight="1" thickBot="1" x14ac:dyDescent="0.3">
      <c r="B61" s="16"/>
      <c r="C61" s="16"/>
      <c r="D61" s="17" t="s">
        <v>12</v>
      </c>
      <c r="E61" s="16"/>
      <c r="F61" s="16"/>
      <c r="G61" s="15"/>
      <c r="H61" s="16"/>
    </row>
    <row r="62" spans="2:8" ht="18" customHeight="1" thickBot="1" x14ac:dyDescent="0.3">
      <c r="B62" s="18">
        <v>45</v>
      </c>
      <c r="C62" s="18" t="s">
        <v>13</v>
      </c>
      <c r="D62" s="19" t="s">
        <v>14</v>
      </c>
      <c r="E62" s="20" t="s">
        <v>15</v>
      </c>
      <c r="F62" s="21">
        <v>1</v>
      </c>
      <c r="G62" s="22"/>
      <c r="H62" s="22">
        <f t="shared" ref="H62:H64" si="1">ROUND(G62*F62,2)</f>
        <v>0</v>
      </c>
    </row>
    <row r="63" spans="2:8" ht="27" customHeight="1" thickBot="1" x14ac:dyDescent="0.3">
      <c r="B63" s="23">
        <v>46</v>
      </c>
      <c r="C63" s="23" t="s">
        <v>16</v>
      </c>
      <c r="D63" s="24" t="s">
        <v>17</v>
      </c>
      <c r="E63" s="20" t="s">
        <v>18</v>
      </c>
      <c r="F63" s="25">
        <v>2000</v>
      </c>
      <c r="G63" s="22"/>
      <c r="H63" s="22">
        <f t="shared" si="1"/>
        <v>0</v>
      </c>
    </row>
    <row r="64" spans="2:8" ht="18" customHeight="1" thickBot="1" x14ac:dyDescent="0.3">
      <c r="B64" s="23">
        <v>47</v>
      </c>
      <c r="C64" s="23" t="s">
        <v>19</v>
      </c>
      <c r="D64" s="26" t="s">
        <v>20</v>
      </c>
      <c r="E64" s="20" t="s">
        <v>21</v>
      </c>
      <c r="F64" s="25">
        <v>4800</v>
      </c>
      <c r="G64" s="22"/>
      <c r="H64" s="22">
        <f t="shared" si="1"/>
        <v>0</v>
      </c>
    </row>
    <row r="65" spans="2:8" ht="18" customHeight="1" thickBot="1" x14ac:dyDescent="0.3">
      <c r="B65" s="16"/>
      <c r="C65" s="16"/>
      <c r="D65" s="17" t="s">
        <v>22</v>
      </c>
      <c r="E65" s="16"/>
      <c r="F65" s="16"/>
      <c r="G65" s="15"/>
      <c r="H65" s="16"/>
    </row>
    <row r="66" spans="2:8" ht="27" customHeight="1" thickBot="1" x14ac:dyDescent="0.3">
      <c r="B66" s="23">
        <v>48</v>
      </c>
      <c r="C66" s="23" t="s">
        <v>23</v>
      </c>
      <c r="D66" s="24" t="s">
        <v>24</v>
      </c>
      <c r="E66" s="20" t="s">
        <v>21</v>
      </c>
      <c r="F66" s="25">
        <v>66</v>
      </c>
      <c r="G66" s="22"/>
      <c r="H66" s="22">
        <f t="shared" ref="H66:H79" si="2">ROUND(G66*F66,2)</f>
        <v>0</v>
      </c>
    </row>
    <row r="67" spans="2:8" ht="28.5" customHeight="1" thickBot="1" x14ac:dyDescent="0.3">
      <c r="B67" s="23">
        <v>49</v>
      </c>
      <c r="C67" s="23" t="s">
        <v>16</v>
      </c>
      <c r="D67" s="24" t="s">
        <v>87</v>
      </c>
      <c r="E67" s="20" t="s">
        <v>18</v>
      </c>
      <c r="F67" s="27">
        <v>633</v>
      </c>
      <c r="G67" s="28"/>
      <c r="H67" s="22">
        <f t="shared" si="2"/>
        <v>0</v>
      </c>
    </row>
    <row r="68" spans="2:8" ht="18" customHeight="1" thickBot="1" x14ac:dyDescent="0.3">
      <c r="B68" s="23">
        <v>50</v>
      </c>
      <c r="C68" s="23" t="s">
        <v>26</v>
      </c>
      <c r="D68" s="26" t="s">
        <v>27</v>
      </c>
      <c r="E68" s="20" t="s">
        <v>21</v>
      </c>
      <c r="F68" s="25">
        <v>1150</v>
      </c>
      <c r="G68" s="22"/>
      <c r="H68" s="22">
        <f t="shared" si="2"/>
        <v>0</v>
      </c>
    </row>
    <row r="69" spans="2:8" ht="18" customHeight="1" thickBot="1" x14ac:dyDescent="0.3">
      <c r="B69" s="18">
        <v>51</v>
      </c>
      <c r="C69" s="18" t="s">
        <v>28</v>
      </c>
      <c r="D69" s="24" t="s">
        <v>29</v>
      </c>
      <c r="E69" s="29" t="s">
        <v>21</v>
      </c>
      <c r="F69" s="27">
        <v>1150</v>
      </c>
      <c r="G69" s="28"/>
      <c r="H69" s="22">
        <f t="shared" si="2"/>
        <v>0</v>
      </c>
    </row>
    <row r="70" spans="2:8" ht="18" customHeight="1" thickBot="1" x14ac:dyDescent="0.3">
      <c r="B70" s="23">
        <v>52</v>
      </c>
      <c r="C70" s="23" t="s">
        <v>30</v>
      </c>
      <c r="D70" s="26" t="s">
        <v>31</v>
      </c>
      <c r="E70" s="20" t="s">
        <v>21</v>
      </c>
      <c r="F70" s="25">
        <v>1150</v>
      </c>
      <c r="G70" s="22"/>
      <c r="H70" s="22">
        <f t="shared" si="2"/>
        <v>0</v>
      </c>
    </row>
    <row r="71" spans="2:8" ht="33" customHeight="1" thickBot="1" x14ac:dyDescent="0.3">
      <c r="B71" s="18">
        <v>53</v>
      </c>
      <c r="C71" s="18" t="s">
        <v>32</v>
      </c>
      <c r="D71" s="24" t="s">
        <v>33</v>
      </c>
      <c r="E71" s="29" t="s">
        <v>21</v>
      </c>
      <c r="F71" s="27">
        <v>1150</v>
      </c>
      <c r="G71" s="28"/>
      <c r="H71" s="22">
        <f t="shared" si="2"/>
        <v>0</v>
      </c>
    </row>
    <row r="72" spans="2:8" ht="27" customHeight="1" thickBot="1" x14ac:dyDescent="0.3">
      <c r="B72" s="18">
        <v>54</v>
      </c>
      <c r="C72" s="18" t="s">
        <v>19</v>
      </c>
      <c r="D72" s="24" t="s">
        <v>37</v>
      </c>
      <c r="E72" s="20" t="s">
        <v>21</v>
      </c>
      <c r="F72" s="25">
        <v>1150</v>
      </c>
      <c r="G72" s="22"/>
      <c r="H72" s="22">
        <f t="shared" si="2"/>
        <v>0</v>
      </c>
    </row>
    <row r="73" spans="2:8" ht="18" customHeight="1" thickBot="1" x14ac:dyDescent="0.3">
      <c r="B73" s="18">
        <v>55</v>
      </c>
      <c r="C73" s="18" t="s">
        <v>38</v>
      </c>
      <c r="D73" s="24" t="s">
        <v>39</v>
      </c>
      <c r="E73" s="20" t="s">
        <v>21</v>
      </c>
      <c r="F73" s="25">
        <v>1150</v>
      </c>
      <c r="G73" s="22"/>
      <c r="H73" s="22">
        <f t="shared" si="2"/>
        <v>0</v>
      </c>
    </row>
    <row r="74" spans="2:8" ht="32.25" customHeight="1" thickBot="1" x14ac:dyDescent="0.3">
      <c r="B74" s="23">
        <v>56</v>
      </c>
      <c r="C74" s="23" t="s">
        <v>19</v>
      </c>
      <c r="D74" s="26" t="s">
        <v>40</v>
      </c>
      <c r="E74" s="20" t="s">
        <v>21</v>
      </c>
      <c r="F74" s="25">
        <v>5800</v>
      </c>
      <c r="G74" s="22"/>
      <c r="H74" s="22">
        <f t="shared" si="2"/>
        <v>0</v>
      </c>
    </row>
    <row r="75" spans="2:8" ht="62.25" customHeight="1" thickBot="1" x14ac:dyDescent="0.3">
      <c r="B75" s="18">
        <v>57</v>
      </c>
      <c r="C75" s="18" t="s">
        <v>88</v>
      </c>
      <c r="D75" s="24" t="s">
        <v>89</v>
      </c>
      <c r="E75" s="29" t="s">
        <v>21</v>
      </c>
      <c r="F75" s="27">
        <v>1000</v>
      </c>
      <c r="G75" s="28"/>
      <c r="H75" s="22">
        <f t="shared" si="2"/>
        <v>0</v>
      </c>
    </row>
    <row r="76" spans="2:8" ht="27" customHeight="1" thickBot="1" x14ac:dyDescent="0.3">
      <c r="B76" s="18">
        <v>58</v>
      </c>
      <c r="C76" s="18" t="s">
        <v>38</v>
      </c>
      <c r="D76" s="24" t="s">
        <v>41</v>
      </c>
      <c r="E76" s="20" t="s">
        <v>21</v>
      </c>
      <c r="F76" s="25">
        <v>5800</v>
      </c>
      <c r="G76" s="22"/>
      <c r="H76" s="22">
        <f t="shared" si="2"/>
        <v>0</v>
      </c>
    </row>
    <row r="77" spans="2:8" ht="27" customHeight="1" thickBot="1" x14ac:dyDescent="0.3">
      <c r="B77" s="23">
        <v>59</v>
      </c>
      <c r="C77" s="23" t="s">
        <v>19</v>
      </c>
      <c r="D77" s="26" t="s">
        <v>42</v>
      </c>
      <c r="E77" s="20" t="s">
        <v>21</v>
      </c>
      <c r="F77" s="25">
        <v>5500</v>
      </c>
      <c r="G77" s="22"/>
      <c r="H77" s="22">
        <f t="shared" si="2"/>
        <v>0</v>
      </c>
    </row>
    <row r="78" spans="2:8" ht="29.25" customHeight="1" thickBot="1" x14ac:dyDescent="0.3">
      <c r="B78" s="18">
        <v>60</v>
      </c>
      <c r="C78" s="18" t="s">
        <v>43</v>
      </c>
      <c r="D78" s="24" t="s">
        <v>44</v>
      </c>
      <c r="E78" s="20" t="s">
        <v>21</v>
      </c>
      <c r="F78" s="25">
        <v>5500</v>
      </c>
      <c r="G78" s="22"/>
      <c r="H78" s="22">
        <f t="shared" si="2"/>
        <v>0</v>
      </c>
    </row>
    <row r="79" spans="2:8" ht="18" customHeight="1" thickBot="1" x14ac:dyDescent="0.3">
      <c r="B79" s="23">
        <v>61</v>
      </c>
      <c r="C79" s="23" t="s">
        <v>32</v>
      </c>
      <c r="D79" s="26" t="s">
        <v>45</v>
      </c>
      <c r="E79" s="20" t="s">
        <v>21</v>
      </c>
      <c r="F79" s="25">
        <v>2000</v>
      </c>
      <c r="G79" s="22"/>
      <c r="H79" s="22">
        <f t="shared" si="2"/>
        <v>0</v>
      </c>
    </row>
    <row r="80" spans="2:8" ht="18" customHeight="1" thickBot="1" x14ac:dyDescent="0.3">
      <c r="B80" s="16"/>
      <c r="C80" s="16"/>
      <c r="D80" s="17" t="s">
        <v>90</v>
      </c>
      <c r="E80" s="16"/>
      <c r="F80" s="16"/>
      <c r="G80" s="15"/>
      <c r="H80" s="16"/>
    </row>
    <row r="81" spans="2:8" ht="30" customHeight="1" thickBot="1" x14ac:dyDescent="0.3">
      <c r="B81" s="23">
        <v>62</v>
      </c>
      <c r="C81" s="23" t="s">
        <v>16</v>
      </c>
      <c r="D81" s="24" t="s">
        <v>47</v>
      </c>
      <c r="E81" s="20" t="s">
        <v>18</v>
      </c>
      <c r="F81" s="25">
        <v>50</v>
      </c>
      <c r="G81" s="22"/>
      <c r="H81" s="22">
        <f t="shared" ref="H81:H89" si="3">ROUND(G81*F81,2)</f>
        <v>0</v>
      </c>
    </row>
    <row r="82" spans="2:8" ht="30.75" customHeight="1" thickBot="1" x14ac:dyDescent="0.3">
      <c r="B82" s="23">
        <v>63</v>
      </c>
      <c r="C82" s="23" t="s">
        <v>49</v>
      </c>
      <c r="D82" s="24" t="s">
        <v>91</v>
      </c>
      <c r="E82" s="20" t="s">
        <v>21</v>
      </c>
      <c r="F82" s="25">
        <v>18</v>
      </c>
      <c r="G82" s="22"/>
      <c r="H82" s="22">
        <f t="shared" si="3"/>
        <v>0</v>
      </c>
    </row>
    <row r="83" spans="2:8" ht="18" customHeight="1" thickBot="1" x14ac:dyDescent="0.3">
      <c r="B83" s="23">
        <v>64</v>
      </c>
      <c r="C83" s="23" t="s">
        <v>19</v>
      </c>
      <c r="D83" s="26" t="s">
        <v>20</v>
      </c>
      <c r="E83" s="20" t="s">
        <v>21</v>
      </c>
      <c r="F83" s="25">
        <v>48</v>
      </c>
      <c r="G83" s="22"/>
      <c r="H83" s="22">
        <f t="shared" si="3"/>
        <v>0</v>
      </c>
    </row>
    <row r="84" spans="2:8" ht="18" customHeight="1" thickBot="1" x14ac:dyDescent="0.3">
      <c r="B84" s="18">
        <v>65</v>
      </c>
      <c r="C84" s="18" t="s">
        <v>26</v>
      </c>
      <c r="D84" s="24" t="s">
        <v>27</v>
      </c>
      <c r="E84" s="29" t="s">
        <v>21</v>
      </c>
      <c r="F84" s="27">
        <v>332</v>
      </c>
      <c r="G84" s="28"/>
      <c r="H84" s="22">
        <f t="shared" si="3"/>
        <v>0</v>
      </c>
    </row>
    <row r="85" spans="2:8" ht="32.25" customHeight="1" thickBot="1" x14ac:dyDescent="0.3">
      <c r="B85" s="18">
        <v>66</v>
      </c>
      <c r="C85" s="18" t="s">
        <v>32</v>
      </c>
      <c r="D85" s="24" t="s">
        <v>56</v>
      </c>
      <c r="E85" s="29" t="s">
        <v>21</v>
      </c>
      <c r="F85" s="27">
        <v>332</v>
      </c>
      <c r="G85" s="28"/>
      <c r="H85" s="22">
        <f t="shared" si="3"/>
        <v>0</v>
      </c>
    </row>
    <row r="86" spans="2:8" ht="32.25" customHeight="1" thickBot="1" x14ac:dyDescent="0.3">
      <c r="B86" s="23">
        <v>67</v>
      </c>
      <c r="C86" s="23" t="s">
        <v>19</v>
      </c>
      <c r="D86" s="26" t="s">
        <v>37</v>
      </c>
      <c r="E86" s="20" t="s">
        <v>21</v>
      </c>
      <c r="F86" s="25">
        <v>383</v>
      </c>
      <c r="G86" s="22"/>
      <c r="H86" s="22">
        <f t="shared" si="3"/>
        <v>0</v>
      </c>
    </row>
    <row r="87" spans="2:8" ht="27.75" customHeight="1" thickBot="1" x14ac:dyDescent="0.3">
      <c r="B87" s="18">
        <v>68</v>
      </c>
      <c r="C87" s="18" t="s">
        <v>43</v>
      </c>
      <c r="D87" s="24" t="s">
        <v>44</v>
      </c>
      <c r="E87" s="20" t="s">
        <v>21</v>
      </c>
      <c r="F87" s="25">
        <v>383</v>
      </c>
      <c r="G87" s="22"/>
      <c r="H87" s="22">
        <f t="shared" si="3"/>
        <v>0</v>
      </c>
    </row>
    <row r="88" spans="2:8" ht="18" customHeight="1" thickBot="1" x14ac:dyDescent="0.3">
      <c r="B88" s="18">
        <v>69</v>
      </c>
      <c r="C88" s="18" t="s">
        <v>34</v>
      </c>
      <c r="D88" s="24" t="s">
        <v>92</v>
      </c>
      <c r="E88" s="29" t="s">
        <v>36</v>
      </c>
      <c r="F88" s="27">
        <v>11</v>
      </c>
      <c r="G88" s="28"/>
      <c r="H88" s="22">
        <f t="shared" si="3"/>
        <v>0</v>
      </c>
    </row>
    <row r="89" spans="2:8" ht="26.25" customHeight="1" thickBot="1" x14ac:dyDescent="0.3">
      <c r="B89" s="18">
        <v>70</v>
      </c>
      <c r="C89" s="18" t="s">
        <v>60</v>
      </c>
      <c r="D89" s="24" t="s">
        <v>64</v>
      </c>
      <c r="E89" s="20" t="s">
        <v>21</v>
      </c>
      <c r="F89" s="25">
        <v>33</v>
      </c>
      <c r="G89" s="22"/>
      <c r="H89" s="22">
        <f t="shared" si="3"/>
        <v>0</v>
      </c>
    </row>
    <row r="90" spans="2:8" ht="18" customHeight="1" thickBot="1" x14ac:dyDescent="0.3">
      <c r="B90" s="16"/>
      <c r="C90" s="16"/>
      <c r="D90" s="30" t="s">
        <v>70</v>
      </c>
      <c r="E90" s="16"/>
      <c r="F90" s="31"/>
      <c r="G90" s="15"/>
      <c r="H90" s="31"/>
    </row>
    <row r="91" spans="2:8" ht="32.25" customHeight="1" thickBot="1" x14ac:dyDescent="0.3">
      <c r="B91" s="23">
        <v>71</v>
      </c>
      <c r="C91" s="23" t="s">
        <v>38</v>
      </c>
      <c r="D91" s="24" t="s">
        <v>71</v>
      </c>
      <c r="E91" s="20" t="s">
        <v>72</v>
      </c>
      <c r="F91" s="25">
        <v>4</v>
      </c>
      <c r="G91" s="22"/>
      <c r="H91" s="22">
        <f t="shared" ref="H91:H97" si="4">ROUND(G91*F91,2)</f>
        <v>0</v>
      </c>
    </row>
    <row r="92" spans="2:8" ht="29.25" customHeight="1" thickBot="1" x14ac:dyDescent="0.3">
      <c r="B92" s="23">
        <v>72</v>
      </c>
      <c r="C92" s="23" t="s">
        <v>16</v>
      </c>
      <c r="D92" s="26" t="s">
        <v>73</v>
      </c>
      <c r="E92" s="20" t="s">
        <v>18</v>
      </c>
      <c r="F92" s="25">
        <v>640</v>
      </c>
      <c r="G92" s="22"/>
      <c r="H92" s="22">
        <f t="shared" si="4"/>
        <v>0</v>
      </c>
    </row>
    <row r="93" spans="2:8" ht="32.25" customHeight="1" thickBot="1" x14ac:dyDescent="0.3">
      <c r="B93" s="18">
        <v>73</v>
      </c>
      <c r="C93" s="18" t="s">
        <v>34</v>
      </c>
      <c r="D93" s="24" t="s">
        <v>93</v>
      </c>
      <c r="E93" s="29" t="s">
        <v>36</v>
      </c>
      <c r="F93" s="27">
        <v>8</v>
      </c>
      <c r="G93" s="28"/>
      <c r="H93" s="22">
        <f t="shared" si="4"/>
        <v>0</v>
      </c>
    </row>
    <row r="94" spans="2:8" ht="29.25" customHeight="1" thickBot="1" x14ac:dyDescent="0.3">
      <c r="B94" s="18">
        <v>74</v>
      </c>
      <c r="C94" s="18" t="s">
        <v>60</v>
      </c>
      <c r="D94" s="24" t="s">
        <v>94</v>
      </c>
      <c r="E94" s="20" t="s">
        <v>21</v>
      </c>
      <c r="F94" s="25">
        <v>8</v>
      </c>
      <c r="G94" s="22"/>
      <c r="H94" s="22">
        <f t="shared" si="4"/>
        <v>0</v>
      </c>
    </row>
    <row r="95" spans="2:8" ht="30.75" customHeight="1" thickBot="1" x14ac:dyDescent="0.3">
      <c r="B95" s="23">
        <v>75</v>
      </c>
      <c r="C95" s="23" t="s">
        <v>76</v>
      </c>
      <c r="D95" s="26" t="s">
        <v>77</v>
      </c>
      <c r="E95" s="20" t="s">
        <v>78</v>
      </c>
      <c r="F95" s="32">
        <v>0.15</v>
      </c>
      <c r="G95" s="22"/>
      <c r="H95" s="22">
        <f t="shared" si="4"/>
        <v>0</v>
      </c>
    </row>
    <row r="96" spans="2:8" ht="18" customHeight="1" thickBot="1" x14ac:dyDescent="0.3">
      <c r="B96" s="18">
        <v>76</v>
      </c>
      <c r="C96" s="18" t="s">
        <v>80</v>
      </c>
      <c r="D96" s="24" t="s">
        <v>95</v>
      </c>
      <c r="E96" s="29" t="s">
        <v>52</v>
      </c>
      <c r="F96" s="27">
        <v>2</v>
      </c>
      <c r="G96" s="28"/>
      <c r="H96" s="22">
        <f t="shared" si="4"/>
        <v>0</v>
      </c>
    </row>
    <row r="97" spans="2:8" ht="18" customHeight="1" thickBot="1" x14ac:dyDescent="0.3">
      <c r="B97" s="18">
        <v>77</v>
      </c>
      <c r="C97" s="18" t="s">
        <v>82</v>
      </c>
      <c r="D97" s="24" t="s">
        <v>83</v>
      </c>
      <c r="E97" s="29" t="s">
        <v>84</v>
      </c>
      <c r="F97" s="27">
        <v>1</v>
      </c>
      <c r="G97" s="27"/>
      <c r="H97" s="22">
        <f t="shared" si="4"/>
        <v>0</v>
      </c>
    </row>
    <row r="98" spans="2:8" ht="18" customHeight="1" thickBot="1" x14ac:dyDescent="0.3">
      <c r="B98" s="18"/>
      <c r="C98" s="18"/>
      <c r="D98" s="33" t="s">
        <v>96</v>
      </c>
      <c r="E98" s="34"/>
      <c r="F98" s="33"/>
      <c r="G98" s="34"/>
      <c r="H98" s="22">
        <f>SUM(H62:H64,H66:H79,H81:H89,H91:H97)</f>
        <v>0</v>
      </c>
    </row>
    <row r="99" spans="2:8" ht="18" customHeight="1" thickBot="1" x14ac:dyDescent="0.3">
      <c r="F99" s="36" t="s">
        <v>97</v>
      </c>
      <c r="G99" s="37"/>
      <c r="H99" s="38">
        <f>SUM(H59,H98)</f>
        <v>0</v>
      </c>
    </row>
    <row r="100" spans="2:8" ht="18" customHeight="1" thickBot="1" x14ac:dyDescent="0.3">
      <c r="F100" s="39" t="s">
        <v>98</v>
      </c>
      <c r="G100" s="40"/>
      <c r="H100" s="38">
        <f>(H99*0.23)</f>
        <v>0</v>
      </c>
    </row>
    <row r="101" spans="2:8" ht="18" customHeight="1" thickBot="1" x14ac:dyDescent="0.3">
      <c r="F101" s="36" t="s">
        <v>99</v>
      </c>
      <c r="G101" s="37"/>
      <c r="H101" s="38">
        <f>SUM(H99,H100)</f>
        <v>0</v>
      </c>
    </row>
    <row r="102" spans="2:8" ht="18" customHeight="1" x14ac:dyDescent="0.25"/>
    <row r="103" spans="2:8" ht="18" customHeight="1" x14ac:dyDescent="0.25"/>
    <row r="104" spans="2:8" ht="18" customHeight="1" x14ac:dyDescent="0.25"/>
    <row r="105" spans="2:8" ht="18" customHeight="1" x14ac:dyDescent="0.25"/>
    <row r="106" spans="2:8" ht="18" customHeight="1" x14ac:dyDescent="0.25"/>
    <row r="107" spans="2:8" ht="18" customHeight="1" x14ac:dyDescent="0.25"/>
    <row r="108" spans="2:8" ht="18" customHeight="1" x14ac:dyDescent="0.25"/>
    <row r="109" spans="2:8" ht="18" customHeight="1" x14ac:dyDescent="0.25"/>
    <row r="110" spans="2:8" ht="18" customHeight="1" x14ac:dyDescent="0.25"/>
    <row r="111" spans="2:8" ht="18" customHeight="1" x14ac:dyDescent="0.25"/>
    <row r="112" spans="2:8" ht="18" customHeight="1" x14ac:dyDescent="0.25"/>
  </sheetData>
  <mergeCells count="20">
    <mergeCell ref="D98:E98"/>
    <mergeCell ref="F98:G98"/>
    <mergeCell ref="F99:G99"/>
    <mergeCell ref="F100:G100"/>
    <mergeCell ref="F101:G101"/>
    <mergeCell ref="B9:E9"/>
    <mergeCell ref="F9:G9"/>
    <mergeCell ref="D59:E59"/>
    <mergeCell ref="F59:G59"/>
    <mergeCell ref="B60:E60"/>
    <mergeCell ref="F60:G60"/>
    <mergeCell ref="B2:H3"/>
    <mergeCell ref="B4:H4"/>
    <mergeCell ref="B5:F5"/>
    <mergeCell ref="B6:B7"/>
    <mergeCell ref="C6:C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Dyrektor</cp:lastModifiedBy>
  <dcterms:created xsi:type="dcterms:W3CDTF">2023-08-02T07:30:58Z</dcterms:created>
  <dcterms:modified xsi:type="dcterms:W3CDTF">2023-08-02T07:33:23Z</dcterms:modified>
</cp:coreProperties>
</file>