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81" i="1" l="1"/>
  <c r="H9" i="1" l="1"/>
  <c r="H10" i="1"/>
  <c r="H12" i="1"/>
  <c r="H13" i="1"/>
  <c r="H14" i="1"/>
  <c r="H16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3" i="1"/>
  <c r="H36" i="1"/>
  <c r="H37" i="1"/>
  <c r="H39" i="1"/>
  <c r="H40" i="1"/>
  <c r="H41" i="1"/>
  <c r="H43" i="1"/>
  <c r="H44" i="1"/>
  <c r="H45" i="1"/>
  <c r="H47" i="1"/>
  <c r="H48" i="1"/>
  <c r="H49" i="1"/>
  <c r="H51" i="1"/>
  <c r="H52" i="1"/>
  <c r="H53" i="1"/>
  <c r="H55" i="1"/>
  <c r="H56" i="1"/>
  <c r="H57" i="1"/>
  <c r="H59" i="1"/>
  <c r="H61" i="1"/>
  <c r="H63" i="1"/>
  <c r="H64" i="1"/>
  <c r="H65" i="1"/>
  <c r="H67" i="1"/>
  <c r="H68" i="1"/>
  <c r="H69" i="1"/>
  <c r="H70" i="1"/>
  <c r="H72" i="1"/>
  <c r="H73" i="1"/>
  <c r="H74" i="1"/>
  <c r="H75" i="1"/>
  <c r="H77" i="1"/>
  <c r="H78" i="1"/>
  <c r="H79" i="1"/>
  <c r="H80" i="1"/>
  <c r="H84" i="1"/>
  <c r="H85" i="1"/>
  <c r="H87" i="1"/>
  <c r="H88" i="1"/>
  <c r="H89" i="1"/>
  <c r="H90" i="1"/>
  <c r="H92" i="1"/>
  <c r="H94" i="1"/>
  <c r="H95" i="1"/>
  <c r="H96" i="1"/>
  <c r="H97" i="1"/>
  <c r="H99" i="1"/>
  <c r="H100" i="1"/>
  <c r="H101" i="1"/>
  <c r="H102" i="1"/>
  <c r="H104" i="1"/>
  <c r="H105" i="1"/>
  <c r="H106" i="1"/>
  <c r="H107" i="1"/>
  <c r="H108" i="1"/>
  <c r="H110" i="1"/>
  <c r="H111" i="1"/>
  <c r="H112" i="1"/>
  <c r="H114" i="1"/>
  <c r="H115" i="1"/>
  <c r="H116" i="1"/>
  <c r="H117" i="1"/>
  <c r="H119" i="1"/>
  <c r="H120" i="1"/>
  <c r="H121" i="1"/>
  <c r="H122" i="1"/>
  <c r="H123" i="1"/>
  <c r="H124" i="1"/>
  <c r="H125" i="1"/>
  <c r="H126" i="1"/>
  <c r="H127" i="1"/>
  <c r="H128" i="1" l="1"/>
  <c r="H129" i="1" l="1"/>
  <c r="H130" i="1" s="1"/>
</calcChain>
</file>

<file path=xl/sharedStrings.xml><?xml version="1.0" encoding="utf-8"?>
<sst xmlns="http://schemas.openxmlformats.org/spreadsheetml/2006/main" count="409" uniqueCount="216">
  <si>
    <t>Budowa chodników w ciągach dróg powiatowych na terenie gm. Kcynia</t>
  </si>
  <si>
    <t>Lp.</t>
  </si>
  <si>
    <t>Opis i wyliczenia</t>
  </si>
  <si>
    <t>j.m.</t>
  </si>
  <si>
    <t>Ilość</t>
  </si>
  <si>
    <t>I</t>
  </si>
  <si>
    <t>Utwardzenie terenu przy drodze powiatowej nr 1921C Paterek-Łankowiczki w m. Kowalewko w km 3+775-3+828 str. P</t>
  </si>
  <si>
    <t>Roboty Pomiarowe</t>
  </si>
  <si>
    <t>1</t>
  </si>
  <si>
    <t>Roboty pomiarowe przy liniowych robotach ziemnych - trasa drogi w terenie równinnym</t>
  </si>
  <si>
    <t>km</t>
  </si>
  <si>
    <t>2</t>
  </si>
  <si>
    <t>Geodezyjna inwentaryzacja powykonawcza</t>
  </si>
  <si>
    <t>Roboty rozbiórkowe</t>
  </si>
  <si>
    <t>3</t>
  </si>
  <si>
    <t>Rozbiórka krawężników betonowych 15x30 (wywóz i utylizacja po stronie Wykonawcy)</t>
  </si>
  <si>
    <t>mb</t>
  </si>
  <si>
    <t>4</t>
  </si>
  <si>
    <t>Rozbiórka nawierzchni z brukowca 16-20 cm (wywóz i utylizacja po stronie Wykonawcy)</t>
  </si>
  <si>
    <t>m2</t>
  </si>
  <si>
    <t>5</t>
  </si>
  <si>
    <t>Rozbiórka słupka i znaku (oznakowanie do przestawienia)</t>
  </si>
  <si>
    <t>szt.</t>
  </si>
  <si>
    <t>Roboty ziemne</t>
  </si>
  <si>
    <t>6</t>
  </si>
  <si>
    <t>Roboty ziemne - wykopy wykonywane koparkami podsiębiernymi o poj. łyżki 0.60 m3 w gruncie kat. III (wywóz i utylizacja po stronie Wykonawcy)</t>
  </si>
  <si>
    <t>m3</t>
  </si>
  <si>
    <t>Krawężniki</t>
  </si>
  <si>
    <t>7</t>
  </si>
  <si>
    <t>Ustawienie krawężnika wtopionego betonowego o wymiarach 12x25cm na ławie betonowej C12/15 (0.045m3/mb)</t>
  </si>
  <si>
    <t>m</t>
  </si>
  <si>
    <t>8</t>
  </si>
  <si>
    <t xml:space="preserve">Ustawienie krawężnika betonowego o wymiarach 15x30cm na podsypce pias.-cem. </t>
  </si>
  <si>
    <t>Nawierzchnia utwardzenia</t>
  </si>
  <si>
    <t>9</t>
  </si>
  <si>
    <t>Mechaniczne profilowanie i zagęszczenie podłoża pod warstwy konstrukcyjne nawierzchni w gruncie kat. I-IV</t>
  </si>
  <si>
    <t>10</t>
  </si>
  <si>
    <t>Warstwy z piasku - grubość warstwy po zagęszczeniu 10 cm</t>
  </si>
  <si>
    <t>11</t>
  </si>
  <si>
    <t>Podbudowa betonowa z dylatacją C8/10 - grubość warstwy po zagęszczeniu 20 cm</t>
  </si>
  <si>
    <t>12</t>
  </si>
  <si>
    <t>13</t>
  </si>
  <si>
    <t>Roboty wykończeniowe</t>
  </si>
  <si>
    <t>14</t>
  </si>
  <si>
    <t>Ustawienie słupka i znaku (oznakowanie do przestawienia)</t>
  </si>
  <si>
    <t>15</t>
  </si>
  <si>
    <t>Ustawienie słupka i znaku (oznakowanie nowe) tarcza pow. 0,3 m2 słupek śr. 70 mm</t>
  </si>
  <si>
    <t>16</t>
  </si>
  <si>
    <t xml:space="preserve">Regulacja pionowa studzienek dla zaworów wodociągowych i gazowych </t>
  </si>
  <si>
    <t>17</t>
  </si>
  <si>
    <t xml:space="preserve">Ława betonowa zwykła z betonu C8/10 gr. 10 cm </t>
  </si>
  <si>
    <t>18</t>
  </si>
  <si>
    <t xml:space="preserve">Ściek z brukowca kamienia narzutowego o wym. 16-20 cm </t>
  </si>
  <si>
    <t>19</t>
  </si>
  <si>
    <t xml:space="preserve">Odtworzenie nawierzchni przy krawężniku mieszanką z kruszywa łamanego gr. 15 cm 66,0x0,07 </t>
  </si>
  <si>
    <t>20</t>
  </si>
  <si>
    <t>Odtworzenie nawierzchni przy krawężniku mieszanką mineralno-asfaltową gr. 4 cm</t>
  </si>
  <si>
    <t>Mg</t>
  </si>
  <si>
    <t>II</t>
  </si>
  <si>
    <t>Budowa chodnika w ciągu drogi powiatowej nr 1927C Prostkowo-Smogulecka Wieś w m. Mieczkowo w km 0+000-0+135 str. L</t>
  </si>
  <si>
    <t>21</t>
  </si>
  <si>
    <t>22</t>
  </si>
  <si>
    <t>Roboty ziemne  - zdjęcie warstwy humusu o gr. 10 cm (wywóz i utylizacja po stronie Wykonawcy) 0,1x135x1,5+2x4,0x2,5x0,1</t>
  </si>
  <si>
    <t>23,0</t>
  </si>
  <si>
    <t>24</t>
  </si>
  <si>
    <t>Roboty ziemne - wykopy wykonywane koparkami podsiębiernymi o poj. łyżki 0.60 m3 w gruncie kat. III (wywóz i utylizacja po stronie Wykonawcy) 0,15x(135x1,5+4x2,5x2)</t>
  </si>
  <si>
    <t>25</t>
  </si>
  <si>
    <t>Mechaniczne profilowanie i zagęszczenie podłoża pod warstwy konstrukcyjne nawierzchni w gruncie kat. I-IV 135x1,5+4x2,5x2</t>
  </si>
  <si>
    <t>Krawężniki i obrzeża</t>
  </si>
  <si>
    <t>26</t>
  </si>
  <si>
    <t>Ustawienie krawężnika najazdowego betonowego o wymiarach 15x22cm na ławie betonowej C12/15 (0.045m3/mb) 5x7</t>
  </si>
  <si>
    <t>27</t>
  </si>
  <si>
    <t>28</t>
  </si>
  <si>
    <t>Ustawienie obrzeża betonowego 8x25 na ławie betonowej z bet. C12/15 (0,04m3/mb) 135+2+2x2,5x2</t>
  </si>
  <si>
    <t>Chodnik</t>
  </si>
  <si>
    <t>29</t>
  </si>
  <si>
    <t>30</t>
  </si>
  <si>
    <t>31</t>
  </si>
  <si>
    <t>Zjazdy i ściek przykrawężnikowy</t>
  </si>
  <si>
    <t>32</t>
  </si>
  <si>
    <t>Ułożenie warstwy podbudowy z betonu C8/10 - grubość warstwy po zagęszczeniu 10 cm 62+135x0,2</t>
  </si>
  <si>
    <t>33</t>
  </si>
  <si>
    <t>34</t>
  </si>
  <si>
    <t>Uzupełnienie szczeliny między krawędzią jezdni a ściekiem przykrawężnikowym masą mineralno-bitumiczną gr. 10 cm 0,3x135</t>
  </si>
  <si>
    <t>III</t>
  </si>
  <si>
    <t>Budowa chodnika w ciągu drogi powiatowej nr 1929C Chwaliszewo-Oleszno w m. Dobieszewko w km 4+236-4+346 str. P</t>
  </si>
  <si>
    <t>35</t>
  </si>
  <si>
    <t>36</t>
  </si>
  <si>
    <t>37</t>
  </si>
  <si>
    <t>Rozbiórka słupka i znaku (wywóz i utylizacja po stronie Wykonawcy)</t>
  </si>
  <si>
    <t>38</t>
  </si>
  <si>
    <t>39</t>
  </si>
  <si>
    <t>40</t>
  </si>
  <si>
    <t>41</t>
  </si>
  <si>
    <t>Ustawienie obrzeża betonowego 8x25 na ławie betonowej z bet. C12/15 (0,04m3/mb)</t>
  </si>
  <si>
    <t>Nawierzchnia utwardzonego pobocza</t>
  </si>
  <si>
    <t>42</t>
  </si>
  <si>
    <t>43</t>
  </si>
  <si>
    <t>44</t>
  </si>
  <si>
    <t>Podbudowa betonowa z dylatacją C8/10 - grubość warstwy po zagęszczeniu 15 cm</t>
  </si>
  <si>
    <t>45</t>
  </si>
  <si>
    <t>46</t>
  </si>
  <si>
    <t>47</t>
  </si>
  <si>
    <t>48</t>
  </si>
  <si>
    <t>49</t>
  </si>
  <si>
    <t>50</t>
  </si>
  <si>
    <t>51</t>
  </si>
  <si>
    <t xml:space="preserve">Ustawienie słupków do znaków śr. 70 mm </t>
  </si>
  <si>
    <t>52</t>
  </si>
  <si>
    <t xml:space="preserve">Przymocowanie drogowskazów jednoramiennych E-2a </t>
  </si>
  <si>
    <t>53</t>
  </si>
  <si>
    <t>Odtworzenie nawierzchni przy krawężniku mieszanką z kruszywa łamanego gr. 15 cm (31x0,07)</t>
  </si>
  <si>
    <t>IV</t>
  </si>
  <si>
    <t>Budowa chodnika w ciągu drogi powiatowej nr 1939C Miastowice-Podobowice w m. Miastowice w km 2+264-2+380 str. P</t>
  </si>
  <si>
    <t>54</t>
  </si>
  <si>
    <t>55</t>
  </si>
  <si>
    <t>56</t>
  </si>
  <si>
    <t>Rozbórka słupka do znaków (wywóz i utylizacja po stronie Wykonawcy)</t>
  </si>
  <si>
    <t>57</t>
  </si>
  <si>
    <t>Rozbiórka obrzeży betonowych (wywóz i utylizacja po stronie Wykonawcy)</t>
  </si>
  <si>
    <t>58</t>
  </si>
  <si>
    <t>Rozbiórka ścieku z elementów betonowych gr. 15 cm na ławie betonowej (wywóz i utylizacja po stronie Wykonawcy)</t>
  </si>
  <si>
    <t>59</t>
  </si>
  <si>
    <t>Rozbórka istniejących barier stalowych (wywóz i utylizacja po stronie Wykonawcy)</t>
  </si>
  <si>
    <t>60</t>
  </si>
  <si>
    <t>61</t>
  </si>
  <si>
    <t>Ustawienie krawężnika najazdowego betonowego o wymiarach 12x22 cm na ławie betonowej C12/15 (0.045m3/mb)</t>
  </si>
  <si>
    <t>62</t>
  </si>
  <si>
    <t>Ustawienie krawężnika betonowego o wymiarach 15x30cm na ławie betonowej C12/15 (0.045m3/mb)</t>
  </si>
  <si>
    <t>63</t>
  </si>
  <si>
    <t>64</t>
  </si>
  <si>
    <t>Zjazdy</t>
  </si>
  <si>
    <t>65</t>
  </si>
  <si>
    <t>66</t>
  </si>
  <si>
    <t>67</t>
  </si>
  <si>
    <t>68</t>
  </si>
  <si>
    <t>Nawierzchnia chodnika</t>
  </si>
  <si>
    <t>69</t>
  </si>
  <si>
    <t>70</t>
  </si>
  <si>
    <t>71</t>
  </si>
  <si>
    <t>72</t>
  </si>
  <si>
    <t>Ława żwirowa gr. 25 cm</t>
  </si>
  <si>
    <t>73</t>
  </si>
  <si>
    <t>Nawierzchnia betonowa z betonu C30/37 gr.25 cm</t>
  </si>
  <si>
    <t>Umocnienie skarp przy przepuście</t>
  </si>
  <si>
    <t>74</t>
  </si>
  <si>
    <t>Ława żwirowa gr. 8 cm</t>
  </si>
  <si>
    <t>75</t>
  </si>
  <si>
    <t xml:space="preserve">Ława betonowa zwykła z betonu C12/15 gr. 10 cm </t>
  </si>
  <si>
    <t>76</t>
  </si>
  <si>
    <t>Wykonanie śiany oporowej typu L o wys. 100 cm</t>
  </si>
  <si>
    <t>Ściek</t>
  </si>
  <si>
    <t>77</t>
  </si>
  <si>
    <t>78</t>
  </si>
  <si>
    <t>Ścieki z prefabrykatów bet. o gr. 15 cm</t>
  </si>
  <si>
    <t>79</t>
  </si>
  <si>
    <t>Ława żwirowa gr. 15 cm</t>
  </si>
  <si>
    <t>Nawierzchnia betonowa ścieku z betonu C20/25 gr.25 cm</t>
  </si>
  <si>
    <t>80</t>
  </si>
  <si>
    <t>Ustawienie słupków do znaków z rur stalowych śr. 70 mm</t>
  </si>
  <si>
    <t>81</t>
  </si>
  <si>
    <t xml:space="preserve">Ustawienie znaku tarcza pow. 0,3 m2 </t>
  </si>
  <si>
    <t>82</t>
  </si>
  <si>
    <t>83</t>
  </si>
  <si>
    <t>Regulacja pionowa kostki betonowej gr. 8 cm na podsypce pias.-cem. 1:4 gr. 4 cm</t>
  </si>
  <si>
    <t>84</t>
  </si>
  <si>
    <t>Oczyszczenie przepustu z namułu śr. 1,0 m</t>
  </si>
  <si>
    <t>85</t>
  </si>
  <si>
    <t xml:space="preserve">Ustawienie barieroporęczy H2W1b U-11b na przepuście </t>
  </si>
  <si>
    <t>86</t>
  </si>
  <si>
    <t xml:space="preserve">Odtworzenie nawierzchni przy krawężniku mieszanką z kruszywa łamanego gr. 15 cm  </t>
  </si>
  <si>
    <t>87</t>
  </si>
  <si>
    <t>88</t>
  </si>
  <si>
    <t>Ustawienie barier ochronnych stalowych sprężystych U-14a o rozstawie słupków co 2 m na fundamencie z betonu min. C-12/15 zakończenie barier w gruncie</t>
  </si>
  <si>
    <t>Załącznik nr 2</t>
  </si>
  <si>
    <t>Kosztorys ofertowy</t>
  </si>
  <si>
    <t>SST</t>
  </si>
  <si>
    <t>Cena jedn.</t>
  </si>
  <si>
    <t>Wartość</t>
  </si>
  <si>
    <t>WK netto</t>
  </si>
  <si>
    <t>VAT 23%</t>
  </si>
  <si>
    <t>WK brutto</t>
  </si>
  <si>
    <t>D-01.01.01</t>
  </si>
  <si>
    <t>GG-00.12.01</t>
  </si>
  <si>
    <t>D-01.02.04</t>
  </si>
  <si>
    <t>D-02.01.01</t>
  </si>
  <si>
    <t>D08.01.01b</t>
  </si>
  <si>
    <t>D-08.01.01b</t>
  </si>
  <si>
    <t>D-04.01.01</t>
  </si>
  <si>
    <t>D-04.02.01</t>
  </si>
  <si>
    <t>D-04.06.01</t>
  </si>
  <si>
    <r>
      <t xml:space="preserve">Ułożenie nawierzchni z betonowej kostki brukowej szarej gr. 8 cm na podsypce c-p 1:4 gr. 4 cm </t>
    </r>
    <r>
      <rPr>
        <b/>
        <sz val="9"/>
        <color rgb="FF000000"/>
        <rFont val="Microsoft Sans Serif"/>
        <family val="2"/>
        <charset val="238"/>
      </rPr>
      <t>(kostka nowa)</t>
    </r>
    <r>
      <rPr>
        <sz val="9"/>
        <color rgb="FF000000"/>
        <rFont val="Microsoft Sans Serif"/>
        <family val="2"/>
      </rPr>
      <t xml:space="preserve"> </t>
    </r>
  </si>
  <si>
    <t>D-05.03.23</t>
  </si>
  <si>
    <t>D-07.02.01</t>
  </si>
  <si>
    <t>D-03.02.01a</t>
  </si>
  <si>
    <t>D-04.04.02</t>
  </si>
  <si>
    <t>D-05.03.05a</t>
  </si>
  <si>
    <t>D-08.05.01</t>
  </si>
  <si>
    <t>D-08.03.01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</si>
  <si>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(kostka nowa)</t>
    </r>
    <r>
      <rPr>
        <sz val="9"/>
        <color rgb="FF000000"/>
        <rFont val="Microsoft Sans Serif"/>
        <family val="2"/>
      </rPr>
      <t xml:space="preserve"> </t>
    </r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</si>
  <si>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(z materiału inwestora)</t>
    </r>
    <r>
      <rPr>
        <sz val="9"/>
        <color rgb="FF000000"/>
        <rFont val="Microsoft Sans Serif"/>
        <family val="2"/>
      </rPr>
      <t xml:space="preserve"> </t>
    </r>
  </si>
  <si>
    <r>
      <t xml:space="preserve">Ułożenie nawierzchni z betonowej kostki brukowej szarej gr. 8 cm na podsypce c-p 1:4 gr. 4 cm </t>
    </r>
    <r>
      <rPr>
        <b/>
        <sz val="9"/>
        <color rgb="FF000000"/>
        <rFont val="Microsoft Sans Serif"/>
        <family val="2"/>
        <charset val="238"/>
      </rPr>
      <t/>
    </r>
  </si>
  <si>
    <t>Ustawienie krawężnika najazdowego betonowego o wymiarach 15x22cm na ławie betonowej C12/15 (0.045m3/mb)</t>
  </si>
  <si>
    <t>Ułożenie nawierzchni z betonowej kostki brukowej szarej gr. 8 cm na podsypce c-p 1:4 gr. 4 cm</t>
  </si>
  <si>
    <t>Warstwa z piasku - grubość warstwy po zagęszczeniu 10 cm</t>
  </si>
  <si>
    <t>Warstwa z piasku - grubość warstwy po zagęszczeniu 15 cm 1,3x(135-5x4)+62+135x0,2</t>
  </si>
  <si>
    <t>D.01.01.01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</si>
  <si>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(z materiału inwestora)</t>
    </r>
  </si>
  <si>
    <t>D-06.01.01</t>
  </si>
  <si>
    <t>89</t>
  </si>
  <si>
    <t>D-07.05.01</t>
  </si>
  <si>
    <t>D-03.01.03</t>
  </si>
  <si>
    <t>Ustawienie znaku - tablica U-3c 3m</t>
  </si>
  <si>
    <t>90</t>
  </si>
  <si>
    <t>D-05.03.04</t>
  </si>
  <si>
    <r>
      <t xml:space="preserve">Ułożenie nawierzchni z betonowej kostki brukowej szarej gr. 6 cm na podsypce c-p 1:4 gr. 4 cm </t>
    </r>
    <r>
      <rPr>
        <b/>
        <sz val="9"/>
        <color rgb="FF000000"/>
        <rFont val="Microsoft Sans Serif"/>
        <family val="2"/>
        <charset val="238"/>
      </rPr>
      <t>(w tym kostka 6 cm - 119 m2, kostka 8 cm - 216 m2 z materiału inwestora)</t>
    </r>
    <r>
      <rPr>
        <sz val="9"/>
        <color rgb="FF000000"/>
        <rFont val="Microsoft Sans Serif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</si>
</sst>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0.0"/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Microsoft Sans Serif"/>
      <family val="2"/>
    </font>
    <font>
      <b/>
      <sz val="9"/>
      <color rgb="FF000000"/>
      <name val="Microsoft Sans Serif"/>
      <family val="2"/>
    </font>
    <font>
      <b/>
      <sz val="9"/>
      <color rgb="FF000000"/>
      <name val="Microsoft Sans Serif"/>
      <family val="2"/>
      <charset val="238"/>
    </font>
    <font>
      <sz val="9"/>
      <color rgb="FF000000"/>
      <name val="Microsoft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 readingOrder="1"/>
    </xf>
    <xf numFmtId="0" fontId="2" fillId="0" borderId="3" xfId="0" applyNumberFormat="1" applyFont="1" applyBorder="1" applyAlignment="1" applyProtection="1">
      <alignment horizontal="center" vertical="center" wrapText="1" readingOrder="1"/>
    </xf>
    <xf numFmtId="49" fontId="3" fillId="0" borderId="1" xfId="0" applyNumberFormat="1" applyFont="1" applyBorder="1" applyAlignment="1" applyProtection="1">
      <alignment horizontal="lef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left" vertical="top" wrapText="1" readingOrder="1"/>
    </xf>
    <xf numFmtId="49" fontId="3" fillId="2" borderId="4" xfId="0" applyNumberFormat="1" applyFont="1" applyFill="1" applyBorder="1" applyAlignment="1" applyProtection="1">
      <alignment horizontal="left" vertical="top" wrapText="1" readingOrder="1"/>
    </xf>
    <xf numFmtId="49" fontId="3" fillId="0" borderId="2" xfId="0" applyNumberFormat="1" applyFont="1" applyBorder="1" applyAlignment="1" applyProtection="1">
      <alignment horizontal="center" vertical="top" wrapText="1" readingOrder="1"/>
    </xf>
    <xf numFmtId="49" fontId="3" fillId="0" borderId="2" xfId="0" applyNumberFormat="1" applyFont="1" applyBorder="1" applyAlignment="1" applyProtection="1">
      <alignment horizontal="left" vertical="top" wrapText="1" readingOrder="1"/>
    </xf>
    <xf numFmtId="49" fontId="3" fillId="0" borderId="3" xfId="0" applyNumberFormat="1" applyFont="1" applyBorder="1" applyAlignment="1" applyProtection="1">
      <alignment horizontal="left" vertical="top" wrapText="1" readingOrder="1"/>
    </xf>
    <xf numFmtId="49" fontId="2" fillId="0" borderId="6" xfId="0" applyNumberFormat="1" applyFont="1" applyBorder="1" applyAlignment="1" applyProtection="1">
      <alignment horizontal="center" vertical="top" wrapText="1" readingOrder="1"/>
    </xf>
    <xf numFmtId="49" fontId="2" fillId="0" borderId="6" xfId="0" applyNumberFormat="1" applyFont="1" applyBorder="1" applyAlignment="1" applyProtection="1">
      <alignment horizontal="left" vertical="top" wrapText="1" readingOrder="1"/>
    </xf>
    <xf numFmtId="0" fontId="2" fillId="0" borderId="7" xfId="0" applyNumberFormat="1" applyFont="1" applyBorder="1" applyAlignment="1" applyProtection="1">
      <alignment horizontal="center" vertical="top" wrapText="1" readingOrder="1"/>
    </xf>
    <xf numFmtId="49" fontId="3" fillId="0" borderId="3" xfId="0" applyNumberFormat="1" applyFont="1" applyBorder="1" applyAlignment="1" applyProtection="1">
      <alignment horizontal="center" vertical="top" wrapText="1" readingOrder="1"/>
    </xf>
    <xf numFmtId="165" fontId="2" fillId="0" borderId="7" xfId="0" applyNumberFormat="1" applyFont="1" applyBorder="1" applyAlignment="1" applyProtection="1">
      <alignment horizontal="center" vertical="top" wrapText="1" readingOrder="1"/>
    </xf>
    <xf numFmtId="49" fontId="2" fillId="0" borderId="1" xfId="0" applyNumberFormat="1" applyFont="1" applyBorder="1" applyAlignment="1" applyProtection="1">
      <alignment horizontal="center" vertical="top" wrapText="1" readingOrder="1"/>
    </xf>
    <xf numFmtId="49" fontId="2" fillId="0" borderId="2" xfId="0" applyNumberFormat="1" applyFont="1" applyBorder="1" applyAlignment="1" applyProtection="1">
      <alignment horizontal="center" vertical="top" wrapText="1" readingOrder="1"/>
    </xf>
    <xf numFmtId="49" fontId="2" fillId="0" borderId="2" xfId="0" applyNumberFormat="1" applyFont="1" applyBorder="1" applyAlignment="1" applyProtection="1">
      <alignment horizontal="left" vertical="top" wrapText="1" readingOrder="1"/>
    </xf>
    <xf numFmtId="165" fontId="2" fillId="0" borderId="3" xfId="0" applyNumberFormat="1" applyFont="1" applyBorder="1" applyAlignment="1" applyProtection="1">
      <alignment horizontal="center" vertical="top" wrapText="1" readingOrder="1"/>
    </xf>
    <xf numFmtId="49" fontId="2" fillId="0" borderId="9" xfId="0" applyNumberFormat="1" applyFont="1" applyBorder="1" applyAlignment="1" applyProtection="1">
      <alignment horizontal="center" vertical="top" wrapText="1" readingOrder="1"/>
    </xf>
    <xf numFmtId="49" fontId="2" fillId="0" borderId="10" xfId="0" applyNumberFormat="1" applyFont="1" applyBorder="1" applyAlignment="1" applyProtection="1">
      <alignment horizontal="center" vertical="top" wrapText="1" readingOrder="1"/>
    </xf>
    <xf numFmtId="165" fontId="2" fillId="0" borderId="11" xfId="0" applyNumberFormat="1" applyFont="1" applyBorder="1" applyAlignment="1" applyProtection="1">
      <alignment horizontal="center" vertical="top" wrapText="1" readingOrder="1"/>
    </xf>
    <xf numFmtId="49" fontId="3" fillId="0" borderId="1" xfId="0" applyNumberFormat="1" applyFont="1" applyBorder="1" applyAlignment="1" applyProtection="1">
      <alignment horizontal="center" vertical="top" wrapText="1" readingOrder="1"/>
    </xf>
    <xf numFmtId="49" fontId="3" fillId="2" borderId="4" xfId="0" applyNumberFormat="1" applyFont="1" applyFill="1" applyBorder="1" applyAlignment="1" applyProtection="1">
      <alignment horizontal="center" vertical="top" wrapText="1" readingOrder="1"/>
    </xf>
    <xf numFmtId="164" fontId="3" fillId="0" borderId="1" xfId="0" applyNumberFormat="1" applyFont="1" applyBorder="1" applyAlignment="1" applyProtection="1">
      <alignment horizontal="center" vertical="top" wrapText="1" readingOrder="1"/>
    </xf>
    <xf numFmtId="164" fontId="5" fillId="0" borderId="1" xfId="0" applyNumberFormat="1" applyFont="1" applyBorder="1" applyAlignment="1" applyProtection="1">
      <alignment horizontal="center" vertical="top" wrapText="1" readingOrder="1"/>
    </xf>
    <xf numFmtId="49" fontId="5" fillId="0" borderId="2" xfId="0" applyNumberFormat="1" applyFont="1" applyBorder="1" applyAlignment="1" applyProtection="1">
      <alignment horizontal="left" vertical="top" wrapText="1" readingOrder="1"/>
    </xf>
    <xf numFmtId="49" fontId="5" fillId="0" borderId="3" xfId="0" applyNumberFormat="1" applyFont="1" applyBorder="1" applyAlignment="1" applyProtection="1">
      <alignment horizontal="center" vertical="top" wrapText="1" readingOrder="1"/>
    </xf>
    <xf numFmtId="49" fontId="2" fillId="0" borderId="12" xfId="0" applyNumberFormat="1" applyFont="1" applyBorder="1" applyAlignment="1" applyProtection="1">
      <alignment horizontal="left" vertical="top" wrapText="1" readingOrder="1"/>
    </xf>
    <xf numFmtId="49" fontId="2" fillId="0" borderId="13" xfId="0" applyNumberFormat="1" applyFont="1" applyBorder="1" applyAlignment="1" applyProtection="1">
      <alignment horizontal="center" vertical="top" wrapText="1" readingOrder="1"/>
    </xf>
    <xf numFmtId="49" fontId="2" fillId="0" borderId="12" xfId="0" applyNumberFormat="1" applyFont="1" applyBorder="1" applyAlignment="1" applyProtection="1">
      <alignment horizontal="center" vertical="top" wrapText="1" readingOrder="1"/>
    </xf>
    <xf numFmtId="49" fontId="4" fillId="0" borderId="12" xfId="0" applyNumberFormat="1" applyFont="1" applyBorder="1" applyAlignment="1" applyProtection="1">
      <alignment horizontal="left" vertical="top" wrapText="1" readingOrder="1"/>
    </xf>
    <xf numFmtId="165" fontId="2" fillId="0" borderId="14" xfId="0" applyNumberFormat="1" applyFont="1" applyBorder="1" applyAlignment="1" applyProtection="1">
      <alignment horizontal="center" vertical="top" wrapText="1" readingOrder="1"/>
    </xf>
    <xf numFmtId="49" fontId="2" fillId="0" borderId="15" xfId="0" applyNumberFormat="1" applyFont="1" applyBorder="1" applyAlignment="1" applyProtection="1">
      <alignment horizontal="center" vertical="top" wrapText="1" readingOrder="1"/>
    </xf>
    <xf numFmtId="49" fontId="2" fillId="0" borderId="16" xfId="0" applyNumberFormat="1" applyFont="1" applyBorder="1" applyAlignment="1" applyProtection="1">
      <alignment horizontal="center" vertical="top" wrapText="1" readingOrder="1"/>
    </xf>
    <xf numFmtId="49" fontId="2" fillId="0" borderId="16" xfId="0" applyNumberFormat="1" applyFont="1" applyBorder="1" applyAlignment="1" applyProtection="1">
      <alignment horizontal="left" vertical="top" wrapText="1" readingOrder="1"/>
    </xf>
    <xf numFmtId="165" fontId="2" fillId="0" borderId="17" xfId="0" applyNumberFormat="1" applyFont="1" applyBorder="1" applyAlignment="1" applyProtection="1">
      <alignment horizontal="center" vertical="top" wrapText="1" readingOrder="1"/>
    </xf>
    <xf numFmtId="49" fontId="2" fillId="0" borderId="10" xfId="0" applyNumberFormat="1" applyFont="1" applyBorder="1" applyAlignment="1" applyProtection="1">
      <alignment horizontal="left" vertical="top" wrapText="1" readingOrder="1"/>
    </xf>
    <xf numFmtId="49" fontId="3" fillId="2" borderId="12" xfId="0" applyNumberFormat="1" applyFont="1" applyFill="1" applyBorder="1" applyAlignment="1" applyProtection="1">
      <alignment horizontal="center" vertical="top" wrapText="1" readingOrder="1"/>
    </xf>
    <xf numFmtId="49" fontId="3" fillId="2" borderId="12" xfId="0" applyNumberFormat="1" applyFont="1" applyFill="1" applyBorder="1" applyAlignment="1" applyProtection="1">
      <alignment horizontal="left" vertical="top" wrapText="1" readingOrder="1"/>
    </xf>
    <xf numFmtId="49" fontId="3" fillId="2" borderId="14" xfId="0" applyNumberFormat="1" applyFont="1" applyFill="1" applyBorder="1" applyAlignment="1" applyProtection="1">
      <alignment horizontal="center" vertical="top" wrapText="1" readingOrder="1"/>
    </xf>
    <xf numFmtId="49" fontId="3" fillId="0" borderId="10" xfId="0" applyNumberFormat="1" applyFont="1" applyBorder="1" applyAlignment="1" applyProtection="1">
      <alignment horizontal="center" vertical="top" wrapText="1" readingOrder="1"/>
    </xf>
    <xf numFmtId="49" fontId="3" fillId="0" borderId="10" xfId="0" applyNumberFormat="1" applyFont="1" applyBorder="1" applyAlignment="1" applyProtection="1">
      <alignment horizontal="left" vertical="top" wrapText="1" readingOrder="1"/>
    </xf>
    <xf numFmtId="49" fontId="3" fillId="0" borderId="11" xfId="0" applyNumberFormat="1" applyFont="1" applyBorder="1" applyAlignment="1" applyProtection="1">
      <alignment horizontal="center" vertical="top" wrapText="1" readingOrder="1"/>
    </xf>
    <xf numFmtId="166" fontId="2" fillId="0" borderId="7" xfId="0" applyNumberFormat="1" applyFont="1" applyBorder="1" applyAlignment="1" applyProtection="1">
      <alignment horizontal="center" vertical="top" wrapText="1" readingOrder="1"/>
    </xf>
    <xf numFmtId="49" fontId="2" fillId="0" borderId="5" xfId="0" applyNumberFormat="1" applyFont="1" applyBorder="1" applyAlignment="1" applyProtection="1">
      <alignment horizontal="center" vertical="top" wrapText="1" readingOrder="1"/>
    </xf>
    <xf numFmtId="49" fontId="2" fillId="0" borderId="18" xfId="0" applyNumberFormat="1" applyFont="1" applyBorder="1" applyAlignment="1" applyProtection="1">
      <alignment horizontal="center" vertical="top" wrapText="1" readingOrder="1"/>
    </xf>
    <xf numFmtId="49" fontId="2" fillId="0" borderId="19" xfId="0" applyNumberFormat="1" applyFont="1" applyBorder="1" applyAlignment="1" applyProtection="1">
      <alignment horizontal="center" vertical="top" wrapText="1" readingOrder="1"/>
    </xf>
    <xf numFmtId="165" fontId="2" fillId="0" borderId="20" xfId="0" applyNumberFormat="1" applyFont="1" applyBorder="1" applyAlignment="1" applyProtection="1">
      <alignment horizontal="center" vertical="top" wrapText="1" readingOrder="1"/>
    </xf>
    <xf numFmtId="49" fontId="3" fillId="2" borderId="2" xfId="0" applyNumberFormat="1" applyFont="1" applyFill="1" applyBorder="1" applyAlignment="1" applyProtection="1">
      <alignment horizontal="left" vertical="top" wrapText="1" readingOrder="1"/>
    </xf>
    <xf numFmtId="49" fontId="2" fillId="0" borderId="19" xfId="0" applyNumberFormat="1" applyFont="1" applyBorder="1" applyAlignment="1" applyProtection="1">
      <alignment horizontal="left" vertical="top" wrapText="1" readingOrder="1"/>
    </xf>
    <xf numFmtId="49" fontId="4" fillId="0" borderId="16" xfId="0" applyNumberFormat="1" applyFont="1" applyBorder="1" applyAlignment="1" applyProtection="1">
      <alignment horizontal="left" vertical="top" wrapText="1" readingOrder="1"/>
    </xf>
    <xf numFmtId="49" fontId="3" fillId="2" borderId="3" xfId="0" applyNumberFormat="1" applyFont="1" applyFill="1" applyBorder="1" applyAlignment="1" applyProtection="1">
      <alignment horizontal="left" vertical="top" wrapText="1" readingOrder="1"/>
    </xf>
    <xf numFmtId="0" fontId="2" fillId="0" borderId="25" xfId="0" applyNumberFormat="1" applyFont="1" applyBorder="1" applyAlignment="1" applyProtection="1">
      <alignment horizontal="center" vertical="center" wrapText="1" readingOrder="1"/>
    </xf>
    <xf numFmtId="49" fontId="3" fillId="2" borderId="25" xfId="0" applyNumberFormat="1" applyFont="1" applyFill="1" applyBorder="1" applyAlignment="1" applyProtection="1">
      <alignment horizontal="left" vertical="top" wrapText="1" readingOrder="1"/>
    </xf>
    <xf numFmtId="49" fontId="3" fillId="0" borderId="25" xfId="0" applyNumberFormat="1" applyFont="1" applyBorder="1" applyAlignment="1" applyProtection="1">
      <alignment horizontal="left" vertical="top" wrapText="1" readingOrder="1"/>
    </xf>
    <xf numFmtId="2" fontId="2" fillId="0" borderId="7" xfId="0" applyNumberFormat="1" applyFont="1" applyBorder="1" applyAlignment="1" applyProtection="1">
      <alignment horizontal="center" vertical="top" wrapText="1" readingOrder="1"/>
    </xf>
    <xf numFmtId="2" fontId="2" fillId="2" borderId="7" xfId="0" applyNumberFormat="1" applyFont="1" applyFill="1" applyBorder="1" applyAlignment="1" applyProtection="1">
      <alignment horizontal="center" vertical="top" wrapText="1" readingOrder="1"/>
    </xf>
    <xf numFmtId="2" fontId="2" fillId="0" borderId="26" xfId="0" applyNumberFormat="1" applyFont="1" applyBorder="1" applyAlignment="1" applyProtection="1">
      <alignment horizontal="center" vertical="top" wrapText="1" readingOrder="1"/>
    </xf>
    <xf numFmtId="2" fontId="3" fillId="0" borderId="25" xfId="0" applyNumberFormat="1" applyFont="1" applyBorder="1" applyAlignment="1" applyProtection="1">
      <alignment horizontal="left" vertical="top" wrapText="1" readingOrder="1"/>
    </xf>
    <xf numFmtId="2" fontId="2" fillId="0" borderId="25" xfId="0" applyNumberFormat="1" applyFont="1" applyBorder="1" applyAlignment="1" applyProtection="1">
      <alignment horizontal="center" vertical="top" wrapText="1" readingOrder="1"/>
    </xf>
    <xf numFmtId="2" fontId="2" fillId="0" borderId="27" xfId="0" applyNumberFormat="1" applyFont="1" applyBorder="1" applyAlignment="1" applyProtection="1">
      <alignment horizontal="center" vertical="top" wrapText="1" readingOrder="1"/>
    </xf>
    <xf numFmtId="2" fontId="3" fillId="2" borderId="25" xfId="0" applyNumberFormat="1" applyFont="1" applyFill="1" applyBorder="1" applyAlignment="1" applyProtection="1">
      <alignment horizontal="left" vertical="top" wrapText="1" readingOrder="1"/>
    </xf>
    <xf numFmtId="2" fontId="5" fillId="0" borderId="25" xfId="0" applyNumberFormat="1" applyFont="1" applyBorder="1" applyAlignment="1" applyProtection="1">
      <alignment horizontal="left" vertical="top" wrapText="1" readingOrder="1"/>
    </xf>
    <xf numFmtId="2" fontId="2" fillId="0" borderId="24" xfId="0" applyNumberFormat="1" applyFont="1" applyBorder="1" applyAlignment="1" applyProtection="1">
      <alignment horizontal="center" vertical="top" wrapText="1" readingOrder="1"/>
    </xf>
    <xf numFmtId="2" fontId="2" fillId="0" borderId="28" xfId="0" applyNumberFormat="1" applyFont="1" applyBorder="1" applyAlignment="1" applyProtection="1">
      <alignment horizontal="center" vertical="top" wrapText="1" readingOrder="1"/>
    </xf>
    <xf numFmtId="2" fontId="3" fillId="2" borderId="24" xfId="0" applyNumberFormat="1" applyFont="1" applyFill="1" applyBorder="1" applyAlignment="1" applyProtection="1">
      <alignment horizontal="left" vertical="top" wrapText="1" readingOrder="1"/>
    </xf>
    <xf numFmtId="2" fontId="3" fillId="0" borderId="27" xfId="0" applyNumberFormat="1" applyFont="1" applyBorder="1" applyAlignment="1" applyProtection="1">
      <alignment horizontal="left" vertical="top" wrapText="1" readingOrder="1"/>
    </xf>
    <xf numFmtId="2" fontId="2" fillId="0" borderId="29" xfId="0" applyNumberFormat="1" applyFont="1" applyBorder="1" applyAlignment="1" applyProtection="1">
      <alignment horizontal="center" vertical="top" wrapText="1" readingOrder="1"/>
    </xf>
    <xf numFmtId="2" fontId="0" fillId="0" borderId="28" xfId="0" applyNumberFormat="1" applyBorder="1" applyAlignment="1">
      <alignment horizontal="center"/>
    </xf>
    <xf numFmtId="49" fontId="5" fillId="0" borderId="2" xfId="0" applyNumberFormat="1" applyFont="1" applyBorder="1" applyAlignment="1" applyProtection="1">
      <alignment horizontal="center" vertical="top" wrapText="1" readingOrder="1"/>
    </xf>
    <xf numFmtId="49" fontId="2" fillId="0" borderId="30" xfId="0" applyNumberFormat="1" applyFont="1" applyBorder="1" applyAlignment="1" applyProtection="1">
      <alignment horizontal="center" vertical="top" wrapText="1" readingOrder="1"/>
    </xf>
    <xf numFmtId="49" fontId="2" fillId="0" borderId="8" xfId="0" applyNumberFormat="1" applyFont="1" applyBorder="1" applyAlignment="1" applyProtection="1">
      <alignment horizontal="center" vertical="top" wrapText="1" readingOrder="1"/>
    </xf>
    <xf numFmtId="49" fontId="2" fillId="0" borderId="6" xfId="0" applyNumberFormat="1" applyFont="1" applyBorder="1" applyAlignment="1" applyProtection="1">
      <alignment horizontal="center" vertical="top" wrapText="1" readingOrder="1"/>
    </xf>
    <xf numFmtId="164" fontId="3" fillId="0" borderId="8" xfId="0" applyNumberFormat="1" applyFont="1" applyBorder="1" applyAlignment="1" applyProtection="1">
      <alignment horizontal="right" vertical="top" wrapText="1" readingOrder="1"/>
    </xf>
    <xf numFmtId="164" fontId="3" fillId="0" borderId="6" xfId="0" applyNumberFormat="1" applyFont="1" applyBorder="1" applyAlignment="1" applyProtection="1">
      <alignment horizontal="right" vertical="top" wrapText="1" readingOrder="1"/>
    </xf>
    <xf numFmtId="0" fontId="2" fillId="0" borderId="8" xfId="0" applyNumberFormat="1" applyFont="1" applyBorder="1" applyAlignment="1" applyProtection="1">
      <alignment horizontal="center" vertical="center" wrapText="1" readingOrder="1"/>
    </xf>
    <xf numFmtId="0" fontId="2" fillId="0" borderId="6" xfId="0" applyNumberFormat="1" applyFont="1" applyBorder="1" applyAlignment="1" applyProtection="1">
      <alignment horizontal="center" vertical="center" wrapText="1" readingOrder="1"/>
    </xf>
    <xf numFmtId="164" fontId="3" fillId="0" borderId="8" xfId="0" applyNumberFormat="1" applyFont="1" applyBorder="1" applyAlignment="1" applyProtection="1">
      <alignment horizontal="center" vertical="top" wrapText="1" readingOrder="1"/>
    </xf>
    <xf numFmtId="164" fontId="3" fillId="0" borderId="6" xfId="0" applyNumberFormat="1" applyFont="1" applyBorder="1" applyAlignment="1" applyProtection="1">
      <alignment horizontal="center" vertical="top" wrapText="1" readingOrder="1"/>
    </xf>
    <xf numFmtId="164" fontId="3" fillId="2" borderId="23" xfId="0" applyNumberFormat="1" applyFont="1" applyFill="1" applyBorder="1" applyAlignment="1" applyProtection="1">
      <alignment horizontal="center" vertical="top" wrapText="1" readingOrder="1"/>
    </xf>
    <xf numFmtId="164" fontId="3" fillId="2" borderId="12" xfId="0" applyNumberFormat="1" applyFont="1" applyFill="1" applyBorder="1" applyAlignment="1" applyProtection="1">
      <alignment horizontal="center" vertical="top" wrapText="1" readingOrder="1"/>
    </xf>
    <xf numFmtId="164" fontId="3" fillId="0" borderId="21" xfId="0" applyNumberFormat="1" applyFont="1" applyBorder="1" applyAlignment="1" applyProtection="1">
      <alignment horizontal="center" vertical="top" wrapText="1" readingOrder="1"/>
    </xf>
    <xf numFmtId="164" fontId="3" fillId="0" borderId="22" xfId="0" applyNumberFormat="1" applyFont="1" applyBorder="1" applyAlignment="1" applyProtection="1">
      <alignment horizontal="center" vertical="top" wrapText="1" readingOrder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topLeftCell="A2" zoomScale="130" zoomScaleNormal="130" workbookViewId="0">
      <selection activeCell="D26" sqref="D26"/>
    </sheetView>
  </sheetViews>
  <sheetFormatPr defaultRowHeight="15" x14ac:dyDescent="0.25"/>
  <cols>
    <col min="1" max="1" width="0.28515625" customWidth="1"/>
    <col min="2" max="2" width="5.140625" customWidth="1"/>
    <col min="3" max="3" width="11.28515625" customWidth="1"/>
    <col min="4" max="4" width="42.7109375" customWidth="1"/>
    <col min="5" max="5" width="4.28515625" customWidth="1"/>
    <col min="6" max="6" width="7" customWidth="1"/>
    <col min="7" max="7" width="10.5703125" customWidth="1"/>
    <col min="8" max="8" width="11.85546875" customWidth="1"/>
    <col min="255" max="255" width="0.28515625" customWidth="1"/>
    <col min="256" max="256" width="5.140625" customWidth="1"/>
    <col min="257" max="257" width="10.7109375" customWidth="1"/>
    <col min="258" max="258" width="11.85546875" customWidth="1"/>
    <col min="259" max="259" width="42.7109375" customWidth="1"/>
    <col min="260" max="260" width="4.28515625" customWidth="1"/>
    <col min="261" max="261" width="11.85546875" customWidth="1"/>
    <col min="262" max="262" width="12" customWidth="1"/>
    <col min="511" max="511" width="0.28515625" customWidth="1"/>
    <col min="512" max="512" width="5.140625" customWidth="1"/>
    <col min="513" max="513" width="10.7109375" customWidth="1"/>
    <col min="514" max="514" width="11.85546875" customWidth="1"/>
    <col min="515" max="515" width="42.7109375" customWidth="1"/>
    <col min="516" max="516" width="4.28515625" customWidth="1"/>
    <col min="517" max="517" width="11.85546875" customWidth="1"/>
    <col min="518" max="518" width="12" customWidth="1"/>
    <col min="767" max="767" width="0.28515625" customWidth="1"/>
    <col min="768" max="768" width="5.140625" customWidth="1"/>
    <col min="769" max="769" width="10.7109375" customWidth="1"/>
    <col min="770" max="770" width="11.85546875" customWidth="1"/>
    <col min="771" max="771" width="42.7109375" customWidth="1"/>
    <col min="772" max="772" width="4.28515625" customWidth="1"/>
    <col min="773" max="773" width="11.85546875" customWidth="1"/>
    <col min="774" max="774" width="12" customWidth="1"/>
    <col min="1023" max="1023" width="0.28515625" customWidth="1"/>
    <col min="1024" max="1024" width="5.140625" customWidth="1"/>
    <col min="1025" max="1025" width="10.7109375" customWidth="1"/>
    <col min="1026" max="1026" width="11.85546875" customWidth="1"/>
    <col min="1027" max="1027" width="42.7109375" customWidth="1"/>
    <col min="1028" max="1028" width="4.28515625" customWidth="1"/>
    <col min="1029" max="1029" width="11.85546875" customWidth="1"/>
    <col min="1030" max="1030" width="12" customWidth="1"/>
    <col min="1279" max="1279" width="0.28515625" customWidth="1"/>
    <col min="1280" max="1280" width="5.140625" customWidth="1"/>
    <col min="1281" max="1281" width="10.7109375" customWidth="1"/>
    <col min="1282" max="1282" width="11.85546875" customWidth="1"/>
    <col min="1283" max="1283" width="42.7109375" customWidth="1"/>
    <col min="1284" max="1284" width="4.28515625" customWidth="1"/>
    <col min="1285" max="1285" width="11.85546875" customWidth="1"/>
    <col min="1286" max="1286" width="12" customWidth="1"/>
    <col min="1535" max="1535" width="0.28515625" customWidth="1"/>
    <col min="1536" max="1536" width="5.140625" customWidth="1"/>
    <col min="1537" max="1537" width="10.7109375" customWidth="1"/>
    <col min="1538" max="1538" width="11.85546875" customWidth="1"/>
    <col min="1539" max="1539" width="42.7109375" customWidth="1"/>
    <col min="1540" max="1540" width="4.28515625" customWidth="1"/>
    <col min="1541" max="1541" width="11.85546875" customWidth="1"/>
    <col min="1542" max="1542" width="12" customWidth="1"/>
    <col min="1791" max="1791" width="0.28515625" customWidth="1"/>
    <col min="1792" max="1792" width="5.140625" customWidth="1"/>
    <col min="1793" max="1793" width="10.7109375" customWidth="1"/>
    <col min="1794" max="1794" width="11.85546875" customWidth="1"/>
    <col min="1795" max="1795" width="42.7109375" customWidth="1"/>
    <col min="1796" max="1796" width="4.28515625" customWidth="1"/>
    <col min="1797" max="1797" width="11.85546875" customWidth="1"/>
    <col min="1798" max="1798" width="12" customWidth="1"/>
    <col min="2047" max="2047" width="0.28515625" customWidth="1"/>
    <col min="2048" max="2048" width="5.140625" customWidth="1"/>
    <col min="2049" max="2049" width="10.7109375" customWidth="1"/>
    <col min="2050" max="2050" width="11.85546875" customWidth="1"/>
    <col min="2051" max="2051" width="42.7109375" customWidth="1"/>
    <col min="2052" max="2052" width="4.28515625" customWidth="1"/>
    <col min="2053" max="2053" width="11.85546875" customWidth="1"/>
    <col min="2054" max="2054" width="12" customWidth="1"/>
    <col min="2303" max="2303" width="0.28515625" customWidth="1"/>
    <col min="2304" max="2304" width="5.140625" customWidth="1"/>
    <col min="2305" max="2305" width="10.7109375" customWidth="1"/>
    <col min="2306" max="2306" width="11.85546875" customWidth="1"/>
    <col min="2307" max="2307" width="42.7109375" customWidth="1"/>
    <col min="2308" max="2308" width="4.28515625" customWidth="1"/>
    <col min="2309" max="2309" width="11.85546875" customWidth="1"/>
    <col min="2310" max="2310" width="12" customWidth="1"/>
    <col min="2559" max="2559" width="0.28515625" customWidth="1"/>
    <col min="2560" max="2560" width="5.140625" customWidth="1"/>
    <col min="2561" max="2561" width="10.7109375" customWidth="1"/>
    <col min="2562" max="2562" width="11.85546875" customWidth="1"/>
    <col min="2563" max="2563" width="42.7109375" customWidth="1"/>
    <col min="2564" max="2564" width="4.28515625" customWidth="1"/>
    <col min="2565" max="2565" width="11.85546875" customWidth="1"/>
    <col min="2566" max="2566" width="12" customWidth="1"/>
    <col min="2815" max="2815" width="0.28515625" customWidth="1"/>
    <col min="2816" max="2816" width="5.140625" customWidth="1"/>
    <col min="2817" max="2817" width="10.7109375" customWidth="1"/>
    <col min="2818" max="2818" width="11.85546875" customWidth="1"/>
    <col min="2819" max="2819" width="42.7109375" customWidth="1"/>
    <col min="2820" max="2820" width="4.28515625" customWidth="1"/>
    <col min="2821" max="2821" width="11.85546875" customWidth="1"/>
    <col min="2822" max="2822" width="12" customWidth="1"/>
    <col min="3071" max="3071" width="0.28515625" customWidth="1"/>
    <col min="3072" max="3072" width="5.140625" customWidth="1"/>
    <col min="3073" max="3073" width="10.7109375" customWidth="1"/>
    <col min="3074" max="3074" width="11.85546875" customWidth="1"/>
    <col min="3075" max="3075" width="42.7109375" customWidth="1"/>
    <col min="3076" max="3076" width="4.28515625" customWidth="1"/>
    <col min="3077" max="3077" width="11.85546875" customWidth="1"/>
    <col min="3078" max="3078" width="12" customWidth="1"/>
    <col min="3327" max="3327" width="0.28515625" customWidth="1"/>
    <col min="3328" max="3328" width="5.140625" customWidth="1"/>
    <col min="3329" max="3329" width="10.7109375" customWidth="1"/>
    <col min="3330" max="3330" width="11.85546875" customWidth="1"/>
    <col min="3331" max="3331" width="42.7109375" customWidth="1"/>
    <col min="3332" max="3332" width="4.28515625" customWidth="1"/>
    <col min="3333" max="3333" width="11.85546875" customWidth="1"/>
    <col min="3334" max="3334" width="12" customWidth="1"/>
    <col min="3583" max="3583" width="0.28515625" customWidth="1"/>
    <col min="3584" max="3584" width="5.140625" customWidth="1"/>
    <col min="3585" max="3585" width="10.7109375" customWidth="1"/>
    <col min="3586" max="3586" width="11.85546875" customWidth="1"/>
    <col min="3587" max="3587" width="42.7109375" customWidth="1"/>
    <col min="3588" max="3588" width="4.28515625" customWidth="1"/>
    <col min="3589" max="3589" width="11.85546875" customWidth="1"/>
    <col min="3590" max="3590" width="12" customWidth="1"/>
    <col min="3839" max="3839" width="0.28515625" customWidth="1"/>
    <col min="3840" max="3840" width="5.140625" customWidth="1"/>
    <col min="3841" max="3841" width="10.7109375" customWidth="1"/>
    <col min="3842" max="3842" width="11.85546875" customWidth="1"/>
    <col min="3843" max="3843" width="42.7109375" customWidth="1"/>
    <col min="3844" max="3844" width="4.28515625" customWidth="1"/>
    <col min="3845" max="3845" width="11.85546875" customWidth="1"/>
    <col min="3846" max="3846" width="12" customWidth="1"/>
    <col min="4095" max="4095" width="0.28515625" customWidth="1"/>
    <col min="4096" max="4096" width="5.140625" customWidth="1"/>
    <col min="4097" max="4097" width="10.7109375" customWidth="1"/>
    <col min="4098" max="4098" width="11.85546875" customWidth="1"/>
    <col min="4099" max="4099" width="42.7109375" customWidth="1"/>
    <col min="4100" max="4100" width="4.28515625" customWidth="1"/>
    <col min="4101" max="4101" width="11.85546875" customWidth="1"/>
    <col min="4102" max="4102" width="12" customWidth="1"/>
    <col min="4351" max="4351" width="0.28515625" customWidth="1"/>
    <col min="4352" max="4352" width="5.140625" customWidth="1"/>
    <col min="4353" max="4353" width="10.7109375" customWidth="1"/>
    <col min="4354" max="4354" width="11.85546875" customWidth="1"/>
    <col min="4355" max="4355" width="42.7109375" customWidth="1"/>
    <col min="4356" max="4356" width="4.28515625" customWidth="1"/>
    <col min="4357" max="4357" width="11.85546875" customWidth="1"/>
    <col min="4358" max="4358" width="12" customWidth="1"/>
    <col min="4607" max="4607" width="0.28515625" customWidth="1"/>
    <col min="4608" max="4608" width="5.140625" customWidth="1"/>
    <col min="4609" max="4609" width="10.7109375" customWidth="1"/>
    <col min="4610" max="4610" width="11.85546875" customWidth="1"/>
    <col min="4611" max="4611" width="42.7109375" customWidth="1"/>
    <col min="4612" max="4612" width="4.28515625" customWidth="1"/>
    <col min="4613" max="4613" width="11.85546875" customWidth="1"/>
    <col min="4614" max="4614" width="12" customWidth="1"/>
    <col min="4863" max="4863" width="0.28515625" customWidth="1"/>
    <col min="4864" max="4864" width="5.140625" customWidth="1"/>
    <col min="4865" max="4865" width="10.7109375" customWidth="1"/>
    <col min="4866" max="4866" width="11.85546875" customWidth="1"/>
    <col min="4867" max="4867" width="42.7109375" customWidth="1"/>
    <col min="4868" max="4868" width="4.28515625" customWidth="1"/>
    <col min="4869" max="4869" width="11.85546875" customWidth="1"/>
    <col min="4870" max="4870" width="12" customWidth="1"/>
    <col min="5119" max="5119" width="0.28515625" customWidth="1"/>
    <col min="5120" max="5120" width="5.140625" customWidth="1"/>
    <col min="5121" max="5121" width="10.7109375" customWidth="1"/>
    <col min="5122" max="5122" width="11.85546875" customWidth="1"/>
    <col min="5123" max="5123" width="42.7109375" customWidth="1"/>
    <col min="5124" max="5124" width="4.28515625" customWidth="1"/>
    <col min="5125" max="5125" width="11.85546875" customWidth="1"/>
    <col min="5126" max="5126" width="12" customWidth="1"/>
    <col min="5375" max="5375" width="0.28515625" customWidth="1"/>
    <col min="5376" max="5376" width="5.140625" customWidth="1"/>
    <col min="5377" max="5377" width="10.7109375" customWidth="1"/>
    <col min="5378" max="5378" width="11.85546875" customWidth="1"/>
    <col min="5379" max="5379" width="42.7109375" customWidth="1"/>
    <col min="5380" max="5380" width="4.28515625" customWidth="1"/>
    <col min="5381" max="5381" width="11.85546875" customWidth="1"/>
    <col min="5382" max="5382" width="12" customWidth="1"/>
    <col min="5631" max="5631" width="0.28515625" customWidth="1"/>
    <col min="5632" max="5632" width="5.140625" customWidth="1"/>
    <col min="5633" max="5633" width="10.7109375" customWidth="1"/>
    <col min="5634" max="5634" width="11.85546875" customWidth="1"/>
    <col min="5635" max="5635" width="42.7109375" customWidth="1"/>
    <col min="5636" max="5636" width="4.28515625" customWidth="1"/>
    <col min="5637" max="5637" width="11.85546875" customWidth="1"/>
    <col min="5638" max="5638" width="12" customWidth="1"/>
    <col min="5887" max="5887" width="0.28515625" customWidth="1"/>
    <col min="5888" max="5888" width="5.140625" customWidth="1"/>
    <col min="5889" max="5889" width="10.7109375" customWidth="1"/>
    <col min="5890" max="5890" width="11.85546875" customWidth="1"/>
    <col min="5891" max="5891" width="42.7109375" customWidth="1"/>
    <col min="5892" max="5892" width="4.28515625" customWidth="1"/>
    <col min="5893" max="5893" width="11.85546875" customWidth="1"/>
    <col min="5894" max="5894" width="12" customWidth="1"/>
    <col min="6143" max="6143" width="0.28515625" customWidth="1"/>
    <col min="6144" max="6144" width="5.140625" customWidth="1"/>
    <col min="6145" max="6145" width="10.7109375" customWidth="1"/>
    <col min="6146" max="6146" width="11.85546875" customWidth="1"/>
    <col min="6147" max="6147" width="42.7109375" customWidth="1"/>
    <col min="6148" max="6148" width="4.28515625" customWidth="1"/>
    <col min="6149" max="6149" width="11.85546875" customWidth="1"/>
    <col min="6150" max="6150" width="12" customWidth="1"/>
    <col min="6399" max="6399" width="0.28515625" customWidth="1"/>
    <col min="6400" max="6400" width="5.140625" customWidth="1"/>
    <col min="6401" max="6401" width="10.7109375" customWidth="1"/>
    <col min="6402" max="6402" width="11.85546875" customWidth="1"/>
    <col min="6403" max="6403" width="42.7109375" customWidth="1"/>
    <col min="6404" max="6404" width="4.28515625" customWidth="1"/>
    <col min="6405" max="6405" width="11.85546875" customWidth="1"/>
    <col min="6406" max="6406" width="12" customWidth="1"/>
    <col min="6655" max="6655" width="0.28515625" customWidth="1"/>
    <col min="6656" max="6656" width="5.140625" customWidth="1"/>
    <col min="6657" max="6657" width="10.7109375" customWidth="1"/>
    <col min="6658" max="6658" width="11.85546875" customWidth="1"/>
    <col min="6659" max="6659" width="42.7109375" customWidth="1"/>
    <col min="6660" max="6660" width="4.28515625" customWidth="1"/>
    <col min="6661" max="6661" width="11.85546875" customWidth="1"/>
    <col min="6662" max="6662" width="12" customWidth="1"/>
    <col min="6911" max="6911" width="0.28515625" customWidth="1"/>
    <col min="6912" max="6912" width="5.140625" customWidth="1"/>
    <col min="6913" max="6913" width="10.7109375" customWidth="1"/>
    <col min="6914" max="6914" width="11.85546875" customWidth="1"/>
    <col min="6915" max="6915" width="42.7109375" customWidth="1"/>
    <col min="6916" max="6916" width="4.28515625" customWidth="1"/>
    <col min="6917" max="6917" width="11.85546875" customWidth="1"/>
    <col min="6918" max="6918" width="12" customWidth="1"/>
    <col min="7167" max="7167" width="0.28515625" customWidth="1"/>
    <col min="7168" max="7168" width="5.140625" customWidth="1"/>
    <col min="7169" max="7169" width="10.7109375" customWidth="1"/>
    <col min="7170" max="7170" width="11.85546875" customWidth="1"/>
    <col min="7171" max="7171" width="42.7109375" customWidth="1"/>
    <col min="7172" max="7172" width="4.28515625" customWidth="1"/>
    <col min="7173" max="7173" width="11.85546875" customWidth="1"/>
    <col min="7174" max="7174" width="12" customWidth="1"/>
    <col min="7423" max="7423" width="0.28515625" customWidth="1"/>
    <col min="7424" max="7424" width="5.140625" customWidth="1"/>
    <col min="7425" max="7425" width="10.7109375" customWidth="1"/>
    <col min="7426" max="7426" width="11.85546875" customWidth="1"/>
    <col min="7427" max="7427" width="42.7109375" customWidth="1"/>
    <col min="7428" max="7428" width="4.28515625" customWidth="1"/>
    <col min="7429" max="7429" width="11.85546875" customWidth="1"/>
    <col min="7430" max="7430" width="12" customWidth="1"/>
    <col min="7679" max="7679" width="0.28515625" customWidth="1"/>
    <col min="7680" max="7680" width="5.140625" customWidth="1"/>
    <col min="7681" max="7681" width="10.7109375" customWidth="1"/>
    <col min="7682" max="7682" width="11.85546875" customWidth="1"/>
    <col min="7683" max="7683" width="42.7109375" customWidth="1"/>
    <col min="7684" max="7684" width="4.28515625" customWidth="1"/>
    <col min="7685" max="7685" width="11.85546875" customWidth="1"/>
    <col min="7686" max="7686" width="12" customWidth="1"/>
    <col min="7935" max="7935" width="0.28515625" customWidth="1"/>
    <col min="7936" max="7936" width="5.140625" customWidth="1"/>
    <col min="7937" max="7937" width="10.7109375" customWidth="1"/>
    <col min="7938" max="7938" width="11.85546875" customWidth="1"/>
    <col min="7939" max="7939" width="42.7109375" customWidth="1"/>
    <col min="7940" max="7940" width="4.28515625" customWidth="1"/>
    <col min="7941" max="7941" width="11.85546875" customWidth="1"/>
    <col min="7942" max="7942" width="12" customWidth="1"/>
    <col min="8191" max="8191" width="0.28515625" customWidth="1"/>
    <col min="8192" max="8192" width="5.140625" customWidth="1"/>
    <col min="8193" max="8193" width="10.7109375" customWidth="1"/>
    <col min="8194" max="8194" width="11.85546875" customWidth="1"/>
    <col min="8195" max="8195" width="42.7109375" customWidth="1"/>
    <col min="8196" max="8196" width="4.28515625" customWidth="1"/>
    <col min="8197" max="8197" width="11.85546875" customWidth="1"/>
    <col min="8198" max="8198" width="12" customWidth="1"/>
    <col min="8447" max="8447" width="0.28515625" customWidth="1"/>
    <col min="8448" max="8448" width="5.140625" customWidth="1"/>
    <col min="8449" max="8449" width="10.7109375" customWidth="1"/>
    <col min="8450" max="8450" width="11.85546875" customWidth="1"/>
    <col min="8451" max="8451" width="42.7109375" customWidth="1"/>
    <col min="8452" max="8452" width="4.28515625" customWidth="1"/>
    <col min="8453" max="8453" width="11.85546875" customWidth="1"/>
    <col min="8454" max="8454" width="12" customWidth="1"/>
    <col min="8703" max="8703" width="0.28515625" customWidth="1"/>
    <col min="8704" max="8704" width="5.140625" customWidth="1"/>
    <col min="8705" max="8705" width="10.7109375" customWidth="1"/>
    <col min="8706" max="8706" width="11.85546875" customWidth="1"/>
    <col min="8707" max="8707" width="42.7109375" customWidth="1"/>
    <col min="8708" max="8708" width="4.28515625" customWidth="1"/>
    <col min="8709" max="8709" width="11.85546875" customWidth="1"/>
    <col min="8710" max="8710" width="12" customWidth="1"/>
    <col min="8959" max="8959" width="0.28515625" customWidth="1"/>
    <col min="8960" max="8960" width="5.140625" customWidth="1"/>
    <col min="8961" max="8961" width="10.7109375" customWidth="1"/>
    <col min="8962" max="8962" width="11.85546875" customWidth="1"/>
    <col min="8963" max="8963" width="42.7109375" customWidth="1"/>
    <col min="8964" max="8964" width="4.28515625" customWidth="1"/>
    <col min="8965" max="8965" width="11.85546875" customWidth="1"/>
    <col min="8966" max="8966" width="12" customWidth="1"/>
    <col min="9215" max="9215" width="0.28515625" customWidth="1"/>
    <col min="9216" max="9216" width="5.140625" customWidth="1"/>
    <col min="9217" max="9217" width="10.7109375" customWidth="1"/>
    <col min="9218" max="9218" width="11.85546875" customWidth="1"/>
    <col min="9219" max="9219" width="42.7109375" customWidth="1"/>
    <col min="9220" max="9220" width="4.28515625" customWidth="1"/>
    <col min="9221" max="9221" width="11.85546875" customWidth="1"/>
    <col min="9222" max="9222" width="12" customWidth="1"/>
    <col min="9471" max="9471" width="0.28515625" customWidth="1"/>
    <col min="9472" max="9472" width="5.140625" customWidth="1"/>
    <col min="9473" max="9473" width="10.7109375" customWidth="1"/>
    <col min="9474" max="9474" width="11.85546875" customWidth="1"/>
    <col min="9475" max="9475" width="42.7109375" customWidth="1"/>
    <col min="9476" max="9476" width="4.28515625" customWidth="1"/>
    <col min="9477" max="9477" width="11.85546875" customWidth="1"/>
    <col min="9478" max="9478" width="12" customWidth="1"/>
    <col min="9727" max="9727" width="0.28515625" customWidth="1"/>
    <col min="9728" max="9728" width="5.140625" customWidth="1"/>
    <col min="9729" max="9729" width="10.7109375" customWidth="1"/>
    <col min="9730" max="9730" width="11.85546875" customWidth="1"/>
    <col min="9731" max="9731" width="42.7109375" customWidth="1"/>
    <col min="9732" max="9732" width="4.28515625" customWidth="1"/>
    <col min="9733" max="9733" width="11.85546875" customWidth="1"/>
    <col min="9734" max="9734" width="12" customWidth="1"/>
    <col min="9983" max="9983" width="0.28515625" customWidth="1"/>
    <col min="9984" max="9984" width="5.140625" customWidth="1"/>
    <col min="9985" max="9985" width="10.7109375" customWidth="1"/>
    <col min="9986" max="9986" width="11.85546875" customWidth="1"/>
    <col min="9987" max="9987" width="42.7109375" customWidth="1"/>
    <col min="9988" max="9988" width="4.28515625" customWidth="1"/>
    <col min="9989" max="9989" width="11.85546875" customWidth="1"/>
    <col min="9990" max="9990" width="12" customWidth="1"/>
    <col min="10239" max="10239" width="0.28515625" customWidth="1"/>
    <col min="10240" max="10240" width="5.140625" customWidth="1"/>
    <col min="10241" max="10241" width="10.7109375" customWidth="1"/>
    <col min="10242" max="10242" width="11.85546875" customWidth="1"/>
    <col min="10243" max="10243" width="42.7109375" customWidth="1"/>
    <col min="10244" max="10244" width="4.28515625" customWidth="1"/>
    <col min="10245" max="10245" width="11.85546875" customWidth="1"/>
    <col min="10246" max="10246" width="12" customWidth="1"/>
    <col min="10495" max="10495" width="0.28515625" customWidth="1"/>
    <col min="10496" max="10496" width="5.140625" customWidth="1"/>
    <col min="10497" max="10497" width="10.7109375" customWidth="1"/>
    <col min="10498" max="10498" width="11.85546875" customWidth="1"/>
    <col min="10499" max="10499" width="42.7109375" customWidth="1"/>
    <col min="10500" max="10500" width="4.28515625" customWidth="1"/>
    <col min="10501" max="10501" width="11.85546875" customWidth="1"/>
    <col min="10502" max="10502" width="12" customWidth="1"/>
    <col min="10751" max="10751" width="0.28515625" customWidth="1"/>
    <col min="10752" max="10752" width="5.140625" customWidth="1"/>
    <col min="10753" max="10753" width="10.7109375" customWidth="1"/>
    <col min="10754" max="10754" width="11.85546875" customWidth="1"/>
    <col min="10755" max="10755" width="42.7109375" customWidth="1"/>
    <col min="10756" max="10756" width="4.28515625" customWidth="1"/>
    <col min="10757" max="10757" width="11.85546875" customWidth="1"/>
    <col min="10758" max="10758" width="12" customWidth="1"/>
    <col min="11007" max="11007" width="0.28515625" customWidth="1"/>
    <col min="11008" max="11008" width="5.140625" customWidth="1"/>
    <col min="11009" max="11009" width="10.7109375" customWidth="1"/>
    <col min="11010" max="11010" width="11.85546875" customWidth="1"/>
    <col min="11011" max="11011" width="42.7109375" customWidth="1"/>
    <col min="11012" max="11012" width="4.28515625" customWidth="1"/>
    <col min="11013" max="11013" width="11.85546875" customWidth="1"/>
    <col min="11014" max="11014" width="12" customWidth="1"/>
    <col min="11263" max="11263" width="0.28515625" customWidth="1"/>
    <col min="11264" max="11264" width="5.140625" customWidth="1"/>
    <col min="11265" max="11265" width="10.7109375" customWidth="1"/>
    <col min="11266" max="11266" width="11.85546875" customWidth="1"/>
    <col min="11267" max="11267" width="42.7109375" customWidth="1"/>
    <col min="11268" max="11268" width="4.28515625" customWidth="1"/>
    <col min="11269" max="11269" width="11.85546875" customWidth="1"/>
    <col min="11270" max="11270" width="12" customWidth="1"/>
    <col min="11519" max="11519" width="0.28515625" customWidth="1"/>
    <col min="11520" max="11520" width="5.140625" customWidth="1"/>
    <col min="11521" max="11521" width="10.7109375" customWidth="1"/>
    <col min="11522" max="11522" width="11.85546875" customWidth="1"/>
    <col min="11523" max="11523" width="42.7109375" customWidth="1"/>
    <col min="11524" max="11524" width="4.28515625" customWidth="1"/>
    <col min="11525" max="11525" width="11.85546875" customWidth="1"/>
    <col min="11526" max="11526" width="12" customWidth="1"/>
    <col min="11775" max="11775" width="0.28515625" customWidth="1"/>
    <col min="11776" max="11776" width="5.140625" customWidth="1"/>
    <col min="11777" max="11777" width="10.7109375" customWidth="1"/>
    <col min="11778" max="11778" width="11.85546875" customWidth="1"/>
    <col min="11779" max="11779" width="42.7109375" customWidth="1"/>
    <col min="11780" max="11780" width="4.28515625" customWidth="1"/>
    <col min="11781" max="11781" width="11.85546875" customWidth="1"/>
    <col min="11782" max="11782" width="12" customWidth="1"/>
    <col min="12031" max="12031" width="0.28515625" customWidth="1"/>
    <col min="12032" max="12032" width="5.140625" customWidth="1"/>
    <col min="12033" max="12033" width="10.7109375" customWidth="1"/>
    <col min="12034" max="12034" width="11.85546875" customWidth="1"/>
    <col min="12035" max="12035" width="42.7109375" customWidth="1"/>
    <col min="12036" max="12036" width="4.28515625" customWidth="1"/>
    <col min="12037" max="12037" width="11.85546875" customWidth="1"/>
    <col min="12038" max="12038" width="12" customWidth="1"/>
    <col min="12287" max="12287" width="0.28515625" customWidth="1"/>
    <col min="12288" max="12288" width="5.140625" customWidth="1"/>
    <col min="12289" max="12289" width="10.7109375" customWidth="1"/>
    <col min="12290" max="12290" width="11.85546875" customWidth="1"/>
    <col min="12291" max="12291" width="42.7109375" customWidth="1"/>
    <col min="12292" max="12292" width="4.28515625" customWidth="1"/>
    <col min="12293" max="12293" width="11.85546875" customWidth="1"/>
    <col min="12294" max="12294" width="12" customWidth="1"/>
    <col min="12543" max="12543" width="0.28515625" customWidth="1"/>
    <col min="12544" max="12544" width="5.140625" customWidth="1"/>
    <col min="12545" max="12545" width="10.7109375" customWidth="1"/>
    <col min="12546" max="12546" width="11.85546875" customWidth="1"/>
    <col min="12547" max="12547" width="42.7109375" customWidth="1"/>
    <col min="12548" max="12548" width="4.28515625" customWidth="1"/>
    <col min="12549" max="12549" width="11.85546875" customWidth="1"/>
    <col min="12550" max="12550" width="12" customWidth="1"/>
    <col min="12799" max="12799" width="0.28515625" customWidth="1"/>
    <col min="12800" max="12800" width="5.140625" customWidth="1"/>
    <col min="12801" max="12801" width="10.7109375" customWidth="1"/>
    <col min="12802" max="12802" width="11.85546875" customWidth="1"/>
    <col min="12803" max="12803" width="42.7109375" customWidth="1"/>
    <col min="12804" max="12804" width="4.28515625" customWidth="1"/>
    <col min="12805" max="12805" width="11.85546875" customWidth="1"/>
    <col min="12806" max="12806" width="12" customWidth="1"/>
    <col min="13055" max="13055" width="0.28515625" customWidth="1"/>
    <col min="13056" max="13056" width="5.140625" customWidth="1"/>
    <col min="13057" max="13057" width="10.7109375" customWidth="1"/>
    <col min="13058" max="13058" width="11.85546875" customWidth="1"/>
    <col min="13059" max="13059" width="42.7109375" customWidth="1"/>
    <col min="13060" max="13060" width="4.28515625" customWidth="1"/>
    <col min="13061" max="13061" width="11.85546875" customWidth="1"/>
    <col min="13062" max="13062" width="12" customWidth="1"/>
    <col min="13311" max="13311" width="0.28515625" customWidth="1"/>
    <col min="13312" max="13312" width="5.140625" customWidth="1"/>
    <col min="13313" max="13313" width="10.7109375" customWidth="1"/>
    <col min="13314" max="13314" width="11.85546875" customWidth="1"/>
    <col min="13315" max="13315" width="42.7109375" customWidth="1"/>
    <col min="13316" max="13316" width="4.28515625" customWidth="1"/>
    <col min="13317" max="13317" width="11.85546875" customWidth="1"/>
    <col min="13318" max="13318" width="12" customWidth="1"/>
    <col min="13567" max="13567" width="0.28515625" customWidth="1"/>
    <col min="13568" max="13568" width="5.140625" customWidth="1"/>
    <col min="13569" max="13569" width="10.7109375" customWidth="1"/>
    <col min="13570" max="13570" width="11.85546875" customWidth="1"/>
    <col min="13571" max="13571" width="42.7109375" customWidth="1"/>
    <col min="13572" max="13572" width="4.28515625" customWidth="1"/>
    <col min="13573" max="13573" width="11.85546875" customWidth="1"/>
    <col min="13574" max="13574" width="12" customWidth="1"/>
    <col min="13823" max="13823" width="0.28515625" customWidth="1"/>
    <col min="13824" max="13824" width="5.140625" customWidth="1"/>
    <col min="13825" max="13825" width="10.7109375" customWidth="1"/>
    <col min="13826" max="13826" width="11.85546875" customWidth="1"/>
    <col min="13827" max="13827" width="42.7109375" customWidth="1"/>
    <col min="13828" max="13828" width="4.28515625" customWidth="1"/>
    <col min="13829" max="13829" width="11.85546875" customWidth="1"/>
    <col min="13830" max="13830" width="12" customWidth="1"/>
    <col min="14079" max="14079" width="0.28515625" customWidth="1"/>
    <col min="14080" max="14080" width="5.140625" customWidth="1"/>
    <col min="14081" max="14081" width="10.7109375" customWidth="1"/>
    <col min="14082" max="14082" width="11.85546875" customWidth="1"/>
    <col min="14083" max="14083" width="42.7109375" customWidth="1"/>
    <col min="14084" max="14084" width="4.28515625" customWidth="1"/>
    <col min="14085" max="14085" width="11.85546875" customWidth="1"/>
    <col min="14086" max="14086" width="12" customWidth="1"/>
    <col min="14335" max="14335" width="0.28515625" customWidth="1"/>
    <col min="14336" max="14336" width="5.140625" customWidth="1"/>
    <col min="14337" max="14337" width="10.7109375" customWidth="1"/>
    <col min="14338" max="14338" width="11.85546875" customWidth="1"/>
    <col min="14339" max="14339" width="42.7109375" customWidth="1"/>
    <col min="14340" max="14340" width="4.28515625" customWidth="1"/>
    <col min="14341" max="14341" width="11.85546875" customWidth="1"/>
    <col min="14342" max="14342" width="12" customWidth="1"/>
    <col min="14591" max="14591" width="0.28515625" customWidth="1"/>
    <col min="14592" max="14592" width="5.140625" customWidth="1"/>
    <col min="14593" max="14593" width="10.7109375" customWidth="1"/>
    <col min="14594" max="14594" width="11.85546875" customWidth="1"/>
    <col min="14595" max="14595" width="42.7109375" customWidth="1"/>
    <col min="14596" max="14596" width="4.28515625" customWidth="1"/>
    <col min="14597" max="14597" width="11.85546875" customWidth="1"/>
    <col min="14598" max="14598" width="12" customWidth="1"/>
    <col min="14847" max="14847" width="0.28515625" customWidth="1"/>
    <col min="14848" max="14848" width="5.140625" customWidth="1"/>
    <col min="14849" max="14849" width="10.7109375" customWidth="1"/>
    <col min="14850" max="14850" width="11.85546875" customWidth="1"/>
    <col min="14851" max="14851" width="42.7109375" customWidth="1"/>
    <col min="14852" max="14852" width="4.28515625" customWidth="1"/>
    <col min="14853" max="14853" width="11.85546875" customWidth="1"/>
    <col min="14854" max="14854" width="12" customWidth="1"/>
    <col min="15103" max="15103" width="0.28515625" customWidth="1"/>
    <col min="15104" max="15104" width="5.140625" customWidth="1"/>
    <col min="15105" max="15105" width="10.7109375" customWidth="1"/>
    <col min="15106" max="15106" width="11.85546875" customWidth="1"/>
    <col min="15107" max="15107" width="42.7109375" customWidth="1"/>
    <col min="15108" max="15108" width="4.28515625" customWidth="1"/>
    <col min="15109" max="15109" width="11.85546875" customWidth="1"/>
    <col min="15110" max="15110" width="12" customWidth="1"/>
    <col min="15359" max="15359" width="0.28515625" customWidth="1"/>
    <col min="15360" max="15360" width="5.140625" customWidth="1"/>
    <col min="15361" max="15361" width="10.7109375" customWidth="1"/>
    <col min="15362" max="15362" width="11.85546875" customWidth="1"/>
    <col min="15363" max="15363" width="42.7109375" customWidth="1"/>
    <col min="15364" max="15364" width="4.28515625" customWidth="1"/>
    <col min="15365" max="15365" width="11.85546875" customWidth="1"/>
    <col min="15366" max="15366" width="12" customWidth="1"/>
    <col min="15615" max="15615" width="0.28515625" customWidth="1"/>
    <col min="15616" max="15616" width="5.140625" customWidth="1"/>
    <col min="15617" max="15617" width="10.7109375" customWidth="1"/>
    <col min="15618" max="15618" width="11.85546875" customWidth="1"/>
    <col min="15619" max="15619" width="42.7109375" customWidth="1"/>
    <col min="15620" max="15620" width="4.28515625" customWidth="1"/>
    <col min="15621" max="15621" width="11.85546875" customWidth="1"/>
    <col min="15622" max="15622" width="12" customWidth="1"/>
    <col min="15871" max="15871" width="0.28515625" customWidth="1"/>
    <col min="15872" max="15872" width="5.140625" customWidth="1"/>
    <col min="15873" max="15873" width="10.7109375" customWidth="1"/>
    <col min="15874" max="15874" width="11.85546875" customWidth="1"/>
    <col min="15875" max="15875" width="42.7109375" customWidth="1"/>
    <col min="15876" max="15876" width="4.28515625" customWidth="1"/>
    <col min="15877" max="15877" width="11.85546875" customWidth="1"/>
    <col min="15878" max="15878" width="12" customWidth="1"/>
    <col min="16127" max="16127" width="0.28515625" customWidth="1"/>
    <col min="16128" max="16128" width="5.140625" customWidth="1"/>
    <col min="16129" max="16129" width="10.7109375" customWidth="1"/>
    <col min="16130" max="16130" width="11.85546875" customWidth="1"/>
    <col min="16131" max="16131" width="42.7109375" customWidth="1"/>
    <col min="16132" max="16132" width="4.28515625" customWidth="1"/>
    <col min="16133" max="16133" width="11.85546875" customWidth="1"/>
    <col min="16134" max="16134" width="12" customWidth="1"/>
  </cols>
  <sheetData>
    <row r="1" spans="1:8" x14ac:dyDescent="0.25">
      <c r="E1" t="s">
        <v>174</v>
      </c>
    </row>
    <row r="2" spans="1:8" x14ac:dyDescent="0.25">
      <c r="B2" s="1"/>
      <c r="C2" s="1"/>
      <c r="D2" s="2" t="s">
        <v>175</v>
      </c>
      <c r="E2" s="1"/>
      <c r="F2" s="1"/>
      <c r="G2" s="1"/>
      <c r="H2" s="1"/>
    </row>
    <row r="3" spans="1:8" x14ac:dyDescent="0.25">
      <c r="B3" s="86" t="s">
        <v>0</v>
      </c>
      <c r="C3" s="86"/>
      <c r="D3" s="86"/>
      <c r="E3" s="86"/>
      <c r="F3" s="86"/>
      <c r="G3" s="86"/>
      <c r="H3" s="86"/>
    </row>
    <row r="4" spans="1:8" ht="12" customHeight="1" x14ac:dyDescent="0.25">
      <c r="A4" s="87"/>
      <c r="B4" s="87"/>
      <c r="C4" s="87"/>
      <c r="D4" s="87"/>
      <c r="E4" s="87"/>
      <c r="F4" s="87"/>
      <c r="G4" s="87"/>
      <c r="H4" s="87"/>
    </row>
    <row r="5" spans="1:8" ht="0.75" customHeight="1" x14ac:dyDescent="0.25"/>
    <row r="6" spans="1:8" ht="27.75" customHeight="1" x14ac:dyDescent="0.25">
      <c r="A6" s="78" t="s">
        <v>1</v>
      </c>
      <c r="B6" s="79"/>
      <c r="C6" s="3" t="s">
        <v>176</v>
      </c>
      <c r="D6" s="3" t="s">
        <v>2</v>
      </c>
      <c r="E6" s="3" t="s">
        <v>3</v>
      </c>
      <c r="F6" s="4" t="s">
        <v>4</v>
      </c>
      <c r="G6" s="55" t="s">
        <v>177</v>
      </c>
      <c r="H6" s="4" t="s">
        <v>178</v>
      </c>
    </row>
    <row r="7" spans="1:8" ht="38.25" customHeight="1" x14ac:dyDescent="0.25">
      <c r="A7" s="5"/>
      <c r="B7" s="6" t="s">
        <v>5</v>
      </c>
      <c r="C7" s="7"/>
      <c r="D7" s="7" t="s">
        <v>6</v>
      </c>
      <c r="E7" s="7"/>
      <c r="F7" s="8"/>
      <c r="G7" s="56"/>
      <c r="H7" s="54"/>
    </row>
    <row r="8" spans="1:8" ht="11.25" customHeight="1" x14ac:dyDescent="0.25">
      <c r="A8" s="76"/>
      <c r="B8" s="77"/>
      <c r="C8" s="9"/>
      <c r="D8" s="10" t="s">
        <v>7</v>
      </c>
      <c r="E8" s="10"/>
      <c r="F8" s="11"/>
      <c r="G8" s="57"/>
      <c r="H8" s="11"/>
    </row>
    <row r="9" spans="1:8" ht="27" customHeight="1" x14ac:dyDescent="0.25">
      <c r="A9" s="74" t="s">
        <v>8</v>
      </c>
      <c r="B9" s="75"/>
      <c r="C9" s="12" t="s">
        <v>182</v>
      </c>
      <c r="D9" s="13" t="s">
        <v>9</v>
      </c>
      <c r="E9" s="12" t="s">
        <v>10</v>
      </c>
      <c r="F9" s="14">
        <v>5.2999999999999999E-2</v>
      </c>
      <c r="G9" s="60"/>
      <c r="H9" s="58">
        <f>(F9*G9)</f>
        <v>0</v>
      </c>
    </row>
    <row r="10" spans="1:8" ht="15" customHeight="1" x14ac:dyDescent="0.25">
      <c r="A10" s="74" t="s">
        <v>11</v>
      </c>
      <c r="B10" s="75"/>
      <c r="C10" s="12" t="s">
        <v>183</v>
      </c>
      <c r="D10" s="13" t="s">
        <v>12</v>
      </c>
      <c r="E10" s="12" t="s">
        <v>10</v>
      </c>
      <c r="F10" s="14">
        <v>5.2999999999999999E-2</v>
      </c>
      <c r="G10" s="60"/>
      <c r="H10" s="58">
        <f>(F10*G10)</f>
        <v>0</v>
      </c>
    </row>
    <row r="11" spans="1:8" ht="12" customHeight="1" x14ac:dyDescent="0.25">
      <c r="A11" s="80"/>
      <c r="B11" s="81"/>
      <c r="C11" s="9"/>
      <c r="D11" s="10" t="s">
        <v>13</v>
      </c>
      <c r="E11" s="10"/>
      <c r="F11" s="15"/>
      <c r="G11" s="61"/>
      <c r="H11" s="58"/>
    </row>
    <row r="12" spans="1:8" ht="26.25" customHeight="1" x14ac:dyDescent="0.25">
      <c r="A12" s="74" t="s">
        <v>14</v>
      </c>
      <c r="B12" s="75"/>
      <c r="C12" s="12" t="s">
        <v>184</v>
      </c>
      <c r="D12" s="13" t="s">
        <v>15</v>
      </c>
      <c r="E12" s="12" t="s">
        <v>16</v>
      </c>
      <c r="F12" s="16">
        <v>3</v>
      </c>
      <c r="G12" s="60"/>
      <c r="H12" s="58">
        <f t="shared" ref="H12:H74" si="0">(F12*G12)</f>
        <v>0</v>
      </c>
    </row>
    <row r="13" spans="1:8" ht="26.25" customHeight="1" x14ac:dyDescent="0.25">
      <c r="A13" s="17"/>
      <c r="B13" s="17" t="s">
        <v>17</v>
      </c>
      <c r="C13" s="18" t="s">
        <v>184</v>
      </c>
      <c r="D13" s="19" t="s">
        <v>18</v>
      </c>
      <c r="E13" s="18" t="s">
        <v>19</v>
      </c>
      <c r="F13" s="20">
        <v>8</v>
      </c>
      <c r="G13" s="62"/>
      <c r="H13" s="58">
        <f t="shared" si="0"/>
        <v>0</v>
      </c>
    </row>
    <row r="14" spans="1:8" ht="26.25" customHeight="1" x14ac:dyDescent="0.25">
      <c r="A14" s="17"/>
      <c r="B14" s="17" t="s">
        <v>20</v>
      </c>
      <c r="C14" s="18" t="s">
        <v>184</v>
      </c>
      <c r="D14" s="19" t="s">
        <v>21</v>
      </c>
      <c r="E14" s="18" t="s">
        <v>22</v>
      </c>
      <c r="F14" s="20">
        <v>1</v>
      </c>
      <c r="G14" s="62"/>
      <c r="H14" s="58">
        <f t="shared" si="0"/>
        <v>0</v>
      </c>
    </row>
    <row r="15" spans="1:8" ht="12" customHeight="1" x14ac:dyDescent="0.25">
      <c r="A15" s="80"/>
      <c r="B15" s="81"/>
      <c r="C15" s="9"/>
      <c r="D15" s="10" t="s">
        <v>23</v>
      </c>
      <c r="E15" s="10"/>
      <c r="F15" s="15"/>
      <c r="G15" s="61"/>
      <c r="H15" s="58"/>
    </row>
    <row r="16" spans="1:8" ht="40.5" customHeight="1" x14ac:dyDescent="0.25">
      <c r="A16" s="74" t="s">
        <v>24</v>
      </c>
      <c r="B16" s="75"/>
      <c r="C16" s="12" t="s">
        <v>185</v>
      </c>
      <c r="D16" s="13" t="s">
        <v>25</v>
      </c>
      <c r="E16" s="12" t="s">
        <v>26</v>
      </c>
      <c r="F16" s="16">
        <v>184</v>
      </c>
      <c r="G16" s="60"/>
      <c r="H16" s="58">
        <f t="shared" si="0"/>
        <v>0</v>
      </c>
    </row>
    <row r="17" spans="1:8" ht="12" customHeight="1" x14ac:dyDescent="0.25">
      <c r="A17" s="80"/>
      <c r="B17" s="81"/>
      <c r="C17" s="9"/>
      <c r="D17" s="10" t="s">
        <v>27</v>
      </c>
      <c r="E17" s="10"/>
      <c r="F17" s="15"/>
      <c r="G17" s="61"/>
      <c r="H17" s="58"/>
    </row>
    <row r="18" spans="1:8" ht="38.25" customHeight="1" x14ac:dyDescent="0.25">
      <c r="A18" s="74" t="s">
        <v>28</v>
      </c>
      <c r="B18" s="75"/>
      <c r="C18" s="12" t="s">
        <v>186</v>
      </c>
      <c r="D18" s="13" t="s">
        <v>29</v>
      </c>
      <c r="E18" s="12" t="s">
        <v>30</v>
      </c>
      <c r="F18" s="16">
        <v>66</v>
      </c>
      <c r="G18" s="60"/>
      <c r="H18" s="58">
        <f t="shared" si="0"/>
        <v>0</v>
      </c>
    </row>
    <row r="19" spans="1:8" ht="27.75" customHeight="1" x14ac:dyDescent="0.25">
      <c r="A19" s="74" t="s">
        <v>31</v>
      </c>
      <c r="B19" s="75"/>
      <c r="C19" s="12" t="s">
        <v>187</v>
      </c>
      <c r="D19" s="13" t="s">
        <v>32</v>
      </c>
      <c r="E19" s="12" t="s">
        <v>30</v>
      </c>
      <c r="F19" s="16">
        <v>3</v>
      </c>
      <c r="G19" s="60"/>
      <c r="H19" s="58">
        <f t="shared" si="0"/>
        <v>0</v>
      </c>
    </row>
    <row r="20" spans="1:8" ht="11.25" customHeight="1" x14ac:dyDescent="0.25">
      <c r="A20" s="80"/>
      <c r="B20" s="81"/>
      <c r="C20" s="9"/>
      <c r="D20" s="10" t="s">
        <v>33</v>
      </c>
      <c r="E20" s="10"/>
      <c r="F20" s="15"/>
      <c r="G20" s="61"/>
      <c r="H20" s="58"/>
    </row>
    <row r="21" spans="1:8" ht="28.5" customHeight="1" x14ac:dyDescent="0.25">
      <c r="A21" s="74" t="s">
        <v>34</v>
      </c>
      <c r="B21" s="75"/>
      <c r="C21" s="12" t="s">
        <v>188</v>
      </c>
      <c r="D21" s="13" t="s">
        <v>35</v>
      </c>
      <c r="E21" s="12" t="s">
        <v>19</v>
      </c>
      <c r="F21" s="16">
        <v>388</v>
      </c>
      <c r="G21" s="60"/>
      <c r="H21" s="58">
        <f t="shared" si="0"/>
        <v>0</v>
      </c>
    </row>
    <row r="22" spans="1:8" ht="26.25" customHeight="1" x14ac:dyDescent="0.25">
      <c r="A22" s="74" t="s">
        <v>36</v>
      </c>
      <c r="B22" s="75"/>
      <c r="C22" s="12" t="s">
        <v>189</v>
      </c>
      <c r="D22" s="13" t="s">
        <v>204</v>
      </c>
      <c r="E22" s="12" t="s">
        <v>19</v>
      </c>
      <c r="F22" s="16">
        <v>388</v>
      </c>
      <c r="G22" s="60"/>
      <c r="H22" s="58">
        <f t="shared" si="0"/>
        <v>0</v>
      </c>
    </row>
    <row r="23" spans="1:8" ht="27" customHeight="1" x14ac:dyDescent="0.25">
      <c r="A23" s="74" t="s">
        <v>38</v>
      </c>
      <c r="B23" s="75"/>
      <c r="C23" s="12" t="s">
        <v>190</v>
      </c>
      <c r="D23" s="13" t="s">
        <v>39</v>
      </c>
      <c r="E23" s="12" t="s">
        <v>19</v>
      </c>
      <c r="F23" s="16">
        <v>388</v>
      </c>
      <c r="G23" s="60"/>
      <c r="H23" s="58">
        <f t="shared" si="0"/>
        <v>0</v>
      </c>
    </row>
    <row r="24" spans="1:8" ht="40.5" customHeight="1" x14ac:dyDescent="0.25">
      <c r="A24" s="74" t="s">
        <v>40</v>
      </c>
      <c r="B24" s="75"/>
      <c r="C24" s="12" t="s">
        <v>192</v>
      </c>
      <c r="D24" s="13" t="s">
        <v>191</v>
      </c>
      <c r="E24" s="12" t="s">
        <v>19</v>
      </c>
      <c r="F24" s="16">
        <v>53</v>
      </c>
      <c r="G24" s="60"/>
      <c r="H24" s="58">
        <f t="shared" si="0"/>
        <v>0</v>
      </c>
    </row>
    <row r="25" spans="1:8" ht="51.75" customHeight="1" x14ac:dyDescent="0.25">
      <c r="A25" s="21"/>
      <c r="B25" s="21" t="s">
        <v>41</v>
      </c>
      <c r="C25" s="22" t="s">
        <v>192</v>
      </c>
      <c r="D25" s="13" t="s">
        <v>215</v>
      </c>
      <c r="E25" s="22" t="s">
        <v>19</v>
      </c>
      <c r="F25" s="23">
        <v>235</v>
      </c>
      <c r="G25" s="63"/>
      <c r="H25" s="58">
        <f t="shared" si="0"/>
        <v>0</v>
      </c>
    </row>
    <row r="26" spans="1:8" ht="12" customHeight="1" x14ac:dyDescent="0.25">
      <c r="A26" s="80"/>
      <c r="B26" s="81"/>
      <c r="C26" s="9"/>
      <c r="D26" s="10" t="s">
        <v>42</v>
      </c>
      <c r="E26" s="10"/>
      <c r="F26" s="15"/>
      <c r="G26" s="61"/>
      <c r="H26" s="58"/>
    </row>
    <row r="27" spans="1:8" ht="32.25" customHeight="1" x14ac:dyDescent="0.25">
      <c r="A27" s="74" t="s">
        <v>43</v>
      </c>
      <c r="B27" s="75"/>
      <c r="C27" s="12" t="s">
        <v>193</v>
      </c>
      <c r="D27" s="13" t="s">
        <v>44</v>
      </c>
      <c r="E27" s="12" t="s">
        <v>22</v>
      </c>
      <c r="F27" s="16">
        <v>1</v>
      </c>
      <c r="G27" s="60"/>
      <c r="H27" s="58">
        <f t="shared" si="0"/>
        <v>0</v>
      </c>
    </row>
    <row r="28" spans="1:8" ht="27.75" customHeight="1" x14ac:dyDescent="0.25">
      <c r="A28" s="74" t="s">
        <v>45</v>
      </c>
      <c r="B28" s="75"/>
      <c r="C28" s="12" t="s">
        <v>193</v>
      </c>
      <c r="D28" s="13" t="s">
        <v>46</v>
      </c>
      <c r="E28" s="12" t="s">
        <v>22</v>
      </c>
      <c r="F28" s="16">
        <v>1</v>
      </c>
      <c r="G28" s="60"/>
      <c r="H28" s="58">
        <f t="shared" si="0"/>
        <v>0</v>
      </c>
    </row>
    <row r="29" spans="1:8" ht="26.25" customHeight="1" x14ac:dyDescent="0.25">
      <c r="A29" s="74" t="s">
        <v>47</v>
      </c>
      <c r="B29" s="75"/>
      <c r="C29" s="12" t="s">
        <v>194</v>
      </c>
      <c r="D29" s="13" t="s">
        <v>48</v>
      </c>
      <c r="E29" s="12" t="s">
        <v>22</v>
      </c>
      <c r="F29" s="16">
        <v>3</v>
      </c>
      <c r="G29" s="60"/>
      <c r="H29" s="58">
        <f t="shared" si="0"/>
        <v>0</v>
      </c>
    </row>
    <row r="30" spans="1:8" ht="16.5" customHeight="1" x14ac:dyDescent="0.25">
      <c r="A30" s="74" t="s">
        <v>49</v>
      </c>
      <c r="B30" s="75"/>
      <c r="C30" s="12" t="s">
        <v>197</v>
      </c>
      <c r="D30" s="13" t="s">
        <v>50</v>
      </c>
      <c r="E30" s="12" t="s">
        <v>19</v>
      </c>
      <c r="F30" s="16">
        <v>8</v>
      </c>
      <c r="G30" s="60"/>
      <c r="H30" s="58">
        <f t="shared" si="0"/>
        <v>0</v>
      </c>
    </row>
    <row r="31" spans="1:8" ht="28.5" customHeight="1" x14ac:dyDescent="0.25">
      <c r="A31" s="74" t="s">
        <v>51</v>
      </c>
      <c r="B31" s="75"/>
      <c r="C31" s="12" t="s">
        <v>197</v>
      </c>
      <c r="D31" s="13" t="s">
        <v>52</v>
      </c>
      <c r="E31" s="12" t="s">
        <v>19</v>
      </c>
      <c r="F31" s="16">
        <v>8</v>
      </c>
      <c r="G31" s="60"/>
      <c r="H31" s="58">
        <f t="shared" si="0"/>
        <v>0</v>
      </c>
    </row>
    <row r="32" spans="1:8" ht="26.25" customHeight="1" x14ac:dyDescent="0.25">
      <c r="A32" s="74" t="s">
        <v>53</v>
      </c>
      <c r="B32" s="75"/>
      <c r="C32" s="12" t="s">
        <v>195</v>
      </c>
      <c r="D32" s="13" t="s">
        <v>54</v>
      </c>
      <c r="E32" s="12" t="s">
        <v>19</v>
      </c>
      <c r="F32" s="16">
        <v>5</v>
      </c>
      <c r="G32" s="60"/>
      <c r="H32" s="58">
        <f t="shared" si="0"/>
        <v>0</v>
      </c>
    </row>
    <row r="33" spans="1:8" ht="26.25" customHeight="1" x14ac:dyDescent="0.25">
      <c r="A33" s="17"/>
      <c r="B33" s="17" t="s">
        <v>55</v>
      </c>
      <c r="C33" s="18" t="s">
        <v>196</v>
      </c>
      <c r="D33" s="19" t="s">
        <v>56</v>
      </c>
      <c r="E33" s="18" t="s">
        <v>57</v>
      </c>
      <c r="F33" s="20">
        <v>0.5</v>
      </c>
      <c r="G33" s="62"/>
      <c r="H33" s="58">
        <f t="shared" si="0"/>
        <v>0</v>
      </c>
    </row>
    <row r="34" spans="1:8" ht="41.25" customHeight="1" x14ac:dyDescent="0.25">
      <c r="A34" s="24"/>
      <c r="B34" s="6" t="s">
        <v>58</v>
      </c>
      <c r="C34" s="7"/>
      <c r="D34" s="7" t="s">
        <v>59</v>
      </c>
      <c r="E34" s="7"/>
      <c r="F34" s="25"/>
      <c r="G34" s="64"/>
      <c r="H34" s="59"/>
    </row>
    <row r="35" spans="1:8" x14ac:dyDescent="0.25">
      <c r="A35" s="80"/>
      <c r="B35" s="81"/>
      <c r="C35" s="9"/>
      <c r="D35" s="10" t="s">
        <v>7</v>
      </c>
      <c r="E35" s="10"/>
      <c r="F35" s="15"/>
      <c r="G35" s="61"/>
      <c r="H35" s="58"/>
    </row>
    <row r="36" spans="1:8" ht="15" customHeight="1" x14ac:dyDescent="0.25">
      <c r="A36" s="74" t="s">
        <v>60</v>
      </c>
      <c r="B36" s="75"/>
      <c r="C36" s="12" t="s">
        <v>182</v>
      </c>
      <c r="D36" s="13" t="s">
        <v>9</v>
      </c>
      <c r="E36" s="12" t="s">
        <v>10</v>
      </c>
      <c r="F36" s="14">
        <v>0.13500000000000001</v>
      </c>
      <c r="G36" s="60"/>
      <c r="H36" s="58">
        <f t="shared" si="0"/>
        <v>0</v>
      </c>
    </row>
    <row r="37" spans="1:8" ht="15" customHeight="1" x14ac:dyDescent="0.25">
      <c r="A37" s="74" t="s">
        <v>61</v>
      </c>
      <c r="B37" s="75"/>
      <c r="C37" s="12" t="s">
        <v>183</v>
      </c>
      <c r="D37" s="13" t="s">
        <v>12</v>
      </c>
      <c r="E37" s="12" t="s">
        <v>10</v>
      </c>
      <c r="F37" s="14">
        <v>0.13500000000000001</v>
      </c>
      <c r="G37" s="60"/>
      <c r="H37" s="58">
        <f t="shared" si="0"/>
        <v>0</v>
      </c>
    </row>
    <row r="38" spans="1:8" x14ac:dyDescent="0.25">
      <c r="A38" s="80"/>
      <c r="B38" s="81"/>
      <c r="C38" s="9"/>
      <c r="D38" s="10" t="s">
        <v>23</v>
      </c>
      <c r="E38" s="10"/>
      <c r="F38" s="15"/>
      <c r="G38" s="61"/>
      <c r="H38" s="58"/>
    </row>
    <row r="39" spans="1:8" ht="38.25" x14ac:dyDescent="0.25">
      <c r="A39" s="26"/>
      <c r="B39" s="27">
        <v>23</v>
      </c>
      <c r="C39" s="72" t="s">
        <v>185</v>
      </c>
      <c r="D39" s="28" t="s">
        <v>62</v>
      </c>
      <c r="E39" s="28" t="s">
        <v>26</v>
      </c>
      <c r="F39" s="29" t="s">
        <v>63</v>
      </c>
      <c r="G39" s="65"/>
      <c r="H39" s="58">
        <f t="shared" si="0"/>
        <v>0</v>
      </c>
    </row>
    <row r="40" spans="1:8" ht="52.5" customHeight="1" x14ac:dyDescent="0.25">
      <c r="A40" s="74" t="s">
        <v>64</v>
      </c>
      <c r="B40" s="75"/>
      <c r="C40" s="12" t="s">
        <v>185</v>
      </c>
      <c r="D40" s="13" t="s">
        <v>65</v>
      </c>
      <c r="E40" s="12" t="s">
        <v>26</v>
      </c>
      <c r="F40" s="16">
        <v>34</v>
      </c>
      <c r="G40" s="60"/>
      <c r="H40" s="58">
        <f t="shared" si="0"/>
        <v>0</v>
      </c>
    </row>
    <row r="41" spans="1:8" ht="39" customHeight="1" x14ac:dyDescent="0.25">
      <c r="A41" s="17"/>
      <c r="B41" s="17" t="s">
        <v>66</v>
      </c>
      <c r="C41" s="18" t="s">
        <v>188</v>
      </c>
      <c r="D41" s="19" t="s">
        <v>67</v>
      </c>
      <c r="E41" s="18" t="s">
        <v>19</v>
      </c>
      <c r="F41" s="20">
        <v>223</v>
      </c>
      <c r="G41" s="62"/>
      <c r="H41" s="58">
        <f t="shared" si="0"/>
        <v>0</v>
      </c>
    </row>
    <row r="42" spans="1:8" x14ac:dyDescent="0.25">
      <c r="A42" s="80"/>
      <c r="B42" s="81"/>
      <c r="C42" s="9"/>
      <c r="D42" s="10" t="s">
        <v>68</v>
      </c>
      <c r="E42" s="10"/>
      <c r="F42" s="15"/>
      <c r="G42" s="61"/>
      <c r="H42" s="58"/>
    </row>
    <row r="43" spans="1:8" ht="39.75" customHeight="1" x14ac:dyDescent="0.25">
      <c r="A43" s="74" t="s">
        <v>69</v>
      </c>
      <c r="B43" s="75"/>
      <c r="C43" s="12" t="s">
        <v>187</v>
      </c>
      <c r="D43" s="13" t="s">
        <v>70</v>
      </c>
      <c r="E43" s="12" t="s">
        <v>30</v>
      </c>
      <c r="F43" s="16">
        <v>35</v>
      </c>
      <c r="G43" s="60"/>
      <c r="H43" s="58">
        <f t="shared" si="0"/>
        <v>0</v>
      </c>
    </row>
    <row r="44" spans="1:8" ht="29.25" customHeight="1" x14ac:dyDescent="0.25">
      <c r="A44" s="74" t="s">
        <v>71</v>
      </c>
      <c r="B44" s="75"/>
      <c r="C44" s="12" t="s">
        <v>187</v>
      </c>
      <c r="D44" s="13" t="s">
        <v>128</v>
      </c>
      <c r="E44" s="12" t="s">
        <v>30</v>
      </c>
      <c r="F44" s="16">
        <v>100</v>
      </c>
      <c r="G44" s="60"/>
      <c r="H44" s="58">
        <f t="shared" si="0"/>
        <v>0</v>
      </c>
    </row>
    <row r="45" spans="1:8" ht="29.25" customHeight="1" x14ac:dyDescent="0.25">
      <c r="A45" s="17"/>
      <c r="B45" s="17" t="s">
        <v>72</v>
      </c>
      <c r="C45" s="18" t="s">
        <v>198</v>
      </c>
      <c r="D45" s="19" t="s">
        <v>73</v>
      </c>
      <c r="E45" s="18" t="s">
        <v>30</v>
      </c>
      <c r="F45" s="20">
        <v>147</v>
      </c>
      <c r="G45" s="62"/>
      <c r="H45" s="58">
        <f t="shared" si="0"/>
        <v>0</v>
      </c>
    </row>
    <row r="46" spans="1:8" x14ac:dyDescent="0.25">
      <c r="A46" s="80"/>
      <c r="B46" s="81"/>
      <c r="C46" s="9"/>
      <c r="D46" s="10" t="s">
        <v>74</v>
      </c>
      <c r="E46" s="10"/>
      <c r="F46" s="15"/>
      <c r="G46" s="61"/>
      <c r="H46" s="58"/>
    </row>
    <row r="47" spans="1:8" ht="25.5" x14ac:dyDescent="0.25">
      <c r="A47" s="74" t="s">
        <v>75</v>
      </c>
      <c r="B47" s="75"/>
      <c r="C47" s="12" t="s">
        <v>189</v>
      </c>
      <c r="D47" s="13" t="s">
        <v>205</v>
      </c>
      <c r="E47" s="12" t="s">
        <v>19</v>
      </c>
      <c r="F47" s="16">
        <v>239</v>
      </c>
      <c r="G47" s="60"/>
      <c r="H47" s="58">
        <f t="shared" si="0"/>
        <v>0</v>
      </c>
    </row>
    <row r="48" spans="1:8" ht="38.25" x14ac:dyDescent="0.25">
      <c r="A48" s="74" t="s">
        <v>76</v>
      </c>
      <c r="B48" s="75"/>
      <c r="C48" s="12" t="s">
        <v>192</v>
      </c>
      <c r="D48" s="13" t="s">
        <v>199</v>
      </c>
      <c r="E48" s="12" t="s">
        <v>19</v>
      </c>
      <c r="F48" s="16">
        <v>71.5</v>
      </c>
      <c r="G48" s="60"/>
      <c r="H48" s="58">
        <f t="shared" si="0"/>
        <v>0</v>
      </c>
    </row>
    <row r="49" spans="1:8" ht="38.25" x14ac:dyDescent="0.25">
      <c r="A49" s="74" t="s">
        <v>77</v>
      </c>
      <c r="B49" s="75"/>
      <c r="C49" s="12" t="s">
        <v>192</v>
      </c>
      <c r="D49" s="30" t="s">
        <v>200</v>
      </c>
      <c r="E49" s="12" t="s">
        <v>19</v>
      </c>
      <c r="F49" s="16">
        <v>78.5</v>
      </c>
      <c r="G49" s="60"/>
      <c r="H49" s="58">
        <f t="shared" si="0"/>
        <v>0</v>
      </c>
    </row>
    <row r="50" spans="1:8" x14ac:dyDescent="0.25">
      <c r="A50" s="21"/>
      <c r="B50" s="31"/>
      <c r="C50" s="32"/>
      <c r="D50" s="33" t="s">
        <v>78</v>
      </c>
      <c r="E50" s="32"/>
      <c r="F50" s="34"/>
      <c r="G50" s="66"/>
      <c r="H50" s="58"/>
    </row>
    <row r="51" spans="1:8" ht="27.75" customHeight="1" x14ac:dyDescent="0.25">
      <c r="A51" s="21"/>
      <c r="B51" s="35" t="s">
        <v>79</v>
      </c>
      <c r="C51" s="36" t="s">
        <v>197</v>
      </c>
      <c r="D51" s="37" t="s">
        <v>80</v>
      </c>
      <c r="E51" s="36" t="s">
        <v>19</v>
      </c>
      <c r="F51" s="38">
        <v>89</v>
      </c>
      <c r="G51" s="67"/>
      <c r="H51" s="58">
        <f t="shared" si="0"/>
        <v>0</v>
      </c>
    </row>
    <row r="52" spans="1:8" ht="25.5" x14ac:dyDescent="0.25">
      <c r="A52" s="21"/>
      <c r="B52" s="35" t="s">
        <v>81</v>
      </c>
      <c r="C52" s="36" t="s">
        <v>197</v>
      </c>
      <c r="D52" s="13" t="s">
        <v>201</v>
      </c>
      <c r="E52" s="36" t="s">
        <v>19</v>
      </c>
      <c r="F52" s="38">
        <v>89</v>
      </c>
      <c r="G52" s="67"/>
      <c r="H52" s="58">
        <f t="shared" si="0"/>
        <v>0</v>
      </c>
    </row>
    <row r="53" spans="1:8" ht="38.25" x14ac:dyDescent="0.25">
      <c r="A53" s="21"/>
      <c r="B53" s="21" t="s">
        <v>82</v>
      </c>
      <c r="C53" s="22" t="s">
        <v>196</v>
      </c>
      <c r="D53" s="39" t="s">
        <v>83</v>
      </c>
      <c r="E53" s="22" t="s">
        <v>19</v>
      </c>
      <c r="F53" s="23">
        <v>40.5</v>
      </c>
      <c r="G53" s="63"/>
      <c r="H53" s="58">
        <f t="shared" si="0"/>
        <v>0</v>
      </c>
    </row>
    <row r="54" spans="1:8" ht="38.25" x14ac:dyDescent="0.25">
      <c r="A54" s="82" t="s">
        <v>84</v>
      </c>
      <c r="B54" s="83"/>
      <c r="C54" s="40"/>
      <c r="D54" s="41" t="s">
        <v>85</v>
      </c>
      <c r="E54" s="41"/>
      <c r="F54" s="42"/>
      <c r="G54" s="68"/>
      <c r="H54" s="59"/>
    </row>
    <row r="55" spans="1:8" ht="15" customHeight="1" x14ac:dyDescent="0.25">
      <c r="A55" s="84"/>
      <c r="B55" s="85"/>
      <c r="C55" s="43"/>
      <c r="D55" s="44" t="s">
        <v>7</v>
      </c>
      <c r="E55" s="44"/>
      <c r="F55" s="45"/>
      <c r="G55" s="69"/>
      <c r="H55" s="58">
        <f t="shared" si="0"/>
        <v>0</v>
      </c>
    </row>
    <row r="56" spans="1:8" ht="25.5" x14ac:dyDescent="0.25">
      <c r="A56" s="74" t="s">
        <v>86</v>
      </c>
      <c r="B56" s="75"/>
      <c r="C56" s="12" t="s">
        <v>182</v>
      </c>
      <c r="D56" s="13" t="s">
        <v>9</v>
      </c>
      <c r="E56" s="12" t="s">
        <v>10</v>
      </c>
      <c r="F56" s="46">
        <v>0.11</v>
      </c>
      <c r="G56" s="60"/>
      <c r="H56" s="58">
        <f t="shared" si="0"/>
        <v>0</v>
      </c>
    </row>
    <row r="57" spans="1:8" ht="15" customHeight="1" x14ac:dyDescent="0.25">
      <c r="A57" s="74" t="s">
        <v>87</v>
      </c>
      <c r="B57" s="75"/>
      <c r="C57" s="12" t="s">
        <v>183</v>
      </c>
      <c r="D57" s="13" t="s">
        <v>12</v>
      </c>
      <c r="E57" s="12" t="s">
        <v>10</v>
      </c>
      <c r="F57" s="46">
        <v>0.11</v>
      </c>
      <c r="G57" s="60"/>
      <c r="H57" s="58">
        <f t="shared" si="0"/>
        <v>0</v>
      </c>
    </row>
    <row r="58" spans="1:8" ht="15" customHeight="1" x14ac:dyDescent="0.25">
      <c r="A58" s="80"/>
      <c r="B58" s="81"/>
      <c r="C58" s="9"/>
      <c r="D58" s="10" t="s">
        <v>13</v>
      </c>
      <c r="E58" s="10"/>
      <c r="F58" s="15"/>
      <c r="G58" s="61"/>
      <c r="H58" s="58"/>
    </row>
    <row r="59" spans="1:8" ht="25.5" x14ac:dyDescent="0.25">
      <c r="A59" s="17"/>
      <c r="B59" s="17" t="s">
        <v>88</v>
      </c>
      <c r="C59" s="18" t="s">
        <v>184</v>
      </c>
      <c r="D59" s="19" t="s">
        <v>89</v>
      </c>
      <c r="E59" s="18" t="s">
        <v>22</v>
      </c>
      <c r="F59" s="20">
        <v>3</v>
      </c>
      <c r="G59" s="62"/>
      <c r="H59" s="58">
        <f t="shared" si="0"/>
        <v>0</v>
      </c>
    </row>
    <row r="60" spans="1:8" x14ac:dyDescent="0.25">
      <c r="A60" s="80"/>
      <c r="B60" s="81"/>
      <c r="C60" s="9"/>
      <c r="D60" s="10" t="s">
        <v>23</v>
      </c>
      <c r="E60" s="10"/>
      <c r="F60" s="15"/>
      <c r="G60" s="61"/>
      <c r="H60" s="58"/>
    </row>
    <row r="61" spans="1:8" ht="38.25" x14ac:dyDescent="0.25">
      <c r="A61" s="74" t="s">
        <v>90</v>
      </c>
      <c r="B61" s="75"/>
      <c r="C61" s="12" t="s">
        <v>185</v>
      </c>
      <c r="D61" s="13" t="s">
        <v>25</v>
      </c>
      <c r="E61" s="12" t="s">
        <v>26</v>
      </c>
      <c r="F61" s="16">
        <v>60</v>
      </c>
      <c r="G61" s="60"/>
      <c r="H61" s="58">
        <f t="shared" si="0"/>
        <v>0</v>
      </c>
    </row>
    <row r="62" spans="1:8" x14ac:dyDescent="0.25">
      <c r="A62" s="80"/>
      <c r="B62" s="81"/>
      <c r="C62" s="9"/>
      <c r="D62" s="10" t="s">
        <v>68</v>
      </c>
      <c r="E62" s="10"/>
      <c r="F62" s="15"/>
      <c r="G62" s="61"/>
      <c r="H62" s="58"/>
    </row>
    <row r="63" spans="1:8" ht="38.25" x14ac:dyDescent="0.25">
      <c r="A63" s="74" t="s">
        <v>91</v>
      </c>
      <c r="B63" s="75"/>
      <c r="C63" s="12" t="s">
        <v>187</v>
      </c>
      <c r="D63" s="13" t="s">
        <v>202</v>
      </c>
      <c r="E63" s="12" t="s">
        <v>30</v>
      </c>
      <c r="F63" s="16">
        <v>4</v>
      </c>
      <c r="G63" s="60"/>
      <c r="H63" s="58">
        <f t="shared" si="0"/>
        <v>0</v>
      </c>
    </row>
    <row r="64" spans="1:8" ht="38.25" x14ac:dyDescent="0.25">
      <c r="A64" s="47" t="s">
        <v>17</v>
      </c>
      <c r="B64" s="47" t="s">
        <v>92</v>
      </c>
      <c r="C64" s="12" t="s">
        <v>187</v>
      </c>
      <c r="D64" s="13" t="s">
        <v>29</v>
      </c>
      <c r="E64" s="12" t="s">
        <v>30</v>
      </c>
      <c r="F64" s="16">
        <v>27</v>
      </c>
      <c r="G64" s="60"/>
      <c r="H64" s="58">
        <f t="shared" si="0"/>
        <v>0</v>
      </c>
    </row>
    <row r="65" spans="1:8" ht="25.5" x14ac:dyDescent="0.25">
      <c r="A65" s="74" t="s">
        <v>93</v>
      </c>
      <c r="B65" s="75"/>
      <c r="C65" s="12" t="s">
        <v>198</v>
      </c>
      <c r="D65" s="19" t="s">
        <v>94</v>
      </c>
      <c r="E65" s="12" t="s">
        <v>30</v>
      </c>
      <c r="F65" s="16">
        <v>195</v>
      </c>
      <c r="G65" s="60"/>
      <c r="H65" s="58">
        <f t="shared" si="0"/>
        <v>0</v>
      </c>
    </row>
    <row r="66" spans="1:8" x14ac:dyDescent="0.25">
      <c r="A66" s="80"/>
      <c r="B66" s="81"/>
      <c r="C66" s="9"/>
      <c r="D66" s="10" t="s">
        <v>95</v>
      </c>
      <c r="E66" s="10"/>
      <c r="F66" s="15"/>
      <c r="G66" s="61"/>
      <c r="H66" s="58"/>
    </row>
    <row r="67" spans="1:8" ht="38.25" x14ac:dyDescent="0.25">
      <c r="A67" s="74" t="s">
        <v>96</v>
      </c>
      <c r="B67" s="75"/>
      <c r="C67" s="12" t="s">
        <v>188</v>
      </c>
      <c r="D67" s="13" t="s">
        <v>35</v>
      </c>
      <c r="E67" s="12" t="s">
        <v>19</v>
      </c>
      <c r="F67" s="16">
        <v>28</v>
      </c>
      <c r="G67" s="60"/>
      <c r="H67" s="58">
        <f t="shared" si="0"/>
        <v>0</v>
      </c>
    </row>
    <row r="68" spans="1:8" ht="25.5" x14ac:dyDescent="0.25">
      <c r="A68" s="74" t="s">
        <v>97</v>
      </c>
      <c r="B68" s="75"/>
      <c r="C68" s="12" t="s">
        <v>189</v>
      </c>
      <c r="D68" s="13" t="s">
        <v>37</v>
      </c>
      <c r="E68" s="12" t="s">
        <v>19</v>
      </c>
      <c r="F68" s="16">
        <v>28</v>
      </c>
      <c r="G68" s="60"/>
      <c r="H68" s="58">
        <f t="shared" si="0"/>
        <v>0</v>
      </c>
    </row>
    <row r="69" spans="1:8" ht="25.5" x14ac:dyDescent="0.25">
      <c r="A69" s="74" t="s">
        <v>98</v>
      </c>
      <c r="B69" s="75"/>
      <c r="C69" s="12" t="s">
        <v>190</v>
      </c>
      <c r="D69" s="13" t="s">
        <v>99</v>
      </c>
      <c r="E69" s="12" t="s">
        <v>19</v>
      </c>
      <c r="F69" s="16">
        <v>28</v>
      </c>
      <c r="G69" s="60"/>
      <c r="H69" s="58">
        <f t="shared" si="0"/>
        <v>0</v>
      </c>
    </row>
    <row r="70" spans="1:8" ht="25.5" x14ac:dyDescent="0.25">
      <c r="A70" s="74" t="s">
        <v>100</v>
      </c>
      <c r="B70" s="75"/>
      <c r="C70" s="12" t="s">
        <v>192</v>
      </c>
      <c r="D70" s="13" t="s">
        <v>203</v>
      </c>
      <c r="E70" s="12" t="s">
        <v>19</v>
      </c>
      <c r="F70" s="16">
        <v>28</v>
      </c>
      <c r="G70" s="60"/>
      <c r="H70" s="58">
        <f t="shared" si="0"/>
        <v>0</v>
      </c>
    </row>
    <row r="71" spans="1:8" x14ac:dyDescent="0.25">
      <c r="A71" s="21"/>
      <c r="B71" s="31"/>
      <c r="C71" s="32"/>
      <c r="D71" s="33" t="s">
        <v>74</v>
      </c>
      <c r="E71" s="32"/>
      <c r="F71" s="34"/>
      <c r="G71" s="66"/>
      <c r="H71" s="58"/>
    </row>
    <row r="72" spans="1:8" ht="38.25" x14ac:dyDescent="0.25">
      <c r="A72" s="21"/>
      <c r="B72" s="35" t="s">
        <v>101</v>
      </c>
      <c r="C72" s="36" t="s">
        <v>188</v>
      </c>
      <c r="D72" s="13" t="s">
        <v>35</v>
      </c>
      <c r="E72" s="36" t="s">
        <v>19</v>
      </c>
      <c r="F72" s="38">
        <v>129</v>
      </c>
      <c r="G72" s="67"/>
      <c r="H72" s="58">
        <f t="shared" si="0"/>
        <v>0</v>
      </c>
    </row>
    <row r="73" spans="1:8" ht="25.5" x14ac:dyDescent="0.25">
      <c r="A73" s="21"/>
      <c r="B73" s="35" t="s">
        <v>102</v>
      </c>
      <c r="C73" s="36" t="s">
        <v>189</v>
      </c>
      <c r="D73" s="13" t="s">
        <v>204</v>
      </c>
      <c r="E73" s="36" t="s">
        <v>19</v>
      </c>
      <c r="F73" s="38">
        <v>129</v>
      </c>
      <c r="G73" s="67"/>
      <c r="H73" s="58">
        <f t="shared" si="0"/>
        <v>0</v>
      </c>
    </row>
    <row r="74" spans="1:8" ht="38.25" x14ac:dyDescent="0.25">
      <c r="A74" s="21"/>
      <c r="B74" s="48" t="s">
        <v>103</v>
      </c>
      <c r="C74" s="49" t="s">
        <v>192</v>
      </c>
      <c r="D74" s="13" t="s">
        <v>199</v>
      </c>
      <c r="E74" s="49" t="s">
        <v>19</v>
      </c>
      <c r="F74" s="50">
        <v>24</v>
      </c>
      <c r="G74" s="70"/>
      <c r="H74" s="58">
        <f t="shared" si="0"/>
        <v>0</v>
      </c>
    </row>
    <row r="75" spans="1:8" ht="38.25" x14ac:dyDescent="0.25">
      <c r="A75" s="21"/>
      <c r="B75" s="21" t="s">
        <v>104</v>
      </c>
      <c r="C75" s="22" t="s">
        <v>192</v>
      </c>
      <c r="D75" s="30" t="s">
        <v>200</v>
      </c>
      <c r="E75" s="22" t="s">
        <v>19</v>
      </c>
      <c r="F75" s="23">
        <v>105</v>
      </c>
      <c r="G75" s="63"/>
      <c r="H75" s="58">
        <f t="shared" ref="H75:H127" si="1">(F75*G75)</f>
        <v>0</v>
      </c>
    </row>
    <row r="76" spans="1:8" x14ac:dyDescent="0.25">
      <c r="A76" s="80"/>
      <c r="B76" s="81"/>
      <c r="C76" s="9"/>
      <c r="D76" s="10" t="s">
        <v>42</v>
      </c>
      <c r="E76" s="10"/>
      <c r="F76" s="15"/>
      <c r="G76" s="61"/>
      <c r="H76" s="58"/>
    </row>
    <row r="77" spans="1:8" ht="25.5" x14ac:dyDescent="0.25">
      <c r="A77" s="74" t="s">
        <v>105</v>
      </c>
      <c r="B77" s="75"/>
      <c r="C77" s="12" t="s">
        <v>193</v>
      </c>
      <c r="D77" s="13" t="s">
        <v>46</v>
      </c>
      <c r="E77" s="12" t="s">
        <v>22</v>
      </c>
      <c r="F77" s="16">
        <v>1</v>
      </c>
      <c r="G77" s="60"/>
      <c r="H77" s="58">
        <f t="shared" si="1"/>
        <v>0</v>
      </c>
    </row>
    <row r="78" spans="1:8" ht="15" customHeight="1" x14ac:dyDescent="0.25">
      <c r="A78" s="74" t="s">
        <v>106</v>
      </c>
      <c r="B78" s="75"/>
      <c r="C78" s="12" t="s">
        <v>193</v>
      </c>
      <c r="D78" s="13" t="s">
        <v>107</v>
      </c>
      <c r="E78" s="12" t="s">
        <v>22</v>
      </c>
      <c r="F78" s="16">
        <v>3</v>
      </c>
      <c r="G78" s="60"/>
      <c r="H78" s="58">
        <f t="shared" si="1"/>
        <v>0</v>
      </c>
    </row>
    <row r="79" spans="1:8" ht="25.5" x14ac:dyDescent="0.25">
      <c r="A79" s="74" t="s">
        <v>108</v>
      </c>
      <c r="B79" s="75"/>
      <c r="C79" s="12" t="s">
        <v>193</v>
      </c>
      <c r="D79" s="13" t="s">
        <v>109</v>
      </c>
      <c r="E79" s="12" t="s">
        <v>22</v>
      </c>
      <c r="F79" s="16">
        <v>1</v>
      </c>
      <c r="G79" s="60"/>
      <c r="H79" s="58">
        <f t="shared" si="1"/>
        <v>0</v>
      </c>
    </row>
    <row r="80" spans="1:8" ht="38.25" x14ac:dyDescent="0.25">
      <c r="A80" s="74" t="s">
        <v>110</v>
      </c>
      <c r="B80" s="75"/>
      <c r="C80" s="12" t="s">
        <v>195</v>
      </c>
      <c r="D80" s="13" t="s">
        <v>111</v>
      </c>
      <c r="E80" s="12" t="s">
        <v>19</v>
      </c>
      <c r="F80" s="16">
        <v>2</v>
      </c>
      <c r="G80" s="60"/>
      <c r="H80" s="58">
        <f t="shared" si="1"/>
        <v>0</v>
      </c>
    </row>
    <row r="81" spans="1:8" ht="25.5" x14ac:dyDescent="0.25">
      <c r="A81" s="73"/>
      <c r="B81" s="18" t="s">
        <v>114</v>
      </c>
      <c r="C81" s="18" t="s">
        <v>196</v>
      </c>
      <c r="D81" s="19" t="s">
        <v>56</v>
      </c>
      <c r="E81" s="18" t="s">
        <v>57</v>
      </c>
      <c r="F81" s="20">
        <v>0.2</v>
      </c>
      <c r="G81" s="62"/>
      <c r="H81" s="58">
        <f t="shared" si="1"/>
        <v>0</v>
      </c>
    </row>
    <row r="82" spans="1:8" ht="38.25" x14ac:dyDescent="0.25">
      <c r="A82" s="24"/>
      <c r="B82" s="6" t="s">
        <v>112</v>
      </c>
      <c r="C82" s="7"/>
      <c r="D82" s="51" t="s">
        <v>113</v>
      </c>
      <c r="E82" s="7"/>
      <c r="F82" s="25"/>
      <c r="G82" s="64"/>
      <c r="H82" s="59"/>
    </row>
    <row r="83" spans="1:8" x14ac:dyDescent="0.25">
      <c r="A83" s="80"/>
      <c r="B83" s="81"/>
      <c r="C83" s="9"/>
      <c r="D83" s="10" t="s">
        <v>7</v>
      </c>
      <c r="E83" s="10"/>
      <c r="F83" s="15"/>
      <c r="G83" s="61"/>
      <c r="H83" s="58"/>
    </row>
    <row r="84" spans="1:8" ht="25.5" x14ac:dyDescent="0.25">
      <c r="A84" s="74" t="s">
        <v>115</v>
      </c>
      <c r="B84" s="75"/>
      <c r="C84" s="12" t="s">
        <v>206</v>
      </c>
      <c r="D84" s="13" t="s">
        <v>9</v>
      </c>
      <c r="E84" s="12" t="s">
        <v>10</v>
      </c>
      <c r="F84" s="14">
        <v>0.11600000000000001</v>
      </c>
      <c r="G84" s="60"/>
      <c r="H84" s="58">
        <f t="shared" si="1"/>
        <v>0</v>
      </c>
    </row>
    <row r="85" spans="1:8" ht="15" customHeight="1" x14ac:dyDescent="0.25">
      <c r="A85" s="74" t="s">
        <v>116</v>
      </c>
      <c r="B85" s="75"/>
      <c r="C85" s="12" t="s">
        <v>183</v>
      </c>
      <c r="D85" s="13" t="s">
        <v>12</v>
      </c>
      <c r="E85" s="12" t="s">
        <v>10</v>
      </c>
      <c r="F85" s="14">
        <v>0.11600000000000001</v>
      </c>
      <c r="G85" s="60"/>
      <c r="H85" s="58">
        <f t="shared" si="1"/>
        <v>0</v>
      </c>
    </row>
    <row r="86" spans="1:8" x14ac:dyDescent="0.25">
      <c r="A86" s="80"/>
      <c r="B86" s="81"/>
      <c r="C86" s="9"/>
      <c r="D86" s="10" t="s">
        <v>13</v>
      </c>
      <c r="E86" s="10"/>
      <c r="F86" s="15"/>
      <c r="G86" s="61"/>
      <c r="H86" s="58"/>
    </row>
    <row r="87" spans="1:8" ht="25.5" x14ac:dyDescent="0.25">
      <c r="A87" s="74" t="s">
        <v>118</v>
      </c>
      <c r="B87" s="75"/>
      <c r="C87" s="12" t="s">
        <v>184</v>
      </c>
      <c r="D87" s="13" t="s">
        <v>117</v>
      </c>
      <c r="E87" s="12" t="s">
        <v>22</v>
      </c>
      <c r="F87" s="16">
        <v>3</v>
      </c>
      <c r="G87" s="60"/>
      <c r="H87" s="58">
        <f t="shared" si="1"/>
        <v>0</v>
      </c>
    </row>
    <row r="88" spans="1:8" ht="25.5" x14ac:dyDescent="0.25">
      <c r="A88" s="17"/>
      <c r="B88" s="17" t="s">
        <v>120</v>
      </c>
      <c r="C88" s="18" t="s">
        <v>184</v>
      </c>
      <c r="D88" s="19" t="s">
        <v>119</v>
      </c>
      <c r="E88" s="18" t="s">
        <v>30</v>
      </c>
      <c r="F88" s="20">
        <v>5.5</v>
      </c>
      <c r="G88" s="62"/>
      <c r="H88" s="58">
        <f t="shared" si="1"/>
        <v>0</v>
      </c>
    </row>
    <row r="89" spans="1:8" ht="38.25" x14ac:dyDescent="0.25">
      <c r="A89" s="17"/>
      <c r="B89" s="17" t="s">
        <v>122</v>
      </c>
      <c r="C89" s="18" t="s">
        <v>184</v>
      </c>
      <c r="D89" s="19" t="s">
        <v>121</v>
      </c>
      <c r="E89" s="18" t="s">
        <v>30</v>
      </c>
      <c r="F89" s="20">
        <v>5</v>
      </c>
      <c r="G89" s="62"/>
      <c r="H89" s="58">
        <f t="shared" si="1"/>
        <v>0</v>
      </c>
    </row>
    <row r="90" spans="1:8" ht="25.5" x14ac:dyDescent="0.25">
      <c r="A90" s="17"/>
      <c r="B90" s="17" t="s">
        <v>124</v>
      </c>
      <c r="C90" s="18" t="s">
        <v>184</v>
      </c>
      <c r="D90" s="19" t="s">
        <v>123</v>
      </c>
      <c r="E90" s="18" t="s">
        <v>30</v>
      </c>
      <c r="F90" s="20">
        <v>4</v>
      </c>
      <c r="G90" s="62"/>
      <c r="H90" s="58">
        <f t="shared" si="1"/>
        <v>0</v>
      </c>
    </row>
    <row r="91" spans="1:8" x14ac:dyDescent="0.25">
      <c r="A91" s="80"/>
      <c r="B91" s="81"/>
      <c r="C91" s="9"/>
      <c r="D91" s="10" t="s">
        <v>23</v>
      </c>
      <c r="E91" s="10"/>
      <c r="F91" s="15"/>
      <c r="G91" s="61"/>
      <c r="H91" s="58"/>
    </row>
    <row r="92" spans="1:8" ht="38.25" x14ac:dyDescent="0.25">
      <c r="A92" s="74" t="s">
        <v>125</v>
      </c>
      <c r="B92" s="75"/>
      <c r="C92" s="12" t="s">
        <v>185</v>
      </c>
      <c r="D92" s="13" t="s">
        <v>25</v>
      </c>
      <c r="E92" s="12" t="s">
        <v>26</v>
      </c>
      <c r="F92" s="16">
        <v>60</v>
      </c>
      <c r="G92" s="60"/>
      <c r="H92" s="58">
        <f t="shared" si="1"/>
        <v>0</v>
      </c>
    </row>
    <row r="93" spans="1:8" x14ac:dyDescent="0.25">
      <c r="A93" s="80"/>
      <c r="B93" s="81"/>
      <c r="C93" s="9"/>
      <c r="D93" s="10" t="s">
        <v>68</v>
      </c>
      <c r="E93" s="10"/>
      <c r="F93" s="15"/>
      <c r="G93" s="61"/>
      <c r="H93" s="58"/>
    </row>
    <row r="94" spans="1:8" ht="38.25" x14ac:dyDescent="0.25">
      <c r="A94" s="74" t="s">
        <v>127</v>
      </c>
      <c r="B94" s="75"/>
      <c r="C94" s="12" t="s">
        <v>187</v>
      </c>
      <c r="D94" s="13" t="s">
        <v>126</v>
      </c>
      <c r="E94" s="12" t="s">
        <v>30</v>
      </c>
      <c r="F94" s="16">
        <v>12</v>
      </c>
      <c r="G94" s="60"/>
      <c r="H94" s="58">
        <f t="shared" si="1"/>
        <v>0</v>
      </c>
    </row>
    <row r="95" spans="1:8" ht="25.5" x14ac:dyDescent="0.25">
      <c r="A95" s="74" t="s">
        <v>129</v>
      </c>
      <c r="B95" s="75"/>
      <c r="C95" s="12" t="s">
        <v>187</v>
      </c>
      <c r="D95" s="13" t="s">
        <v>128</v>
      </c>
      <c r="E95" s="12" t="s">
        <v>30</v>
      </c>
      <c r="F95" s="16">
        <v>6</v>
      </c>
      <c r="G95" s="60"/>
      <c r="H95" s="58">
        <f t="shared" si="1"/>
        <v>0</v>
      </c>
    </row>
    <row r="96" spans="1:8" ht="38.25" x14ac:dyDescent="0.25">
      <c r="A96" s="17"/>
      <c r="B96" s="17" t="s">
        <v>130</v>
      </c>
      <c r="C96" s="18" t="s">
        <v>187</v>
      </c>
      <c r="D96" s="13" t="s">
        <v>29</v>
      </c>
      <c r="E96" s="18" t="s">
        <v>30</v>
      </c>
      <c r="F96" s="20">
        <v>16</v>
      </c>
      <c r="G96" s="62"/>
      <c r="H96" s="58">
        <f t="shared" si="1"/>
        <v>0</v>
      </c>
    </row>
    <row r="97" spans="1:8" ht="25.5" x14ac:dyDescent="0.25">
      <c r="A97" s="17"/>
      <c r="B97" s="17" t="s">
        <v>132</v>
      </c>
      <c r="C97" s="18" t="s">
        <v>198</v>
      </c>
      <c r="D97" s="19" t="s">
        <v>94</v>
      </c>
      <c r="E97" s="18" t="s">
        <v>30</v>
      </c>
      <c r="F97" s="20">
        <v>201</v>
      </c>
      <c r="G97" s="62"/>
      <c r="H97" s="58">
        <f t="shared" si="1"/>
        <v>0</v>
      </c>
    </row>
    <row r="98" spans="1:8" x14ac:dyDescent="0.25">
      <c r="A98" s="80"/>
      <c r="B98" s="81"/>
      <c r="C98" s="9"/>
      <c r="D98" s="10" t="s">
        <v>131</v>
      </c>
      <c r="E98" s="10"/>
      <c r="F98" s="15"/>
      <c r="G98" s="61"/>
      <c r="H98" s="58"/>
    </row>
    <row r="99" spans="1:8" ht="38.25" x14ac:dyDescent="0.25">
      <c r="A99" s="74" t="s">
        <v>133</v>
      </c>
      <c r="B99" s="75"/>
      <c r="C99" s="12" t="s">
        <v>188</v>
      </c>
      <c r="D99" s="13" t="s">
        <v>35</v>
      </c>
      <c r="E99" s="12" t="s">
        <v>19</v>
      </c>
      <c r="F99" s="16">
        <v>22</v>
      </c>
      <c r="G99" s="60"/>
      <c r="H99" s="58">
        <f t="shared" si="1"/>
        <v>0</v>
      </c>
    </row>
    <row r="100" spans="1:8" ht="25.5" x14ac:dyDescent="0.25">
      <c r="A100" s="74" t="s">
        <v>134</v>
      </c>
      <c r="B100" s="75"/>
      <c r="C100" s="12" t="s">
        <v>189</v>
      </c>
      <c r="D100" s="13" t="s">
        <v>204</v>
      </c>
      <c r="E100" s="12" t="s">
        <v>19</v>
      </c>
      <c r="F100" s="16">
        <v>22</v>
      </c>
      <c r="G100" s="60"/>
      <c r="H100" s="58">
        <f t="shared" si="1"/>
        <v>0</v>
      </c>
    </row>
    <row r="101" spans="1:8" ht="25.5" x14ac:dyDescent="0.25">
      <c r="A101" s="74" t="s">
        <v>135</v>
      </c>
      <c r="B101" s="75"/>
      <c r="C101" s="12" t="s">
        <v>190</v>
      </c>
      <c r="D101" s="13" t="s">
        <v>39</v>
      </c>
      <c r="E101" s="12" t="s">
        <v>19</v>
      </c>
      <c r="F101" s="16">
        <v>22</v>
      </c>
      <c r="G101" s="60"/>
      <c r="H101" s="58">
        <f t="shared" si="1"/>
        <v>0</v>
      </c>
    </row>
    <row r="102" spans="1:8" ht="38.25" x14ac:dyDescent="0.25">
      <c r="A102" s="74" t="s">
        <v>137</v>
      </c>
      <c r="B102" s="75"/>
      <c r="C102" s="12" t="s">
        <v>192</v>
      </c>
      <c r="D102" s="13" t="s">
        <v>207</v>
      </c>
      <c r="E102" s="12" t="s">
        <v>19</v>
      </c>
      <c r="F102" s="16">
        <v>22</v>
      </c>
      <c r="G102" s="60"/>
      <c r="H102" s="58">
        <f t="shared" si="1"/>
        <v>0</v>
      </c>
    </row>
    <row r="103" spans="1:8" x14ac:dyDescent="0.25">
      <c r="A103" s="21"/>
      <c r="B103" s="31"/>
      <c r="C103" s="32"/>
      <c r="D103" s="33" t="s">
        <v>136</v>
      </c>
      <c r="E103" s="32"/>
      <c r="F103" s="34"/>
      <c r="G103" s="66"/>
      <c r="H103" s="58"/>
    </row>
    <row r="104" spans="1:8" ht="38.25" x14ac:dyDescent="0.25">
      <c r="A104" s="21"/>
      <c r="B104" s="35" t="s">
        <v>138</v>
      </c>
      <c r="C104" s="36" t="s">
        <v>188</v>
      </c>
      <c r="D104" s="13" t="s">
        <v>35</v>
      </c>
      <c r="E104" s="36" t="s">
        <v>19</v>
      </c>
      <c r="F104" s="38">
        <v>154</v>
      </c>
      <c r="G104" s="67"/>
      <c r="H104" s="58">
        <f t="shared" si="1"/>
        <v>0</v>
      </c>
    </row>
    <row r="105" spans="1:8" ht="25.5" x14ac:dyDescent="0.25">
      <c r="A105" s="21"/>
      <c r="B105" s="48" t="s">
        <v>139</v>
      </c>
      <c r="C105" s="49" t="s">
        <v>189</v>
      </c>
      <c r="D105" s="30" t="s">
        <v>204</v>
      </c>
      <c r="E105" s="49" t="s">
        <v>19</v>
      </c>
      <c r="F105" s="50">
        <v>154</v>
      </c>
      <c r="G105" s="70"/>
      <c r="H105" s="58">
        <f t="shared" si="1"/>
        <v>0</v>
      </c>
    </row>
    <row r="106" spans="1:8" ht="38.25" x14ac:dyDescent="0.25">
      <c r="A106" s="21"/>
      <c r="B106" s="35" t="s">
        <v>140</v>
      </c>
      <c r="C106" s="36" t="s">
        <v>192</v>
      </c>
      <c r="D106" s="37" t="s">
        <v>200</v>
      </c>
      <c r="E106" s="36" t="s">
        <v>19</v>
      </c>
      <c r="F106" s="38">
        <v>154</v>
      </c>
      <c r="G106" s="67"/>
      <c r="H106" s="58">
        <f t="shared" si="1"/>
        <v>0</v>
      </c>
    </row>
    <row r="107" spans="1:8" x14ac:dyDescent="0.25">
      <c r="A107" s="21"/>
      <c r="B107" s="48" t="s">
        <v>142</v>
      </c>
      <c r="C107" s="49" t="s">
        <v>189</v>
      </c>
      <c r="D107" s="52" t="s">
        <v>141</v>
      </c>
      <c r="E107" s="49" t="s">
        <v>19</v>
      </c>
      <c r="F107" s="50">
        <v>3</v>
      </c>
      <c r="G107" s="70"/>
      <c r="H107" s="58">
        <f t="shared" si="1"/>
        <v>0</v>
      </c>
    </row>
    <row r="108" spans="1:8" x14ac:dyDescent="0.25">
      <c r="A108" s="21"/>
      <c r="B108" s="35" t="s">
        <v>145</v>
      </c>
      <c r="C108" s="36" t="s">
        <v>214</v>
      </c>
      <c r="D108" s="37" t="s">
        <v>143</v>
      </c>
      <c r="E108" s="36" t="s">
        <v>19</v>
      </c>
      <c r="F108" s="38">
        <v>3</v>
      </c>
      <c r="G108" s="67"/>
      <c r="H108" s="58">
        <f t="shared" si="1"/>
        <v>0</v>
      </c>
    </row>
    <row r="109" spans="1:8" x14ac:dyDescent="0.25">
      <c r="A109" s="21"/>
      <c r="B109" s="35"/>
      <c r="C109" s="36"/>
      <c r="D109" s="53" t="s">
        <v>144</v>
      </c>
      <c r="E109" s="36"/>
      <c r="F109" s="38"/>
      <c r="G109" s="67"/>
      <c r="H109" s="58"/>
    </row>
    <row r="110" spans="1:8" x14ac:dyDescent="0.25">
      <c r="A110" s="21"/>
      <c r="B110" s="35" t="s">
        <v>147</v>
      </c>
      <c r="C110" s="36" t="s">
        <v>208</v>
      </c>
      <c r="D110" s="37" t="s">
        <v>146</v>
      </c>
      <c r="E110" s="36" t="s">
        <v>19</v>
      </c>
      <c r="F110" s="38">
        <v>4</v>
      </c>
      <c r="G110" s="67"/>
      <c r="H110" s="58">
        <f t="shared" si="1"/>
        <v>0</v>
      </c>
    </row>
    <row r="111" spans="1:8" x14ac:dyDescent="0.25">
      <c r="A111" s="21"/>
      <c r="B111" s="35" t="s">
        <v>149</v>
      </c>
      <c r="C111" s="36" t="s">
        <v>208</v>
      </c>
      <c r="D111" s="37" t="s">
        <v>148</v>
      </c>
      <c r="E111" s="36" t="s">
        <v>19</v>
      </c>
      <c r="F111" s="38">
        <v>4</v>
      </c>
      <c r="G111" s="67"/>
      <c r="H111" s="58">
        <f t="shared" si="1"/>
        <v>0</v>
      </c>
    </row>
    <row r="112" spans="1:8" x14ac:dyDescent="0.25">
      <c r="A112" s="21"/>
      <c r="B112" s="35" t="s">
        <v>152</v>
      </c>
      <c r="C112" s="36" t="s">
        <v>208</v>
      </c>
      <c r="D112" s="37" t="s">
        <v>150</v>
      </c>
      <c r="E112" s="36" t="s">
        <v>16</v>
      </c>
      <c r="F112" s="38">
        <v>6</v>
      </c>
      <c r="G112" s="67"/>
      <c r="H112" s="58">
        <f t="shared" si="1"/>
        <v>0</v>
      </c>
    </row>
    <row r="113" spans="1:8" x14ac:dyDescent="0.25">
      <c r="A113" s="21"/>
      <c r="B113" s="35"/>
      <c r="C113" s="36"/>
      <c r="D113" s="53" t="s">
        <v>151</v>
      </c>
      <c r="E113" s="36"/>
      <c r="F113" s="38"/>
      <c r="G113" s="67"/>
      <c r="H113" s="58"/>
    </row>
    <row r="114" spans="1:8" x14ac:dyDescent="0.25">
      <c r="A114" s="21"/>
      <c r="B114" s="35" t="s">
        <v>153</v>
      </c>
      <c r="C114" s="36" t="s">
        <v>197</v>
      </c>
      <c r="D114" s="37" t="s">
        <v>148</v>
      </c>
      <c r="E114" s="36" t="s">
        <v>19</v>
      </c>
      <c r="F114" s="38">
        <v>3</v>
      </c>
      <c r="G114" s="67"/>
      <c r="H114" s="58">
        <f t="shared" si="1"/>
        <v>0</v>
      </c>
    </row>
    <row r="115" spans="1:8" x14ac:dyDescent="0.25">
      <c r="A115" s="21"/>
      <c r="B115" s="35" t="s">
        <v>155</v>
      </c>
      <c r="C115" s="36" t="s">
        <v>197</v>
      </c>
      <c r="D115" s="37" t="s">
        <v>154</v>
      </c>
      <c r="E115" s="36" t="s">
        <v>30</v>
      </c>
      <c r="F115" s="38">
        <v>6</v>
      </c>
      <c r="G115" s="67"/>
      <c r="H115" s="58">
        <f t="shared" si="1"/>
        <v>0</v>
      </c>
    </row>
    <row r="116" spans="1:8" x14ac:dyDescent="0.25">
      <c r="A116" s="21"/>
      <c r="B116" s="48" t="s">
        <v>158</v>
      </c>
      <c r="C116" s="49" t="s">
        <v>197</v>
      </c>
      <c r="D116" s="37" t="s">
        <v>156</v>
      </c>
      <c r="E116" s="49" t="s">
        <v>19</v>
      </c>
      <c r="F116" s="50">
        <v>1.5</v>
      </c>
      <c r="G116" s="70"/>
      <c r="H116" s="58">
        <f t="shared" si="1"/>
        <v>0</v>
      </c>
    </row>
    <row r="117" spans="1:8" ht="25.5" x14ac:dyDescent="0.25">
      <c r="A117" s="21"/>
      <c r="B117" s="21" t="s">
        <v>160</v>
      </c>
      <c r="C117" s="22" t="s">
        <v>197</v>
      </c>
      <c r="D117" s="37" t="s">
        <v>157</v>
      </c>
      <c r="E117" s="22" t="s">
        <v>19</v>
      </c>
      <c r="F117" s="23">
        <v>1.5</v>
      </c>
      <c r="G117" s="63"/>
      <c r="H117" s="58">
        <f t="shared" si="1"/>
        <v>0</v>
      </c>
    </row>
    <row r="118" spans="1:8" x14ac:dyDescent="0.25">
      <c r="A118" s="80"/>
      <c r="B118" s="81"/>
      <c r="C118" s="9"/>
      <c r="D118" s="10" t="s">
        <v>42</v>
      </c>
      <c r="E118" s="10"/>
      <c r="F118" s="15"/>
      <c r="G118" s="61"/>
      <c r="H118" s="58"/>
    </row>
    <row r="119" spans="1:8" ht="25.5" x14ac:dyDescent="0.25">
      <c r="A119" s="74" t="s">
        <v>162</v>
      </c>
      <c r="B119" s="75"/>
      <c r="C119" s="12" t="s">
        <v>193</v>
      </c>
      <c r="D119" s="13" t="s">
        <v>159</v>
      </c>
      <c r="E119" s="12" t="s">
        <v>22</v>
      </c>
      <c r="F119" s="16">
        <v>3</v>
      </c>
      <c r="G119" s="60"/>
      <c r="H119" s="58">
        <f t="shared" si="1"/>
        <v>0</v>
      </c>
    </row>
    <row r="120" spans="1:8" ht="15" customHeight="1" x14ac:dyDescent="0.25">
      <c r="A120" s="74" t="s">
        <v>163</v>
      </c>
      <c r="B120" s="75"/>
      <c r="C120" s="12" t="s">
        <v>193</v>
      </c>
      <c r="D120" s="13" t="s">
        <v>161</v>
      </c>
      <c r="E120" s="12" t="s">
        <v>22</v>
      </c>
      <c r="F120" s="16">
        <v>2</v>
      </c>
      <c r="G120" s="60"/>
      <c r="H120" s="58">
        <f t="shared" si="1"/>
        <v>0</v>
      </c>
    </row>
    <row r="121" spans="1:8" x14ac:dyDescent="0.25">
      <c r="A121" s="47"/>
      <c r="B121" s="47" t="s">
        <v>165</v>
      </c>
      <c r="C121" s="12" t="s">
        <v>193</v>
      </c>
      <c r="D121" s="13" t="s">
        <v>212</v>
      </c>
      <c r="E121" s="12" t="s">
        <v>22</v>
      </c>
      <c r="F121" s="16">
        <v>1</v>
      </c>
      <c r="G121" s="60"/>
      <c r="H121" s="58">
        <f t="shared" si="1"/>
        <v>0</v>
      </c>
    </row>
    <row r="122" spans="1:8" ht="25.5" x14ac:dyDescent="0.25">
      <c r="A122" s="74" t="s">
        <v>167</v>
      </c>
      <c r="B122" s="75"/>
      <c r="C122" s="12" t="s">
        <v>192</v>
      </c>
      <c r="D122" s="13" t="s">
        <v>164</v>
      </c>
      <c r="E122" s="12" t="s">
        <v>19</v>
      </c>
      <c r="F122" s="16">
        <v>6</v>
      </c>
      <c r="G122" s="60"/>
      <c r="H122" s="58">
        <f t="shared" si="1"/>
        <v>0</v>
      </c>
    </row>
    <row r="123" spans="1:8" ht="15" customHeight="1" x14ac:dyDescent="0.25">
      <c r="A123" s="74" t="s">
        <v>169</v>
      </c>
      <c r="B123" s="75"/>
      <c r="C123" s="12" t="s">
        <v>211</v>
      </c>
      <c r="D123" s="13" t="s">
        <v>166</v>
      </c>
      <c r="E123" s="12" t="s">
        <v>16</v>
      </c>
      <c r="F123" s="16">
        <v>10</v>
      </c>
      <c r="G123" s="60"/>
      <c r="H123" s="58">
        <f t="shared" si="1"/>
        <v>0</v>
      </c>
    </row>
    <row r="124" spans="1:8" ht="25.5" x14ac:dyDescent="0.25">
      <c r="A124" s="74" t="s">
        <v>171</v>
      </c>
      <c r="B124" s="75"/>
      <c r="C124" s="12" t="s">
        <v>210</v>
      </c>
      <c r="D124" s="13" t="s">
        <v>168</v>
      </c>
      <c r="E124" s="12" t="s">
        <v>16</v>
      </c>
      <c r="F124" s="16">
        <v>4</v>
      </c>
      <c r="G124" s="60"/>
      <c r="H124" s="58">
        <f t="shared" si="1"/>
        <v>0</v>
      </c>
    </row>
    <row r="125" spans="1:8" ht="25.5" x14ac:dyDescent="0.25">
      <c r="A125" s="74" t="s">
        <v>172</v>
      </c>
      <c r="B125" s="75"/>
      <c r="C125" s="12" t="s">
        <v>195</v>
      </c>
      <c r="D125" s="13" t="s">
        <v>170</v>
      </c>
      <c r="E125" s="12" t="s">
        <v>19</v>
      </c>
      <c r="F125" s="16">
        <v>1.5</v>
      </c>
      <c r="G125" s="60"/>
      <c r="H125" s="58">
        <f t="shared" si="1"/>
        <v>0</v>
      </c>
    </row>
    <row r="126" spans="1:8" ht="25.5" x14ac:dyDescent="0.25">
      <c r="A126" s="17"/>
      <c r="B126" s="31" t="s">
        <v>209</v>
      </c>
      <c r="C126" s="32" t="s">
        <v>196</v>
      </c>
      <c r="D126" s="30" t="s">
        <v>56</v>
      </c>
      <c r="E126" s="32" t="s">
        <v>57</v>
      </c>
      <c r="F126" s="34">
        <v>0.2</v>
      </c>
      <c r="G126" s="66"/>
      <c r="H126" s="58">
        <f t="shared" si="1"/>
        <v>0</v>
      </c>
    </row>
    <row r="127" spans="1:8" ht="38.25" x14ac:dyDescent="0.25">
      <c r="A127" s="17"/>
      <c r="B127" s="31" t="s">
        <v>213</v>
      </c>
      <c r="C127" s="32" t="s">
        <v>210</v>
      </c>
      <c r="D127" s="30" t="s">
        <v>173</v>
      </c>
      <c r="E127" s="32" t="s">
        <v>30</v>
      </c>
      <c r="F127" s="34">
        <v>52</v>
      </c>
      <c r="G127" s="66"/>
      <c r="H127" s="58">
        <f t="shared" si="1"/>
        <v>0</v>
      </c>
    </row>
    <row r="128" spans="1:8" x14ac:dyDescent="0.25">
      <c r="G128" t="s">
        <v>179</v>
      </c>
      <c r="H128" s="71">
        <f>SUM(H8:H127)</f>
        <v>0</v>
      </c>
    </row>
    <row r="129" spans="7:8" x14ac:dyDescent="0.25">
      <c r="G129" t="s">
        <v>180</v>
      </c>
      <c r="H129" s="71">
        <f>(H128*0.23)</f>
        <v>0</v>
      </c>
    </row>
    <row r="130" spans="7:8" x14ac:dyDescent="0.25">
      <c r="G130" t="s">
        <v>181</v>
      </c>
      <c r="H130" s="71">
        <f>SUM(H128,H129)</f>
        <v>0</v>
      </c>
    </row>
  </sheetData>
  <mergeCells count="79">
    <mergeCell ref="A18:B18"/>
    <mergeCell ref="B3:H3"/>
    <mergeCell ref="A4:H4"/>
    <mergeCell ref="A11:B11"/>
    <mergeCell ref="A12:B12"/>
    <mergeCell ref="A15:B15"/>
    <mergeCell ref="A16:B16"/>
    <mergeCell ref="A17:B17"/>
    <mergeCell ref="A31:B31"/>
    <mergeCell ref="A19:B19"/>
    <mergeCell ref="A20:B20"/>
    <mergeCell ref="A21:B21"/>
    <mergeCell ref="A22:B22"/>
    <mergeCell ref="A23:B23"/>
    <mergeCell ref="A24:B24"/>
    <mergeCell ref="A26:B26"/>
    <mergeCell ref="A27:B27"/>
    <mergeCell ref="A28:B28"/>
    <mergeCell ref="A29:B29"/>
    <mergeCell ref="A30:B30"/>
    <mergeCell ref="A48:B48"/>
    <mergeCell ref="A32:B32"/>
    <mergeCell ref="A35:B35"/>
    <mergeCell ref="A36:B36"/>
    <mergeCell ref="A37:B37"/>
    <mergeCell ref="A38:B38"/>
    <mergeCell ref="A40:B40"/>
    <mergeCell ref="A42:B42"/>
    <mergeCell ref="A43:B43"/>
    <mergeCell ref="A44:B44"/>
    <mergeCell ref="A46:B46"/>
    <mergeCell ref="A47:B47"/>
    <mergeCell ref="A66:B66"/>
    <mergeCell ref="A49:B49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5:B65"/>
    <mergeCell ref="A85:B85"/>
    <mergeCell ref="A67:B67"/>
    <mergeCell ref="A68:B68"/>
    <mergeCell ref="A69:B69"/>
    <mergeCell ref="A70:B70"/>
    <mergeCell ref="A76:B76"/>
    <mergeCell ref="A77:B77"/>
    <mergeCell ref="A78:B78"/>
    <mergeCell ref="A79:B79"/>
    <mergeCell ref="A80:B80"/>
    <mergeCell ref="A83:B83"/>
    <mergeCell ref="A84:B84"/>
    <mergeCell ref="A102:B102"/>
    <mergeCell ref="A86:B86"/>
    <mergeCell ref="A87:B87"/>
    <mergeCell ref="A91:B91"/>
    <mergeCell ref="A92:B92"/>
    <mergeCell ref="A93:B93"/>
    <mergeCell ref="A94:B94"/>
    <mergeCell ref="A125:B125"/>
    <mergeCell ref="A10:B10"/>
    <mergeCell ref="A9:B9"/>
    <mergeCell ref="A8:B8"/>
    <mergeCell ref="A6:B6"/>
    <mergeCell ref="A118:B118"/>
    <mergeCell ref="A119:B119"/>
    <mergeCell ref="A120:B120"/>
    <mergeCell ref="A122:B122"/>
    <mergeCell ref="A123:B123"/>
    <mergeCell ref="A124:B124"/>
    <mergeCell ref="A95:B95"/>
    <mergeCell ref="A98:B98"/>
    <mergeCell ref="A99:B99"/>
    <mergeCell ref="A100:B100"/>
    <mergeCell ref="A101:B10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Dyrektor</dc:creator>
  <cp:lastModifiedBy>Dyrektor</cp:lastModifiedBy>
  <dcterms:created xsi:type="dcterms:W3CDTF">2022-08-19T08:56:26Z</dcterms:created>
  <dcterms:modified xsi:type="dcterms:W3CDTF">2022-09-05T06:08:19Z</dcterms:modified>
</cp:coreProperties>
</file>