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E:\Dokumenty\2019\SA.270  _2019 Dokumentacja zamówień publicznych\SA.270.10.2019.PŁ Usługi leśne w roku 2020_P.4_P.7\"/>
    </mc:Choice>
  </mc:AlternateContent>
  <xr:revisionPtr revIDLastSave="0" documentId="13_ncr:1_{E02E4379-322A-4E26-AA9C-47591F6D8522}" xr6:coauthVersionLast="45" xr6:coauthVersionMax="45" xr10:uidLastSave="{00000000-0000-0000-0000-000000000000}"/>
  <bookViews>
    <workbookView xWindow="-120" yWindow="-120" windowWidth="29040" windowHeight="15840" tabRatio="466" xr2:uid="{00000000-000D-0000-FFFF-FFFF00000000}"/>
  </bookViews>
  <sheets>
    <sheet name="P.5_2020" sheetId="12" r:id="rId1"/>
  </sheets>
  <definedNames>
    <definedName name="__bookmark_1" localSheetId="0">#REF!</definedName>
    <definedName name="__bookmark_1">#REF!</definedName>
    <definedName name="_xlnm.Print_Area" localSheetId="0">P.5_2020!$A$1:$I$37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2" l="1"/>
  <c r="F19" i="12"/>
  <c r="F30" i="12" s="1"/>
  <c r="F20" i="12"/>
  <c r="H20" i="12" s="1"/>
  <c r="I20" i="12" s="1"/>
  <c r="F21" i="12"/>
  <c r="H21" i="12" s="1"/>
  <c r="F22" i="12"/>
  <c r="H22" i="12" s="1"/>
  <c r="F23" i="12"/>
  <c r="F24" i="12"/>
  <c r="H24" i="12" s="1"/>
  <c r="I24" i="12" s="1"/>
  <c r="F25" i="12"/>
  <c r="F26" i="12"/>
  <c r="F27" i="12"/>
  <c r="I27" i="12" s="1"/>
  <c r="F28" i="12"/>
  <c r="H28" i="12" s="1"/>
  <c r="F29" i="12"/>
  <c r="H18" i="12"/>
  <c r="I18" i="12"/>
  <c r="H19" i="12"/>
  <c r="I19" i="12"/>
  <c r="H23" i="12"/>
  <c r="I23" i="12" s="1"/>
  <c r="H25" i="12"/>
  <c r="I25" i="12"/>
  <c r="H26" i="12"/>
  <c r="I26" i="12" s="1"/>
  <c r="H27" i="12"/>
  <c r="H29" i="12"/>
  <c r="I29" i="12" s="1"/>
  <c r="I22" i="12" l="1"/>
  <c r="H30" i="12"/>
  <c r="I28" i="12"/>
  <c r="I21" i="12"/>
  <c r="I30" i="12"/>
  <c r="A19" i="12"/>
  <c r="A20" i="12" s="1"/>
  <c r="A21" i="12" s="1"/>
  <c r="A22" i="12" s="1"/>
  <c r="A23" i="12" s="1"/>
  <c r="A24" i="12" s="1"/>
  <c r="A25" i="12" s="1"/>
  <c r="A26" i="12" s="1"/>
  <c r="A27" i="12" s="1"/>
  <c r="A28" i="12" l="1"/>
  <c r="A29" i="12" s="1"/>
</calcChain>
</file>

<file path=xl/sharedStrings.xml><?xml version="1.0" encoding="utf-8"?>
<sst xmlns="http://schemas.openxmlformats.org/spreadsheetml/2006/main" count="66" uniqueCount="55">
  <si>
    <t>m3</t>
  </si>
  <si>
    <t>rbg</t>
  </si>
  <si>
    <t>h</t>
  </si>
  <si>
    <t>Lp.</t>
  </si>
  <si>
    <t>Zadanie / Element usług</t>
  </si>
  <si>
    <t>Jednostka rozliczeniowa - j.r.</t>
  </si>
  <si>
    <t>Ilość j.r.</t>
  </si>
  <si>
    <t>Stawka (cena jednostkowa)</t>
  </si>
  <si>
    <t>Wartość netto {4}x{5}</t>
  </si>
  <si>
    <t>Podatek VAT</t>
  </si>
  <si>
    <t>Wartość brutto {6}+{8}</t>
  </si>
  <si>
    <t>Wymiar</t>
  </si>
  <si>
    <t>Wartość {6}x{7}</t>
  </si>
  <si>
    <t>[zł/j.r.]</t>
  </si>
  <si>
    <t>[zł]</t>
  </si>
  <si>
    <t>[%]</t>
  </si>
  <si>
    <t>{1}</t>
  </si>
  <si>
    <t>{2}</t>
  </si>
  <si>
    <t>{3}</t>
  </si>
  <si>
    <t>{4}</t>
  </si>
  <si>
    <t>{5}</t>
  </si>
  <si>
    <t>{6}</t>
  </si>
  <si>
    <t>{7}</t>
  </si>
  <si>
    <t>{8}</t>
  </si>
  <si>
    <t>{9}</t>
  </si>
  <si>
    <t>---</t>
  </si>
  <si>
    <t>Uwaga.</t>
  </si>
  <si>
    <t>2. Wartość netto w kol. {6} należy obliczyć mnożąc ilość jednostek rozliczeniowych z kol. {4} z oferowaną stawką za jednostkę rozliczeniową z kol. {5}</t>
  </si>
  <si>
    <t>3. Wartość brutto w kol. {9} należy obliczyć dodając wartość netto z kol. {6} i wartość podatku VAT z kol. {8}</t>
  </si>
  <si>
    <t>(Nazwa i adres wykonawcy)</t>
  </si>
  <si>
    <t>………………………………..,</t>
  </si>
  <si>
    <t>dnia ……………………………………….</t>
  </si>
  <si>
    <t>………………………………………………………………………..</t>
  </si>
  <si>
    <t>ul. Ofiar Stutthofu 47, 84-242 Luzino</t>
  </si>
  <si>
    <t>1. Wartość podatku od towarów i usług (VAT) w kol. {8} należy obliczyć z uwzględnieniem wymiaru wskazanego w tabeli w kol. {7}. Są to stawki, które wg najlepszej wiedzy Zamawiającego, powinny być zastosowane przez Wykonawcę. Jeżeli jednak Wykonawca znajduje się w sytuacji, iż podana stawka VAT winna być inna, może ją zastosować zgodnie ze swoim przekonaniem. Wykonawca musi udowodnić, że w jego przypadku stawka VAT musi być inna niż określona przez Zamawiającego. Konsekwencje zastosowanej błędnej stawki VAT będzie obciążać Wykonawcę - Zamawiający odrzuci ofertę z błędną stawką VAT.</t>
  </si>
  <si>
    <t>Prace mechaniczne przy drogach</t>
  </si>
  <si>
    <t>Pozyskanie drewna pilarką (rbg)</t>
  </si>
  <si>
    <t>Pozyskanie drewna harwesterem (m3)</t>
  </si>
  <si>
    <t>Zrywka drewna (m3)</t>
  </si>
  <si>
    <t>Podwóz drewna (PM)</t>
  </si>
  <si>
    <t>Transport</t>
  </si>
  <si>
    <t>Pozostałe prace ręczne - akord</t>
  </si>
  <si>
    <t>Pozostałe prace ręczne - faktyczne</t>
  </si>
  <si>
    <t>Pozostałe prace ręczne 23% VAT</t>
  </si>
  <si>
    <t>Prace ręczne przy drogach - godziny faktyczne</t>
  </si>
  <si>
    <t>Pozyskanie drewna harwesterem w RbI, RBIII (uprz, gniazd) (m3)</t>
  </si>
  <si>
    <t>Dokument musi być podpisany</t>
  </si>
  <si>
    <t xml:space="preserve"> kwalifikowanym podpisem elektronicznym</t>
  </si>
  <si>
    <t>Załącznik nr 2.5 do SIWZ - kosztorys ofertowy</t>
  </si>
  <si>
    <t>Skarb Państwa - Państwowe Gospodarstwo Leśne Lasy Państwowe Nadleśnictwo Strzebielino z siedzibą w Luzinie</t>
  </si>
  <si>
    <t>Transport mechaniczny ciężki (godziny mechaniczne ciężkie przy melioracjach, przygotowaniu gleby i sadzeniu mechanicznym)</t>
  </si>
  <si>
    <t>KOSZTORYS OFERTOWY - Część zamówienia nr 2 - PAKIET P.5</t>
  </si>
  <si>
    <t>Leśnictwo Godętowo</t>
  </si>
  <si>
    <t>Razem Część 2 zamówienia - Pakiet P.5 [zł]</t>
  </si>
  <si>
    <r>
      <t xml:space="preserve">Odpowiadając na ogłoszenie o przetargu nieograniczonym na
</t>
    </r>
    <r>
      <rPr>
        <b/>
        <sz val="11"/>
        <color indexed="8"/>
        <rFont val="Calibri"/>
        <family val="2"/>
        <charset val="238"/>
      </rPr>
      <t>„Wykonywanie usług z zakresu gospodarki leśnej na terenie Nadleśnictwa Strzebielino w roku 2020 w leśnictwach: Paraszynek, Osiek, Godętowo, Karczemki, Kętrzyno”</t>
    </r>
    <r>
      <rPr>
        <sz val="11"/>
        <color rgb="FF000000"/>
        <rFont val="Calibri"/>
        <family val="2"/>
        <charset val="238"/>
      </rPr>
      <t xml:space="preserve"> (znak SA.270.10.2019.PŁ)</t>
    </r>
    <r>
      <rPr>
        <sz val="11"/>
        <color indexed="8"/>
        <rFont val="Calibri"/>
        <family val="2"/>
        <charset val="238"/>
      </rPr>
      <t xml:space="preserve">
składamy niniejszym </t>
    </r>
    <r>
      <rPr>
        <b/>
        <sz val="11"/>
        <color indexed="8"/>
        <rFont val="Calibri"/>
        <family val="2"/>
        <charset val="238"/>
      </rPr>
      <t>ofertę na Pakiet P.5</t>
    </r>
    <r>
      <rPr>
        <sz val="11"/>
        <color indexed="8"/>
        <rFont val="Calibri"/>
        <family val="2"/>
        <charset val="238"/>
      </rPr>
      <t xml:space="preserve"> tego zamówienia, obejmujący wykonywanie usług objętych przedmiotem zamówienia w leśnictwie:
</t>
    </r>
    <r>
      <rPr>
        <b/>
        <sz val="11"/>
        <rFont val="Calibri"/>
        <family val="2"/>
        <charset val="238"/>
      </rPr>
      <t>Godętowo</t>
    </r>
    <r>
      <rPr>
        <sz val="11"/>
        <color indexed="8"/>
        <rFont val="Calibri"/>
        <family val="2"/>
        <charset val="238"/>
      </rPr>
      <t xml:space="preserve">
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</si>
</sst>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mbria"/>
      <family val="1"/>
      <charset val="238"/>
    </font>
    <font>
      <b/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1"/>
      <color rgb="FF000000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8" fillId="0" borderId="0" xfId="0" applyFont="1" applyBorder="1" applyAlignment="1">
      <alignment horizontal="right"/>
    </xf>
    <xf numFmtId="0" fontId="0" fillId="0" borderId="0" xfId="0" applyBorder="1"/>
    <xf numFmtId="0" fontId="18" fillId="0" borderId="0" xfId="0" applyFont="1" applyAlignment="1" applyProtection="1"/>
    <xf numFmtId="0" fontId="0" fillId="0" borderId="0" xfId="0" applyFont="1" applyBorder="1" applyAlignme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vertical="center"/>
    </xf>
    <xf numFmtId="0" fontId="0" fillId="0" borderId="13" xfId="0" applyFill="1" applyBorder="1" applyAlignment="1" applyProtection="1">
      <alignment horizontal="center" vertical="center"/>
    </xf>
    <xf numFmtId="4" fontId="0" fillId="0" borderId="13" xfId="0" applyNumberFormat="1" applyFill="1" applyBorder="1" applyAlignment="1" applyProtection="1">
      <alignment vertical="center"/>
    </xf>
    <xf numFmtId="4" fontId="0" fillId="0" borderId="13" xfId="0" applyNumberFormat="1" applyFill="1" applyBorder="1" applyAlignment="1" applyProtection="1">
      <alignment vertical="center"/>
      <protection locked="0"/>
    </xf>
    <xf numFmtId="4" fontId="0" fillId="0" borderId="14" xfId="0" applyNumberFormat="1" applyFill="1" applyBorder="1" applyAlignment="1" applyProtection="1">
      <alignment vertical="center"/>
    </xf>
    <xf numFmtId="0" fontId="0" fillId="0" borderId="0" xfId="0" applyFill="1"/>
    <xf numFmtId="4" fontId="18" fillId="0" borderId="22" xfId="0" applyNumberFormat="1" applyFont="1" applyFill="1" applyBorder="1" applyAlignment="1" applyProtection="1">
      <alignment vertical="center"/>
    </xf>
    <xf numFmtId="0" fontId="0" fillId="0" borderId="22" xfId="0" quotePrefix="1" applyFill="1" applyBorder="1" applyAlignment="1" applyProtection="1">
      <alignment horizontal="center" vertical="center"/>
    </xf>
    <xf numFmtId="4" fontId="18" fillId="0" borderId="23" xfId="0" applyNumberFormat="1" applyFont="1" applyFill="1" applyBorder="1" applyAlignment="1" applyProtection="1">
      <alignment vertical="center"/>
    </xf>
    <xf numFmtId="0" fontId="0" fillId="0" borderId="13" xfId="0" applyFill="1" applyBorder="1" applyAlignment="1" applyProtection="1">
      <alignment vertical="center" wrapText="1"/>
    </xf>
    <xf numFmtId="0" fontId="0" fillId="0" borderId="10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vertical="center"/>
    </xf>
    <xf numFmtId="0" fontId="0" fillId="0" borderId="11" xfId="0" applyFill="1" applyBorder="1" applyAlignment="1" applyProtection="1">
      <alignment horizontal="center" vertical="center"/>
    </xf>
    <xf numFmtId="4" fontId="0" fillId="0" borderId="11" xfId="0" applyNumberFormat="1" applyFill="1" applyBorder="1" applyAlignment="1" applyProtection="1">
      <alignment vertical="center"/>
    </xf>
    <xf numFmtId="4" fontId="0" fillId="0" borderId="11" xfId="0" applyNumberFormat="1" applyFill="1" applyBorder="1" applyAlignment="1" applyProtection="1">
      <alignment vertical="center"/>
      <protection locked="0"/>
    </xf>
    <xf numFmtId="4" fontId="0" fillId="0" borderId="12" xfId="0" applyNumberFormat="1" applyFill="1" applyBorder="1" applyAlignment="1" applyProtection="1">
      <alignment vertical="center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4" fontId="0" fillId="0" borderId="24" xfId="0" applyNumberFormat="1" applyFill="1" applyBorder="1" applyAlignment="1" applyProtection="1">
      <alignment vertical="center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center"/>
    </xf>
    <xf numFmtId="0" fontId="18" fillId="0" borderId="0" xfId="0" applyFont="1" applyAlignment="1">
      <alignment horizontal="right"/>
    </xf>
    <xf numFmtId="0" fontId="0" fillId="0" borderId="0" xfId="0" applyFont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4" fontId="0" fillId="0" borderId="24" xfId="0" applyNumberFormat="1" applyFill="1" applyBorder="1" applyAlignment="1" applyProtection="1">
      <alignment vertical="center"/>
      <protection locked="0"/>
    </xf>
    <xf numFmtId="4" fontId="0" fillId="0" borderId="26" xfId="0" applyNumberFormat="1" applyFill="1" applyBorder="1" applyAlignment="1" applyProtection="1">
      <alignment vertical="center"/>
      <protection locked="0"/>
    </xf>
    <xf numFmtId="4" fontId="0" fillId="0" borderId="25" xfId="0" applyNumberFormat="1" applyFill="1" applyBorder="1" applyAlignment="1" applyProtection="1">
      <alignment vertical="center"/>
      <protection locked="0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wrapText="1"/>
    </xf>
    <xf numFmtId="0" fontId="24" fillId="0" borderId="0" xfId="0" applyFont="1" applyBorder="1" applyAlignment="1">
      <alignment horizontal="center"/>
    </xf>
    <xf numFmtId="0" fontId="18" fillId="0" borderId="19" xfId="0" applyFont="1" applyFill="1" applyBorder="1" applyAlignment="1" applyProtection="1">
      <alignment horizontal="right" vertical="center"/>
    </xf>
    <xf numFmtId="0" fontId="18" fillId="0" borderId="21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right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 customBuiltin="1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FC5DD-0528-4247-860A-68B8622F347D}">
  <sheetPr>
    <pageSetUpPr fitToPage="1"/>
  </sheetPr>
  <dimension ref="A1:I37"/>
  <sheetViews>
    <sheetView tabSelected="1" zoomScale="85" zoomScaleNormal="85" zoomScaleSheetLayoutView="100" workbookViewId="0">
      <selection sqref="A1:I1"/>
    </sheetView>
  </sheetViews>
  <sheetFormatPr defaultRowHeight="15" customHeight="1" x14ac:dyDescent="0.25"/>
  <cols>
    <col min="1" max="1" width="4.140625" customWidth="1"/>
    <col min="2" max="2" width="45.28515625" customWidth="1"/>
    <col min="3" max="3" width="13.140625" customWidth="1"/>
    <col min="4" max="4" width="10.5703125" customWidth="1"/>
    <col min="5" max="5" width="13.5703125" customWidth="1"/>
    <col min="6" max="6" width="13.85546875" customWidth="1"/>
    <col min="7" max="7" width="8" customWidth="1"/>
    <col min="8" max="8" width="12.7109375" customWidth="1"/>
    <col min="9" max="9" width="15.7109375" customWidth="1"/>
  </cols>
  <sheetData>
    <row r="1" spans="1:9" ht="15" customHeight="1" x14ac:dyDescent="0.25">
      <c r="A1" s="37" t="s">
        <v>48</v>
      </c>
      <c r="B1" s="37"/>
      <c r="C1" s="37"/>
      <c r="D1" s="37"/>
      <c r="E1" s="37"/>
      <c r="F1" s="37"/>
      <c r="G1" s="37"/>
      <c r="H1" s="37"/>
      <c r="I1" s="37"/>
    </row>
    <row r="2" spans="1:9" ht="27" customHeight="1" x14ac:dyDescent="0.25">
      <c r="A2" s="4"/>
      <c r="B2" s="7"/>
      <c r="C2" s="8"/>
      <c r="D2" s="8"/>
      <c r="E2" s="8"/>
      <c r="F2" s="38" t="s">
        <v>30</v>
      </c>
      <c r="G2" s="38"/>
      <c r="H2" s="9" t="s">
        <v>31</v>
      </c>
      <c r="I2" s="10"/>
    </row>
    <row r="3" spans="1:9" x14ac:dyDescent="0.25">
      <c r="A3" s="4"/>
      <c r="B3" s="7" t="s">
        <v>32</v>
      </c>
      <c r="C3" s="8"/>
      <c r="D3" s="8"/>
      <c r="E3" s="8"/>
    </row>
    <row r="4" spans="1:9" ht="15" customHeight="1" x14ac:dyDescent="0.25">
      <c r="A4" s="3"/>
      <c r="B4" s="11" t="s">
        <v>29</v>
      </c>
      <c r="C4" s="35"/>
      <c r="D4" s="35"/>
      <c r="E4" s="35"/>
      <c r="F4" s="35"/>
      <c r="G4" s="35"/>
      <c r="H4" s="35"/>
      <c r="I4" s="35"/>
    </row>
    <row r="5" spans="1:9" ht="15" customHeight="1" x14ac:dyDescent="0.25">
      <c r="A5" s="35"/>
      <c r="B5" s="35"/>
      <c r="C5" s="35"/>
      <c r="D5" s="35"/>
      <c r="E5" s="35"/>
      <c r="F5" s="35"/>
      <c r="G5" s="35"/>
      <c r="H5" s="35"/>
      <c r="I5" s="35"/>
    </row>
    <row r="6" spans="1:9" ht="15" customHeight="1" x14ac:dyDescent="0.25">
      <c r="A6" s="39" t="s">
        <v>51</v>
      </c>
      <c r="B6" s="39"/>
      <c r="C6" s="39"/>
      <c r="D6" s="39"/>
      <c r="E6" s="39"/>
      <c r="F6" s="39"/>
      <c r="G6" s="39"/>
      <c r="H6" s="39"/>
      <c r="I6" s="39"/>
    </row>
    <row r="7" spans="1:9" ht="15" customHeight="1" x14ac:dyDescent="0.25">
      <c r="A7" s="39" t="s">
        <v>52</v>
      </c>
      <c r="B7" s="39"/>
      <c r="C7" s="39"/>
      <c r="D7" s="39"/>
      <c r="E7" s="39"/>
      <c r="F7" s="39"/>
      <c r="G7" s="39"/>
      <c r="H7" s="39"/>
      <c r="I7" s="39"/>
    </row>
    <row r="8" spans="1:9" ht="15" customHeight="1" x14ac:dyDescent="0.25">
      <c r="A8" s="36"/>
      <c r="B8" s="36"/>
      <c r="C8" s="36"/>
      <c r="D8" s="36"/>
      <c r="E8" s="36"/>
      <c r="F8" s="36"/>
      <c r="G8" s="36"/>
      <c r="H8" s="36"/>
      <c r="I8" s="36"/>
    </row>
    <row r="9" spans="1:9" ht="15" customHeight="1" x14ac:dyDescent="0.25">
      <c r="A9" s="36"/>
      <c r="B9" s="6" t="s">
        <v>49</v>
      </c>
      <c r="C9" s="36"/>
      <c r="D9" s="36"/>
      <c r="E9" s="36"/>
      <c r="F9" s="36"/>
      <c r="G9" s="36"/>
      <c r="H9" s="36"/>
      <c r="I9" s="36"/>
    </row>
    <row r="10" spans="1:9" ht="15" customHeight="1" x14ac:dyDescent="0.25">
      <c r="A10" s="36"/>
      <c r="B10" s="6" t="s">
        <v>33</v>
      </c>
      <c r="C10" s="36"/>
      <c r="D10" s="36"/>
      <c r="E10" s="36"/>
      <c r="F10" s="36"/>
      <c r="G10" s="36"/>
      <c r="H10" s="36"/>
      <c r="I10" s="36"/>
    </row>
    <row r="11" spans="1:9" ht="15" customHeight="1" x14ac:dyDescent="0.25">
      <c r="A11" s="36"/>
      <c r="B11" s="6"/>
      <c r="C11" s="36"/>
      <c r="D11" s="36"/>
      <c r="E11" s="36"/>
      <c r="F11" s="36"/>
      <c r="G11" s="36"/>
      <c r="H11" s="36"/>
      <c r="I11" s="36"/>
    </row>
    <row r="12" spans="1:9" ht="95.1" customHeight="1" x14ac:dyDescent="0.25">
      <c r="A12" s="40" t="s">
        <v>54</v>
      </c>
      <c r="B12" s="40"/>
      <c r="C12" s="40"/>
      <c r="D12" s="40"/>
      <c r="E12" s="40"/>
      <c r="F12" s="40"/>
      <c r="G12" s="40"/>
      <c r="H12" s="40"/>
      <c r="I12" s="40"/>
    </row>
    <row r="13" spans="1:9" ht="12" customHeight="1" thickBot="1" x14ac:dyDescent="0.3"/>
    <row r="14" spans="1:9" s="18" customFormat="1" ht="15" customHeight="1" x14ac:dyDescent="0.25">
      <c r="A14" s="48" t="s">
        <v>3</v>
      </c>
      <c r="B14" s="41" t="s">
        <v>4</v>
      </c>
      <c r="C14" s="41" t="s">
        <v>5</v>
      </c>
      <c r="D14" s="41" t="s">
        <v>6</v>
      </c>
      <c r="E14" s="41" t="s">
        <v>7</v>
      </c>
      <c r="F14" s="41" t="s">
        <v>8</v>
      </c>
      <c r="G14" s="41" t="s">
        <v>9</v>
      </c>
      <c r="H14" s="41"/>
      <c r="I14" s="43" t="s">
        <v>10</v>
      </c>
    </row>
    <row r="15" spans="1:9" s="18" customFormat="1" ht="30" customHeight="1" x14ac:dyDescent="0.25">
      <c r="A15" s="49"/>
      <c r="B15" s="42"/>
      <c r="C15" s="42"/>
      <c r="D15" s="42"/>
      <c r="E15" s="42"/>
      <c r="F15" s="42"/>
      <c r="G15" s="32" t="s">
        <v>11</v>
      </c>
      <c r="H15" s="32" t="s">
        <v>12</v>
      </c>
      <c r="I15" s="44"/>
    </row>
    <row r="16" spans="1:9" s="18" customFormat="1" ht="15" customHeight="1" x14ac:dyDescent="0.25">
      <c r="A16" s="49"/>
      <c r="B16" s="42"/>
      <c r="C16" s="42"/>
      <c r="D16" s="42"/>
      <c r="E16" s="32" t="s">
        <v>13</v>
      </c>
      <c r="F16" s="32" t="s">
        <v>14</v>
      </c>
      <c r="G16" s="32" t="s">
        <v>15</v>
      </c>
      <c r="H16" s="32" t="s">
        <v>14</v>
      </c>
      <c r="I16" s="33" t="s">
        <v>14</v>
      </c>
    </row>
    <row r="17" spans="1:9" s="18" customFormat="1" ht="15.75" customHeight="1" thickBot="1" x14ac:dyDescent="0.3">
      <c r="A17" s="29" t="s">
        <v>16</v>
      </c>
      <c r="B17" s="30" t="s">
        <v>17</v>
      </c>
      <c r="C17" s="30" t="s">
        <v>18</v>
      </c>
      <c r="D17" s="30" t="s">
        <v>19</v>
      </c>
      <c r="E17" s="30" t="s">
        <v>20</v>
      </c>
      <c r="F17" s="30" t="s">
        <v>21</v>
      </c>
      <c r="G17" s="30" t="s">
        <v>22</v>
      </c>
      <c r="H17" s="30" t="s">
        <v>23</v>
      </c>
      <c r="I17" s="31" t="s">
        <v>24</v>
      </c>
    </row>
    <row r="18" spans="1:9" s="18" customFormat="1" ht="30" customHeight="1" x14ac:dyDescent="0.25">
      <c r="A18" s="23">
        <v>1</v>
      </c>
      <c r="B18" s="24" t="s">
        <v>36</v>
      </c>
      <c r="C18" s="25" t="s">
        <v>1</v>
      </c>
      <c r="D18" s="26">
        <v>14806.89</v>
      </c>
      <c r="E18" s="27"/>
      <c r="F18" s="26">
        <f>ROUND(D18*E18,2)</f>
        <v>0</v>
      </c>
      <c r="G18" s="25">
        <v>8</v>
      </c>
      <c r="H18" s="26">
        <f>ROUND(F18*G18/100,2)</f>
        <v>0</v>
      </c>
      <c r="I18" s="28">
        <f>F18+H18</f>
        <v>0</v>
      </c>
    </row>
    <row r="19" spans="1:9" s="18" customFormat="1" ht="30" customHeight="1" x14ac:dyDescent="0.25">
      <c r="A19" s="12">
        <f t="shared" ref="A19:A29" si="0">A18+1</f>
        <v>2</v>
      </c>
      <c r="B19" s="13" t="s">
        <v>37</v>
      </c>
      <c r="C19" s="14" t="s">
        <v>0</v>
      </c>
      <c r="D19" s="15">
        <v>5</v>
      </c>
      <c r="E19" s="16"/>
      <c r="F19" s="15">
        <f t="shared" ref="F19:F23" si="1">ROUND(D19*E19,2)</f>
        <v>0</v>
      </c>
      <c r="G19" s="14">
        <v>8</v>
      </c>
      <c r="H19" s="15">
        <f t="shared" ref="H19:H29" si="2">ROUND(F19*G19/100,2)</f>
        <v>0</v>
      </c>
      <c r="I19" s="17">
        <f t="shared" ref="I19:I29" si="3">F19+H19</f>
        <v>0</v>
      </c>
    </row>
    <row r="20" spans="1:9" s="18" customFormat="1" ht="30" customHeight="1" x14ac:dyDescent="0.25">
      <c r="A20" s="12">
        <f t="shared" si="0"/>
        <v>3</v>
      </c>
      <c r="B20" s="22" t="s">
        <v>45</v>
      </c>
      <c r="C20" s="14" t="s">
        <v>0</v>
      </c>
      <c r="D20" s="15">
        <v>2219</v>
      </c>
      <c r="E20" s="16"/>
      <c r="F20" s="15">
        <f t="shared" si="1"/>
        <v>0</v>
      </c>
      <c r="G20" s="14">
        <v>8</v>
      </c>
      <c r="H20" s="15">
        <f t="shared" si="2"/>
        <v>0</v>
      </c>
      <c r="I20" s="17">
        <f t="shared" si="3"/>
        <v>0</v>
      </c>
    </row>
    <row r="21" spans="1:9" s="18" customFormat="1" ht="30" customHeight="1" x14ac:dyDescent="0.25">
      <c r="A21" s="12">
        <f t="shared" si="0"/>
        <v>4</v>
      </c>
      <c r="B21" s="13" t="s">
        <v>38</v>
      </c>
      <c r="C21" s="14" t="s">
        <v>0</v>
      </c>
      <c r="D21" s="15">
        <v>10930</v>
      </c>
      <c r="E21" s="16"/>
      <c r="F21" s="15">
        <f t="shared" si="1"/>
        <v>0</v>
      </c>
      <c r="G21" s="14">
        <v>8</v>
      </c>
      <c r="H21" s="15">
        <f t="shared" si="2"/>
        <v>0</v>
      </c>
      <c r="I21" s="17">
        <f t="shared" si="3"/>
        <v>0</v>
      </c>
    </row>
    <row r="22" spans="1:9" s="18" customFormat="1" ht="30" customHeight="1" x14ac:dyDescent="0.25">
      <c r="A22" s="12">
        <f t="shared" si="0"/>
        <v>5</v>
      </c>
      <c r="B22" s="13" t="s">
        <v>39</v>
      </c>
      <c r="C22" s="14" t="s">
        <v>0</v>
      </c>
      <c r="D22" s="15">
        <v>150</v>
      </c>
      <c r="E22" s="16"/>
      <c r="F22" s="15">
        <f t="shared" si="1"/>
        <v>0</v>
      </c>
      <c r="G22" s="14">
        <v>8</v>
      </c>
      <c r="H22" s="15">
        <f t="shared" si="2"/>
        <v>0</v>
      </c>
      <c r="I22" s="17">
        <f t="shared" si="3"/>
        <v>0</v>
      </c>
    </row>
    <row r="23" spans="1:9" s="18" customFormat="1" ht="30" customHeight="1" x14ac:dyDescent="0.25">
      <c r="A23" s="12">
        <f t="shared" si="0"/>
        <v>6</v>
      </c>
      <c r="B23" s="13" t="s">
        <v>40</v>
      </c>
      <c r="C23" s="14" t="s">
        <v>2</v>
      </c>
      <c r="D23" s="15">
        <v>116.64</v>
      </c>
      <c r="E23" s="16"/>
      <c r="F23" s="15">
        <f t="shared" si="1"/>
        <v>0</v>
      </c>
      <c r="G23" s="14">
        <v>23</v>
      </c>
      <c r="H23" s="15">
        <f t="shared" si="2"/>
        <v>0</v>
      </c>
      <c r="I23" s="17">
        <f t="shared" si="3"/>
        <v>0</v>
      </c>
    </row>
    <row r="24" spans="1:9" s="18" customFormat="1" ht="30" customHeight="1" x14ac:dyDescent="0.25">
      <c r="A24" s="12">
        <f t="shared" si="0"/>
        <v>7</v>
      </c>
      <c r="B24" s="13" t="s">
        <v>41</v>
      </c>
      <c r="C24" s="14" t="s">
        <v>1</v>
      </c>
      <c r="D24" s="15">
        <v>4487.34</v>
      </c>
      <c r="E24" s="45"/>
      <c r="F24" s="15">
        <f>ROUND(D24*E24,2)</f>
        <v>0</v>
      </c>
      <c r="G24" s="14">
        <v>8</v>
      </c>
      <c r="H24" s="15">
        <f t="shared" si="2"/>
        <v>0</v>
      </c>
      <c r="I24" s="17">
        <f t="shared" si="3"/>
        <v>0</v>
      </c>
    </row>
    <row r="25" spans="1:9" s="18" customFormat="1" ht="30" customHeight="1" x14ac:dyDescent="0.25">
      <c r="A25" s="12">
        <f t="shared" si="0"/>
        <v>8</v>
      </c>
      <c r="B25" s="13" t="s">
        <v>42</v>
      </c>
      <c r="C25" s="14" t="s">
        <v>2</v>
      </c>
      <c r="D25" s="15">
        <v>233</v>
      </c>
      <c r="E25" s="46"/>
      <c r="F25" s="15">
        <f>ROUND(D25*E24,2)</f>
        <v>0</v>
      </c>
      <c r="G25" s="14">
        <v>8</v>
      </c>
      <c r="H25" s="15">
        <f t="shared" si="2"/>
        <v>0</v>
      </c>
      <c r="I25" s="17">
        <f t="shared" si="3"/>
        <v>0</v>
      </c>
    </row>
    <row r="26" spans="1:9" s="18" customFormat="1" ht="30" customHeight="1" x14ac:dyDescent="0.25">
      <c r="A26" s="12">
        <f t="shared" si="0"/>
        <v>9</v>
      </c>
      <c r="B26" s="22" t="s">
        <v>43</v>
      </c>
      <c r="C26" s="14" t="s">
        <v>2</v>
      </c>
      <c r="D26" s="15">
        <v>7</v>
      </c>
      <c r="E26" s="47"/>
      <c r="F26" s="15">
        <f>ROUND(D26*E24,2)</f>
        <v>0</v>
      </c>
      <c r="G26" s="14">
        <v>23</v>
      </c>
      <c r="H26" s="15">
        <f t="shared" si="2"/>
        <v>0</v>
      </c>
      <c r="I26" s="17">
        <f t="shared" si="3"/>
        <v>0</v>
      </c>
    </row>
    <row r="27" spans="1:9" s="18" customFormat="1" ht="30" customHeight="1" x14ac:dyDescent="0.25">
      <c r="A27" s="12">
        <f t="shared" si="0"/>
        <v>10</v>
      </c>
      <c r="B27" s="13" t="s">
        <v>44</v>
      </c>
      <c r="C27" s="14" t="s">
        <v>2</v>
      </c>
      <c r="D27" s="15">
        <v>31</v>
      </c>
      <c r="E27" s="16"/>
      <c r="F27" s="15">
        <f t="shared" ref="F27:F29" si="4">ROUND(D27*E27,2)</f>
        <v>0</v>
      </c>
      <c r="G27" s="14">
        <v>23</v>
      </c>
      <c r="H27" s="15">
        <f t="shared" si="2"/>
        <v>0</v>
      </c>
      <c r="I27" s="17">
        <f t="shared" si="3"/>
        <v>0</v>
      </c>
    </row>
    <row r="28" spans="1:9" s="18" customFormat="1" ht="30" customHeight="1" x14ac:dyDescent="0.25">
      <c r="A28" s="12">
        <f t="shared" si="0"/>
        <v>11</v>
      </c>
      <c r="B28" s="13" t="s">
        <v>35</v>
      </c>
      <c r="C28" s="14" t="s">
        <v>2</v>
      </c>
      <c r="D28" s="15">
        <v>54</v>
      </c>
      <c r="E28" s="16"/>
      <c r="F28" s="15">
        <f t="shared" si="4"/>
        <v>0</v>
      </c>
      <c r="G28" s="14">
        <v>23</v>
      </c>
      <c r="H28" s="15">
        <f t="shared" si="2"/>
        <v>0</v>
      </c>
      <c r="I28" s="17">
        <f t="shared" si="3"/>
        <v>0</v>
      </c>
    </row>
    <row r="29" spans="1:9" s="18" customFormat="1" ht="45.75" thickBot="1" x14ac:dyDescent="0.3">
      <c r="A29" s="12">
        <f t="shared" si="0"/>
        <v>12</v>
      </c>
      <c r="B29" s="22" t="s">
        <v>50</v>
      </c>
      <c r="C29" s="14" t="s">
        <v>1</v>
      </c>
      <c r="D29" s="15">
        <v>169.68</v>
      </c>
      <c r="E29" s="34"/>
      <c r="F29" s="15">
        <f t="shared" si="4"/>
        <v>0</v>
      </c>
      <c r="G29" s="14">
        <v>8</v>
      </c>
      <c r="H29" s="15">
        <f t="shared" si="2"/>
        <v>0</v>
      </c>
      <c r="I29" s="17">
        <f t="shared" si="3"/>
        <v>0</v>
      </c>
    </row>
    <row r="30" spans="1:9" s="18" customFormat="1" ht="30" customHeight="1" thickBot="1" x14ac:dyDescent="0.3">
      <c r="A30" s="52" t="s">
        <v>53</v>
      </c>
      <c r="B30" s="53"/>
      <c r="C30" s="53"/>
      <c r="D30" s="53"/>
      <c r="E30" s="54"/>
      <c r="F30" s="19">
        <f>SUM(F18:F29)</f>
        <v>0</v>
      </c>
      <c r="G30" s="20" t="s">
        <v>25</v>
      </c>
      <c r="H30" s="19">
        <f>SUM(H18:H29)</f>
        <v>0</v>
      </c>
      <c r="I30" s="21">
        <f>SUM(I18:I29)</f>
        <v>0</v>
      </c>
    </row>
    <row r="31" spans="1:9" ht="15" customHeight="1" x14ac:dyDescent="0.25">
      <c r="A31" s="1" t="s">
        <v>26</v>
      </c>
      <c r="B31" s="2"/>
      <c r="C31" s="2"/>
      <c r="D31" s="2"/>
      <c r="E31" s="2"/>
      <c r="F31" s="2"/>
      <c r="G31" s="2"/>
      <c r="H31" s="2"/>
      <c r="I31" s="2"/>
    </row>
    <row r="32" spans="1:9" ht="55.5" customHeight="1" x14ac:dyDescent="0.25">
      <c r="A32" s="50" t="s">
        <v>34</v>
      </c>
      <c r="B32" s="50"/>
      <c r="C32" s="50"/>
      <c r="D32" s="50"/>
      <c r="E32" s="50"/>
      <c r="F32" s="50"/>
      <c r="G32" s="50"/>
      <c r="H32" s="50"/>
      <c r="I32" s="50"/>
    </row>
    <row r="33" spans="1:9" ht="15" customHeight="1" x14ac:dyDescent="0.25">
      <c r="A33" s="50" t="s">
        <v>27</v>
      </c>
      <c r="B33" s="50"/>
      <c r="C33" s="50"/>
      <c r="D33" s="50"/>
      <c r="E33" s="50"/>
      <c r="F33" s="50"/>
      <c r="G33" s="50"/>
      <c r="H33" s="50"/>
      <c r="I33" s="50"/>
    </row>
    <row r="34" spans="1:9" ht="15" customHeight="1" x14ac:dyDescent="0.25">
      <c r="A34" s="50" t="s">
        <v>28</v>
      </c>
      <c r="B34" s="50"/>
      <c r="C34" s="50"/>
      <c r="D34" s="50"/>
      <c r="E34" s="50"/>
      <c r="F34" s="50"/>
      <c r="G34" s="50"/>
      <c r="H34" s="50"/>
      <c r="I34" s="50"/>
    </row>
    <row r="35" spans="1:9" ht="20.25" customHeight="1" x14ac:dyDescent="0.25">
      <c r="F35" s="5"/>
      <c r="G35" s="5"/>
      <c r="H35" s="5"/>
      <c r="I35" s="5"/>
    </row>
    <row r="36" spans="1:9" ht="15" customHeight="1" x14ac:dyDescent="0.25">
      <c r="F36" s="51" t="s">
        <v>46</v>
      </c>
      <c r="G36" s="51"/>
      <c r="H36" s="51"/>
      <c r="I36" s="5"/>
    </row>
    <row r="37" spans="1:9" ht="15" customHeight="1" x14ac:dyDescent="0.25">
      <c r="A37" s="5"/>
      <c r="B37" s="5"/>
      <c r="C37" s="5"/>
      <c r="D37" s="5"/>
      <c r="E37" s="5"/>
      <c r="F37" s="51" t="s">
        <v>47</v>
      </c>
      <c r="G37" s="51"/>
      <c r="H37" s="51"/>
      <c r="I37" s="5"/>
    </row>
  </sheetData>
  <mergeCells count="20">
    <mergeCell ref="F36:H36"/>
    <mergeCell ref="F37:H37"/>
    <mergeCell ref="A30:E30"/>
    <mergeCell ref="A32:I32"/>
    <mergeCell ref="A33:I33"/>
    <mergeCell ref="A14:A16"/>
    <mergeCell ref="B14:B16"/>
    <mergeCell ref="C14:C16"/>
    <mergeCell ref="D14:D16"/>
    <mergeCell ref="A34:I34"/>
    <mergeCell ref="E14:E15"/>
    <mergeCell ref="F14:F15"/>
    <mergeCell ref="G14:H14"/>
    <mergeCell ref="I14:I15"/>
    <mergeCell ref="E24:E26"/>
    <mergeCell ref="A1:I1"/>
    <mergeCell ref="F2:G2"/>
    <mergeCell ref="A6:I6"/>
    <mergeCell ref="A7:I7"/>
    <mergeCell ref="A12:I12"/>
  </mergeCells>
  <pageMargins left="0.7" right="0.7" top="0.75" bottom="0.75" header="0.3" footer="0.3"/>
  <pageSetup paperSize="9" scale="96" fitToHeight="0" orientation="landscape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P.5_2020</vt:lpstr>
      <vt:lpstr>P.5_2020!Obszar_wydruku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ofertowy</dc:title>
  <dc:creator>lukasz</dc:creator>
  <cp:lastModifiedBy>Paweł Łaga - Nadleśnictwo Strzebielino</cp:lastModifiedBy>
  <cp:lastPrinted>2019-12-19T07:45:25Z</cp:lastPrinted>
  <dcterms:created xsi:type="dcterms:W3CDTF">2015-11-10T12:24:31Z</dcterms:created>
  <dcterms:modified xsi:type="dcterms:W3CDTF">2019-12-19T07:45:35Z</dcterms:modified>
</cp:coreProperties>
</file>