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WP Poznań\Ktrl inne\KP Poznań Stare Miasto\Ładowarki aut_2023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Arkusz1!$B$1:$J$167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6" i="1" l="1"/>
  <c r="J166" i="1" s="1"/>
  <c r="H165" i="1"/>
  <c r="J165" i="1" s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J143" i="1" s="1"/>
  <c r="H142" i="1"/>
  <c r="J142" i="1" s="1"/>
  <c r="H141" i="1"/>
  <c r="J141" i="1" s="1"/>
  <c r="H140" i="1"/>
  <c r="J140" i="1" s="1"/>
  <c r="H139" i="1"/>
  <c r="J139" i="1" s="1"/>
  <c r="H138" i="1"/>
  <c r="J138" i="1" s="1"/>
  <c r="H137" i="1"/>
  <c r="J137" i="1" s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J117" i="1" s="1"/>
  <c r="H116" i="1"/>
  <c r="J116" i="1" s="1"/>
  <c r="H115" i="1"/>
  <c r="J115" i="1" s="1"/>
  <c r="H114" i="1"/>
  <c r="J114" i="1" s="1"/>
  <c r="H113" i="1"/>
  <c r="J113" i="1" s="1"/>
  <c r="H112" i="1"/>
  <c r="J112" i="1" s="1"/>
  <c r="H111" i="1"/>
  <c r="J111" i="1" s="1"/>
  <c r="H110" i="1"/>
  <c r="J110" i="1" s="1"/>
  <c r="H103" i="1"/>
  <c r="J103" i="1" s="1"/>
  <c r="J10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6" i="1"/>
  <c r="J86" i="1" s="1"/>
  <c r="H85" i="1"/>
  <c r="J85" i="1" s="1"/>
  <c r="H84" i="1"/>
  <c r="J84" i="1" s="1"/>
  <c r="H83" i="1"/>
  <c r="J83" i="1" s="1"/>
  <c r="H81" i="1"/>
  <c r="J81" i="1" s="1"/>
  <c r="H80" i="1"/>
  <c r="J80" i="1" s="1"/>
  <c r="H79" i="1"/>
  <c r="J79" i="1" s="1"/>
  <c r="H78" i="1"/>
  <c r="J78" i="1" s="1"/>
  <c r="H75" i="1"/>
  <c r="J75" i="1" s="1"/>
  <c r="H73" i="1"/>
  <c r="J73" i="1" s="1"/>
  <c r="H72" i="1"/>
  <c r="J72" i="1" s="1"/>
  <c r="H70" i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H65" i="1" l="1"/>
  <c r="J167" i="1"/>
  <c r="J28" i="1"/>
  <c r="J65" i="1" s="1"/>
  <c r="J70" i="1"/>
  <c r="J94" i="1" s="1"/>
  <c r="H94" i="1"/>
  <c r="J153" i="1"/>
  <c r="H104" i="1"/>
  <c r="H153" i="1"/>
  <c r="H167" i="1"/>
  <c r="J96" i="1" l="1"/>
  <c r="H96" i="1"/>
</calcChain>
</file>

<file path=xl/sharedStrings.xml><?xml version="1.0" encoding="utf-8"?>
<sst xmlns="http://schemas.openxmlformats.org/spreadsheetml/2006/main" count="547" uniqueCount="302">
  <si>
    <t>Podstawa</t>
  </si>
  <si>
    <t>Ilość</t>
  </si>
  <si>
    <t>Instalacje elektryczne Wiata</t>
  </si>
  <si>
    <t>1 d.1</t>
  </si>
  <si>
    <t>KNNR 5 0406-01</t>
  </si>
  <si>
    <t>Wyposażenie istniejącego listwowego rozłącznika bezpiecznikowego w złączu kablowym SK6 0/6 o 3x wkładka bezpiecznikowa NH0050A gG/gL 500V lub równoważna</t>
  </si>
  <si>
    <t>szt.</t>
  </si>
  <si>
    <t>2 d.1</t>
  </si>
  <si>
    <t>Wyposażenie istniejącej rozdzielnicy RG-nn zlokalizowanej w stacji transformatorowej lub złącza kablowego SK6 0/6 w dodatkowy rozłącznik bezpiecznikowy NH 3x160A lub równoważny oraz licznik energii elektrycznej LE-03MW (dedykowany dla instalacji PV) lub równoważny dla instalacji PV wiaty garażowej</t>
  </si>
  <si>
    <t>3 d.1</t>
  </si>
  <si>
    <t>Wyposażenie dodatkowego rozłącznika bezpiecznikowego NH 3x160A w istniejącej rozdzielnicy RG-nn zlokalizowanej w stacji transformatorowej lub złączu kablowym SK6 0/6 dla instalacji PV wiaty garażowej o 3x wkładka bezpiecznikowa NH0050A gG/gL 500V lub równoważna</t>
  </si>
  <si>
    <t>4 d.1</t>
  </si>
  <si>
    <t>KNNR 5 0111-02</t>
  </si>
  <si>
    <t>Montaż kanału elektroinstalacyjnego białego odpornego na UV 40x20 lub równoważnego wraz z konstrukcją wsporczą na odcinku od istniejącego złącza kablowego SK6 0/6 w kierunku nowej rozdzielnicy zasilającej kolumny z gniazdami wtykowymi 230V oraz oświetlenie wiaty zlokalizowanej wewnątrz lub na tylnej ściance złącza kablowego</t>
  </si>
  <si>
    <t>m</t>
  </si>
  <si>
    <t>5 d.1</t>
  </si>
  <si>
    <t>KNNR 5 0212-03</t>
  </si>
  <si>
    <t>Kabel YKYżo 5x6 lub równoważny układany w gotowych kanałach elektroinstalacyjnych z mocowaniem na odcinku od istniejącego złącza kablowego SK6 0/6 w kierunku nowej rozdzielnicy zasilającej kolumny z gniazdami wtykowymi 230V oraz oświetlenie wiaty zlokalizowanej wewnątrz lub na tylnej ściance złącza kablowego</t>
  </si>
  <si>
    <t>6 d.1</t>
  </si>
  <si>
    <t>KNNR 5 0203-04</t>
  </si>
  <si>
    <t>Kabel YKYżo 3x2,5 lub równoważny wciągany do rury Arot fi-110 i fi-50 na odcinku od nowej rozdzielnicy zasilającej kolumny z gniazdami 230V i oświetlenie wiaty w kierunku kolumn z gniazdami wtykowymi 230V</t>
  </si>
  <si>
    <t>7 d.1</t>
  </si>
  <si>
    <t>Kabel YKYżo 5x1,5 lub równoważny wciągany do rury Arot fi-110 i fi-50 a odcinku od nowej rozdzielnicy zasilającej kolumny z gniazdami 230V i oświetlenie wiaty w kierunku oświetlenia wiaty garażowej</t>
  </si>
  <si>
    <t>8 d.1</t>
  </si>
  <si>
    <t>Kabel YKYżo 5x10 lub równoważny wciągany do rury Arot fi-110 i fi-50 na odcinku od stniejącej rozdzielnicy RG-nn zlokalizowanej w stacji transformatorowej lub złączu kablowym SK6 0/6 w kierunku instalacji PV wiaty garażowej</t>
  </si>
  <si>
    <t>9 d.1</t>
  </si>
  <si>
    <t>KNNR 5 0705-01</t>
  </si>
  <si>
    <t>Montaż rur osłonowych Arot fi-50 lub równoważnej w rowie kablowym</t>
  </si>
  <si>
    <t>10 d.1</t>
  </si>
  <si>
    <t>KNNR 5 0701-03</t>
  </si>
  <si>
    <t>Kopanie rowów dla kabli w sposób ręczny w gruncie kat. IV</t>
  </si>
  <si>
    <t>m3</t>
  </si>
  <si>
    <t>11 d.1</t>
  </si>
  <si>
    <t>KNNR 5 0706-01</t>
  </si>
  <si>
    <t>Nasypanie warstwy piasku 10cm na dnie rowu kablowego o szerokości do 0.4 m</t>
  </si>
  <si>
    <t>12 d.1</t>
  </si>
  <si>
    <t>Nasypanie warstwy piasku 10cm na kablu o szerokości do 0.4 m</t>
  </si>
  <si>
    <t>13 d.1</t>
  </si>
  <si>
    <t>KNNR 5 0702-05</t>
  </si>
  <si>
    <t>Zasypywanie rowów dla kabli wykonanych mechanicznie w gruncie kat. III-IV</t>
  </si>
  <si>
    <t>14 d.1</t>
  </si>
  <si>
    <t>KNNR 5 0103-05</t>
  </si>
  <si>
    <t>Montaż rury elektroinstalacyjnej gładkiej RL-20 lub równoważnej odpornej na UV (kolor rury dostosować do kolorystyki wiaty garażowej) - montaż instalacji oświetlenia na wiacie garażowej</t>
  </si>
  <si>
    <t>15 d.1</t>
  </si>
  <si>
    <t>KNNR 5 0203-01</t>
  </si>
  <si>
    <t>Przewód YDYżo 5x1,5 lub równoważny wciągany do rury elektroinstalacyjnej gładkiej RL-20 lub równoważnej odpornej na UV - montaż instalacji oświetlenia na wiacie garażowej</t>
  </si>
  <si>
    <t>16 d.1</t>
  </si>
  <si>
    <t>KNNR 5 0404-02</t>
  </si>
  <si>
    <t>Nowa rozdzielnica zasilania kolumn z gniazdami wtykowymi 230V zlokalizowana wewnątrz lub na tylnej ściance złącza kablowego SK6 0/6, natynkowa, IP65, z zamkiem, torami prądowymi, listwami łączeniowymi i dławnicami kablowymi, zaślepkami wolnych modułów, (500V AC ,1000V DC) 1x18 natynkowa IP65 RH-18/Z lub równoważna (wyposażona w wyłącznik główny, zabezpieczenie przeciwprzepięciowe, sygnalizację napięcia 3xLED czerwona/żółta/zielona 230/400V L435 lub równoważną, 1x trójfazowy licznik zużycia energii bezpośredni 80A zgodność z MID WZE-3 lub równoważny, 1x wyłącznik różnicowoprądowy 4P 40A 0,03A typ AC P304 TX3 lub równoważny, 6x wyłącznik nadprądowy 1P B 16A 6kA AC S301 TX3 lub równoważny, 1x wyłącznik nadmiarowoprądowy z członem różnicowoprądowym 2P 10A B 0,03A typ AC P312 DX3 lub równoważny, oznakowanie wewnętrzne i zewnętrzne, kieszeń na dokumentację z schematem rozdzielnicy/złącza)</t>
  </si>
  <si>
    <t>17 d.1</t>
  </si>
  <si>
    <t>KNNR 5 0308-09</t>
  </si>
  <si>
    <t>Cylindryczna aluminiowa kolumna z 3 gniazdami wtykowymi 230V IP44, 3500 W, wysokość 40cm, średnica 10cm, kolor antracyt prod. ECO-LIGHT art. Nr 3009026 lub równoważna wraz z fundamentem</t>
  </si>
  <si>
    <t>18 d.1</t>
  </si>
  <si>
    <t>KNNR 5 0511-05</t>
  </si>
  <si>
    <t>Oprawa hermetyczna FIBRA Q LED 43W barwa neutralna lub równoważna</t>
  </si>
  <si>
    <t>kpl.</t>
  </si>
  <si>
    <t>19 d.1</t>
  </si>
  <si>
    <t>Oprawa awaryjno-sieciowa ORION LED 150 3H AT lub równoważna</t>
  </si>
  <si>
    <t>20 d.1</t>
  </si>
  <si>
    <t>Czujnik ruchu hermetyczny PRES SENSOR 67 PIR 360° IP65 20m biały lub równoważny</t>
  </si>
  <si>
    <t>21 d.1</t>
  </si>
  <si>
    <t>KNNR 5 0605-06</t>
  </si>
  <si>
    <t>Montaż uziomów poziomych w wykopie o głębokości do 0.8 m; kat.gruntu IV</t>
  </si>
  <si>
    <t>22 d.1</t>
  </si>
  <si>
    <t>KNNR 5 0605-08</t>
  </si>
  <si>
    <t>Mechaniczne pogrążenie uziomów pionowych prętowych w gruncie kategorii III</t>
  </si>
  <si>
    <t>23 d.1</t>
  </si>
  <si>
    <t>KNNR 5 1203-04</t>
  </si>
  <si>
    <t>Podłączenie przewodów pojedynczych o przekroju żyły do 16 mm2 pod zaciski lub bolce</t>
  </si>
  <si>
    <t>szt.żył</t>
  </si>
  <si>
    <t>24 d.1</t>
  </si>
  <si>
    <t>KNNR 5 1203-03</t>
  </si>
  <si>
    <t>Podłączenie przewodów pojedynczych o przekroju żyły do 6 mm2 pod zaciski lub bolce</t>
  </si>
  <si>
    <t>25 d.1</t>
  </si>
  <si>
    <t>KNNR 5 1203-01</t>
  </si>
  <si>
    <t>Podłączenie przewodów pojedynczych o przekroju żyły do 2.5 mm2 pod zaciski lub bolce</t>
  </si>
  <si>
    <t>26 d.1</t>
  </si>
  <si>
    <t>27 d.1</t>
  </si>
  <si>
    <t>KNR 4-04 1101-02 1101-05  analogia</t>
  </si>
  <si>
    <t>Składowanie, wywóz i utylizacja odpadów z terenu wykonywanych robót</t>
  </si>
  <si>
    <t>28 d.1</t>
  </si>
  <si>
    <t>KNR 2-01 0119-03 analogia</t>
  </si>
  <si>
    <t>Roboty pomiarowe przy liniowych robotach ziemnych - Obsługa geodezyjna (tyczenie geodezyjne i geodezja powykonawcza)</t>
  </si>
  <si>
    <t>km</t>
  </si>
  <si>
    <t>29 d.1</t>
  </si>
  <si>
    <t>KNNR 5 1301-02</t>
  </si>
  <si>
    <t>Sprawdzenie i pomiar 3-fazowego obwodu elektrycznego niskiego napięcia</t>
  </si>
  <si>
    <t>pomiar</t>
  </si>
  <si>
    <t>30 d.1</t>
  </si>
  <si>
    <t>KNNR 5 1305-01</t>
  </si>
  <si>
    <t>Sprawdzenie samoczynnego wyłączania zasilania (pierwsza próba)</t>
  </si>
  <si>
    <t>prób.</t>
  </si>
  <si>
    <t>31 d.1</t>
  </si>
  <si>
    <t>KNNR 5 1301-01</t>
  </si>
  <si>
    <t>Sprawdzenie i pomiar 1-fazowego obwodu elektrycznego niskiego napięcia</t>
  </si>
  <si>
    <t>32 d.1</t>
  </si>
  <si>
    <t>33 d.1</t>
  </si>
  <si>
    <t>KNR 13-21 0301-03</t>
  </si>
  <si>
    <t>Pomiary natężenia oświetlenia - pierwszy kpl. 5 pomiarów dok.na stanowisku</t>
  </si>
  <si>
    <t>kpl.pom.</t>
  </si>
  <si>
    <t>34 d.1</t>
  </si>
  <si>
    <t>KNNR 5 1304-01</t>
  </si>
  <si>
    <t>Badania i pomiary instalacji uziemiającej (pierwszy pomiar)</t>
  </si>
  <si>
    <t>35 d.1</t>
  </si>
  <si>
    <t>Kalkulacja indywidualna analiza indywidualna</t>
  </si>
  <si>
    <t>Opracowanie projektowej dokumentacji technicznej (w wersji papierowej 2 egz., w wersji elektronicznej 2 egz.) z uzyskaniem wszelkich niezbędnych pozwoleń i uzgodnień; dokonanie zgłoszenia robót budowlanych niewymagających pozwolenia na budowę; wykonanie testowego uruchomienia/sprawdzenia kolumn zasilających wyposażonych w gniazda wtykowe 230V z Użytkownikiem ; przeprowadzenie szkolenia z obsługi instalacji elektrycznych dla Użytkownika.</t>
  </si>
  <si>
    <t>36 d.1</t>
  </si>
  <si>
    <t>Uzgodnienie dokumentacji projektowej z rzeczoznawcą ds ppoż</t>
  </si>
  <si>
    <t>kpl</t>
  </si>
  <si>
    <t>37 d.1</t>
  </si>
  <si>
    <t>Opracowanie dokumentacji powykonawczej (w wersji papierowej 2 egz., w wersji elektronicznej 2 egz.)</t>
  </si>
  <si>
    <t>Instalacje elektryczne Oświetlenie PZT</t>
  </si>
  <si>
    <t>Demontaże</t>
  </si>
  <si>
    <t>Demontaże na słupach niskich</t>
  </si>
  <si>
    <t>KNNR 9 1002-06</t>
  </si>
  <si>
    <t>Demontaż wysięgników rurowych o ciężarze do 30 kg mocowanych na słupie lub ścianie - na słupie przy stacji transformatorowej wysięgnik jednoramienny</t>
  </si>
  <si>
    <t>szt</t>
  </si>
  <si>
    <t>Demontaże na słupach wysokich</t>
  </si>
  <si>
    <t>KNNR 9 1001-08</t>
  </si>
  <si>
    <t>Demontaż słupów oświetleniowych o masie 100-300 kg - całkowity demontaż słupa z oprawą i wysięgnikiem z wywiezieniem i utylizacją z odtworzeniem połączeń elektrycznych (wykonanie mufy kablowej)</t>
  </si>
  <si>
    <t>Demontaż wysięgników rurowych o ciężarze do 30 kg mocowanych na słupie lub ścianie - na słupie przy zbiorniku pożarowym wysięgnik dwuramienny  (rozstaw ramion wysięgnika o kącie 180*)</t>
  </si>
  <si>
    <t>Demontaże pozostałe</t>
  </si>
  <si>
    <t>Składowanie/utylizacja odpadów z terenu demontażu</t>
  </si>
  <si>
    <t>Montaże</t>
  </si>
  <si>
    <t>Montaże na słupach niskich</t>
  </si>
  <si>
    <t>KNNR 9 1005-01</t>
  </si>
  <si>
    <t>Wymiana opraw oświetlenia zewnętrznego na trzpieniu słupa lub wysięgniku - ADQUEN PLUS 100 LED 50W 140lm/W IP66 4000K lub równoważna</t>
  </si>
  <si>
    <t>KNNR 9 1004-03</t>
  </si>
  <si>
    <t>Wymiana przewodów izolowanych w słupach oświetleniowych, rurach osłonowych, wysięgnikach w latarniach o wys. 7-10 m</t>
  </si>
  <si>
    <t>KNNR 9 1006-02</t>
  </si>
  <si>
    <t>Wymiana tabliczek bezpiecznikowych na z zabezpieczeniami typu S lub równoważne</t>
  </si>
  <si>
    <t>KNNR 9 1002-02</t>
  </si>
  <si>
    <t>Wymiana wysięgników rurowych o ciężarze 15-30 kg mocowanych na słupie - na słupie przy stacji transformatorowej wymiana wysięgnika jednoramiennego na dwuramienny (rozstaw ramion wysięgnika o kącie 180*)</t>
  </si>
  <si>
    <t>Montaże na słupach wysokich</t>
  </si>
  <si>
    <t>Wymiana opraw oświetlenia zewnętrznego na trzpieniu słupa lub wysięgniku - ADQUEN PLUS 200 LED 180W 140lm/W IP66 4000K</t>
  </si>
  <si>
    <t>KNNR 9 1004-04</t>
  </si>
  <si>
    <t>Wymiana przewodów izolowanych w słupach oświetleniowych, rurach osłonowych, wysięgnikach w latarniach o wys. 10-12 m</t>
  </si>
  <si>
    <t>Wymiana wysięgników rurowych o ciężarze 15-30 kg mocowanych na słupie - na słupie przy zbiorniku pożarowym wymiana wysięgnika dwuramiennego (rozstaw ramion wysięgnika o kącie 180*) na wysięgnik dwuramienny (rozstaw ramion wysięgnika o kącie 90*)</t>
  </si>
  <si>
    <t>Montaże pozostałe</t>
  </si>
  <si>
    <t>Kalkulacja indywidualna</t>
  </si>
  <si>
    <t>1.</t>
  </si>
  <si>
    <t>r-g</t>
  </si>
  <si>
    <t>Bednarka stalowa ocynkowana FeZn 25x4mm lub równoważna</t>
  </si>
  <si>
    <t>2.</t>
  </si>
  <si>
    <t>Cylindryczna aluminiowa kolumna z 3 gniazdami wtykowymi 230V IP44, 3500 W, wysokość 40cm, średnica 10cm, kolor antracyt prod. ECO-LIGHT art. Nr 3009026 lub równoważna</t>
  </si>
  <si>
    <t>3.</t>
  </si>
  <si>
    <t>4.</t>
  </si>
  <si>
    <t>dokumentacja powykonawcza (w wersji papierowej 2 egz., w wersji elektronicznej 2 egz.)</t>
  </si>
  <si>
    <t>5.</t>
  </si>
  <si>
    <t>Folia kablowa oznaczeniowa niebieska z nadrukiem TO lub równoważna</t>
  </si>
  <si>
    <t>6.</t>
  </si>
  <si>
    <t>Fundament prefabrykowany dla cylindrycznej aluminiowej kolumny z 3 gniazdami wtykowymi 230V IP44, 3500 W, wysokość 40cm, średnica 10cm lub równoważny</t>
  </si>
  <si>
    <t>7.</t>
  </si>
  <si>
    <t>Głowica G10803 lub równoważna</t>
  </si>
  <si>
    <t>8.</t>
  </si>
  <si>
    <t>Grot G10603 lub równoważny</t>
  </si>
  <si>
    <t>9.</t>
  </si>
  <si>
    <t>Kabel elektroenergetyczny YKY 0,6/1kV, 3x2,5 (ilość i przekrój żył n x mm2) lub równoważny</t>
  </si>
  <si>
    <t>10.</t>
  </si>
  <si>
    <t>Kabel energetyczny YKY-0,6/1kV 5x1,5mm2 lub równoważny</t>
  </si>
  <si>
    <t>11.</t>
  </si>
  <si>
    <t>Kabel energetyczny YKY-0,6/1kV 5x10mm2  lub równoważny</t>
  </si>
  <si>
    <t>12.</t>
  </si>
  <si>
    <t>Kabel energetyczny YKY-0,6/1kV 5x6mm2 lub równoważny</t>
  </si>
  <si>
    <t>13.</t>
  </si>
  <si>
    <t>Kanał elektroinstalacyjny biały odporny na UV 40x20 lub równoważny</t>
  </si>
  <si>
    <t>14.</t>
  </si>
  <si>
    <t>Licznik energii elektrycznej LE-03MW (dedykowany dla instalacji PV) lub równoważny</t>
  </si>
  <si>
    <t>15.</t>
  </si>
  <si>
    <t>Opaska kablowa z tworzywa sztucznego OKi - ocechowana lub równoważna</t>
  </si>
  <si>
    <t>16.</t>
  </si>
  <si>
    <t>17.</t>
  </si>
  <si>
    <t>18.</t>
  </si>
  <si>
    <t>oprawa oświetleniowa kompletna - ADQUEN PLUS 100 LED 50W 140lm/W IP66 4000K lub równoważna</t>
  </si>
  <si>
    <t>19.</t>
  </si>
  <si>
    <t>oprawa oświetleniowa kompletna - ADQUEN PLUS 200 LED 180W 140lm/W IP66 4000K lub równoważna</t>
  </si>
  <si>
    <t>20.</t>
  </si>
  <si>
    <t>Piasek uziar.0-4mm</t>
  </si>
  <si>
    <t>21.</t>
  </si>
  <si>
    <t>przewody kabelkowe - YDYżo 3x1,5mm2</t>
  </si>
  <si>
    <t>22.</t>
  </si>
  <si>
    <t>Przewód LgYc-450/750V 2,5mm2</t>
  </si>
  <si>
    <t>23.</t>
  </si>
  <si>
    <t>24.</t>
  </si>
  <si>
    <t>Przewód YDY-450/750V 3x1,5mm2</t>
  </si>
  <si>
    <t>25.</t>
  </si>
  <si>
    <t>Przewód YDY-450/750V 5x1,5mm2 lub równoważny</t>
  </si>
  <si>
    <t>26.</t>
  </si>
  <si>
    <t>Rozdzielnica zasilania kolumn z gniazdami wtykowymi 230V zlokalizowana wewnątrz lub na tylnej ściance złącza kablowego SK6 0/6, natynkowa, IP65, z zamkiem, torami prądowymi, listwami łączeniowymi i dławnicami kablowymi, zaślepkami wolnych modułów, (500V AC ,1000V DC) 1x18 natynkowa IP65 RH-18/Z lub równoważna (wyposażona w wyłącznik główny, zabezpieczenie przeciwprzepięciowe, sygnalizację napięcia 3xLED czerwona/żółta/zielona 230/400V L435 lub równoważną, 1x trójfazowy licznik zużycia energii bezpośredni 80A zgodność z MID WZE-3 lub równoważny, 1x wyłącznik różnicowoprądowy 4P 40A 0,03A typ AC P304 TX3 lub równoważny, 6x wyłącznik nadprądowy 1P B 16A 6kA AC S301 TX3 lub równoważny, 1x wyłącznik nadmiarowoprądowy z członem różnicowoprądowym 2P 10A B 0,03A typ AC P312 DX3 lub równoważny, oznakowanie wewnętrzne i zewnętrzne, kieszeń na dokumentację z schematem rozdzielnicy/złącza)</t>
  </si>
  <si>
    <t>27.</t>
  </si>
  <si>
    <t>Rozłącznik bezpiecznikowy NH 3x160A lub równoważny</t>
  </si>
  <si>
    <t>28.</t>
  </si>
  <si>
    <t>Rura elektroinstalacyjna gładka RL-20 lub równoważna odporna na UV (kolor rury dostosować do kolorystyki wiaty garażowej)</t>
  </si>
  <si>
    <t>29.</t>
  </si>
  <si>
    <t>Rura osłonowa Arot fi-50 lub równoważna</t>
  </si>
  <si>
    <t>30.</t>
  </si>
  <si>
    <t>Słupki drewniane iglaste śr.70mm</t>
  </si>
  <si>
    <t>31.</t>
  </si>
  <si>
    <t>Śruba SGK M6x12l lub równoważna</t>
  </si>
  <si>
    <t>32.</t>
  </si>
  <si>
    <t>Śruby montażowe</t>
  </si>
  <si>
    <t>33.</t>
  </si>
  <si>
    <t>Uchwyty do koryt WSS100 lub równoważny</t>
  </si>
  <si>
    <t>34.</t>
  </si>
  <si>
    <t>Uchwyty UZ-20 lub równoważne odporne na UV (kolor dostosować do kolorystyki rur i wiaty)</t>
  </si>
  <si>
    <t>35.</t>
  </si>
  <si>
    <t>Uziom 1,5m G10022 lub równoważny</t>
  </si>
  <si>
    <t>36.</t>
  </si>
  <si>
    <t>Wkładka bezpiecznikowa NH0050A gG/gL 500V lub równoważna</t>
  </si>
  <si>
    <t>37.</t>
  </si>
  <si>
    <t>wysięgniki rurowe - dwuramienny (rozstaw ramion wysięgnika o kącie 180*) na słupie niskim</t>
  </si>
  <si>
    <t>38.</t>
  </si>
  <si>
    <t>wysięgniki rurowe - dwuramienny (rozstaw ramion wysięgnika o kącie 90*) na słupie wysokim</t>
  </si>
  <si>
    <t>39.</t>
  </si>
  <si>
    <t>Złącza kontrolne 4-otworowe ocynk ogniowy 4.1 OG lub równoważne</t>
  </si>
  <si>
    <t>40.</t>
  </si>
  <si>
    <t>Złącze oświetlenia zewnętrznego IZK 1-bezpiecznikowe</t>
  </si>
  <si>
    <t>41.</t>
  </si>
  <si>
    <t>Złączka do uziomów 3/4" G10403 lub równoważna</t>
  </si>
  <si>
    <t>42.</t>
  </si>
  <si>
    <t>Złączki do rur gładkich ZCL-20 lub równoważne odporne na UV (kolor dostosować do kolorystyki rur i wiaty)</t>
  </si>
  <si>
    <t>43.</t>
  </si>
  <si>
    <t>materiały pomocnicze</t>
  </si>
  <si>
    <t>zł</t>
  </si>
  <si>
    <t>Koparko-spycharka lub koparko-ładowarka na podwoziu ciągnika kołowego 0,15 m3 (1)</t>
  </si>
  <si>
    <t>m-g</t>
  </si>
  <si>
    <t>Przyczepa dłużycowa do samochodu do 4,50 t</t>
  </si>
  <si>
    <t>Samochód dostawczy do 0,90 t (1)</t>
  </si>
  <si>
    <t>Samochód samowyładowczy do 5 t (1)</t>
  </si>
  <si>
    <t>Samochód skrzyniowy do 5 t (1)</t>
  </si>
  <si>
    <t>Samochód wieżowy z balkonem do 12 m (2)</t>
  </si>
  <si>
    <t>środek transportowy</t>
  </si>
  <si>
    <t>Żuraw samochodowy 5-6 t (1)</t>
  </si>
  <si>
    <t>Załącznik nr 1</t>
  </si>
  <si>
    <t>FORMULARZ OFERTOWY</t>
  </si>
  <si>
    <t>Przedmiot zamówienia:</t>
  </si>
  <si>
    <r>
      <rPr>
        <b/>
        <sz val="11"/>
        <color theme="1"/>
        <rFont val="Calibri"/>
        <family val="2"/>
        <charset val="238"/>
      </rPr>
      <t>Wykonawca</t>
    </r>
    <r>
      <rPr>
        <sz val="11"/>
        <color theme="1"/>
        <rFont val="Calibri"/>
        <family val="2"/>
        <charset val="238"/>
        <scheme val="minor"/>
      </rPr>
      <t xml:space="preserve"> – (nazwa)</t>
    </r>
  </si>
  <si>
    <t>(adres)</t>
  </si>
  <si>
    <t xml:space="preserve">NIP: </t>
  </si>
  <si>
    <t xml:space="preserve">REGON: </t>
  </si>
  <si>
    <t>KRS (jeżeli dotyczy):</t>
  </si>
  <si>
    <t xml:space="preserve">nr telefonu: </t>
  </si>
  <si>
    <t xml:space="preserve">fax: </t>
  </si>
  <si>
    <t xml:space="preserve">adres e-mail: </t>
  </si>
  <si>
    <t xml:space="preserve">Nazwa banku: </t>
  </si>
  <si>
    <t xml:space="preserve">Nr konta bankowego: </t>
  </si>
  <si>
    <t>Osoba odpowiedzialna za realizację zamówienia:</t>
  </si>
  <si>
    <t>Osoba upoważniona do zawarcia umowy:</t>
  </si>
  <si>
    <t>ZAKRES ZAMÓWIENIA:</t>
  </si>
  <si>
    <t>LP</t>
  </si>
  <si>
    <t>Opis i wyliczenia</t>
  </si>
  <si>
    <t>J.m.</t>
  </si>
  <si>
    <t>Cena jedn.
Netto</t>
  </si>
  <si>
    <t>Wartość Netto</t>
  </si>
  <si>
    <t>VAT</t>
  </si>
  <si>
    <t>Wartość
Brutto</t>
  </si>
  <si>
    <t>-</t>
  </si>
  <si>
    <t>PLN</t>
  </si>
  <si>
    <t>%</t>
  </si>
  <si>
    <t>d.1</t>
  </si>
  <si>
    <t>ZESTAWIENIA: 1-Robocizna</t>
  </si>
  <si>
    <t>Robocizna</t>
  </si>
  <si>
    <t>ZESTAWIENIA: 2-Materiały</t>
  </si>
  <si>
    <t>Zestawienie materiałów</t>
  </si>
  <si>
    <t>RAZEM Zestawienie materiałów:</t>
  </si>
  <si>
    <t>ZESTAWIENIA: 3-Sprzęt</t>
  </si>
  <si>
    <t>Zestawienie sprzętu</t>
  </si>
  <si>
    <t>RAZEM Zestawienie sprzętu:</t>
  </si>
  <si>
    <t>RAZEM Instalacje elektryczne Wiata:</t>
  </si>
  <si>
    <t>d.2</t>
  </si>
  <si>
    <t>d.2.1</t>
  </si>
  <si>
    <t>d.2.1.1</t>
  </si>
  <si>
    <t>38
d.2.
1.1</t>
  </si>
  <si>
    <t>d.2.1.2</t>
  </si>
  <si>
    <t>39
d.2.
1.2</t>
  </si>
  <si>
    <t>40
d.2.
1.2</t>
  </si>
  <si>
    <t>d.2.1.3</t>
  </si>
  <si>
    <t>41
d.2.
1.3</t>
  </si>
  <si>
    <t>d.2.2</t>
  </si>
  <si>
    <t>d.2.2.1</t>
  </si>
  <si>
    <t>42
d.2.
2.1</t>
  </si>
  <si>
    <t>43
d.2.
2.1</t>
  </si>
  <si>
    <t>44
d.2.
2.1</t>
  </si>
  <si>
    <t>45
d.2.
2.1</t>
  </si>
  <si>
    <t>d.2.2.2</t>
  </si>
  <si>
    <t>46
d.2.
2.2</t>
  </si>
  <si>
    <t>47
d.2.
2.2</t>
  </si>
  <si>
    <t>48
d.2.
2.2</t>
  </si>
  <si>
    <t>49
d.2.
2.2</t>
  </si>
  <si>
    <t>d.2.2.3</t>
  </si>
  <si>
    <t>50
d.2.
2.2</t>
  </si>
  <si>
    <t>51
d.2.
2.2</t>
  </si>
  <si>
    <t>52
d.2.
2.2</t>
  </si>
  <si>
    <t>53
d.2.
2.2</t>
  </si>
  <si>
    <t>54
d.2.
2.2</t>
  </si>
  <si>
    <t>55
d.2.
2.2</t>
  </si>
  <si>
    <t>RAZEM Instalacje elektryczne Oświetlenie PZT:</t>
  </si>
  <si>
    <t>RAZEM Robocizna:</t>
  </si>
  <si>
    <t>B</t>
  </si>
  <si>
    <t xml:space="preserve">Część II Zadania </t>
  </si>
  <si>
    <t>Komenda Miejska Policji w Poznaniu, ul. Szylinga 2, 60-787 Poznań - budowa wiaty garażowej wraz z instalacją elektryczną i wymianą opraw oświetlenia zewnętrznego (Część II Zadania).</t>
  </si>
  <si>
    <t>Łącznie Część II Zadania -  Instalacje elektryczne Wiata + Instalacje elektryczne Oświetlenie PZT: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</si>
</sst>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;[Red]\-#,##0.00&quot; 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0" fillId="0" borderId="0"/>
  </cellStyleXfs>
  <cellXfs count="49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0" fillId="0" borderId="0" xfId="0" applyFont="1" applyAlignment="1" applyProtection="1"/>
    <xf numFmtId="0" fontId="1" fillId="0" borderId="0" xfId="0" applyFont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right" vertical="center"/>
    </xf>
    <xf numFmtId="164" fontId="0" fillId="0" borderId="1" xfId="0" applyNumberFormat="1" applyFont="1" applyBorder="1" applyAlignment="1" applyProtection="1">
      <alignment horizontal="right" vertical="center"/>
    </xf>
    <xf numFmtId="9" fontId="0" fillId="0" borderId="1" xfId="0" applyNumberFormat="1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right" vertical="center"/>
    </xf>
    <xf numFmtId="9" fontId="1" fillId="0" borderId="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/>
    <xf numFmtId="164" fontId="8" fillId="0" borderId="1" xfId="0" applyNumberFormat="1" applyFont="1" applyBorder="1" applyAlignment="1" applyProtection="1">
      <alignment vertical="center"/>
    </xf>
    <xf numFmtId="9" fontId="8" fillId="0" borderId="1" xfId="0" applyNumberFormat="1" applyFont="1" applyBorder="1" applyAlignment="1" applyProtection="1">
      <alignment horizontal="center" vertical="center"/>
    </xf>
    <xf numFmtId="16" fontId="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right" vertical="center"/>
    </xf>
    <xf numFmtId="9" fontId="1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pdesk@hd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7"/>
  <sheetViews>
    <sheetView tabSelected="1" view="pageBreakPreview" topLeftCell="B1" zoomScale="85" zoomScaleNormal="100" zoomScaleSheetLayoutView="85" workbookViewId="0">
      <selection activeCell="B1" sqref="B1"/>
    </sheetView>
  </sheetViews>
  <sheetFormatPr defaultRowHeight="15" x14ac:dyDescent="0.25"/>
  <cols>
    <col min="2" max="2" width="7.42578125" style="1" bestFit="1" customWidth="1"/>
    <col min="3" max="3" width="15.28515625" style="1" customWidth="1"/>
    <col min="4" max="4" width="47.42578125" style="1" customWidth="1"/>
    <col min="5" max="5" width="7.28515625" style="1" bestFit="1" customWidth="1"/>
    <col min="6" max="6" width="10.42578125" style="1" bestFit="1" customWidth="1"/>
    <col min="7" max="7" width="17" style="1" customWidth="1"/>
    <col min="8" max="8" width="13.140625" style="1" customWidth="1"/>
    <col min="9" max="9" width="7.5703125" style="1" customWidth="1"/>
    <col min="10" max="10" width="20.7109375" style="1" customWidth="1"/>
  </cols>
  <sheetData>
    <row r="1" spans="4:10" x14ac:dyDescent="0.25">
      <c r="D1" s="2"/>
      <c r="J1" s="3" t="s">
        <v>233</v>
      </c>
    </row>
    <row r="2" spans="4:10" x14ac:dyDescent="0.25">
      <c r="D2" s="4" t="s">
        <v>234</v>
      </c>
      <c r="J2" s="3"/>
    </row>
    <row r="3" spans="4:10" x14ac:dyDescent="0.25">
      <c r="D3" s="2"/>
      <c r="J3" s="3"/>
    </row>
    <row r="4" spans="4:10" x14ac:dyDescent="0.25">
      <c r="D4" s="5" t="s">
        <v>235</v>
      </c>
      <c r="E4" s="6"/>
      <c r="F4" s="6"/>
      <c r="G4" s="6"/>
      <c r="H4" s="6"/>
    </row>
    <row r="5" spans="4:10" ht="36" customHeight="1" x14ac:dyDescent="0.25">
      <c r="D5" s="48" t="s">
        <v>300</v>
      </c>
      <c r="E5" s="48"/>
      <c r="F5" s="48"/>
      <c r="G5" s="48"/>
      <c r="H5" s="48"/>
      <c r="I5" s="7"/>
    </row>
    <row r="6" spans="4:10" x14ac:dyDescent="0.25">
      <c r="D6" s="8"/>
      <c r="E6" s="8"/>
      <c r="F6" s="8"/>
      <c r="G6" s="8"/>
      <c r="H6" s="8"/>
    </row>
    <row r="7" spans="4:10" x14ac:dyDescent="0.25">
      <c r="D7" s="46" t="s">
        <v>236</v>
      </c>
      <c r="E7" s="46"/>
      <c r="F7" s="46"/>
      <c r="G7" s="46"/>
      <c r="H7" s="46"/>
      <c r="I7" s="9"/>
    </row>
    <row r="8" spans="4:10" x14ac:dyDescent="0.25">
      <c r="D8" s="46"/>
      <c r="E8" s="46"/>
      <c r="F8" s="46"/>
      <c r="G8" s="46"/>
      <c r="H8" s="46"/>
      <c r="I8" s="9"/>
    </row>
    <row r="9" spans="4:10" x14ac:dyDescent="0.25">
      <c r="D9" s="46" t="s">
        <v>237</v>
      </c>
      <c r="E9" s="46"/>
      <c r="F9" s="46"/>
      <c r="G9" s="46"/>
      <c r="H9" s="46"/>
      <c r="I9" s="9"/>
    </row>
    <row r="10" spans="4:10" x14ac:dyDescent="0.25">
      <c r="D10" s="46"/>
      <c r="E10" s="46"/>
      <c r="F10" s="46"/>
      <c r="G10" s="46"/>
      <c r="H10" s="46"/>
      <c r="I10" s="9"/>
    </row>
    <row r="11" spans="4:10" x14ac:dyDescent="0.25">
      <c r="D11" s="45" t="s">
        <v>238</v>
      </c>
      <c r="E11" s="45"/>
      <c r="F11" s="45"/>
      <c r="G11" s="45"/>
      <c r="H11" s="45"/>
      <c r="I11" s="10"/>
    </row>
    <row r="12" spans="4:10" x14ac:dyDescent="0.25">
      <c r="D12" s="45" t="s">
        <v>239</v>
      </c>
      <c r="E12" s="45"/>
      <c r="F12" s="45"/>
      <c r="G12" s="45"/>
      <c r="H12" s="45"/>
      <c r="I12" s="10"/>
    </row>
    <row r="13" spans="4:10" x14ac:dyDescent="0.25">
      <c r="D13" s="45" t="s">
        <v>240</v>
      </c>
      <c r="E13" s="45"/>
      <c r="F13" s="45"/>
      <c r="G13" s="45"/>
      <c r="H13" s="45"/>
      <c r="I13" s="10"/>
    </row>
    <row r="14" spans="4:10" x14ac:dyDescent="0.25">
      <c r="D14" s="45" t="s">
        <v>241</v>
      </c>
      <c r="E14" s="45"/>
      <c r="F14" s="45"/>
      <c r="G14" s="45"/>
      <c r="H14" s="45"/>
      <c r="I14" s="10"/>
    </row>
    <row r="15" spans="4:10" x14ac:dyDescent="0.25">
      <c r="D15" s="45" t="s">
        <v>242</v>
      </c>
      <c r="E15" s="45"/>
      <c r="F15" s="45"/>
      <c r="G15" s="45"/>
      <c r="H15" s="45"/>
      <c r="I15" s="10"/>
    </row>
    <row r="16" spans="4:10" x14ac:dyDescent="0.25">
      <c r="D16" s="45" t="s">
        <v>243</v>
      </c>
      <c r="E16" s="45"/>
      <c r="F16" s="45"/>
      <c r="G16" s="45"/>
      <c r="H16" s="45"/>
      <c r="I16" s="10"/>
    </row>
    <row r="17" spans="2:10" x14ac:dyDescent="0.25">
      <c r="D17" s="45" t="s">
        <v>244</v>
      </c>
      <c r="E17" s="45"/>
      <c r="F17" s="45"/>
      <c r="G17" s="45"/>
      <c r="H17" s="45"/>
      <c r="I17" s="10"/>
    </row>
    <row r="18" spans="2:10" x14ac:dyDescent="0.25">
      <c r="D18" s="45" t="s">
        <v>245</v>
      </c>
      <c r="E18" s="45"/>
      <c r="F18" s="45"/>
      <c r="G18" s="45"/>
      <c r="H18" s="45"/>
      <c r="I18" s="10"/>
    </row>
    <row r="19" spans="2:10" x14ac:dyDescent="0.25">
      <c r="D19" s="45" t="s">
        <v>246</v>
      </c>
      <c r="E19" s="45"/>
      <c r="F19" s="45"/>
      <c r="G19" s="45"/>
      <c r="H19" s="45"/>
      <c r="I19" s="10"/>
    </row>
    <row r="20" spans="2:10" x14ac:dyDescent="0.25">
      <c r="D20" s="46"/>
      <c r="E20" s="46"/>
      <c r="F20" s="46"/>
      <c r="G20" s="46"/>
      <c r="H20" s="46"/>
      <c r="I20" s="9"/>
    </row>
    <row r="21" spans="2:10" x14ac:dyDescent="0.25">
      <c r="D21" s="45" t="s">
        <v>247</v>
      </c>
      <c r="E21" s="45"/>
      <c r="F21" s="45"/>
      <c r="G21" s="45"/>
      <c r="H21" s="45"/>
      <c r="I21" s="10"/>
    </row>
    <row r="22" spans="2:10" x14ac:dyDescent="0.25">
      <c r="D22" s="47"/>
      <c r="E22" s="47"/>
      <c r="F22" s="47"/>
      <c r="G22" s="47"/>
      <c r="H22" s="47"/>
      <c r="I22" s="9"/>
    </row>
    <row r="23" spans="2:10" ht="15.75" thickBot="1" x14ac:dyDescent="0.3">
      <c r="B23" s="11"/>
      <c r="C23" s="11"/>
      <c r="D23" s="10" t="s">
        <v>248</v>
      </c>
    </row>
    <row r="24" spans="2:10" ht="30.75" thickBot="1" x14ac:dyDescent="0.3">
      <c r="B24" s="12" t="s">
        <v>249</v>
      </c>
      <c r="C24" s="12" t="s">
        <v>0</v>
      </c>
      <c r="D24" s="13" t="s">
        <v>250</v>
      </c>
      <c r="E24" s="12" t="s">
        <v>251</v>
      </c>
      <c r="F24" s="12" t="s">
        <v>1</v>
      </c>
      <c r="G24" s="13" t="s">
        <v>252</v>
      </c>
      <c r="H24" s="13" t="s">
        <v>253</v>
      </c>
      <c r="I24" s="13" t="s">
        <v>254</v>
      </c>
      <c r="J24" s="13" t="s">
        <v>255</v>
      </c>
    </row>
    <row r="25" spans="2:10" ht="16.5" thickBot="1" x14ac:dyDescent="0.3">
      <c r="B25" s="14" t="s">
        <v>256</v>
      </c>
      <c r="C25" s="14"/>
      <c r="D25" s="14" t="s">
        <v>256</v>
      </c>
      <c r="E25" s="14" t="s">
        <v>256</v>
      </c>
      <c r="F25" s="14" t="s">
        <v>256</v>
      </c>
      <c r="G25" s="14" t="s">
        <v>257</v>
      </c>
      <c r="H25" s="14" t="s">
        <v>257</v>
      </c>
      <c r="I25" s="14" t="s">
        <v>258</v>
      </c>
      <c r="J25" s="15" t="s">
        <v>257</v>
      </c>
    </row>
    <row r="26" spans="2:10" ht="16.5" thickBot="1" x14ac:dyDescent="0.3">
      <c r="B26" s="35" t="s">
        <v>298</v>
      </c>
      <c r="C26" s="38" t="s">
        <v>299</v>
      </c>
      <c r="D26" s="39"/>
      <c r="E26" s="39"/>
      <c r="F26" s="39"/>
      <c r="G26" s="39"/>
      <c r="H26" s="39"/>
      <c r="I26" s="39"/>
      <c r="J26" s="40"/>
    </row>
    <row r="27" spans="2:10" ht="16.5" thickBot="1" x14ac:dyDescent="0.3">
      <c r="B27" s="14" t="s">
        <v>259</v>
      </c>
      <c r="C27" s="14"/>
      <c r="D27" s="36" t="s">
        <v>2</v>
      </c>
      <c r="E27" s="36"/>
      <c r="F27" s="36"/>
      <c r="G27" s="36"/>
      <c r="H27" s="36"/>
      <c r="I27" s="36"/>
      <c r="J27" s="36"/>
    </row>
    <row r="28" spans="2:10" ht="60.75" thickBot="1" x14ac:dyDescent="0.3">
      <c r="B28" s="16" t="s">
        <v>3</v>
      </c>
      <c r="C28" s="17" t="s">
        <v>4</v>
      </c>
      <c r="D28" s="17" t="s">
        <v>5</v>
      </c>
      <c r="E28" s="18" t="s">
        <v>6</v>
      </c>
      <c r="F28" s="18">
        <v>3</v>
      </c>
      <c r="G28" s="19"/>
      <c r="H28" s="20">
        <f t="shared" ref="H28:H93" si="0">F28*G28</f>
        <v>0</v>
      </c>
      <c r="I28" s="21">
        <v>0.23</v>
      </c>
      <c r="J28" s="22">
        <f t="shared" ref="J28:J93" si="1">H28+(H28*I28)</f>
        <v>0</v>
      </c>
    </row>
    <row r="29" spans="2:10" ht="105.75" thickBot="1" x14ac:dyDescent="0.3">
      <c r="B29" s="16" t="s">
        <v>7</v>
      </c>
      <c r="C29" s="17" t="s">
        <v>4</v>
      </c>
      <c r="D29" s="17" t="s">
        <v>8</v>
      </c>
      <c r="E29" s="23" t="s">
        <v>6</v>
      </c>
      <c r="F29" s="23">
        <v>1</v>
      </c>
      <c r="G29" s="20"/>
      <c r="H29" s="20">
        <f t="shared" si="0"/>
        <v>0</v>
      </c>
      <c r="I29" s="21">
        <v>0.23</v>
      </c>
      <c r="J29" s="22">
        <f t="shared" si="1"/>
        <v>0</v>
      </c>
    </row>
    <row r="30" spans="2:10" ht="105.75" thickBot="1" x14ac:dyDescent="0.3">
      <c r="B30" s="16" t="s">
        <v>9</v>
      </c>
      <c r="C30" s="17" t="s">
        <v>4</v>
      </c>
      <c r="D30" s="17" t="s">
        <v>10</v>
      </c>
      <c r="E30" s="23" t="s">
        <v>6</v>
      </c>
      <c r="F30" s="23">
        <v>3</v>
      </c>
      <c r="G30" s="20"/>
      <c r="H30" s="20">
        <f t="shared" si="0"/>
        <v>0</v>
      </c>
      <c r="I30" s="21">
        <v>0.23</v>
      </c>
      <c r="J30" s="22">
        <f t="shared" si="1"/>
        <v>0</v>
      </c>
    </row>
    <row r="31" spans="2:10" ht="120.75" thickBot="1" x14ac:dyDescent="0.3">
      <c r="B31" s="16" t="s">
        <v>11</v>
      </c>
      <c r="C31" s="17" t="s">
        <v>12</v>
      </c>
      <c r="D31" s="17" t="s">
        <v>13</v>
      </c>
      <c r="E31" s="23" t="s">
        <v>14</v>
      </c>
      <c r="F31" s="23">
        <v>2</v>
      </c>
      <c r="G31" s="20"/>
      <c r="H31" s="20">
        <f t="shared" si="0"/>
        <v>0</v>
      </c>
      <c r="I31" s="21">
        <v>0.23</v>
      </c>
      <c r="J31" s="22">
        <f t="shared" si="1"/>
        <v>0</v>
      </c>
    </row>
    <row r="32" spans="2:10" ht="105.75" thickBot="1" x14ac:dyDescent="0.3">
      <c r="B32" s="16" t="s">
        <v>15</v>
      </c>
      <c r="C32" s="17" t="s">
        <v>16</v>
      </c>
      <c r="D32" s="17" t="s">
        <v>17</v>
      </c>
      <c r="E32" s="23" t="s">
        <v>14</v>
      </c>
      <c r="F32" s="23">
        <v>5</v>
      </c>
      <c r="G32" s="20"/>
      <c r="H32" s="20">
        <f t="shared" si="0"/>
        <v>0</v>
      </c>
      <c r="I32" s="21">
        <v>0.23</v>
      </c>
      <c r="J32" s="22">
        <f t="shared" si="1"/>
        <v>0</v>
      </c>
    </row>
    <row r="33" spans="2:10" ht="75.75" thickBot="1" x14ac:dyDescent="0.3">
      <c r="B33" s="16" t="s">
        <v>18</v>
      </c>
      <c r="C33" s="17" t="s">
        <v>19</v>
      </c>
      <c r="D33" s="17" t="s">
        <v>20</v>
      </c>
      <c r="E33" s="23" t="s">
        <v>14</v>
      </c>
      <c r="F33" s="23">
        <v>283</v>
      </c>
      <c r="G33" s="20"/>
      <c r="H33" s="20">
        <f t="shared" si="0"/>
        <v>0</v>
      </c>
      <c r="I33" s="21">
        <v>0.23</v>
      </c>
      <c r="J33" s="22">
        <f t="shared" si="1"/>
        <v>0</v>
      </c>
    </row>
    <row r="34" spans="2:10" ht="75.75" thickBot="1" x14ac:dyDescent="0.3">
      <c r="B34" s="16" t="s">
        <v>21</v>
      </c>
      <c r="C34" s="17" t="s">
        <v>19</v>
      </c>
      <c r="D34" s="17" t="s">
        <v>22</v>
      </c>
      <c r="E34" s="23" t="s">
        <v>14</v>
      </c>
      <c r="F34" s="23">
        <v>25</v>
      </c>
      <c r="G34" s="20"/>
      <c r="H34" s="20">
        <f t="shared" si="0"/>
        <v>0</v>
      </c>
      <c r="I34" s="21">
        <v>0.23</v>
      </c>
      <c r="J34" s="22">
        <f t="shared" si="1"/>
        <v>0</v>
      </c>
    </row>
    <row r="35" spans="2:10" ht="75.75" thickBot="1" x14ac:dyDescent="0.3">
      <c r="B35" s="16" t="s">
        <v>23</v>
      </c>
      <c r="C35" s="17" t="s">
        <v>19</v>
      </c>
      <c r="D35" s="17" t="s">
        <v>24</v>
      </c>
      <c r="E35" s="23" t="s">
        <v>14</v>
      </c>
      <c r="F35" s="23">
        <v>25</v>
      </c>
      <c r="G35" s="20"/>
      <c r="H35" s="20">
        <f t="shared" si="0"/>
        <v>0</v>
      </c>
      <c r="I35" s="21">
        <v>0.23</v>
      </c>
      <c r="J35" s="22">
        <f t="shared" si="1"/>
        <v>0</v>
      </c>
    </row>
    <row r="36" spans="2:10" ht="30.75" thickBot="1" x14ac:dyDescent="0.3">
      <c r="B36" s="16" t="s">
        <v>25</v>
      </c>
      <c r="C36" s="17" t="s">
        <v>26</v>
      </c>
      <c r="D36" s="17" t="s">
        <v>27</v>
      </c>
      <c r="E36" s="23" t="s">
        <v>14</v>
      </c>
      <c r="F36" s="23">
        <v>12</v>
      </c>
      <c r="G36" s="20"/>
      <c r="H36" s="20">
        <f t="shared" si="0"/>
        <v>0</v>
      </c>
      <c r="I36" s="21">
        <v>0.23</v>
      </c>
      <c r="J36" s="22">
        <f t="shared" si="1"/>
        <v>0</v>
      </c>
    </row>
    <row r="37" spans="2:10" ht="30.75" thickBot="1" x14ac:dyDescent="0.3">
      <c r="B37" s="16" t="s">
        <v>28</v>
      </c>
      <c r="C37" s="17" t="s">
        <v>29</v>
      </c>
      <c r="D37" s="17" t="s">
        <v>30</v>
      </c>
      <c r="E37" s="23" t="s">
        <v>31</v>
      </c>
      <c r="F37" s="23">
        <v>15.4</v>
      </c>
      <c r="G37" s="20"/>
      <c r="H37" s="20">
        <f t="shared" si="0"/>
        <v>0</v>
      </c>
      <c r="I37" s="21">
        <v>0.23</v>
      </c>
      <c r="J37" s="22">
        <f t="shared" si="1"/>
        <v>0</v>
      </c>
    </row>
    <row r="38" spans="2:10" ht="30.75" thickBot="1" x14ac:dyDescent="0.3">
      <c r="B38" s="16" t="s">
        <v>32</v>
      </c>
      <c r="C38" s="17" t="s">
        <v>33</v>
      </c>
      <c r="D38" s="17" t="s">
        <v>34</v>
      </c>
      <c r="E38" s="23" t="s">
        <v>14</v>
      </c>
      <c r="F38" s="23">
        <v>65</v>
      </c>
      <c r="G38" s="20"/>
      <c r="H38" s="20">
        <f t="shared" si="0"/>
        <v>0</v>
      </c>
      <c r="I38" s="21">
        <v>0.23</v>
      </c>
      <c r="J38" s="22">
        <f t="shared" si="1"/>
        <v>0</v>
      </c>
    </row>
    <row r="39" spans="2:10" ht="30.75" thickBot="1" x14ac:dyDescent="0.3">
      <c r="B39" s="16" t="s">
        <v>35</v>
      </c>
      <c r="C39" s="17" t="s">
        <v>33</v>
      </c>
      <c r="D39" s="17" t="s">
        <v>36</v>
      </c>
      <c r="E39" s="23" t="s">
        <v>14</v>
      </c>
      <c r="F39" s="23">
        <v>65</v>
      </c>
      <c r="G39" s="20"/>
      <c r="H39" s="20">
        <f t="shared" si="0"/>
        <v>0</v>
      </c>
      <c r="I39" s="21">
        <v>0.23</v>
      </c>
      <c r="J39" s="22">
        <f t="shared" si="1"/>
        <v>0</v>
      </c>
    </row>
    <row r="40" spans="2:10" ht="30.75" thickBot="1" x14ac:dyDescent="0.3">
      <c r="B40" s="16" t="s">
        <v>37</v>
      </c>
      <c r="C40" s="17" t="s">
        <v>38</v>
      </c>
      <c r="D40" s="17" t="s">
        <v>39</v>
      </c>
      <c r="E40" s="23" t="s">
        <v>31</v>
      </c>
      <c r="F40" s="23">
        <v>11</v>
      </c>
      <c r="G40" s="20"/>
      <c r="H40" s="20">
        <f t="shared" si="0"/>
        <v>0</v>
      </c>
      <c r="I40" s="21">
        <v>0.23</v>
      </c>
      <c r="J40" s="22">
        <f t="shared" si="1"/>
        <v>0</v>
      </c>
    </row>
    <row r="41" spans="2:10" ht="60.75" thickBot="1" x14ac:dyDescent="0.3">
      <c r="B41" s="16" t="s">
        <v>40</v>
      </c>
      <c r="C41" s="17" t="s">
        <v>41</v>
      </c>
      <c r="D41" s="17" t="s">
        <v>42</v>
      </c>
      <c r="E41" s="23" t="s">
        <v>14</v>
      </c>
      <c r="F41" s="23">
        <v>25</v>
      </c>
      <c r="G41" s="20"/>
      <c r="H41" s="20">
        <f t="shared" si="0"/>
        <v>0</v>
      </c>
      <c r="I41" s="21">
        <v>0.23</v>
      </c>
      <c r="J41" s="22">
        <f t="shared" si="1"/>
        <v>0</v>
      </c>
    </row>
    <row r="42" spans="2:10" ht="60.75" thickBot="1" x14ac:dyDescent="0.3">
      <c r="B42" s="16" t="s">
        <v>43</v>
      </c>
      <c r="C42" s="17" t="s">
        <v>44</v>
      </c>
      <c r="D42" s="17" t="s">
        <v>45</v>
      </c>
      <c r="E42" s="23" t="s">
        <v>14</v>
      </c>
      <c r="F42" s="23">
        <v>25</v>
      </c>
      <c r="G42" s="20"/>
      <c r="H42" s="20">
        <f t="shared" si="0"/>
        <v>0</v>
      </c>
      <c r="I42" s="21">
        <v>0.23</v>
      </c>
      <c r="J42" s="22">
        <f t="shared" si="1"/>
        <v>0</v>
      </c>
    </row>
    <row r="43" spans="2:10" ht="315.75" thickBot="1" x14ac:dyDescent="0.3">
      <c r="B43" s="16" t="s">
        <v>46</v>
      </c>
      <c r="C43" s="17" t="s">
        <v>47</v>
      </c>
      <c r="D43" s="17" t="s">
        <v>48</v>
      </c>
      <c r="E43" s="23" t="s">
        <v>6</v>
      </c>
      <c r="F43" s="23">
        <v>1</v>
      </c>
      <c r="G43" s="20"/>
      <c r="H43" s="20">
        <f t="shared" si="0"/>
        <v>0</v>
      </c>
      <c r="I43" s="21">
        <v>0.23</v>
      </c>
      <c r="J43" s="22">
        <f t="shared" si="1"/>
        <v>0</v>
      </c>
    </row>
    <row r="44" spans="2:10" ht="60.75" thickBot="1" x14ac:dyDescent="0.3">
      <c r="B44" s="16" t="s">
        <v>49</v>
      </c>
      <c r="C44" s="17" t="s">
        <v>50</v>
      </c>
      <c r="D44" s="17" t="s">
        <v>51</v>
      </c>
      <c r="E44" s="23" t="s">
        <v>6</v>
      </c>
      <c r="F44" s="23">
        <v>6</v>
      </c>
      <c r="G44" s="20"/>
      <c r="H44" s="20">
        <f t="shared" si="0"/>
        <v>0</v>
      </c>
      <c r="I44" s="21">
        <v>0.23</v>
      </c>
      <c r="J44" s="22">
        <f t="shared" si="1"/>
        <v>0</v>
      </c>
    </row>
    <row r="45" spans="2:10" ht="30.75" thickBot="1" x14ac:dyDescent="0.3">
      <c r="B45" s="16" t="s">
        <v>52</v>
      </c>
      <c r="C45" s="17" t="s">
        <v>53</v>
      </c>
      <c r="D45" s="17" t="s">
        <v>54</v>
      </c>
      <c r="E45" s="23" t="s">
        <v>55</v>
      </c>
      <c r="F45" s="23">
        <v>4</v>
      </c>
      <c r="G45" s="20"/>
      <c r="H45" s="20">
        <f t="shared" si="0"/>
        <v>0</v>
      </c>
      <c r="I45" s="21">
        <v>0.23</v>
      </c>
      <c r="J45" s="22">
        <f t="shared" si="1"/>
        <v>0</v>
      </c>
    </row>
    <row r="46" spans="2:10" ht="30.75" thickBot="1" x14ac:dyDescent="0.3">
      <c r="B46" s="16" t="s">
        <v>56</v>
      </c>
      <c r="C46" s="17" t="s">
        <v>53</v>
      </c>
      <c r="D46" s="17" t="s">
        <v>57</v>
      </c>
      <c r="E46" s="23" t="s">
        <v>55</v>
      </c>
      <c r="F46" s="23">
        <v>1</v>
      </c>
      <c r="G46" s="20"/>
      <c r="H46" s="20">
        <f t="shared" si="0"/>
        <v>0</v>
      </c>
      <c r="I46" s="21">
        <v>0.23</v>
      </c>
      <c r="J46" s="22">
        <f t="shared" si="1"/>
        <v>0</v>
      </c>
    </row>
    <row r="47" spans="2:10" ht="30.75" thickBot="1" x14ac:dyDescent="0.3">
      <c r="B47" s="16" t="s">
        <v>58</v>
      </c>
      <c r="C47" s="17" t="s">
        <v>53</v>
      </c>
      <c r="D47" s="17" t="s">
        <v>59</v>
      </c>
      <c r="E47" s="23" t="s">
        <v>55</v>
      </c>
      <c r="F47" s="23">
        <v>1</v>
      </c>
      <c r="G47" s="20"/>
      <c r="H47" s="20">
        <f t="shared" si="0"/>
        <v>0</v>
      </c>
      <c r="I47" s="21">
        <v>0.23</v>
      </c>
      <c r="J47" s="22">
        <f t="shared" si="1"/>
        <v>0</v>
      </c>
    </row>
    <row r="48" spans="2:10" ht="30.75" thickBot="1" x14ac:dyDescent="0.3">
      <c r="B48" s="16" t="s">
        <v>60</v>
      </c>
      <c r="C48" s="17" t="s">
        <v>61</v>
      </c>
      <c r="D48" s="17" t="s">
        <v>62</v>
      </c>
      <c r="E48" s="23" t="s">
        <v>14</v>
      </c>
      <c r="F48" s="23">
        <v>10</v>
      </c>
      <c r="G48" s="20"/>
      <c r="H48" s="20">
        <f t="shared" si="0"/>
        <v>0</v>
      </c>
      <c r="I48" s="21">
        <v>0.23</v>
      </c>
      <c r="J48" s="22">
        <f t="shared" si="1"/>
        <v>0</v>
      </c>
    </row>
    <row r="49" spans="2:10" ht="30.75" thickBot="1" x14ac:dyDescent="0.3">
      <c r="B49" s="16" t="s">
        <v>63</v>
      </c>
      <c r="C49" s="17" t="s">
        <v>64</v>
      </c>
      <c r="D49" s="17" t="s">
        <v>65</v>
      </c>
      <c r="E49" s="23" t="s">
        <v>14</v>
      </c>
      <c r="F49" s="23">
        <v>6</v>
      </c>
      <c r="G49" s="20"/>
      <c r="H49" s="20">
        <f t="shared" si="0"/>
        <v>0</v>
      </c>
      <c r="I49" s="21">
        <v>0.23</v>
      </c>
      <c r="J49" s="22">
        <f t="shared" si="1"/>
        <v>0</v>
      </c>
    </row>
    <row r="50" spans="2:10" ht="30.75" thickBot="1" x14ac:dyDescent="0.3">
      <c r="B50" s="16" t="s">
        <v>66</v>
      </c>
      <c r="C50" s="17" t="s">
        <v>67</v>
      </c>
      <c r="D50" s="17" t="s">
        <v>68</v>
      </c>
      <c r="E50" s="23" t="s">
        <v>69</v>
      </c>
      <c r="F50" s="23">
        <v>20</v>
      </c>
      <c r="G50" s="20"/>
      <c r="H50" s="20">
        <f t="shared" si="0"/>
        <v>0</v>
      </c>
      <c r="I50" s="21">
        <v>0.23</v>
      </c>
      <c r="J50" s="22">
        <f t="shared" si="1"/>
        <v>0</v>
      </c>
    </row>
    <row r="51" spans="2:10" ht="30.75" thickBot="1" x14ac:dyDescent="0.3">
      <c r="B51" s="16" t="s">
        <v>70</v>
      </c>
      <c r="C51" s="17" t="s">
        <v>71</v>
      </c>
      <c r="D51" s="17" t="s">
        <v>72</v>
      </c>
      <c r="E51" s="23" t="s">
        <v>69</v>
      </c>
      <c r="F51" s="23">
        <v>10</v>
      </c>
      <c r="G51" s="20"/>
      <c r="H51" s="20">
        <f t="shared" si="0"/>
        <v>0</v>
      </c>
      <c r="I51" s="21">
        <v>0.23</v>
      </c>
      <c r="J51" s="22">
        <f t="shared" si="1"/>
        <v>0</v>
      </c>
    </row>
    <row r="52" spans="2:10" ht="30.75" thickBot="1" x14ac:dyDescent="0.3">
      <c r="B52" s="16" t="s">
        <v>73</v>
      </c>
      <c r="C52" s="17" t="s">
        <v>74</v>
      </c>
      <c r="D52" s="17" t="s">
        <v>75</v>
      </c>
      <c r="E52" s="23" t="s">
        <v>69</v>
      </c>
      <c r="F52" s="23">
        <v>36</v>
      </c>
      <c r="G52" s="20"/>
      <c r="H52" s="20">
        <f t="shared" si="0"/>
        <v>0</v>
      </c>
      <c r="I52" s="21">
        <v>0.23</v>
      </c>
      <c r="J52" s="22">
        <f t="shared" si="1"/>
        <v>0</v>
      </c>
    </row>
    <row r="53" spans="2:10" ht="30.75" thickBot="1" x14ac:dyDescent="0.3">
      <c r="B53" s="16" t="s">
        <v>76</v>
      </c>
      <c r="C53" s="17" t="s">
        <v>74</v>
      </c>
      <c r="D53" s="17" t="s">
        <v>75</v>
      </c>
      <c r="E53" s="23" t="s">
        <v>69</v>
      </c>
      <c r="F53" s="23">
        <v>70</v>
      </c>
      <c r="G53" s="20"/>
      <c r="H53" s="20">
        <f t="shared" si="0"/>
        <v>0</v>
      </c>
      <c r="I53" s="21">
        <v>0.23</v>
      </c>
      <c r="J53" s="22">
        <f t="shared" si="1"/>
        <v>0</v>
      </c>
    </row>
    <row r="54" spans="2:10" ht="45.75" thickBot="1" x14ac:dyDescent="0.3">
      <c r="B54" s="16" t="s">
        <v>77</v>
      </c>
      <c r="C54" s="17" t="s">
        <v>78</v>
      </c>
      <c r="D54" s="17" t="s">
        <v>79</v>
      </c>
      <c r="E54" s="23" t="s">
        <v>31</v>
      </c>
      <c r="F54" s="23">
        <v>3</v>
      </c>
      <c r="G54" s="20"/>
      <c r="H54" s="20">
        <f t="shared" si="0"/>
        <v>0</v>
      </c>
      <c r="I54" s="21">
        <v>0.23</v>
      </c>
      <c r="J54" s="22">
        <f t="shared" si="1"/>
        <v>0</v>
      </c>
    </row>
    <row r="55" spans="2:10" ht="45.75" thickBot="1" x14ac:dyDescent="0.3">
      <c r="B55" s="16" t="s">
        <v>80</v>
      </c>
      <c r="C55" s="17" t="s">
        <v>81</v>
      </c>
      <c r="D55" s="17" t="s">
        <v>82</v>
      </c>
      <c r="E55" s="23" t="s">
        <v>83</v>
      </c>
      <c r="F55" s="23">
        <v>6.5000000000000002E-2</v>
      </c>
      <c r="G55" s="20"/>
      <c r="H55" s="20">
        <f t="shared" si="0"/>
        <v>0</v>
      </c>
      <c r="I55" s="21">
        <v>0.23</v>
      </c>
      <c r="J55" s="22">
        <f t="shared" si="1"/>
        <v>0</v>
      </c>
    </row>
    <row r="56" spans="2:10" ht="30.75" thickBot="1" x14ac:dyDescent="0.3">
      <c r="B56" s="16" t="s">
        <v>84</v>
      </c>
      <c r="C56" s="17" t="s">
        <v>85</v>
      </c>
      <c r="D56" s="17" t="s">
        <v>86</v>
      </c>
      <c r="E56" s="23" t="s">
        <v>87</v>
      </c>
      <c r="F56" s="23">
        <v>3</v>
      </c>
      <c r="G56" s="20"/>
      <c r="H56" s="20">
        <f t="shared" si="0"/>
        <v>0</v>
      </c>
      <c r="I56" s="21">
        <v>0.23</v>
      </c>
      <c r="J56" s="22">
        <f t="shared" si="1"/>
        <v>0</v>
      </c>
    </row>
    <row r="57" spans="2:10" ht="30.75" thickBot="1" x14ac:dyDescent="0.3">
      <c r="B57" s="16" t="s">
        <v>88</v>
      </c>
      <c r="C57" s="17" t="s">
        <v>89</v>
      </c>
      <c r="D57" s="17" t="s">
        <v>90</v>
      </c>
      <c r="E57" s="23" t="s">
        <v>91</v>
      </c>
      <c r="F57" s="23">
        <v>3</v>
      </c>
      <c r="G57" s="20"/>
      <c r="H57" s="20">
        <f t="shared" si="0"/>
        <v>0</v>
      </c>
      <c r="I57" s="21">
        <v>0.23</v>
      </c>
      <c r="J57" s="22">
        <f t="shared" si="1"/>
        <v>0</v>
      </c>
    </row>
    <row r="58" spans="2:10" ht="30.75" thickBot="1" x14ac:dyDescent="0.3">
      <c r="B58" s="16" t="s">
        <v>92</v>
      </c>
      <c r="C58" s="17" t="s">
        <v>93</v>
      </c>
      <c r="D58" s="17" t="s">
        <v>94</v>
      </c>
      <c r="E58" s="23" t="s">
        <v>87</v>
      </c>
      <c r="F58" s="23">
        <v>8</v>
      </c>
      <c r="G58" s="20"/>
      <c r="H58" s="20">
        <f t="shared" si="0"/>
        <v>0</v>
      </c>
      <c r="I58" s="21">
        <v>0.23</v>
      </c>
      <c r="J58" s="22">
        <f t="shared" si="1"/>
        <v>0</v>
      </c>
    </row>
    <row r="59" spans="2:10" ht="30.75" thickBot="1" x14ac:dyDescent="0.3">
      <c r="B59" s="16" t="s">
        <v>95</v>
      </c>
      <c r="C59" s="17" t="s">
        <v>89</v>
      </c>
      <c r="D59" s="17" t="s">
        <v>90</v>
      </c>
      <c r="E59" s="23" t="s">
        <v>91</v>
      </c>
      <c r="F59" s="23">
        <v>8</v>
      </c>
      <c r="G59" s="20"/>
      <c r="H59" s="20">
        <f t="shared" si="0"/>
        <v>0</v>
      </c>
      <c r="I59" s="21">
        <v>0.23</v>
      </c>
      <c r="J59" s="22">
        <f t="shared" si="1"/>
        <v>0</v>
      </c>
    </row>
    <row r="60" spans="2:10" ht="30.75" thickBot="1" x14ac:dyDescent="0.3">
      <c r="B60" s="16" t="s">
        <v>96</v>
      </c>
      <c r="C60" s="17" t="s">
        <v>97</v>
      </c>
      <c r="D60" s="17" t="s">
        <v>98</v>
      </c>
      <c r="E60" s="23" t="s">
        <v>99</v>
      </c>
      <c r="F60" s="23">
        <v>2</v>
      </c>
      <c r="G60" s="20"/>
      <c r="H60" s="20">
        <f t="shared" si="0"/>
        <v>0</v>
      </c>
      <c r="I60" s="21">
        <v>0.23</v>
      </c>
      <c r="J60" s="22">
        <f t="shared" si="1"/>
        <v>0</v>
      </c>
    </row>
    <row r="61" spans="2:10" ht="30.75" thickBot="1" x14ac:dyDescent="0.3">
      <c r="B61" s="16" t="s">
        <v>100</v>
      </c>
      <c r="C61" s="17" t="s">
        <v>101</v>
      </c>
      <c r="D61" s="17" t="s">
        <v>102</v>
      </c>
      <c r="E61" s="23" t="s">
        <v>6</v>
      </c>
      <c r="F61" s="23">
        <v>3</v>
      </c>
      <c r="G61" s="20"/>
      <c r="H61" s="20">
        <f t="shared" si="0"/>
        <v>0</v>
      </c>
      <c r="I61" s="21">
        <v>0.23</v>
      </c>
      <c r="J61" s="22">
        <f t="shared" si="1"/>
        <v>0</v>
      </c>
    </row>
    <row r="62" spans="2:10" ht="150.75" thickBot="1" x14ac:dyDescent="0.3">
      <c r="B62" s="16" t="s">
        <v>103</v>
      </c>
      <c r="C62" s="17" t="s">
        <v>104</v>
      </c>
      <c r="D62" s="17" t="s">
        <v>105</v>
      </c>
      <c r="E62" s="23" t="s">
        <v>55</v>
      </c>
      <c r="F62" s="23">
        <v>1</v>
      </c>
      <c r="G62" s="20"/>
      <c r="H62" s="20">
        <f t="shared" si="0"/>
        <v>0</v>
      </c>
      <c r="I62" s="21">
        <v>0.23</v>
      </c>
      <c r="J62" s="22">
        <f t="shared" si="1"/>
        <v>0</v>
      </c>
    </row>
    <row r="63" spans="2:10" ht="60.75" thickBot="1" x14ac:dyDescent="0.3">
      <c r="B63" s="16" t="s">
        <v>106</v>
      </c>
      <c r="C63" s="17" t="s">
        <v>104</v>
      </c>
      <c r="D63" s="17" t="s">
        <v>107</v>
      </c>
      <c r="E63" s="23" t="s">
        <v>108</v>
      </c>
      <c r="F63" s="23">
        <v>1</v>
      </c>
      <c r="G63" s="20"/>
      <c r="H63" s="20">
        <f t="shared" si="0"/>
        <v>0</v>
      </c>
      <c r="I63" s="21">
        <v>0.23</v>
      </c>
      <c r="J63" s="22">
        <f t="shared" si="1"/>
        <v>0</v>
      </c>
    </row>
    <row r="64" spans="2:10" ht="60.75" thickBot="1" x14ac:dyDescent="0.3">
      <c r="B64" s="16" t="s">
        <v>109</v>
      </c>
      <c r="C64" s="17" t="s">
        <v>104</v>
      </c>
      <c r="D64" s="17" t="s">
        <v>110</v>
      </c>
      <c r="E64" s="23" t="s">
        <v>55</v>
      </c>
      <c r="F64" s="23">
        <v>1</v>
      </c>
      <c r="G64" s="20"/>
      <c r="H64" s="20">
        <f t="shared" si="0"/>
        <v>0</v>
      </c>
      <c r="I64" s="21">
        <v>0.23</v>
      </c>
      <c r="J64" s="22">
        <f t="shared" si="1"/>
        <v>0</v>
      </c>
    </row>
    <row r="65" spans="2:10" ht="15.75" thickBot="1" x14ac:dyDescent="0.3">
      <c r="B65" s="37" t="s">
        <v>268</v>
      </c>
      <c r="C65" s="37"/>
      <c r="D65" s="37"/>
      <c r="E65" s="37"/>
      <c r="F65" s="37"/>
      <c r="G65" s="37"/>
      <c r="H65" s="24">
        <f>SUM(H28:H64)</f>
        <v>0</v>
      </c>
      <c r="I65" s="25">
        <v>0.23</v>
      </c>
      <c r="J65" s="24">
        <f>SUM(J28:J64)</f>
        <v>0</v>
      </c>
    </row>
    <row r="66" spans="2:10" ht="15.75" thickBot="1" x14ac:dyDescent="0.3">
      <c r="B66" s="41"/>
      <c r="C66" s="42"/>
      <c r="D66" s="42"/>
      <c r="E66" s="42"/>
      <c r="F66" s="42"/>
      <c r="G66" s="42"/>
      <c r="H66" s="42"/>
      <c r="I66" s="42"/>
      <c r="J66" s="43"/>
    </row>
    <row r="67" spans="2:10" ht="16.5" thickBot="1" x14ac:dyDescent="0.3">
      <c r="B67" s="14" t="s">
        <v>269</v>
      </c>
      <c r="C67" s="14"/>
      <c r="D67" s="36" t="s">
        <v>111</v>
      </c>
      <c r="E67" s="36"/>
      <c r="F67" s="36"/>
      <c r="G67" s="36"/>
      <c r="H67" s="36"/>
      <c r="I67" s="36"/>
      <c r="J67" s="36"/>
    </row>
    <row r="68" spans="2:10" ht="16.5" thickBot="1" x14ac:dyDescent="0.3">
      <c r="B68" s="14" t="s">
        <v>270</v>
      </c>
      <c r="C68" s="14"/>
      <c r="D68" s="36" t="s">
        <v>112</v>
      </c>
      <c r="E68" s="36"/>
      <c r="F68" s="36"/>
      <c r="G68" s="36"/>
      <c r="H68" s="36"/>
      <c r="I68" s="36"/>
      <c r="J68" s="36"/>
    </row>
    <row r="69" spans="2:10" ht="16.5" thickBot="1" x14ac:dyDescent="0.3">
      <c r="B69" s="14" t="s">
        <v>271</v>
      </c>
      <c r="C69" s="14"/>
      <c r="D69" s="36" t="s">
        <v>113</v>
      </c>
      <c r="E69" s="36"/>
      <c r="F69" s="36"/>
      <c r="G69" s="36"/>
      <c r="H69" s="36"/>
      <c r="I69" s="36"/>
      <c r="J69" s="36"/>
    </row>
    <row r="70" spans="2:10" ht="60.75" thickBot="1" x14ac:dyDescent="0.3">
      <c r="B70" s="16" t="s">
        <v>272</v>
      </c>
      <c r="C70" s="17" t="s">
        <v>114</v>
      </c>
      <c r="D70" s="17" t="s">
        <v>115</v>
      </c>
      <c r="E70" s="23" t="s">
        <v>116</v>
      </c>
      <c r="F70" s="16">
        <v>1</v>
      </c>
      <c r="G70" s="14"/>
      <c r="H70" s="20">
        <f t="shared" ref="H70:H84" si="2">F70*G70</f>
        <v>0</v>
      </c>
      <c r="I70" s="21">
        <v>0.23</v>
      </c>
      <c r="J70" s="22">
        <f t="shared" ref="J70:J84" si="3">H70+(H70*I70)</f>
        <v>0</v>
      </c>
    </row>
    <row r="71" spans="2:10" ht="16.5" thickBot="1" x14ac:dyDescent="0.3">
      <c r="B71" s="14" t="s">
        <v>273</v>
      </c>
      <c r="C71" s="14"/>
      <c r="D71" s="36" t="s">
        <v>117</v>
      </c>
      <c r="E71" s="36"/>
      <c r="F71" s="36"/>
      <c r="G71" s="36"/>
      <c r="H71" s="36"/>
      <c r="I71" s="36"/>
      <c r="J71" s="36"/>
    </row>
    <row r="72" spans="2:10" ht="75.75" thickBot="1" x14ac:dyDescent="0.3">
      <c r="B72" s="34" t="s">
        <v>274</v>
      </c>
      <c r="C72" s="17" t="s">
        <v>118</v>
      </c>
      <c r="D72" s="17" t="s">
        <v>119</v>
      </c>
      <c r="E72" s="23" t="s">
        <v>6</v>
      </c>
      <c r="F72" s="16">
        <v>3</v>
      </c>
      <c r="G72" s="14"/>
      <c r="H72" s="20">
        <f t="shared" si="2"/>
        <v>0</v>
      </c>
      <c r="I72" s="21">
        <v>0.23</v>
      </c>
      <c r="J72" s="22">
        <f t="shared" si="3"/>
        <v>0</v>
      </c>
    </row>
    <row r="73" spans="2:10" ht="60.75" thickBot="1" x14ac:dyDescent="0.3">
      <c r="B73" s="34" t="s">
        <v>275</v>
      </c>
      <c r="C73" s="17" t="s">
        <v>114</v>
      </c>
      <c r="D73" s="17" t="s">
        <v>120</v>
      </c>
      <c r="E73" s="23" t="s">
        <v>116</v>
      </c>
      <c r="F73" s="16">
        <v>1</v>
      </c>
      <c r="G73" s="14"/>
      <c r="H73" s="20">
        <f t="shared" si="2"/>
        <v>0</v>
      </c>
      <c r="I73" s="21">
        <v>0.23</v>
      </c>
      <c r="J73" s="22">
        <f t="shared" si="3"/>
        <v>0</v>
      </c>
    </row>
    <row r="74" spans="2:10" ht="16.5" thickBot="1" x14ac:dyDescent="0.3">
      <c r="B74" s="14" t="s">
        <v>276</v>
      </c>
      <c r="C74" s="14"/>
      <c r="D74" s="36" t="s">
        <v>121</v>
      </c>
      <c r="E74" s="36"/>
      <c r="F74" s="36"/>
      <c r="G74" s="36"/>
      <c r="H74" s="36"/>
      <c r="I74" s="36"/>
      <c r="J74" s="36"/>
    </row>
    <row r="75" spans="2:10" ht="48" thickBot="1" x14ac:dyDescent="0.3">
      <c r="B75" s="34" t="s">
        <v>277</v>
      </c>
      <c r="C75" s="17" t="s">
        <v>78</v>
      </c>
      <c r="D75" s="17" t="s">
        <v>122</v>
      </c>
      <c r="E75" s="23" t="s">
        <v>31</v>
      </c>
      <c r="F75" s="16">
        <v>1</v>
      </c>
      <c r="G75" s="14"/>
      <c r="H75" s="20">
        <f t="shared" si="2"/>
        <v>0</v>
      </c>
      <c r="I75" s="21">
        <v>0.23</v>
      </c>
      <c r="J75" s="22">
        <f t="shared" si="3"/>
        <v>0</v>
      </c>
    </row>
    <row r="76" spans="2:10" ht="16.5" thickBot="1" x14ac:dyDescent="0.3">
      <c r="B76" s="14" t="s">
        <v>278</v>
      </c>
      <c r="C76" s="14"/>
      <c r="D76" s="36" t="s">
        <v>123</v>
      </c>
      <c r="E76" s="36"/>
      <c r="F76" s="36"/>
      <c r="G76" s="36"/>
      <c r="H76" s="36"/>
      <c r="I76" s="36"/>
      <c r="J76" s="36"/>
    </row>
    <row r="77" spans="2:10" ht="16.5" thickBot="1" x14ac:dyDescent="0.3">
      <c r="B77" s="14" t="s">
        <v>279</v>
      </c>
      <c r="C77" s="14"/>
      <c r="D77" s="36" t="s">
        <v>124</v>
      </c>
      <c r="E77" s="36"/>
      <c r="F77" s="36"/>
      <c r="G77" s="36"/>
      <c r="H77" s="36"/>
      <c r="I77" s="36"/>
      <c r="J77" s="36"/>
    </row>
    <row r="78" spans="2:10" ht="48" thickBot="1" x14ac:dyDescent="0.3">
      <c r="B78" s="34" t="s">
        <v>280</v>
      </c>
      <c r="C78" s="17" t="s">
        <v>125</v>
      </c>
      <c r="D78" s="17" t="s">
        <v>126</v>
      </c>
      <c r="E78" s="23" t="s">
        <v>108</v>
      </c>
      <c r="F78" s="16">
        <v>13</v>
      </c>
      <c r="G78" s="14"/>
      <c r="H78" s="20">
        <f t="shared" si="2"/>
        <v>0</v>
      </c>
      <c r="I78" s="21">
        <v>0.23</v>
      </c>
      <c r="J78" s="22">
        <f t="shared" si="3"/>
        <v>0</v>
      </c>
    </row>
    <row r="79" spans="2:10" ht="48" thickBot="1" x14ac:dyDescent="0.3">
      <c r="B79" s="34" t="s">
        <v>281</v>
      </c>
      <c r="C79" s="17" t="s">
        <v>127</v>
      </c>
      <c r="D79" s="17" t="s">
        <v>128</v>
      </c>
      <c r="E79" s="23" t="s">
        <v>108</v>
      </c>
      <c r="F79" s="16">
        <v>13</v>
      </c>
      <c r="G79" s="14"/>
      <c r="H79" s="20">
        <f t="shared" si="2"/>
        <v>0</v>
      </c>
      <c r="I79" s="21">
        <v>0.23</v>
      </c>
      <c r="J79" s="22">
        <f t="shared" si="3"/>
        <v>0</v>
      </c>
    </row>
    <row r="80" spans="2:10" ht="48" thickBot="1" x14ac:dyDescent="0.3">
      <c r="B80" s="34" t="s">
        <v>282</v>
      </c>
      <c r="C80" s="17" t="s">
        <v>129</v>
      </c>
      <c r="D80" s="17" t="s">
        <v>130</v>
      </c>
      <c r="E80" s="23" t="s">
        <v>116</v>
      </c>
      <c r="F80" s="16">
        <v>12</v>
      </c>
      <c r="G80" s="14"/>
      <c r="H80" s="20">
        <f t="shared" si="2"/>
        <v>0</v>
      </c>
      <c r="I80" s="21">
        <v>0.23</v>
      </c>
      <c r="J80" s="22">
        <f t="shared" si="3"/>
        <v>0</v>
      </c>
    </row>
    <row r="81" spans="2:10" ht="75.75" thickBot="1" x14ac:dyDescent="0.3">
      <c r="B81" s="34" t="s">
        <v>283</v>
      </c>
      <c r="C81" s="17" t="s">
        <v>131</v>
      </c>
      <c r="D81" s="17" t="s">
        <v>132</v>
      </c>
      <c r="E81" s="23" t="s">
        <v>116</v>
      </c>
      <c r="F81" s="16">
        <v>1</v>
      </c>
      <c r="G81" s="14"/>
      <c r="H81" s="20">
        <f t="shared" si="2"/>
        <v>0</v>
      </c>
      <c r="I81" s="21">
        <v>0.23</v>
      </c>
      <c r="J81" s="22">
        <f t="shared" si="3"/>
        <v>0</v>
      </c>
    </row>
    <row r="82" spans="2:10" ht="16.5" thickBot="1" x14ac:dyDescent="0.3">
      <c r="B82" s="14" t="s">
        <v>284</v>
      </c>
      <c r="C82" s="14"/>
      <c r="D82" s="36" t="s">
        <v>133</v>
      </c>
      <c r="E82" s="36"/>
      <c r="F82" s="36"/>
      <c r="G82" s="36"/>
      <c r="H82" s="36"/>
      <c r="I82" s="36"/>
      <c r="J82" s="36"/>
    </row>
    <row r="83" spans="2:10" ht="48" thickBot="1" x14ac:dyDescent="0.3">
      <c r="B83" s="34" t="s">
        <v>285</v>
      </c>
      <c r="C83" s="17" t="s">
        <v>125</v>
      </c>
      <c r="D83" s="17" t="s">
        <v>134</v>
      </c>
      <c r="E83" s="23" t="s">
        <v>108</v>
      </c>
      <c r="F83" s="16">
        <v>14</v>
      </c>
      <c r="G83" s="14"/>
      <c r="H83" s="20">
        <f t="shared" si="2"/>
        <v>0</v>
      </c>
      <c r="I83" s="21">
        <v>0.23</v>
      </c>
      <c r="J83" s="22">
        <f t="shared" si="3"/>
        <v>0</v>
      </c>
    </row>
    <row r="84" spans="2:10" ht="48" thickBot="1" x14ac:dyDescent="0.3">
      <c r="B84" s="34" t="s">
        <v>286</v>
      </c>
      <c r="C84" s="17" t="s">
        <v>135</v>
      </c>
      <c r="D84" s="17" t="s">
        <v>136</v>
      </c>
      <c r="E84" s="23" t="s">
        <v>108</v>
      </c>
      <c r="F84" s="16">
        <v>14</v>
      </c>
      <c r="G84" s="14"/>
      <c r="H84" s="20">
        <f t="shared" si="2"/>
        <v>0</v>
      </c>
      <c r="I84" s="21">
        <v>0.23</v>
      </c>
      <c r="J84" s="22">
        <f t="shared" si="3"/>
        <v>0</v>
      </c>
    </row>
    <row r="85" spans="2:10" ht="90.75" thickBot="1" x14ac:dyDescent="0.3">
      <c r="B85" s="16" t="s">
        <v>287</v>
      </c>
      <c r="C85" s="17" t="s">
        <v>131</v>
      </c>
      <c r="D85" s="17" t="s">
        <v>137</v>
      </c>
      <c r="E85" s="23" t="s">
        <v>116</v>
      </c>
      <c r="F85" s="16">
        <v>1</v>
      </c>
      <c r="G85" s="20"/>
      <c r="H85" s="20">
        <f t="shared" si="0"/>
        <v>0</v>
      </c>
      <c r="I85" s="21">
        <v>0.23</v>
      </c>
      <c r="J85" s="22">
        <f t="shared" si="1"/>
        <v>0</v>
      </c>
    </row>
    <row r="86" spans="2:10" ht="45.75" thickBot="1" x14ac:dyDescent="0.3">
      <c r="B86" s="16" t="s">
        <v>288</v>
      </c>
      <c r="C86" s="17" t="s">
        <v>129</v>
      </c>
      <c r="D86" s="17" t="s">
        <v>130</v>
      </c>
      <c r="E86" s="23" t="s">
        <v>116</v>
      </c>
      <c r="F86" s="16">
        <v>10</v>
      </c>
      <c r="G86" s="20"/>
      <c r="H86" s="20">
        <f t="shared" si="0"/>
        <v>0</v>
      </c>
      <c r="I86" s="21">
        <v>0.23</v>
      </c>
      <c r="J86" s="22">
        <f t="shared" si="1"/>
        <v>0</v>
      </c>
    </row>
    <row r="87" spans="2:10" ht="16.5" thickBot="1" x14ac:dyDescent="0.3">
      <c r="B87" s="14" t="s">
        <v>289</v>
      </c>
      <c r="C87" s="14"/>
      <c r="D87" s="36" t="s">
        <v>138</v>
      </c>
      <c r="E87" s="36"/>
      <c r="F87" s="36"/>
      <c r="G87" s="36"/>
      <c r="H87" s="36"/>
      <c r="I87" s="36"/>
      <c r="J87" s="36"/>
    </row>
    <row r="88" spans="2:10" ht="45.75" thickBot="1" x14ac:dyDescent="0.3">
      <c r="B88" s="16" t="s">
        <v>290</v>
      </c>
      <c r="C88" s="17" t="s">
        <v>85</v>
      </c>
      <c r="D88" s="17" t="s">
        <v>86</v>
      </c>
      <c r="E88" s="23" t="s">
        <v>87</v>
      </c>
      <c r="F88" s="16">
        <v>5</v>
      </c>
      <c r="G88" s="20"/>
      <c r="H88" s="20">
        <f t="shared" si="0"/>
        <v>0</v>
      </c>
      <c r="I88" s="21">
        <v>0.23</v>
      </c>
      <c r="J88" s="22">
        <f t="shared" si="1"/>
        <v>0</v>
      </c>
    </row>
    <row r="89" spans="2:10" ht="45.75" thickBot="1" x14ac:dyDescent="0.3">
      <c r="B89" s="16" t="s">
        <v>291</v>
      </c>
      <c r="C89" s="17" t="s">
        <v>89</v>
      </c>
      <c r="D89" s="17" t="s">
        <v>90</v>
      </c>
      <c r="E89" s="23" t="s">
        <v>91</v>
      </c>
      <c r="F89" s="16">
        <v>5</v>
      </c>
      <c r="G89" s="20"/>
      <c r="H89" s="20">
        <f t="shared" si="0"/>
        <v>0</v>
      </c>
      <c r="I89" s="21">
        <v>0.23</v>
      </c>
      <c r="J89" s="22">
        <f t="shared" si="1"/>
        <v>0</v>
      </c>
    </row>
    <row r="90" spans="2:10" ht="45.75" thickBot="1" x14ac:dyDescent="0.3">
      <c r="B90" s="16" t="s">
        <v>292</v>
      </c>
      <c r="C90" s="17" t="s">
        <v>93</v>
      </c>
      <c r="D90" s="17" t="s">
        <v>94</v>
      </c>
      <c r="E90" s="23" t="s">
        <v>87</v>
      </c>
      <c r="F90" s="16">
        <v>27</v>
      </c>
      <c r="G90" s="20"/>
      <c r="H90" s="20">
        <f t="shared" si="0"/>
        <v>0</v>
      </c>
      <c r="I90" s="21">
        <v>0.23</v>
      </c>
      <c r="J90" s="22">
        <f t="shared" si="1"/>
        <v>0</v>
      </c>
    </row>
    <row r="91" spans="2:10" ht="45.75" thickBot="1" x14ac:dyDescent="0.3">
      <c r="B91" s="16" t="s">
        <v>293</v>
      </c>
      <c r="C91" s="17" t="s">
        <v>89</v>
      </c>
      <c r="D91" s="17" t="s">
        <v>90</v>
      </c>
      <c r="E91" s="23" t="s">
        <v>91</v>
      </c>
      <c r="F91" s="16">
        <v>27</v>
      </c>
      <c r="G91" s="20"/>
      <c r="H91" s="20">
        <f t="shared" si="0"/>
        <v>0</v>
      </c>
      <c r="I91" s="21">
        <v>0.23</v>
      </c>
      <c r="J91" s="22">
        <f t="shared" si="1"/>
        <v>0</v>
      </c>
    </row>
    <row r="92" spans="2:10" ht="45.75" thickBot="1" x14ac:dyDescent="0.3">
      <c r="B92" s="16" t="s">
        <v>294</v>
      </c>
      <c r="C92" s="17" t="s">
        <v>139</v>
      </c>
      <c r="D92" s="17" t="s">
        <v>110</v>
      </c>
      <c r="E92" s="23" t="s">
        <v>108</v>
      </c>
      <c r="F92" s="16">
        <v>1</v>
      </c>
      <c r="G92" s="20"/>
      <c r="H92" s="20">
        <f t="shared" si="0"/>
        <v>0</v>
      </c>
      <c r="I92" s="21">
        <v>0.23</v>
      </c>
      <c r="J92" s="22">
        <f t="shared" si="1"/>
        <v>0</v>
      </c>
    </row>
    <row r="93" spans="2:10" ht="45.75" thickBot="1" x14ac:dyDescent="0.3">
      <c r="B93" s="16" t="s">
        <v>295</v>
      </c>
      <c r="C93" s="17" t="s">
        <v>78</v>
      </c>
      <c r="D93" s="17" t="s">
        <v>122</v>
      </c>
      <c r="E93" s="23" t="s">
        <v>31</v>
      </c>
      <c r="F93" s="16">
        <v>1</v>
      </c>
      <c r="G93" s="20"/>
      <c r="H93" s="20">
        <f t="shared" si="0"/>
        <v>0</v>
      </c>
      <c r="I93" s="21">
        <v>0.23</v>
      </c>
      <c r="J93" s="22">
        <f t="shared" si="1"/>
        <v>0</v>
      </c>
    </row>
    <row r="94" spans="2:10" ht="15.75" thickBot="1" x14ac:dyDescent="0.3">
      <c r="B94" s="37" t="s">
        <v>296</v>
      </c>
      <c r="C94" s="37"/>
      <c r="D94" s="37"/>
      <c r="E94" s="37"/>
      <c r="F94" s="37"/>
      <c r="G94" s="37"/>
      <c r="H94" s="24">
        <f>SUM(H70:H93)</f>
        <v>0</v>
      </c>
      <c r="I94" s="25">
        <v>0.23</v>
      </c>
      <c r="J94" s="24">
        <f>SUM(J70:J93)</f>
        <v>0</v>
      </c>
    </row>
    <row r="95" spans="2:10" ht="16.5" thickBot="1" x14ac:dyDescent="0.3">
      <c r="B95" s="26"/>
      <c r="C95" s="26"/>
      <c r="E95" s="27"/>
      <c r="F95" s="27"/>
      <c r="G95" s="27"/>
      <c r="H95" s="26"/>
      <c r="I95" s="26"/>
      <c r="J95" s="26"/>
    </row>
    <row r="96" spans="2:10" ht="37.5" customHeight="1" thickBot="1" x14ac:dyDescent="0.35">
      <c r="D96" s="44" t="s">
        <v>301</v>
      </c>
      <c r="E96" s="44"/>
      <c r="F96" s="44"/>
      <c r="G96" s="44"/>
      <c r="H96" s="28">
        <f>$H$65+$H$94</f>
        <v>0</v>
      </c>
      <c r="I96" s="29">
        <v>0.23</v>
      </c>
      <c r="J96" s="28">
        <f>$J$65+$J$94</f>
        <v>0</v>
      </c>
    </row>
    <row r="99" spans="2:10" ht="15.75" thickBot="1" x14ac:dyDescent="0.3">
      <c r="D99" s="2" t="s">
        <v>260</v>
      </c>
    </row>
    <row r="100" spans="2:10" ht="30.75" thickBot="1" x14ac:dyDescent="0.3">
      <c r="B100" s="12" t="s">
        <v>249</v>
      </c>
      <c r="C100" s="12" t="s">
        <v>0</v>
      </c>
      <c r="D100" s="13" t="s">
        <v>250</v>
      </c>
      <c r="E100" s="12" t="s">
        <v>251</v>
      </c>
      <c r="F100" s="12" t="s">
        <v>1</v>
      </c>
      <c r="G100" s="13" t="s">
        <v>252</v>
      </c>
      <c r="H100" s="13" t="s">
        <v>253</v>
      </c>
      <c r="I100" s="13" t="s">
        <v>254</v>
      </c>
      <c r="J100" s="13" t="s">
        <v>255</v>
      </c>
    </row>
    <row r="101" spans="2:10" ht="16.5" thickBot="1" x14ac:dyDescent="0.3">
      <c r="B101" s="14" t="s">
        <v>256</v>
      </c>
      <c r="C101" s="14"/>
      <c r="D101" s="14" t="s">
        <v>256</v>
      </c>
      <c r="E101" s="14" t="s">
        <v>256</v>
      </c>
      <c r="F101" s="14" t="s">
        <v>256</v>
      </c>
      <c r="G101" s="14" t="s">
        <v>257</v>
      </c>
      <c r="H101" s="14" t="s">
        <v>257</v>
      </c>
      <c r="I101" s="14" t="s">
        <v>258</v>
      </c>
      <c r="J101" s="15" t="s">
        <v>257</v>
      </c>
    </row>
    <row r="102" spans="2:10" ht="16.5" thickBot="1" x14ac:dyDescent="0.3">
      <c r="B102" s="14">
        <v>1</v>
      </c>
      <c r="C102" s="14"/>
      <c r="D102" s="36" t="s">
        <v>261</v>
      </c>
      <c r="E102" s="36"/>
      <c r="F102" s="36"/>
      <c r="G102" s="36"/>
      <c r="H102" s="36"/>
      <c r="I102" s="36"/>
      <c r="J102" s="36"/>
    </row>
    <row r="103" spans="2:10" ht="15.75" thickBot="1" x14ac:dyDescent="0.3">
      <c r="B103" s="30" t="s">
        <v>140</v>
      </c>
      <c r="C103" s="16" t="s">
        <v>256</v>
      </c>
      <c r="D103" s="17" t="s">
        <v>261</v>
      </c>
      <c r="E103" s="18" t="s">
        <v>141</v>
      </c>
      <c r="F103" s="18">
        <v>350.75220000000002</v>
      </c>
      <c r="G103" s="19"/>
      <c r="H103" s="20">
        <f t="shared" ref="H103" si="4">F103*G103</f>
        <v>0</v>
      </c>
      <c r="I103" s="21">
        <v>0.23</v>
      </c>
      <c r="J103" s="22">
        <f t="shared" ref="J103" si="5">H103+(H103*I103)</f>
        <v>0</v>
      </c>
    </row>
    <row r="104" spans="2:10" ht="15.75" thickBot="1" x14ac:dyDescent="0.3">
      <c r="B104" s="37" t="s">
        <v>297</v>
      </c>
      <c r="C104" s="37"/>
      <c r="D104" s="37"/>
      <c r="E104" s="37"/>
      <c r="F104" s="37"/>
      <c r="G104" s="37"/>
      <c r="H104" s="24">
        <f>SUM(H103)</f>
        <v>0</v>
      </c>
      <c r="I104" s="31">
        <v>0.23</v>
      </c>
      <c r="J104" s="24">
        <f>SUM(J103)</f>
        <v>0</v>
      </c>
    </row>
    <row r="105" spans="2:10" x14ac:dyDescent="0.25">
      <c r="B105" s="26"/>
      <c r="C105" s="26"/>
      <c r="D105" s="26"/>
      <c r="E105" s="26"/>
      <c r="F105" s="26"/>
      <c r="G105" s="26"/>
      <c r="H105" s="32"/>
      <c r="I105" s="33"/>
      <c r="J105" s="32"/>
    </row>
    <row r="106" spans="2:10" ht="15.75" thickBot="1" x14ac:dyDescent="0.3">
      <c r="D106" s="2" t="s">
        <v>262</v>
      </c>
    </row>
    <row r="107" spans="2:10" ht="30.75" thickBot="1" x14ac:dyDescent="0.3">
      <c r="B107" s="12" t="s">
        <v>249</v>
      </c>
      <c r="C107" s="12" t="s">
        <v>0</v>
      </c>
      <c r="D107" s="13" t="s">
        <v>250</v>
      </c>
      <c r="E107" s="12" t="s">
        <v>251</v>
      </c>
      <c r="F107" s="12" t="s">
        <v>1</v>
      </c>
      <c r="G107" s="13" t="s">
        <v>252</v>
      </c>
      <c r="H107" s="13" t="s">
        <v>253</v>
      </c>
      <c r="I107" s="13" t="s">
        <v>254</v>
      </c>
      <c r="J107" s="13" t="s">
        <v>255</v>
      </c>
    </row>
    <row r="108" spans="2:10" ht="16.5" thickBot="1" x14ac:dyDescent="0.3">
      <c r="B108" s="14" t="s">
        <v>256</v>
      </c>
      <c r="C108" s="14"/>
      <c r="D108" s="14" t="s">
        <v>256</v>
      </c>
      <c r="E108" s="14" t="s">
        <v>256</v>
      </c>
      <c r="F108" s="14" t="s">
        <v>256</v>
      </c>
      <c r="G108" s="14" t="s">
        <v>257</v>
      </c>
      <c r="H108" s="14" t="s">
        <v>257</v>
      </c>
      <c r="I108" s="14" t="s">
        <v>258</v>
      </c>
      <c r="J108" s="15" t="s">
        <v>257</v>
      </c>
    </row>
    <row r="109" spans="2:10" ht="16.5" thickBot="1" x14ac:dyDescent="0.3">
      <c r="B109" s="14">
        <v>2</v>
      </c>
      <c r="C109" s="14"/>
      <c r="D109" s="36" t="s">
        <v>263</v>
      </c>
      <c r="E109" s="36"/>
      <c r="F109" s="36"/>
      <c r="G109" s="36"/>
      <c r="H109" s="36"/>
      <c r="I109" s="36"/>
      <c r="J109" s="36"/>
    </row>
    <row r="110" spans="2:10" ht="30.75" thickBot="1" x14ac:dyDescent="0.3">
      <c r="B110" s="30" t="s">
        <v>140</v>
      </c>
      <c r="C110" s="16" t="s">
        <v>256</v>
      </c>
      <c r="D110" s="17" t="s">
        <v>142</v>
      </c>
      <c r="E110" s="18" t="s">
        <v>14</v>
      </c>
      <c r="F110" s="18">
        <v>10.4</v>
      </c>
      <c r="G110" s="19"/>
      <c r="H110" s="20">
        <f t="shared" ref="H110:H152" si="6">F110*G110</f>
        <v>0</v>
      </c>
      <c r="I110" s="21">
        <v>0.23</v>
      </c>
      <c r="J110" s="22">
        <f t="shared" ref="J110:J152" si="7">H110+(H110*I110)</f>
        <v>0</v>
      </c>
    </row>
    <row r="111" spans="2:10" ht="60.75" thickBot="1" x14ac:dyDescent="0.3">
      <c r="B111" s="30" t="s">
        <v>143</v>
      </c>
      <c r="C111" s="16" t="s">
        <v>256</v>
      </c>
      <c r="D111" s="17" t="s">
        <v>144</v>
      </c>
      <c r="E111" s="18" t="s">
        <v>116</v>
      </c>
      <c r="F111" s="18">
        <v>6</v>
      </c>
      <c r="G111" s="19"/>
      <c r="H111" s="20">
        <f t="shared" si="6"/>
        <v>0</v>
      </c>
      <c r="I111" s="21">
        <v>0.23</v>
      </c>
      <c r="J111" s="22">
        <f t="shared" si="7"/>
        <v>0</v>
      </c>
    </row>
    <row r="112" spans="2:10" ht="30.75" thickBot="1" x14ac:dyDescent="0.3">
      <c r="B112" s="30" t="s">
        <v>145</v>
      </c>
      <c r="C112" s="16" t="s">
        <v>256</v>
      </c>
      <c r="D112" s="17" t="s">
        <v>59</v>
      </c>
      <c r="E112" s="18" t="s">
        <v>116</v>
      </c>
      <c r="F112" s="18">
        <v>1</v>
      </c>
      <c r="G112" s="19"/>
      <c r="H112" s="20">
        <f t="shared" si="6"/>
        <v>0</v>
      </c>
      <c r="I112" s="21">
        <v>0.23</v>
      </c>
      <c r="J112" s="22">
        <f t="shared" si="7"/>
        <v>0</v>
      </c>
    </row>
    <row r="113" spans="2:10" ht="30.75" thickBot="1" x14ac:dyDescent="0.3">
      <c r="B113" s="30" t="s">
        <v>146</v>
      </c>
      <c r="C113" s="16" t="s">
        <v>256</v>
      </c>
      <c r="D113" s="17" t="s">
        <v>147</v>
      </c>
      <c r="E113" s="18" t="s">
        <v>55</v>
      </c>
      <c r="F113" s="18">
        <v>1</v>
      </c>
      <c r="G113" s="19"/>
      <c r="H113" s="20">
        <f t="shared" si="6"/>
        <v>0</v>
      </c>
      <c r="I113" s="21">
        <v>0.23</v>
      </c>
      <c r="J113" s="22">
        <f t="shared" si="7"/>
        <v>0</v>
      </c>
    </row>
    <row r="114" spans="2:10" ht="30.75" thickBot="1" x14ac:dyDescent="0.3">
      <c r="B114" s="30" t="s">
        <v>148</v>
      </c>
      <c r="C114" s="16" t="s">
        <v>256</v>
      </c>
      <c r="D114" s="17" t="s">
        <v>149</v>
      </c>
      <c r="E114" s="18" t="s">
        <v>14</v>
      </c>
      <c r="F114" s="18">
        <v>65</v>
      </c>
      <c r="G114" s="19"/>
      <c r="H114" s="20">
        <f t="shared" si="6"/>
        <v>0</v>
      </c>
      <c r="I114" s="21">
        <v>0.23</v>
      </c>
      <c r="J114" s="22">
        <f t="shared" si="7"/>
        <v>0</v>
      </c>
    </row>
    <row r="115" spans="2:10" ht="60.75" thickBot="1" x14ac:dyDescent="0.3">
      <c r="B115" s="30" t="s">
        <v>150</v>
      </c>
      <c r="C115" s="16" t="s">
        <v>256</v>
      </c>
      <c r="D115" s="17" t="s">
        <v>151</v>
      </c>
      <c r="E115" s="18" t="s">
        <v>116</v>
      </c>
      <c r="F115" s="18">
        <v>6</v>
      </c>
      <c r="G115" s="19"/>
      <c r="H115" s="20">
        <f t="shared" si="6"/>
        <v>0</v>
      </c>
      <c r="I115" s="21">
        <v>0.23</v>
      </c>
      <c r="J115" s="22">
        <f t="shared" si="7"/>
        <v>0</v>
      </c>
    </row>
    <row r="116" spans="2:10" ht="15.75" thickBot="1" x14ac:dyDescent="0.3">
      <c r="B116" s="30" t="s">
        <v>152</v>
      </c>
      <c r="C116" s="16" t="s">
        <v>256</v>
      </c>
      <c r="D116" s="17" t="s">
        <v>153</v>
      </c>
      <c r="E116" s="18" t="s">
        <v>116</v>
      </c>
      <c r="F116" s="18">
        <v>2</v>
      </c>
      <c r="G116" s="19"/>
      <c r="H116" s="20">
        <f t="shared" si="6"/>
        <v>0</v>
      </c>
      <c r="I116" s="21">
        <v>0.23</v>
      </c>
      <c r="J116" s="22">
        <f t="shared" si="7"/>
        <v>0</v>
      </c>
    </row>
    <row r="117" spans="2:10" ht="15.75" thickBot="1" x14ac:dyDescent="0.3">
      <c r="B117" s="30" t="s">
        <v>154</v>
      </c>
      <c r="C117" s="16" t="s">
        <v>256</v>
      </c>
      <c r="D117" s="17" t="s">
        <v>155</v>
      </c>
      <c r="E117" s="18" t="s">
        <v>116</v>
      </c>
      <c r="F117" s="18">
        <v>2</v>
      </c>
      <c r="G117" s="19"/>
      <c r="H117" s="20">
        <f t="shared" si="6"/>
        <v>0</v>
      </c>
      <c r="I117" s="21">
        <v>0.23</v>
      </c>
      <c r="J117" s="22">
        <f t="shared" si="7"/>
        <v>0</v>
      </c>
    </row>
    <row r="118" spans="2:10" ht="30.75" thickBot="1" x14ac:dyDescent="0.3">
      <c r="B118" s="30" t="s">
        <v>156</v>
      </c>
      <c r="C118" s="16" t="s">
        <v>256</v>
      </c>
      <c r="D118" s="17" t="s">
        <v>157</v>
      </c>
      <c r="E118" s="18" t="s">
        <v>14</v>
      </c>
      <c r="F118" s="18">
        <v>294.32</v>
      </c>
      <c r="G118" s="19"/>
      <c r="H118" s="20">
        <f t="shared" si="6"/>
        <v>0</v>
      </c>
      <c r="I118" s="21">
        <v>0.23</v>
      </c>
      <c r="J118" s="22">
        <f t="shared" si="7"/>
        <v>0</v>
      </c>
    </row>
    <row r="119" spans="2:10" ht="30.75" thickBot="1" x14ac:dyDescent="0.3">
      <c r="B119" s="30" t="s">
        <v>158</v>
      </c>
      <c r="C119" s="16" t="s">
        <v>256</v>
      </c>
      <c r="D119" s="17" t="s">
        <v>159</v>
      </c>
      <c r="E119" s="18" t="s">
        <v>14</v>
      </c>
      <c r="F119" s="18">
        <v>26</v>
      </c>
      <c r="G119" s="19"/>
      <c r="H119" s="20">
        <f t="shared" si="6"/>
        <v>0</v>
      </c>
      <c r="I119" s="21">
        <v>0.23</v>
      </c>
      <c r="J119" s="22">
        <f t="shared" si="7"/>
        <v>0</v>
      </c>
    </row>
    <row r="120" spans="2:10" ht="30.75" thickBot="1" x14ac:dyDescent="0.3">
      <c r="B120" s="30" t="s">
        <v>160</v>
      </c>
      <c r="C120" s="16" t="s">
        <v>256</v>
      </c>
      <c r="D120" s="17" t="s">
        <v>161</v>
      </c>
      <c r="E120" s="18" t="s">
        <v>14</v>
      </c>
      <c r="F120" s="18">
        <v>26</v>
      </c>
      <c r="G120" s="19"/>
      <c r="H120" s="20">
        <f t="shared" si="6"/>
        <v>0</v>
      </c>
      <c r="I120" s="21">
        <v>0.23</v>
      </c>
      <c r="J120" s="22">
        <f t="shared" si="7"/>
        <v>0</v>
      </c>
    </row>
    <row r="121" spans="2:10" ht="30.75" thickBot="1" x14ac:dyDescent="0.3">
      <c r="B121" s="30" t="s">
        <v>162</v>
      </c>
      <c r="C121" s="16" t="s">
        <v>256</v>
      </c>
      <c r="D121" s="17" t="s">
        <v>163</v>
      </c>
      <c r="E121" s="18" t="s">
        <v>14</v>
      </c>
      <c r="F121" s="18">
        <v>5.2</v>
      </c>
      <c r="G121" s="19"/>
      <c r="H121" s="20">
        <f t="shared" si="6"/>
        <v>0</v>
      </c>
      <c r="I121" s="21">
        <v>0.23</v>
      </c>
      <c r="J121" s="22">
        <f t="shared" si="7"/>
        <v>0</v>
      </c>
    </row>
    <row r="122" spans="2:10" ht="30.75" thickBot="1" x14ac:dyDescent="0.3">
      <c r="B122" s="30" t="s">
        <v>164</v>
      </c>
      <c r="C122" s="16" t="s">
        <v>256</v>
      </c>
      <c r="D122" s="17" t="s">
        <v>165</v>
      </c>
      <c r="E122" s="18" t="s">
        <v>14</v>
      </c>
      <c r="F122" s="18">
        <v>2.08</v>
      </c>
      <c r="G122" s="19"/>
      <c r="H122" s="20">
        <f t="shared" si="6"/>
        <v>0</v>
      </c>
      <c r="I122" s="21">
        <v>0.23</v>
      </c>
      <c r="J122" s="22">
        <f t="shared" si="7"/>
        <v>0</v>
      </c>
    </row>
    <row r="123" spans="2:10" ht="30.75" thickBot="1" x14ac:dyDescent="0.3">
      <c r="B123" s="30" t="s">
        <v>166</v>
      </c>
      <c r="C123" s="16" t="s">
        <v>256</v>
      </c>
      <c r="D123" s="17" t="s">
        <v>167</v>
      </c>
      <c r="E123" s="18" t="s">
        <v>116</v>
      </c>
      <c r="F123" s="18">
        <v>1</v>
      </c>
      <c r="G123" s="19"/>
      <c r="H123" s="20">
        <f t="shared" si="6"/>
        <v>0</v>
      </c>
      <c r="I123" s="21">
        <v>0.23</v>
      </c>
      <c r="J123" s="22">
        <f t="shared" si="7"/>
        <v>0</v>
      </c>
    </row>
    <row r="124" spans="2:10" ht="30.75" thickBot="1" x14ac:dyDescent="0.3">
      <c r="B124" s="30" t="s">
        <v>168</v>
      </c>
      <c r="C124" s="16" t="s">
        <v>256</v>
      </c>
      <c r="D124" s="17" t="s">
        <v>169</v>
      </c>
      <c r="E124" s="18" t="s">
        <v>116</v>
      </c>
      <c r="F124" s="18">
        <v>33.799999999999997</v>
      </c>
      <c r="G124" s="19"/>
      <c r="H124" s="20">
        <f t="shared" si="6"/>
        <v>0</v>
      </c>
      <c r="I124" s="21">
        <v>0.23</v>
      </c>
      <c r="J124" s="22">
        <f t="shared" si="7"/>
        <v>0</v>
      </c>
    </row>
    <row r="125" spans="2:10" ht="30.75" thickBot="1" x14ac:dyDescent="0.3">
      <c r="B125" s="30" t="s">
        <v>170</v>
      </c>
      <c r="C125" s="16" t="s">
        <v>256</v>
      </c>
      <c r="D125" s="17" t="s">
        <v>57</v>
      </c>
      <c r="E125" s="18" t="s">
        <v>116</v>
      </c>
      <c r="F125" s="18">
        <v>1</v>
      </c>
      <c r="G125" s="19"/>
      <c r="H125" s="20">
        <f t="shared" si="6"/>
        <v>0</v>
      </c>
      <c r="I125" s="21">
        <v>0.23</v>
      </c>
      <c r="J125" s="22">
        <f t="shared" si="7"/>
        <v>0</v>
      </c>
    </row>
    <row r="126" spans="2:10" ht="30.75" thickBot="1" x14ac:dyDescent="0.3">
      <c r="B126" s="30" t="s">
        <v>171</v>
      </c>
      <c r="C126" s="16" t="s">
        <v>256</v>
      </c>
      <c r="D126" s="17" t="s">
        <v>54</v>
      </c>
      <c r="E126" s="18" t="s">
        <v>116</v>
      </c>
      <c r="F126" s="18">
        <v>4</v>
      </c>
      <c r="G126" s="19"/>
      <c r="H126" s="20">
        <f t="shared" si="6"/>
        <v>0</v>
      </c>
      <c r="I126" s="21">
        <v>0.23</v>
      </c>
      <c r="J126" s="22">
        <f t="shared" si="7"/>
        <v>0</v>
      </c>
    </row>
    <row r="127" spans="2:10" ht="30.75" thickBot="1" x14ac:dyDescent="0.3">
      <c r="B127" s="30" t="s">
        <v>172</v>
      </c>
      <c r="C127" s="16" t="s">
        <v>256</v>
      </c>
      <c r="D127" s="17" t="s">
        <v>173</v>
      </c>
      <c r="E127" s="18" t="s">
        <v>108</v>
      </c>
      <c r="F127" s="18">
        <v>13</v>
      </c>
      <c r="G127" s="19"/>
      <c r="H127" s="20">
        <f t="shared" si="6"/>
        <v>0</v>
      </c>
      <c r="I127" s="21">
        <v>0.23</v>
      </c>
      <c r="J127" s="22">
        <f t="shared" si="7"/>
        <v>0</v>
      </c>
    </row>
    <row r="128" spans="2:10" ht="30.75" thickBot="1" x14ac:dyDescent="0.3">
      <c r="B128" s="30" t="s">
        <v>174</v>
      </c>
      <c r="C128" s="16" t="s">
        <v>256</v>
      </c>
      <c r="D128" s="17" t="s">
        <v>175</v>
      </c>
      <c r="E128" s="18" t="s">
        <v>108</v>
      </c>
      <c r="F128" s="18">
        <v>14</v>
      </c>
      <c r="G128" s="19"/>
      <c r="H128" s="20">
        <f t="shared" si="6"/>
        <v>0</v>
      </c>
      <c r="I128" s="21">
        <v>0.23</v>
      </c>
      <c r="J128" s="22">
        <f t="shared" si="7"/>
        <v>0</v>
      </c>
    </row>
    <row r="129" spans="2:10" ht="15.75" thickBot="1" x14ac:dyDescent="0.3">
      <c r="B129" s="30" t="s">
        <v>176</v>
      </c>
      <c r="C129" s="16" t="s">
        <v>256</v>
      </c>
      <c r="D129" s="17" t="s">
        <v>177</v>
      </c>
      <c r="E129" s="18" t="s">
        <v>31</v>
      </c>
      <c r="F129" s="18">
        <v>7.28</v>
      </c>
      <c r="G129" s="19"/>
      <c r="H129" s="20">
        <f t="shared" si="6"/>
        <v>0</v>
      </c>
      <c r="I129" s="21">
        <v>0.23</v>
      </c>
      <c r="J129" s="22">
        <f t="shared" si="7"/>
        <v>0</v>
      </c>
    </row>
    <row r="130" spans="2:10" ht="15.75" thickBot="1" x14ac:dyDescent="0.3">
      <c r="B130" s="30" t="s">
        <v>178</v>
      </c>
      <c r="C130" s="16" t="s">
        <v>256</v>
      </c>
      <c r="D130" s="17" t="s">
        <v>179</v>
      </c>
      <c r="E130" s="18" t="s">
        <v>14</v>
      </c>
      <c r="F130" s="18">
        <v>130</v>
      </c>
      <c r="G130" s="19"/>
      <c r="H130" s="20">
        <f t="shared" si="6"/>
        <v>0</v>
      </c>
      <c r="I130" s="21">
        <v>0.23</v>
      </c>
      <c r="J130" s="22">
        <f t="shared" si="7"/>
        <v>0</v>
      </c>
    </row>
    <row r="131" spans="2:10" ht="15.75" thickBot="1" x14ac:dyDescent="0.3">
      <c r="B131" s="30" t="s">
        <v>180</v>
      </c>
      <c r="C131" s="16" t="s">
        <v>256</v>
      </c>
      <c r="D131" s="17" t="s">
        <v>181</v>
      </c>
      <c r="E131" s="18" t="s">
        <v>14</v>
      </c>
      <c r="F131" s="18">
        <v>26</v>
      </c>
      <c r="G131" s="19"/>
      <c r="H131" s="20">
        <f t="shared" si="6"/>
        <v>0</v>
      </c>
      <c r="I131" s="21">
        <v>0.23</v>
      </c>
      <c r="J131" s="22">
        <f t="shared" si="7"/>
        <v>0</v>
      </c>
    </row>
    <row r="132" spans="2:10" ht="15.75" thickBot="1" x14ac:dyDescent="0.3">
      <c r="B132" s="30" t="s">
        <v>182</v>
      </c>
      <c r="C132" s="16" t="s">
        <v>256</v>
      </c>
      <c r="D132" s="17" t="s">
        <v>181</v>
      </c>
      <c r="E132" s="18" t="s">
        <v>14</v>
      </c>
      <c r="F132" s="18">
        <v>28</v>
      </c>
      <c r="G132" s="19"/>
      <c r="H132" s="20">
        <f t="shared" si="6"/>
        <v>0</v>
      </c>
      <c r="I132" s="21">
        <v>0.23</v>
      </c>
      <c r="J132" s="22">
        <f t="shared" si="7"/>
        <v>0</v>
      </c>
    </row>
    <row r="133" spans="2:10" ht="15.75" thickBot="1" x14ac:dyDescent="0.3">
      <c r="B133" s="30" t="s">
        <v>183</v>
      </c>
      <c r="C133" s="16" t="s">
        <v>256</v>
      </c>
      <c r="D133" s="17" t="s">
        <v>184</v>
      </c>
      <c r="E133" s="18" t="s">
        <v>14</v>
      </c>
      <c r="F133" s="18">
        <v>168</v>
      </c>
      <c r="G133" s="19"/>
      <c r="H133" s="20">
        <f t="shared" si="6"/>
        <v>0</v>
      </c>
      <c r="I133" s="21">
        <v>0.23</v>
      </c>
      <c r="J133" s="22">
        <f t="shared" si="7"/>
        <v>0</v>
      </c>
    </row>
    <row r="134" spans="2:10" ht="15.75" thickBot="1" x14ac:dyDescent="0.3">
      <c r="B134" s="30" t="s">
        <v>185</v>
      </c>
      <c r="C134" s="16" t="s">
        <v>256</v>
      </c>
      <c r="D134" s="17" t="s">
        <v>186</v>
      </c>
      <c r="E134" s="18" t="s">
        <v>14</v>
      </c>
      <c r="F134" s="18">
        <v>26</v>
      </c>
      <c r="G134" s="19"/>
      <c r="H134" s="20">
        <f t="shared" si="6"/>
        <v>0</v>
      </c>
      <c r="I134" s="21">
        <v>0.23</v>
      </c>
      <c r="J134" s="22">
        <f t="shared" si="7"/>
        <v>0</v>
      </c>
    </row>
    <row r="135" spans="2:10" ht="315.75" thickBot="1" x14ac:dyDescent="0.3">
      <c r="B135" s="30" t="s">
        <v>187</v>
      </c>
      <c r="C135" s="16" t="s">
        <v>256</v>
      </c>
      <c r="D135" s="17" t="s">
        <v>188</v>
      </c>
      <c r="E135" s="18" t="s">
        <v>116</v>
      </c>
      <c r="F135" s="18">
        <v>1</v>
      </c>
      <c r="G135" s="19"/>
      <c r="H135" s="20">
        <f t="shared" si="6"/>
        <v>0</v>
      </c>
      <c r="I135" s="21">
        <v>0.23</v>
      </c>
      <c r="J135" s="22">
        <f t="shared" si="7"/>
        <v>0</v>
      </c>
    </row>
    <row r="136" spans="2:10" ht="30.75" thickBot="1" x14ac:dyDescent="0.3">
      <c r="B136" s="30" t="s">
        <v>189</v>
      </c>
      <c r="C136" s="16" t="s">
        <v>256</v>
      </c>
      <c r="D136" s="17" t="s">
        <v>190</v>
      </c>
      <c r="E136" s="18" t="s">
        <v>116</v>
      </c>
      <c r="F136" s="18">
        <v>1</v>
      </c>
      <c r="G136" s="19"/>
      <c r="H136" s="20">
        <f t="shared" si="6"/>
        <v>0</v>
      </c>
      <c r="I136" s="21">
        <v>0.23</v>
      </c>
      <c r="J136" s="22">
        <f t="shared" si="7"/>
        <v>0</v>
      </c>
    </row>
    <row r="137" spans="2:10" ht="45.75" thickBot="1" x14ac:dyDescent="0.3">
      <c r="B137" s="30" t="s">
        <v>191</v>
      </c>
      <c r="C137" s="16" t="s">
        <v>256</v>
      </c>
      <c r="D137" s="17" t="s">
        <v>192</v>
      </c>
      <c r="E137" s="18" t="s">
        <v>14</v>
      </c>
      <c r="F137" s="18">
        <v>26</v>
      </c>
      <c r="G137" s="19"/>
      <c r="H137" s="20">
        <f t="shared" si="6"/>
        <v>0</v>
      </c>
      <c r="I137" s="21">
        <v>0.23</v>
      </c>
      <c r="J137" s="22">
        <f t="shared" si="7"/>
        <v>0</v>
      </c>
    </row>
    <row r="138" spans="2:10" ht="15.75" thickBot="1" x14ac:dyDescent="0.3">
      <c r="B138" s="30" t="s">
        <v>193</v>
      </c>
      <c r="C138" s="16" t="s">
        <v>256</v>
      </c>
      <c r="D138" s="17" t="s">
        <v>194</v>
      </c>
      <c r="E138" s="18" t="s">
        <v>14</v>
      </c>
      <c r="F138" s="18">
        <v>12.48</v>
      </c>
      <c r="G138" s="19"/>
      <c r="H138" s="20">
        <f t="shared" si="6"/>
        <v>0</v>
      </c>
      <c r="I138" s="21">
        <v>0.23</v>
      </c>
      <c r="J138" s="22">
        <f t="shared" si="7"/>
        <v>0</v>
      </c>
    </row>
    <row r="139" spans="2:10" ht="15.75" thickBot="1" x14ac:dyDescent="0.3">
      <c r="B139" s="30" t="s">
        <v>195</v>
      </c>
      <c r="C139" s="16" t="s">
        <v>256</v>
      </c>
      <c r="D139" s="17" t="s">
        <v>196</v>
      </c>
      <c r="E139" s="18" t="s">
        <v>31</v>
      </c>
      <c r="F139" s="18">
        <v>6.7999999999999996E-3</v>
      </c>
      <c r="G139" s="19"/>
      <c r="H139" s="20">
        <f t="shared" si="6"/>
        <v>0</v>
      </c>
      <c r="I139" s="21">
        <v>0.23</v>
      </c>
      <c r="J139" s="22">
        <f t="shared" si="7"/>
        <v>0</v>
      </c>
    </row>
    <row r="140" spans="2:10" ht="15.75" thickBot="1" x14ac:dyDescent="0.3">
      <c r="B140" s="30" t="s">
        <v>197</v>
      </c>
      <c r="C140" s="16" t="s">
        <v>256</v>
      </c>
      <c r="D140" s="17" t="s">
        <v>198</v>
      </c>
      <c r="E140" s="18" t="s">
        <v>116</v>
      </c>
      <c r="F140" s="18">
        <v>8</v>
      </c>
      <c r="G140" s="19"/>
      <c r="H140" s="20">
        <f t="shared" si="6"/>
        <v>0</v>
      </c>
      <c r="I140" s="21">
        <v>0.23</v>
      </c>
      <c r="J140" s="22">
        <f t="shared" si="7"/>
        <v>0</v>
      </c>
    </row>
    <row r="141" spans="2:10" ht="15.75" thickBot="1" x14ac:dyDescent="0.3">
      <c r="B141" s="30" t="s">
        <v>199</v>
      </c>
      <c r="C141" s="16" t="s">
        <v>256</v>
      </c>
      <c r="D141" s="17" t="s">
        <v>200</v>
      </c>
      <c r="E141" s="18" t="s">
        <v>116</v>
      </c>
      <c r="F141" s="18">
        <v>52.5</v>
      </c>
      <c r="G141" s="19"/>
      <c r="H141" s="20">
        <f t="shared" si="6"/>
        <v>0</v>
      </c>
      <c r="I141" s="21">
        <v>0.23</v>
      </c>
      <c r="J141" s="22">
        <f t="shared" si="7"/>
        <v>0</v>
      </c>
    </row>
    <row r="142" spans="2:10" ht="15.75" thickBot="1" x14ac:dyDescent="0.3">
      <c r="B142" s="30" t="s">
        <v>201</v>
      </c>
      <c r="C142" s="16" t="s">
        <v>256</v>
      </c>
      <c r="D142" s="17" t="s">
        <v>202</v>
      </c>
      <c r="E142" s="18" t="s">
        <v>116</v>
      </c>
      <c r="F142" s="18">
        <v>2</v>
      </c>
      <c r="G142" s="19"/>
      <c r="H142" s="20">
        <f t="shared" si="6"/>
        <v>0</v>
      </c>
      <c r="I142" s="21">
        <v>0.23</v>
      </c>
      <c r="J142" s="22">
        <f t="shared" si="7"/>
        <v>0</v>
      </c>
    </row>
    <row r="143" spans="2:10" ht="30.75" thickBot="1" x14ac:dyDescent="0.3">
      <c r="B143" s="30" t="s">
        <v>203</v>
      </c>
      <c r="C143" s="16" t="s">
        <v>256</v>
      </c>
      <c r="D143" s="17" t="s">
        <v>204</v>
      </c>
      <c r="E143" s="18" t="s">
        <v>116</v>
      </c>
      <c r="F143" s="18">
        <v>52.5</v>
      </c>
      <c r="G143" s="19"/>
      <c r="H143" s="20">
        <f t="shared" si="6"/>
        <v>0</v>
      </c>
      <c r="I143" s="21">
        <v>0.23</v>
      </c>
      <c r="J143" s="22">
        <f t="shared" si="7"/>
        <v>0</v>
      </c>
    </row>
    <row r="144" spans="2:10" ht="15.75" thickBot="1" x14ac:dyDescent="0.3">
      <c r="B144" s="30" t="s">
        <v>205</v>
      </c>
      <c r="C144" s="16" t="s">
        <v>256</v>
      </c>
      <c r="D144" s="17" t="s">
        <v>206</v>
      </c>
      <c r="E144" s="18" t="s">
        <v>14</v>
      </c>
      <c r="F144" s="18">
        <v>2</v>
      </c>
      <c r="G144" s="19"/>
      <c r="H144" s="20">
        <f t="shared" si="6"/>
        <v>0</v>
      </c>
      <c r="I144" s="21">
        <v>0.23</v>
      </c>
      <c r="J144" s="22">
        <f t="shared" si="7"/>
        <v>0</v>
      </c>
    </row>
    <row r="145" spans="2:10" ht="30.75" thickBot="1" x14ac:dyDescent="0.3">
      <c r="B145" s="30" t="s">
        <v>207</v>
      </c>
      <c r="C145" s="16" t="s">
        <v>256</v>
      </c>
      <c r="D145" s="17" t="s">
        <v>208</v>
      </c>
      <c r="E145" s="18" t="s">
        <v>116</v>
      </c>
      <c r="F145" s="18">
        <v>6</v>
      </c>
      <c r="G145" s="19"/>
      <c r="H145" s="20">
        <f t="shared" si="6"/>
        <v>0</v>
      </c>
      <c r="I145" s="21">
        <v>0.23</v>
      </c>
      <c r="J145" s="22">
        <f t="shared" si="7"/>
        <v>0</v>
      </c>
    </row>
    <row r="146" spans="2:10" ht="30.75" thickBot="1" x14ac:dyDescent="0.3">
      <c r="B146" s="30" t="s">
        <v>209</v>
      </c>
      <c r="C146" s="16" t="s">
        <v>256</v>
      </c>
      <c r="D146" s="17" t="s">
        <v>210</v>
      </c>
      <c r="E146" s="18" t="s">
        <v>116</v>
      </c>
      <c r="F146" s="18">
        <v>1</v>
      </c>
      <c r="G146" s="19"/>
      <c r="H146" s="20">
        <f t="shared" si="6"/>
        <v>0</v>
      </c>
      <c r="I146" s="21">
        <v>0.23</v>
      </c>
      <c r="J146" s="22">
        <f t="shared" si="7"/>
        <v>0</v>
      </c>
    </row>
    <row r="147" spans="2:10" ht="30.75" thickBot="1" x14ac:dyDescent="0.3">
      <c r="B147" s="30" t="s">
        <v>211</v>
      </c>
      <c r="C147" s="16" t="s">
        <v>256</v>
      </c>
      <c r="D147" s="17" t="s">
        <v>212</v>
      </c>
      <c r="E147" s="18" t="s">
        <v>116</v>
      </c>
      <c r="F147" s="18">
        <v>1</v>
      </c>
      <c r="G147" s="19"/>
      <c r="H147" s="20">
        <f t="shared" si="6"/>
        <v>0</v>
      </c>
      <c r="I147" s="21">
        <v>0.23</v>
      </c>
      <c r="J147" s="22">
        <f t="shared" si="7"/>
        <v>0</v>
      </c>
    </row>
    <row r="148" spans="2:10" ht="30.75" thickBot="1" x14ac:dyDescent="0.3">
      <c r="B148" s="30" t="s">
        <v>213</v>
      </c>
      <c r="C148" s="16" t="s">
        <v>256</v>
      </c>
      <c r="D148" s="17" t="s">
        <v>214</v>
      </c>
      <c r="E148" s="18" t="s">
        <v>116</v>
      </c>
      <c r="F148" s="18">
        <v>0.6</v>
      </c>
      <c r="G148" s="19"/>
      <c r="H148" s="20">
        <f t="shared" si="6"/>
        <v>0</v>
      </c>
      <c r="I148" s="21">
        <v>0.23</v>
      </c>
      <c r="J148" s="22">
        <f t="shared" si="7"/>
        <v>0</v>
      </c>
    </row>
    <row r="149" spans="2:10" ht="30.75" thickBot="1" x14ac:dyDescent="0.3">
      <c r="B149" s="30" t="s">
        <v>215</v>
      </c>
      <c r="C149" s="16" t="s">
        <v>256</v>
      </c>
      <c r="D149" s="17" t="s">
        <v>216</v>
      </c>
      <c r="E149" s="18" t="s">
        <v>116</v>
      </c>
      <c r="F149" s="18">
        <v>22</v>
      </c>
      <c r="G149" s="19"/>
      <c r="H149" s="20">
        <f t="shared" si="6"/>
        <v>0</v>
      </c>
      <c r="I149" s="21">
        <v>0.23</v>
      </c>
      <c r="J149" s="22">
        <f t="shared" si="7"/>
        <v>0</v>
      </c>
    </row>
    <row r="150" spans="2:10" ht="15.75" thickBot="1" x14ac:dyDescent="0.3">
      <c r="B150" s="30" t="s">
        <v>217</v>
      </c>
      <c r="C150" s="16" t="s">
        <v>256</v>
      </c>
      <c r="D150" s="17" t="s">
        <v>218</v>
      </c>
      <c r="E150" s="18" t="s">
        <v>116</v>
      </c>
      <c r="F150" s="18">
        <v>2</v>
      </c>
      <c r="G150" s="19"/>
      <c r="H150" s="20">
        <f t="shared" si="6"/>
        <v>0</v>
      </c>
      <c r="I150" s="21">
        <v>0.23</v>
      </c>
      <c r="J150" s="22">
        <f t="shared" si="7"/>
        <v>0</v>
      </c>
    </row>
    <row r="151" spans="2:10" ht="45.75" thickBot="1" x14ac:dyDescent="0.3">
      <c r="B151" s="30" t="s">
        <v>219</v>
      </c>
      <c r="C151" s="16" t="s">
        <v>256</v>
      </c>
      <c r="D151" s="17" t="s">
        <v>220</v>
      </c>
      <c r="E151" s="18" t="s">
        <v>116</v>
      </c>
      <c r="F151" s="18">
        <v>10.25</v>
      </c>
      <c r="G151" s="19"/>
      <c r="H151" s="20">
        <f t="shared" si="6"/>
        <v>0</v>
      </c>
      <c r="I151" s="21">
        <v>0.23</v>
      </c>
      <c r="J151" s="22">
        <f t="shared" si="7"/>
        <v>0</v>
      </c>
    </row>
    <row r="152" spans="2:10" ht="15.75" thickBot="1" x14ac:dyDescent="0.3">
      <c r="B152" s="30" t="s">
        <v>221</v>
      </c>
      <c r="C152" s="16" t="s">
        <v>256</v>
      </c>
      <c r="D152" s="17" t="s">
        <v>222</v>
      </c>
      <c r="E152" s="18" t="s">
        <v>223</v>
      </c>
      <c r="F152" s="18"/>
      <c r="G152" s="19"/>
      <c r="H152" s="20">
        <f t="shared" si="6"/>
        <v>0</v>
      </c>
      <c r="I152" s="21">
        <v>0.23</v>
      </c>
      <c r="J152" s="22">
        <f t="shared" si="7"/>
        <v>0</v>
      </c>
    </row>
    <row r="153" spans="2:10" ht="15.75" thickBot="1" x14ac:dyDescent="0.3">
      <c r="B153" s="37" t="s">
        <v>264</v>
      </c>
      <c r="C153" s="37"/>
      <c r="D153" s="37"/>
      <c r="E153" s="37"/>
      <c r="F153" s="37"/>
      <c r="G153" s="37"/>
      <c r="H153" s="24">
        <f>SUM(H110:H152)</f>
        <v>0</v>
      </c>
      <c r="I153" s="31">
        <v>0.23</v>
      </c>
      <c r="J153" s="24">
        <f>SUM(J110:J152)</f>
        <v>0</v>
      </c>
    </row>
    <row r="154" spans="2:10" x14ac:dyDescent="0.25">
      <c r="B154" s="26"/>
      <c r="C154" s="26"/>
      <c r="D154" s="26"/>
      <c r="E154" s="26"/>
      <c r="F154" s="26"/>
      <c r="G154" s="26"/>
      <c r="H154" s="32"/>
      <c r="I154" s="33"/>
      <c r="J154" s="32"/>
    </row>
    <row r="155" spans="2:10" ht="15.75" thickBot="1" x14ac:dyDescent="0.3">
      <c r="D155" s="2" t="s">
        <v>265</v>
      </c>
    </row>
    <row r="156" spans="2:10" ht="30.75" thickBot="1" x14ac:dyDescent="0.3">
      <c r="B156" s="12" t="s">
        <v>249</v>
      </c>
      <c r="C156" s="12" t="s">
        <v>0</v>
      </c>
      <c r="D156" s="13" t="s">
        <v>250</v>
      </c>
      <c r="E156" s="12" t="s">
        <v>251</v>
      </c>
      <c r="F156" s="12" t="s">
        <v>1</v>
      </c>
      <c r="G156" s="13" t="s">
        <v>252</v>
      </c>
      <c r="H156" s="13" t="s">
        <v>253</v>
      </c>
      <c r="I156" s="13" t="s">
        <v>254</v>
      </c>
      <c r="J156" s="13" t="s">
        <v>255</v>
      </c>
    </row>
    <row r="157" spans="2:10" ht="16.5" thickBot="1" x14ac:dyDescent="0.3">
      <c r="B157" s="14" t="s">
        <v>256</v>
      </c>
      <c r="C157" s="14"/>
      <c r="D157" s="14" t="s">
        <v>256</v>
      </c>
      <c r="E157" s="14" t="s">
        <v>256</v>
      </c>
      <c r="F157" s="14" t="s">
        <v>256</v>
      </c>
      <c r="G157" s="14" t="s">
        <v>257</v>
      </c>
      <c r="H157" s="14" t="s">
        <v>257</v>
      </c>
      <c r="I157" s="14" t="s">
        <v>258</v>
      </c>
      <c r="J157" s="15" t="s">
        <v>257</v>
      </c>
    </row>
    <row r="158" spans="2:10" ht="16.5" thickBot="1" x14ac:dyDescent="0.3">
      <c r="B158" s="14">
        <v>3</v>
      </c>
      <c r="C158" s="14"/>
      <c r="D158" s="36" t="s">
        <v>266</v>
      </c>
      <c r="E158" s="36"/>
      <c r="F158" s="36"/>
      <c r="G158" s="36"/>
      <c r="H158" s="36"/>
      <c r="I158" s="36"/>
      <c r="J158" s="36"/>
    </row>
    <row r="159" spans="2:10" ht="30.75" thickBot="1" x14ac:dyDescent="0.3">
      <c r="B159" s="30" t="s">
        <v>140</v>
      </c>
      <c r="C159" s="16" t="s">
        <v>256</v>
      </c>
      <c r="D159" s="17" t="s">
        <v>224</v>
      </c>
      <c r="E159" s="18" t="s">
        <v>225</v>
      </c>
      <c r="F159" s="18">
        <v>0.84</v>
      </c>
      <c r="G159" s="19"/>
      <c r="H159" s="20">
        <f t="shared" ref="H159:H166" si="8">F159*G159</f>
        <v>0</v>
      </c>
      <c r="I159" s="21">
        <v>0.23</v>
      </c>
      <c r="J159" s="22">
        <f t="shared" ref="J159:J166" si="9">H159+(H159*I159)</f>
        <v>0</v>
      </c>
    </row>
    <row r="160" spans="2:10" ht="15.75" thickBot="1" x14ac:dyDescent="0.3">
      <c r="B160" s="30" t="s">
        <v>143</v>
      </c>
      <c r="C160" s="16" t="s">
        <v>256</v>
      </c>
      <c r="D160" s="17" t="s">
        <v>226</v>
      </c>
      <c r="E160" s="18" t="s">
        <v>225</v>
      </c>
      <c r="F160" s="18">
        <v>1.2</v>
      </c>
      <c r="G160" s="19"/>
      <c r="H160" s="20">
        <f t="shared" si="8"/>
        <v>0</v>
      </c>
      <c r="I160" s="21">
        <v>0.23</v>
      </c>
      <c r="J160" s="22">
        <f t="shared" si="9"/>
        <v>0</v>
      </c>
    </row>
    <row r="161" spans="2:10" ht="15.75" thickBot="1" x14ac:dyDescent="0.3">
      <c r="B161" s="30" t="s">
        <v>145</v>
      </c>
      <c r="C161" s="16" t="s">
        <v>256</v>
      </c>
      <c r="D161" s="17" t="s">
        <v>227</v>
      </c>
      <c r="E161" s="18" t="s">
        <v>225</v>
      </c>
      <c r="F161" s="18">
        <v>2.2155</v>
      </c>
      <c r="G161" s="19"/>
      <c r="H161" s="20">
        <f t="shared" si="8"/>
        <v>0</v>
      </c>
      <c r="I161" s="21">
        <v>0.23</v>
      </c>
      <c r="J161" s="22">
        <f t="shared" si="9"/>
        <v>0</v>
      </c>
    </row>
    <row r="162" spans="2:10" ht="15.75" thickBot="1" x14ac:dyDescent="0.3">
      <c r="B162" s="30" t="s">
        <v>146</v>
      </c>
      <c r="C162" s="16" t="s">
        <v>256</v>
      </c>
      <c r="D162" s="17" t="s">
        <v>228</v>
      </c>
      <c r="E162" s="18" t="s">
        <v>225</v>
      </c>
      <c r="F162" s="18">
        <v>1.04</v>
      </c>
      <c r="G162" s="19"/>
      <c r="H162" s="20">
        <f t="shared" si="8"/>
        <v>0</v>
      </c>
      <c r="I162" s="21">
        <v>0.23</v>
      </c>
      <c r="J162" s="22">
        <f t="shared" si="9"/>
        <v>0</v>
      </c>
    </row>
    <row r="163" spans="2:10" ht="15.75" thickBot="1" x14ac:dyDescent="0.3">
      <c r="B163" s="30" t="s">
        <v>148</v>
      </c>
      <c r="C163" s="16" t="s">
        <v>256</v>
      </c>
      <c r="D163" s="17" t="s">
        <v>229</v>
      </c>
      <c r="E163" s="18" t="s">
        <v>225</v>
      </c>
      <c r="F163" s="18">
        <v>7.5</v>
      </c>
      <c r="G163" s="19"/>
      <c r="H163" s="20">
        <f t="shared" si="8"/>
        <v>0</v>
      </c>
      <c r="I163" s="21">
        <v>0.23</v>
      </c>
      <c r="J163" s="22">
        <f t="shared" si="9"/>
        <v>0</v>
      </c>
    </row>
    <row r="164" spans="2:10" ht="15.75" thickBot="1" x14ac:dyDescent="0.3">
      <c r="B164" s="30" t="s">
        <v>150</v>
      </c>
      <c r="C164" s="16" t="s">
        <v>256</v>
      </c>
      <c r="D164" s="17" t="s">
        <v>230</v>
      </c>
      <c r="E164" s="18" t="s">
        <v>225</v>
      </c>
      <c r="F164" s="18">
        <v>31.32</v>
      </c>
      <c r="G164" s="19"/>
      <c r="H164" s="20">
        <f t="shared" si="8"/>
        <v>0</v>
      </c>
      <c r="I164" s="21">
        <v>0.23</v>
      </c>
      <c r="J164" s="22">
        <f t="shared" si="9"/>
        <v>0</v>
      </c>
    </row>
    <row r="165" spans="2:10" ht="15.75" thickBot="1" x14ac:dyDescent="0.3">
      <c r="B165" s="30" t="s">
        <v>152</v>
      </c>
      <c r="C165" s="16" t="s">
        <v>256</v>
      </c>
      <c r="D165" s="17" t="s">
        <v>231</v>
      </c>
      <c r="E165" s="18" t="s">
        <v>225</v>
      </c>
      <c r="F165" s="18">
        <v>3.03</v>
      </c>
      <c r="G165" s="19"/>
      <c r="H165" s="20">
        <f t="shared" si="8"/>
        <v>0</v>
      </c>
      <c r="I165" s="21">
        <v>0.23</v>
      </c>
      <c r="J165" s="22">
        <f t="shared" si="9"/>
        <v>0</v>
      </c>
    </row>
    <row r="166" spans="2:10" ht="15.75" thickBot="1" x14ac:dyDescent="0.3">
      <c r="B166" s="30" t="s">
        <v>154</v>
      </c>
      <c r="C166" s="16" t="s">
        <v>256</v>
      </c>
      <c r="D166" s="17" t="s">
        <v>232</v>
      </c>
      <c r="E166" s="18" t="s">
        <v>225</v>
      </c>
      <c r="F166" s="18">
        <v>2.91</v>
      </c>
      <c r="G166" s="19"/>
      <c r="H166" s="20">
        <f t="shared" si="8"/>
        <v>0</v>
      </c>
      <c r="I166" s="21">
        <v>0.23</v>
      </c>
      <c r="J166" s="22">
        <f t="shared" si="9"/>
        <v>0</v>
      </c>
    </row>
    <row r="167" spans="2:10" ht="15.75" thickBot="1" x14ac:dyDescent="0.3">
      <c r="B167" s="37" t="s">
        <v>267</v>
      </c>
      <c r="C167" s="37"/>
      <c r="D167" s="37"/>
      <c r="E167" s="37"/>
      <c r="F167" s="37"/>
      <c r="G167" s="37"/>
      <c r="H167" s="24">
        <f>SUM(H159:H166)</f>
        <v>0</v>
      </c>
      <c r="I167" s="31">
        <v>0.23</v>
      </c>
      <c r="J167" s="24">
        <f>SUM(J159:J166)</f>
        <v>0</v>
      </c>
    </row>
  </sheetData>
  <mergeCells count="38">
    <mergeCell ref="D22:H22"/>
    <mergeCell ref="D11:H11"/>
    <mergeCell ref="D5:H5"/>
    <mergeCell ref="D7:H7"/>
    <mergeCell ref="D8:H8"/>
    <mergeCell ref="D9:H9"/>
    <mergeCell ref="D10:H10"/>
    <mergeCell ref="D17:H17"/>
    <mergeCell ref="D18:H18"/>
    <mergeCell ref="D19:H19"/>
    <mergeCell ref="D20:H20"/>
    <mergeCell ref="D21:H21"/>
    <mergeCell ref="D12:H12"/>
    <mergeCell ref="D13:H13"/>
    <mergeCell ref="D14:H14"/>
    <mergeCell ref="D15:H15"/>
    <mergeCell ref="D16:H16"/>
    <mergeCell ref="B94:G94"/>
    <mergeCell ref="D96:G96"/>
    <mergeCell ref="D102:J102"/>
    <mergeCell ref="B104:G104"/>
    <mergeCell ref="D27:J27"/>
    <mergeCell ref="D109:J109"/>
    <mergeCell ref="B153:G153"/>
    <mergeCell ref="D158:J158"/>
    <mergeCell ref="C26:J26"/>
    <mergeCell ref="B167:G167"/>
    <mergeCell ref="B65:G65"/>
    <mergeCell ref="B66:J66"/>
    <mergeCell ref="D67:J67"/>
    <mergeCell ref="D69:J69"/>
    <mergeCell ref="D71:J71"/>
    <mergeCell ref="D74:J74"/>
    <mergeCell ref="D76:J76"/>
    <mergeCell ref="D77:J77"/>
    <mergeCell ref="D68:J68"/>
    <mergeCell ref="D82:J82"/>
    <mergeCell ref="D87:J87"/>
  </mergeCells>
  <hyperlinks>
    <hyperlink ref="D16" r:id="rId1" display="adres e-mail: helpdesk@hd.pl"/>
  </hyperlinks>
  <pageMargins left="0.7" right="0.7" top="0.75" bottom="0.75" header="0.3" footer="0.3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Węsierska</dc:creator>
  <cp:lastModifiedBy>Quest</cp:lastModifiedBy>
  <dcterms:created xsi:type="dcterms:W3CDTF">2023-10-26T08:58:27Z</dcterms:created>
  <dcterms:modified xsi:type="dcterms:W3CDTF">2023-10-26T19:45:30Z</dcterms:modified>
</cp:coreProperties>
</file>