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zampubl$\ZAMÓWIENIA_2024\7_Remont i przebudowa dróg i przepustów Polski Ład\1 Dokumentacja techniczna\"/>
    </mc:Choice>
  </mc:AlternateContent>
  <xr:revisionPtr revIDLastSave="0" documentId="13_ncr:1_{8D16BD28-BB09-42EB-BD86-0AAE025C75BB}" xr6:coauthVersionLast="47" xr6:coauthVersionMax="47" xr10:uidLastSave="{00000000-0000-0000-0000-000000000000}"/>
  <bookViews>
    <workbookView xWindow="-120" yWindow="-120" windowWidth="29040" windowHeight="15720" tabRatio="500" firstSheet="10" activeTab="13" xr2:uid="{00000000-000D-0000-FFFF-FFFF00000000}"/>
  </bookViews>
  <sheets>
    <sheet name="Buczyna dz.145-15..." sheetId="1" r:id="rId1"/>
    <sheet name="Zawada dz. 20-9" sheetId="2" r:id="rId2"/>
    <sheet name="Pogwizdów dz.716-16, 716-15" sheetId="3" r:id="rId3"/>
    <sheet name="Pogwizdów dz. 526-8" sheetId="4" r:id="rId4"/>
    <sheet name="Przepust P2" sheetId="5" r:id="rId5"/>
    <sheet name="Przepust P3" sheetId="6" r:id="rId6"/>
    <sheet name="Pogwizdów dz.71" sheetId="7" r:id="rId7"/>
    <sheet name="Pogwizdów dz71cz2" sheetId="8" r:id="rId8"/>
    <sheet name="Gierczycedz.348-1" sheetId="9" r:id="rId9"/>
    <sheet name="Nieszkowice Małe dz 382 " sheetId="10" r:id="rId10"/>
    <sheet name="Nieszkowice Male dz.104" sheetId="11" r:id="rId11"/>
    <sheet name="Nieszkowice Małe dz.104cz.2" sheetId="12" r:id="rId12"/>
    <sheet name="Nieszkowice Wielkie dz. 435-2" sheetId="13" r:id="rId13"/>
    <sheet name="Przepust P4" sheetId="14" r:id="rId14"/>
  </sheets>
  <definedNames>
    <definedName name="Excel_BuiltIn_Print_Area" localSheetId="4">'Przepust P2'!$A$1:$F$59</definedName>
    <definedName name="Excel_BuiltIn_Print_Area" localSheetId="5">'Przepust P3'!$A$2:$G$61</definedName>
    <definedName name="Excel_BuiltIn_Print_Area" localSheetId="13">'Przepust P4'!$A$1:$G$1</definedName>
    <definedName name="Excel_BuiltIn_Print_Titles" localSheetId="4">'Przepust P2'!$1:$4</definedName>
    <definedName name="Excel_BuiltIn_Print_Titles" localSheetId="5">'Przepust P3'!$2:$5</definedName>
    <definedName name="Excel_BuiltIn_Print_Titles" localSheetId="13">'Przepust P4'!$1:$1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1" i="14" l="1"/>
  <c r="F15" i="13"/>
  <c r="F13" i="13"/>
  <c r="F11" i="13"/>
  <c r="F9" i="13"/>
  <c r="F7" i="13"/>
  <c r="F5" i="13"/>
  <c r="C16" i="13" s="1"/>
  <c r="F18" i="12"/>
  <c r="F17" i="12"/>
  <c r="F15" i="12"/>
  <c r="F14" i="12"/>
  <c r="F12" i="12"/>
  <c r="F11" i="12"/>
  <c r="C19" i="12" s="1"/>
  <c r="F9" i="12"/>
  <c r="F8" i="12"/>
  <c r="F6" i="12"/>
  <c r="C21" i="11"/>
  <c r="C12" i="10"/>
  <c r="C11" i="10"/>
  <c r="C10" i="10"/>
  <c r="C18" i="9"/>
  <c r="C21" i="8"/>
  <c r="F18" i="7"/>
  <c r="F17" i="7"/>
  <c r="C17" i="7"/>
  <c r="C18" i="7" s="1"/>
  <c r="F16" i="7"/>
  <c r="C16" i="7"/>
  <c r="G62" i="6"/>
  <c r="G60" i="5"/>
  <c r="C19" i="4"/>
  <c r="D20" i="3"/>
  <c r="D21" i="3" s="1"/>
  <c r="D19" i="3"/>
  <c r="G17" i="2"/>
  <c r="G16" i="2"/>
  <c r="G15" i="2"/>
  <c r="D15" i="2"/>
  <c r="D16" i="2" s="1"/>
  <c r="D17" i="2" s="1"/>
  <c r="F26" i="1"/>
  <c r="F25" i="1"/>
  <c r="C25" i="1"/>
  <c r="C26" i="1" s="1"/>
  <c r="F24" i="1"/>
  <c r="C24" i="1"/>
  <c r="C23" i="8" l="1"/>
  <c r="C17" i="13"/>
  <c r="C18" i="13" s="1"/>
  <c r="C21" i="4"/>
  <c r="C20" i="12"/>
  <c r="C21" i="12" s="1"/>
  <c r="H63" i="14"/>
  <c r="C22" i="11"/>
  <c r="C23" i="11" s="1"/>
  <c r="G61" i="5"/>
  <c r="G62" i="5" s="1"/>
  <c r="C22" i="8"/>
  <c r="C20" i="4"/>
  <c r="G63" i="6"/>
  <c r="G64" i="6" s="1"/>
  <c r="C19" i="9"/>
  <c r="C20" i="9" s="1"/>
  <c r="H62" i="14"/>
</calcChain>
</file>

<file path=xl/sharedStrings.xml><?xml version="1.0" encoding="utf-8"?>
<sst xmlns="http://schemas.openxmlformats.org/spreadsheetml/2006/main" count="1134" uniqueCount="480">
  <si>
    <t>Przedmiar robót dla     wykonania przebudowy  drogi wewnętrznej dz. nr.145/3-145/15 w miejscowości Buczyna.</t>
  </si>
  <si>
    <t>Lp.</t>
  </si>
  <si>
    <t>Rodzaj robót</t>
  </si>
  <si>
    <t>Jm.</t>
  </si>
  <si>
    <t>Ilość</t>
  </si>
  <si>
    <t>Cena jedn. Netto</t>
  </si>
  <si>
    <t>Wartość netto</t>
  </si>
  <si>
    <t>1.</t>
  </si>
  <si>
    <t>Usuniecie z rowu i poboczy liści, samosiejek, krzewów, karczowanie             z wywozem do 3km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</si>
  <si>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</si>
  <si>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2.</t>
  </si>
  <si>
    <t>Roboty ziemne, korytowanie ,wymiana uszkodzonej  podbudowy,korytowanie poboczy gr.55cm  -40% materiału pozostawiona na odkład, pozostały materiał -wywóz  na odl. do  3km  5x(3,2x8)+500x2x0,55   128+1000  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</si>
  <si>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</si>
  <si>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3.</t>
  </si>
  <si>
    <t>Dolna  warstwa podbudowy tłuczeń  kamienny stabilizowany cementem z dowozu 2,5-5Mg  gr30cm                                                                              D-04.04.00, 04.04.02</t>
  </si>
  <si>
    <t>4.</t>
  </si>
  <si>
    <t>Dolna  warstwa podbudowy z tłucznia kamiennego   0-63mm gr.15cm                      D-04.04.00, D-04.04.02</t>
  </si>
  <si>
    <t>5.</t>
  </si>
  <si>
    <t>Górna warstwa podbudowy z tłucznia kamiennego 0-31,5mm gr.10cm wykonana przy użyciu rozściełacza             D-04.04.00, D-04.04.02</t>
  </si>
  <si>
    <t>6.</t>
  </si>
  <si>
    <t>Oczyszczenie, i skropienie nawierzchni   emulsją asfaltową w ilości 0,5kg/m2     500x3,2   D-04.03.01</t>
  </si>
  <si>
    <t>7.</t>
  </si>
  <si>
    <t>Siatka przeciwspękaniowa  dyblowana do podłoża 120/120                              D-05.03.26a.</t>
  </si>
  <si>
    <t>8.</t>
  </si>
  <si>
    <t>Nawierzchnia z masy mineralno asfaltowej  w-wa wiążąca AC16W gr 5cm                                     D-05. 03.05b</t>
  </si>
  <si>
    <t>9.</t>
  </si>
  <si>
    <t>Skropienie nawierzchni  emulsją asfaltową w ilości 0,5kg/m2                                      D-04.03.01</t>
  </si>
  <si>
    <t>10.</t>
  </si>
  <si>
    <t>Nawierzchnia z masy mineralno asfaltowej AC11S 4cm   w-wa ścieralna                         D-04.03.01</t>
  </si>
  <si>
    <t>11.</t>
  </si>
  <si>
    <t>Uzupełnienie poboczy tłuczniem kamiennym 0-31,5mm, gr 10cm                    D-06.03.01a</t>
  </si>
  <si>
    <t>12.</t>
  </si>
  <si>
    <t xml:space="preserve">  Odtworzenie  uszkodzonych rowów, profilowanie dna i skarp.        D-06- 04-01</t>
  </si>
  <si>
    <t>m</t>
  </si>
  <si>
    <t>13.</t>
  </si>
  <si>
    <t>Umocnienie dna rowu głazami kamiennymi  fr.250-500mm – szczeliny wypełniane betonem   .D-06- 04-01</t>
  </si>
  <si>
    <t>14.</t>
  </si>
  <si>
    <t>Formowanie nasypów ziemnych poza poboczem drogi   D-04.01.01</t>
  </si>
  <si>
    <t xml:space="preserve">Wartość robót bez podatku Vat     </t>
  </si>
  <si>
    <t xml:space="preserve">Podatek Vat  </t>
  </si>
  <si>
    <t xml:space="preserve">Ogółem wartość robót     </t>
  </si>
  <si>
    <t>Sporządzono:</t>
  </si>
  <si>
    <r>
      <rPr>
        <b/>
        <sz val="11"/>
        <color rgb="FF000000"/>
        <rFont val="Arial"/>
        <family val="2"/>
        <charset val="238"/>
      </rPr>
      <t xml:space="preserve">Przedmiar robót dla wykonania przebudowy </t>
    </r>
    <r>
      <rPr>
        <b/>
        <sz val="12"/>
        <color rgb="FF000000"/>
        <rFont val="Calibri"/>
        <family val="2"/>
        <charset val="238"/>
      </rPr>
      <t xml:space="preserve">  drogi  wewnętrznej dz.   Nr. 20/9 w miejscowości Zawada                           </t>
    </r>
  </si>
  <si>
    <t>Cena jedn.       Netto</t>
  </si>
  <si>
    <t>Wartość                  netto</t>
  </si>
  <si>
    <t>Roboty ziemne, korytowanie  poboczy  gr. 55Cm – wywóz materiału na odl. do  3km  72x2+22x2x0,55                              D-04.01.01</t>
  </si>
  <si>
    <t>Dolna warstwa podbudowy z tłucznia kamiennego,             60-120mm gr. 30 cm                                                                     D-04.04.00, D-04.04.02</t>
  </si>
  <si>
    <t>Dolna  warstwa podbudowy z tłucznia kamiennego                0-63mm gr.15cm                      D-04.04.00, D-04.04.02</t>
  </si>
  <si>
    <t>Górna warstwa podbudowy z tłucznia kamiennego                    0-31,5mm gr.10cm wykonana przy użyciu rozściełacza            72x5+22x5 D-04.04.00, D-04.04.02</t>
  </si>
  <si>
    <t>Nawierzchnia z masy mineralno asfaltowej  w-wa wiążąca AC16W gr 5cm            72x4+22x3,5                                                            D-05. 03.05b</t>
  </si>
  <si>
    <t>m2</t>
  </si>
  <si>
    <t>Nawierzchnia z masy mineralno asfaltowej AC11S 4cm        w-wa ścieralna                              D-05. 03.05a</t>
  </si>
  <si>
    <t>Uzupełnienie poboczy tłuczniem kamiennym 0-31,5mm,     gr 12cm                     D-06.03.01a</t>
  </si>
  <si>
    <t>Regulacja wysokościowa kanalizacyjnych studzienek teleskopowych                       D-00.00.00</t>
  </si>
  <si>
    <t>szt.</t>
  </si>
  <si>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Umocnienie rowu korytkami betonowymi 40x25x50 ułożonych na podbudowie z kruszywa i ławie betonowej            z obustronnym oporem. </t>
    </r>
    <r>
      <rPr>
        <sz val="9"/>
        <color rgb="FF000000"/>
        <rFont val="Arial"/>
        <family val="2"/>
        <charset val="238"/>
      </rPr>
      <t xml:space="preserve">   </t>
    </r>
    <r>
      <rPr>
        <sz val="11"/>
        <color rgb="FF000000"/>
        <rFont val="Calibri"/>
        <family val="2"/>
        <charset val="238"/>
      </rPr>
      <t xml:space="preserve">                                                     D-06.04.01                   </t>
    </r>
  </si>
  <si>
    <t xml:space="preserve">Montaż odwodnienia liniowego typ ciężki 5+6 na ławie betonowej  z obustronnym oporem.                                             D-06.04.01     </t>
  </si>
  <si>
    <t>Przedmiar robót dla wykonania przebudowy  drogi wewnętrznej dz. nr.716/16, 716/15 w miejscowości Pogwizdów.</t>
  </si>
  <si>
    <t>Cena jedn.          netto</t>
  </si>
  <si>
    <t>Roboty ziemne, korytowanie  podbudowy gr. 55cm - 20% materiału pozostawiona na odkład, pozostały materiał wywóz na odl. do  3km 230x3,5x0,55                                                D-04.01.01</t>
  </si>
  <si>
    <t>m³</t>
  </si>
  <si>
    <t>Dolna warstwa podbudowy z tłuczeń kamienny stabilizowany cementem, z dowozu    2,5-5 Mg gr. 30Cm                    D-04.04.00, D-04.04.02</t>
  </si>
  <si>
    <t xml:space="preserve"> Dolna warstwa podbudowy z tłucznia kamiennego   0-63mm gr.15cm                                 D-04.04.00, D-04.04.02          </t>
  </si>
  <si>
    <t>Górna warstwa podbudowy  z tłucznia kamiennego 0-31,5mm            gr. 10cm wykonana przy użyciu rozściełacza                                           D-04.04.00, D-04.04.02</t>
  </si>
  <si>
    <t>Nawierzchnia z masy mineralno asfaltowej AC16W 5cm   w-wa wiążąca   230x3+20                          D-05. 03.05b</t>
  </si>
  <si>
    <t>Skropienie nawierzchni  emulsją asfaltową w ilości 0,5kg/m2                                             D-04.03.01</t>
  </si>
  <si>
    <t>Nawierzchnia z masy mineralno asfaltowej AC11S 6cm   w-wa ścieralna                              D-05. 03.05a</t>
  </si>
  <si>
    <t>Demontaż uszkodzonych przepustów  fi400mm-2szt. montaż rur PVC SN8 fi 500 – 6mx2, na podbudowie z kruszywa, zasypanie przepustów drobnym tłuczniem kamiennym.                                                    D-03.00.00</t>
  </si>
  <si>
    <t>kompl.</t>
  </si>
  <si>
    <t xml:space="preserve"> Żelbetowe ścianki czołowe przepustów- szt 4   D-03-00-00</t>
  </si>
  <si>
    <t>Umocnienie  dna  i skarp rowu ażurami betonowymi 60x40x10 posadowione na ławie betonowej(beton B30), otwory uzupełnione betonem, mocowane do podłoża- przy wlotach i wylotach                        z przepustów    D-06.04.01</t>
  </si>
  <si>
    <t xml:space="preserve"> Uzupełnienie poboczy tłuczniem kamiennym 0-31,5mm, gr 12m      D-06.03.01a</t>
  </si>
  <si>
    <t>Formowanie nasypów ziemnych poza poboczem drogi, plantowanie                D-04.01.01</t>
  </si>
  <si>
    <t>`</t>
  </si>
  <si>
    <r>
      <rPr>
        <b/>
        <sz val="11"/>
        <color rgb="FF000000"/>
        <rFont val="Arial"/>
        <family val="2"/>
        <charset val="238"/>
      </rPr>
      <t xml:space="preserve">Przedmiar robót dla  </t>
    </r>
    <r>
      <rPr>
        <b/>
        <sz val="12"/>
        <color rgb="FF000000"/>
        <rFont val="Calibri"/>
        <family val="2"/>
        <charset val="238"/>
      </rPr>
      <t xml:space="preserve">wykonania przebudowy  drogi wewnętrznej dz.526/8  w msc. Pogwizdów.              </t>
    </r>
  </si>
  <si>
    <t>Roboty ziemne, korytowanie  podbudowy gr. 55cm - 30% materiału pozostawiona na odkład, pozostały materiał – wywóz na odl. do  3km 70x4,5+15x0,55                                                   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</si>
  <si>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</si>
  <si>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>Dolna warstwa podbudowy z tłuczeń kamienny stabilizowany cementem, z dowozu    2,5-5 Mg gr. 30Cm                                     D-04.04.00, D-04.04.02</t>
  </si>
  <si>
    <t>Nawierzchnia z masy mineralno asfaltowej AC16W 5cm   w-wa wiążąca   70x3,5+15                          D-05. 03.05b</t>
  </si>
  <si>
    <t>Demontaż uszkodzonego przepustu  fi400mm dł.5m, - montaż rur PVC SN8 fi 500 – 12m, na podbudowie z kruszywa, zasypanie przepustu drobnym tłuczniem kamiennym.                                                    D-03.00.00</t>
  </si>
  <si>
    <t>Żelbetowa ścianka czołowa na wlocie do przepustu   D-03-00-00</t>
  </si>
  <si>
    <t>Wykonanie rowu ziemnego pod ułożenie koryt                                                     D-06.04.01</t>
  </si>
  <si>
    <t>Umocnienie rowu korytkami betonowymi 40x25x50 ułożonych na podbudowie      z kruszywa i ławie betonowej  z obustronnym oporem  D-06.04.01</t>
  </si>
  <si>
    <t>Montaż płyt  ażurowych 60x40x10  posadowionych na ławie betonowej otwory  wypełnione betonem, mocowane do podłoża  D-06.04.01</t>
  </si>
  <si>
    <t>15.</t>
  </si>
  <si>
    <t>Regulacja wysokościowa kanalizacyjnych studni rewizyjnych                       D-00.00.00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</si>
  <si>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</si>
  <si>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PRZEDMIAR</t>
  </si>
  <si>
    <t>Przebudowa przepustu drogowego zlokalizowanego w ciągu gminnej drogi wewnętrznej w km 0+018, wraz z wykonaniem umocnień dna i skarp potoku Zawadka w km 1+434-1+437 i 1+443-1+446 na dz. nr 418/2, 518/4, 527/2 w msc. Pogwizdów - PRZEPUST P-2</t>
  </si>
  <si>
    <t>Nr poz.</t>
  </si>
  <si>
    <t>Podstawa</t>
  </si>
  <si>
    <t>Opis robót</t>
  </si>
  <si>
    <t>Jm</t>
  </si>
  <si>
    <t>Kwota</t>
  </si>
  <si>
    <t>Wartość</t>
  </si>
  <si>
    <t>1</t>
  </si>
  <si>
    <t>2</t>
  </si>
  <si>
    <t>3</t>
  </si>
  <si>
    <t>4</t>
  </si>
  <si>
    <t>5</t>
  </si>
  <si>
    <t>1.1 Roboty pomiarowe</t>
  </si>
  <si>
    <r>
      <rPr>
        <sz val="8"/>
        <color rgb="FF000000"/>
        <rFont val="Arial"/>
        <charset val="1"/>
      </rPr>
      <t xml:space="preserve">Roboty pomiarowe przy liniowych robotach ziemnych - trasa dróg w terenie pagórkowatym lub podgórskim      </t>
    </r>
    <r>
      <rPr>
        <sz val="8"/>
        <color rgb="FF000000"/>
        <rFont val="Arial"/>
        <charset val="238"/>
      </rPr>
      <t>D-00-00-00</t>
    </r>
  </si>
  <si>
    <t>km</t>
  </si>
  <si>
    <t>Kalkulacja indywidualna</t>
  </si>
  <si>
    <r>
      <rPr>
        <sz val="8"/>
        <color rgb="FF000000"/>
        <rFont val="Arial"/>
        <charset val="1"/>
      </rPr>
      <t xml:space="preserve">Inwentaryzacja powykonawcza obiektu </t>
    </r>
    <r>
      <rPr>
        <sz val="8"/>
        <color rgb="FF000000"/>
        <rFont val="Arial"/>
        <charset val="238"/>
      </rPr>
      <t>D-00-00-00</t>
    </r>
  </si>
  <si>
    <t>kpl</t>
  </si>
  <si>
    <t>1.2 Oznakowanie obiektu</t>
  </si>
  <si>
    <t>KNR 2-31 0702/01</t>
  </si>
  <si>
    <r>
      <rPr>
        <sz val="8"/>
        <color rgb="FF000000"/>
        <rFont val="Arial"/>
        <charset val="1"/>
      </rPr>
      <t xml:space="preserve">Słupki do znaków drogowych z rur stalowych o średnicy 50mm  </t>
    </r>
    <r>
      <rPr>
        <sz val="8"/>
        <color rgb="FF000000"/>
        <rFont val="Arial"/>
        <charset val="238"/>
      </rPr>
      <t>D-07-02-01</t>
    </r>
  </si>
  <si>
    <t>szt</t>
  </si>
  <si>
    <t>KNR 2-31 0703/01</t>
  </si>
  <si>
    <r>
      <rPr>
        <sz val="8"/>
        <color rgb="FF000000"/>
        <rFont val="Arial"/>
        <charset val="1"/>
      </rPr>
      <t xml:space="preserve">Przymocowanie znaków zakazu, nakazu, ostrzegawczych i informacyjnych o powierzchni do 0,3m2 </t>
    </r>
    <r>
      <rPr>
        <sz val="8"/>
        <color rgb="FF000000"/>
        <rFont val="Arial"/>
        <charset val="238"/>
      </rPr>
      <t>D-07-02-01</t>
    </r>
  </si>
  <si>
    <t>KNR 2-31 0703/02</t>
  </si>
  <si>
    <r>
      <rPr>
        <sz val="8"/>
        <color rgb="FF000000"/>
        <rFont val="Arial"/>
        <charset val="1"/>
      </rPr>
      <t xml:space="preserve">Przymocowanie znaków zakazu, nakazu, ostrzegawczych i informacyjnych o powierzchni ponad 0,3m2 </t>
    </r>
    <r>
      <rPr>
        <sz val="8"/>
        <color rgb="FF000000"/>
        <rFont val="Arial"/>
        <charset val="238"/>
      </rPr>
      <t>D-07-02-01</t>
    </r>
  </si>
  <si>
    <t>6</t>
  </si>
  <si>
    <t>KNR 2-31 0703/03</t>
  </si>
  <si>
    <r>
      <rPr>
        <sz val="8"/>
        <color rgb="FF000000"/>
        <rFont val="Arial"/>
        <charset val="1"/>
      </rPr>
      <t xml:space="preserve">Zdjęcie znaków zakazu, nakazu, ostrzegawczych i informacyjnych </t>
    </r>
    <r>
      <rPr>
        <sz val="8"/>
        <color rgb="FF000000"/>
        <rFont val="Arial"/>
        <charset val="238"/>
      </rPr>
      <t>D-07-02-01</t>
    </r>
  </si>
  <si>
    <t>1.3 Demontaż nawierzchni jezdni w miejscu przepustu</t>
  </si>
  <si>
    <t>7</t>
  </si>
  <si>
    <t>KNR AT-03 0101/01</t>
  </si>
  <si>
    <r>
      <rPr>
        <sz val="8"/>
        <color rgb="FF000000"/>
        <rFont val="Arial"/>
        <charset val="1"/>
      </rPr>
      <t xml:space="preserve">Roboty remontowe - cięcie piłą nawierzchni bitumicznych na głębokość do 5cm </t>
    </r>
    <r>
      <rPr>
        <sz val="8"/>
        <color rgb="FF000000"/>
        <rFont val="Arial"/>
        <charset val="238"/>
      </rPr>
      <t>D-00-00-00</t>
    </r>
  </si>
  <si>
    <t>8</t>
  </si>
  <si>
    <t>KNR AT-03 0101/02</t>
  </si>
  <si>
    <r>
      <rPr>
        <sz val="8"/>
        <color rgb="FF000000"/>
        <rFont val="Arial"/>
        <charset val="1"/>
      </rPr>
      <t xml:space="preserve">Roboty remontowe - cięcie piłą nawierzchni bitumicznych na głębokość 6-10cm </t>
    </r>
    <r>
      <rPr>
        <sz val="8"/>
        <color rgb="FF000000"/>
        <rFont val="Arial"/>
        <charset val="238"/>
      </rPr>
      <t>D-00-00-00</t>
    </r>
  </si>
  <si>
    <t>9</t>
  </si>
  <si>
    <t>KNR AT-03 0102/04</t>
  </si>
  <si>
    <r>
      <rPr>
        <sz val="8"/>
        <color rgb="FF000000"/>
        <rFont val="Arial"/>
        <charset val="1"/>
      </rPr>
      <t xml:space="preserve">Roboty remontowe z wywozem materiału z rozbiórki na odległość do 1km - frezowanie nawierzchni bitumicznej o grubości 10cm </t>
    </r>
    <r>
      <rPr>
        <sz val="8"/>
        <color rgb="FF000000"/>
        <rFont val="Arial"/>
        <charset val="238"/>
      </rPr>
      <t>D-00-00-00</t>
    </r>
  </si>
  <si>
    <t>2 Rozebranie konstrukcji istniejącego przepustu wraz z podbudową</t>
  </si>
  <si>
    <t>2.1 Demontaż przepustu oraz umocnień</t>
  </si>
  <si>
    <t>10</t>
  </si>
  <si>
    <t>KNR 2-31 0802/07</t>
  </si>
  <si>
    <r>
      <rPr>
        <sz val="8"/>
        <color rgb="FF000000"/>
        <rFont val="Arial"/>
        <charset val="1"/>
      </rPr>
      <t>Rozebranie mechaniczne podbudowy z kruszywa kamiennego o grubości 15cm D</t>
    </r>
    <r>
      <rPr>
        <sz val="8"/>
        <color rgb="FF000000"/>
        <rFont val="Arial"/>
        <charset val="238"/>
      </rPr>
      <t>-01-02-04</t>
    </r>
  </si>
  <si>
    <t>11</t>
  </si>
  <si>
    <t>KNR 2-31 0802/08</t>
  </si>
  <si>
    <r>
      <rPr>
        <sz val="8"/>
        <color rgb="FF000000"/>
        <rFont val="Arial"/>
        <charset val="1"/>
      </rPr>
      <t xml:space="preserve">Rozebranie mechaniczne podbudowy z kruszywa kamiennego - za każdy dalszy 1cm grubości ponad 15cm (Krotność= 30) </t>
    </r>
    <r>
      <rPr>
        <sz val="8"/>
        <color rgb="FF000000"/>
        <rFont val="Arial"/>
        <charset val="238"/>
      </rPr>
      <t>D-01-02-04</t>
    </r>
  </si>
  <si>
    <t>12</t>
  </si>
  <si>
    <t>KNR 2-01 0208/01</t>
  </si>
  <si>
    <r>
      <rPr>
        <sz val="8"/>
        <color rgb="FF000000"/>
        <rFont val="Arial"/>
        <charset val="1"/>
      </rPr>
      <t xml:space="preserve">Roboty ziemne w gruncie kategorii I-II wykonywane koparkami podsiębiernymi o pojemności łyżki 0,15m3 z transportem urobku przyczepami samowyładowczymi holowanymi ciągnikami o na odległość do 0,50km - odwóz materiału z rozbiórki </t>
    </r>
    <r>
      <rPr>
        <sz val="8"/>
        <color rgb="FF000000"/>
        <rFont val="Arial"/>
        <charset val="238"/>
      </rPr>
      <t xml:space="preserve"> D-01-02-04</t>
    </r>
  </si>
  <si>
    <t>m3</t>
  </si>
  <si>
    <t>13</t>
  </si>
  <si>
    <t>KNR 2-31 0816/05</t>
  </si>
  <si>
    <r>
      <rPr>
        <sz val="8"/>
        <color rgb="FF000000"/>
        <rFont val="Arial"/>
        <charset val="1"/>
      </rPr>
      <t xml:space="preserve">Analogia. Rozebranie istniejącego przepustu żelbetowego o długości 5,8m </t>
    </r>
    <r>
      <rPr>
        <sz val="8"/>
        <color rgb="FF000000"/>
        <rFont val="Arial"/>
        <charset val="238"/>
      </rPr>
      <t xml:space="preserve"> D-01-02-04</t>
    </r>
  </si>
  <si>
    <t>14</t>
  </si>
  <si>
    <t>KNR 4-04 1101/02</t>
  </si>
  <si>
    <r>
      <rPr>
        <sz val="8"/>
        <color rgb="FF000000"/>
        <rFont val="Arial"/>
        <charset val="1"/>
      </rPr>
      <t xml:space="preserve">Wywiezienie gruzu z terenu rozbiórki samochodem ciężarowym skrzyniowym  na składowisko odpadów                   </t>
    </r>
    <r>
      <rPr>
        <sz val="8"/>
        <color rgb="FF000000"/>
        <rFont val="Arial"/>
        <charset val="238"/>
      </rPr>
      <t xml:space="preserve">D-01-02-04 </t>
    </r>
  </si>
  <si>
    <t>15</t>
  </si>
  <si>
    <t>KNR 2-11 0411/01</t>
  </si>
  <si>
    <r>
      <rPr>
        <sz val="8"/>
        <color rgb="FF000000"/>
        <rFont val="Arial"/>
        <charset val="1"/>
      </rPr>
      <t xml:space="preserve">Wykonanie ubezpieczenia płytami ażurowymi typu "KRATA" mała o wymiarach elementów 90x60x10cm - rozebranie uszkodzonych umocnień przy przepuście (robocizna bez kosztów materiału) </t>
    </r>
    <r>
      <rPr>
        <sz val="8"/>
        <color rgb="FF000000"/>
        <rFont val="Arial"/>
        <charset val="238"/>
      </rPr>
      <t xml:space="preserve"> D-06-01-01</t>
    </r>
  </si>
  <si>
    <t>3 Wykonanie nowej konstrukcji przepustu</t>
  </si>
  <si>
    <t>3.1 Wykonanie podbudowy przepustu</t>
  </si>
  <si>
    <t>16</t>
  </si>
  <si>
    <r>
      <rPr>
        <sz val="8"/>
        <color rgb="FF000000"/>
        <rFont val="Arial"/>
        <charset val="1"/>
      </rPr>
      <t xml:space="preserve">Pompowanie napływającej wody z potoku przez cały okres budowy przepustu </t>
    </r>
    <r>
      <rPr>
        <sz val="8"/>
        <color rgb="FF000000"/>
        <rFont val="Arial"/>
        <charset val="238"/>
      </rPr>
      <t xml:space="preserve"> D-00-00-00</t>
    </r>
  </si>
  <si>
    <t>17</t>
  </si>
  <si>
    <t>KNR 2-01 0208/04</t>
  </si>
  <si>
    <r>
      <rPr>
        <sz val="8"/>
        <color rgb="FF000000"/>
        <rFont val="Arial"/>
        <charset val="1"/>
      </rPr>
      <t xml:space="preserve">Roboty ziemne w gruncie kategorii III wykonywane koparkami podsiębiernymi o pojemności łyżki 0,25m3 z transportem urobku przyczepami samowyładowczymi holowanymi ciągnikami o na odległość do 0,50km - wykop pod warstwy konstrukcyjne nowego przepustu oraz skarpowanie na wlocie i wylocie </t>
    </r>
    <r>
      <rPr>
        <sz val="8"/>
        <color rgb="FF000000"/>
        <rFont val="Arial"/>
        <charset val="238"/>
      </rPr>
      <t xml:space="preserve"> D-04-01-01</t>
    </r>
  </si>
  <si>
    <t>18</t>
  </si>
  <si>
    <t>KNR 2-31 0104/05</t>
  </si>
  <si>
    <r>
      <rPr>
        <sz val="8"/>
        <color rgb="FF000000"/>
        <rFont val="Arial"/>
        <charset val="1"/>
      </rPr>
      <t xml:space="preserve">Warstwa odsączająca o grubości po zagęszczeniu 10cm w korycie lub na całej szerokości drogi zagęszczana mechanicznie - warstwa o grubości 20cm (Krotność= 2) </t>
    </r>
    <r>
      <rPr>
        <sz val="8"/>
        <color rgb="FF000000"/>
        <rFont val="Arial"/>
        <charset val="238"/>
      </rPr>
      <t xml:space="preserve"> D-04-01-01</t>
    </r>
  </si>
  <si>
    <t>19</t>
  </si>
  <si>
    <t>KNR 9-11 0102/03</t>
  </si>
  <si>
    <r>
      <rPr>
        <sz val="8"/>
        <color rgb="FF000000"/>
        <rFont val="Arial"/>
        <charset val="1"/>
      </rPr>
      <t xml:space="preserve">Wzmacnianie podłoża gruntowego geokratami o wysokości 15cm z wypełnieniem komór kruszywem </t>
    </r>
    <r>
      <rPr>
        <sz val="8"/>
        <color rgb="FF000000"/>
        <rFont val="Arial"/>
        <charset val="238"/>
      </rPr>
      <t xml:space="preserve">    </t>
    </r>
    <r>
      <rPr>
        <sz val="10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D-05.03.26a.</t>
    </r>
  </si>
  <si>
    <t>20</t>
  </si>
  <si>
    <t>KNR 2-31 0111/03</t>
  </si>
  <si>
    <r>
      <rPr>
        <sz val="8"/>
        <color rgb="FF000000"/>
        <rFont val="Arial"/>
        <charset val="1"/>
      </rPr>
      <t xml:space="preserve">Podbudowy z gruntu stabilizowanego cementem o grubości po zagęszczeniu 15cm wykonywane mieszarkami doczepnymi </t>
    </r>
    <r>
      <rPr>
        <sz val="8"/>
        <color rgb="FF000000"/>
        <rFont val="Arial"/>
        <charset val="238"/>
      </rPr>
      <t xml:space="preserve"> </t>
    </r>
    <r>
      <rPr>
        <sz val="8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D-04-05-01</t>
    </r>
  </si>
  <si>
    <t>21</t>
  </si>
  <si>
    <t>KNR 2-31 0111/04</t>
  </si>
  <si>
    <r>
      <rPr>
        <sz val="8"/>
        <color rgb="FF000000"/>
        <rFont val="Arial"/>
        <charset val="1"/>
      </rPr>
      <t xml:space="preserve">Podbudowy z gruntu stabilizowanego cementem wykonywane mieszarkami doczepnymi - za każdy dalszy 1cm do warstwy 35cm (Krotność= 20) </t>
    </r>
    <r>
      <rPr>
        <sz val="8"/>
        <color rgb="FF000000"/>
        <rFont val="Arial"/>
        <charset val="238"/>
      </rPr>
      <t xml:space="preserve">   </t>
    </r>
    <r>
      <rPr>
        <sz val="11"/>
        <color rgb="FF000000"/>
        <rFont val="Calibri"/>
        <family val="2"/>
        <charset val="238"/>
      </rPr>
      <t xml:space="preserve">                          </t>
    </r>
    <r>
      <rPr>
        <sz val="9"/>
        <color rgb="FF000000"/>
        <rFont val="Calibri"/>
        <family val="2"/>
        <charset val="238"/>
      </rPr>
      <t>D-04-05-01</t>
    </r>
    <r>
      <rPr>
        <sz val="9"/>
        <color rgb="FF000000"/>
        <rFont val="Arial"/>
        <charset val="238"/>
      </rPr>
      <t xml:space="preserve"> </t>
    </r>
    <r>
      <rPr>
        <sz val="8"/>
        <color rgb="FF000000"/>
        <rFont val="Arial"/>
        <charset val="238"/>
      </rPr>
      <t xml:space="preserve">         </t>
    </r>
  </si>
  <si>
    <t>3.2 Montaż elementów prefabrykowanych 1,20x2,0m oraz ścianek czołowych przepustu</t>
  </si>
  <si>
    <t>22</t>
  </si>
  <si>
    <t>KNR 2-33 0604/07</t>
  </si>
  <si>
    <r>
      <rPr>
        <sz val="8"/>
        <color rgb="FF000000"/>
        <rFont val="Arial"/>
        <charset val="1"/>
      </rPr>
      <t xml:space="preserve">Analogia. Zakup i montaż prefabrykowanych przepustów drogowych skrzynkowych o przekroju zamkniętym o wymiarach 1,20x2,0m o 1 otworze wraz z wykonaniem warstw podkładowych i przyklejeniem warstwy izolacji z papy asfaltowej termozgrzewalnej na osnowie z SBS    </t>
    </r>
    <r>
      <rPr>
        <sz val="8"/>
        <color rgb="FF000000"/>
        <rFont val="Arial"/>
        <charset val="238"/>
      </rPr>
      <t xml:space="preserve"> D-03-01-01</t>
    </r>
  </si>
  <si>
    <t>23</t>
  </si>
  <si>
    <t>KNR 2-33 0606/02</t>
  </si>
  <si>
    <r>
      <rPr>
        <sz val="8"/>
        <color rgb="FF000000"/>
        <rFont val="Arial"/>
        <charset val="1"/>
      </rPr>
      <t xml:space="preserve">Obudowy wlotów (wylotów) prefabrykowanych przepustów drogowych skrzynkowych wraz z z płytą żelbetową nad elementami prefabrykowanymi (Beton C25/30, zbrojenie w ilości 200 kg/m3 metonu)               </t>
    </r>
    <r>
      <rPr>
        <sz val="8"/>
        <color rgb="FF000000"/>
        <rFont val="Arial"/>
        <charset val="238"/>
      </rPr>
      <t xml:space="preserve"> D-03-01-01</t>
    </r>
  </si>
  <si>
    <t>24</t>
  </si>
  <si>
    <t>KNR 2-01 0504/04</t>
  </si>
  <si>
    <r>
      <rPr>
        <sz val="8"/>
        <color rgb="FF000000"/>
        <rFont val="Arial"/>
        <charset val="1"/>
      </rPr>
      <t xml:space="preserve">Zasypywanie przestrzeni za ścianami budowli sztucznych w nasypach kolejowych i drogowych gruntem kategorii I-III z zagęszczeniem ubijakami mechanicznymi wraz z zakupem gruntu (pospółki) i zagęszczeniem do wskaźnika 1,0 </t>
    </r>
    <r>
      <rPr>
        <sz val="8"/>
        <color rgb="FF000000"/>
        <rFont val="Arial"/>
        <charset val="238"/>
      </rPr>
      <t xml:space="preserve"> D-03-01-01</t>
    </r>
  </si>
  <si>
    <t>4 Umocnienie skarp i dna potoku na wlocie i wylocie z przepustu</t>
  </si>
  <si>
    <t>4.1 Umocnienie skarp i dna na wlocie</t>
  </si>
  <si>
    <t>25</t>
  </si>
  <si>
    <r>
      <rPr>
        <sz val="8"/>
        <color rgb="FF000000"/>
        <rFont val="Arial"/>
        <charset val="1"/>
      </rPr>
      <t xml:space="preserve">Roboty ziemne w gruncie kategorii I-II wykonywane koparkami podsiębiernymi o pojemności łyżki 0,15m3 z transportem urobku przyczepami samowyładowczymi holowanymi ciągnikami o na odległość do 0,50km - odwóz materiału z wykopu pod umocnienie na wlocie i wylocie </t>
    </r>
    <r>
      <rPr>
        <sz val="8"/>
        <color rgb="FF000000"/>
        <rFont val="Arial"/>
        <charset val="238"/>
      </rPr>
      <t xml:space="preserve"> D-03-01-01</t>
    </r>
  </si>
  <si>
    <t>26</t>
  </si>
  <si>
    <t>KNNR 10 0401/08</t>
  </si>
  <si>
    <r>
      <rPr>
        <sz val="8"/>
        <color rgb="FF000000"/>
        <rFont val="Arial"/>
        <charset val="1"/>
      </rPr>
      <t xml:space="preserve">Wykonanie narzutu kamiennego luzem z brzegu z wyładunkiem nadwodnym </t>
    </r>
    <r>
      <rPr>
        <sz val="8"/>
        <color rgb="FF000000"/>
        <rFont val="Arial"/>
        <charset val="238"/>
      </rPr>
      <t xml:space="preserve"> D-03-01-01</t>
    </r>
  </si>
  <si>
    <t>27</t>
  </si>
  <si>
    <t>KNNR 10 0408/01</t>
  </si>
  <si>
    <r>
      <rPr>
        <sz val="8"/>
        <color rgb="FF000000"/>
        <rFont val="Arial"/>
        <charset val="1"/>
      </rPr>
      <t xml:space="preserve">Wykonanie koszy z siatki stalowej bez wyprawy 1,0*0,5*3,0 </t>
    </r>
    <r>
      <rPr>
        <sz val="8"/>
        <color rgb="FF000000"/>
        <rFont val="Arial"/>
        <charset val="238"/>
      </rPr>
      <t xml:space="preserve"> D-03-01-01</t>
    </r>
  </si>
  <si>
    <t>28</t>
  </si>
  <si>
    <r>
      <rPr>
        <sz val="8"/>
        <color rgb="FF000000"/>
        <rFont val="Arial"/>
        <charset val="1"/>
      </rPr>
      <t xml:space="preserve">Wykonanie koszy z siatki stalowej bez wyprawy 0,5*0,5*3,0 </t>
    </r>
    <r>
      <rPr>
        <sz val="8"/>
        <color rgb="FF000000"/>
        <rFont val="Arial"/>
        <charset val="238"/>
      </rPr>
      <t xml:space="preserve"> D-03-01-01</t>
    </r>
  </si>
  <si>
    <t>29</t>
  </si>
  <si>
    <r>
      <rPr>
        <sz val="8"/>
        <color rgb="FF000000"/>
        <rFont val="Arial"/>
        <charset val="1"/>
      </rPr>
      <t xml:space="preserve">Wykonanie koszy z siatki stalowej bez wyprawy 0,5*0,5*3,0 – gurty </t>
    </r>
    <r>
      <rPr>
        <sz val="8"/>
        <color rgb="FF000000"/>
        <rFont val="Arial"/>
        <charset val="238"/>
      </rPr>
      <t>D-03-01-01</t>
    </r>
  </si>
  <si>
    <t>30</t>
  </si>
  <si>
    <t>KNNR 10 0401/07</t>
  </si>
  <si>
    <r>
      <rPr>
        <sz val="8"/>
        <color rgb="FF000000"/>
        <rFont val="Arial"/>
        <charset val="1"/>
      </rPr>
      <t xml:space="preserve">Wykonanie narzutu kamiennego luzem z brzegu z wyładunkiem podwodnym - transport technologiczny lądowy </t>
    </r>
    <r>
      <rPr>
        <sz val="8"/>
        <color rgb="FF000000"/>
        <rFont val="Arial"/>
        <charset val="238"/>
      </rPr>
      <t xml:space="preserve"> D-03-01-01</t>
    </r>
  </si>
  <si>
    <t>5 Odtworzenie nawierzchni  jezdni w obrębie przepustu dla kategorii ruchu KR-2</t>
  </si>
  <si>
    <t>5.1 Wykonanie podbudowy z klińca drogowego</t>
  </si>
  <si>
    <t>31</t>
  </si>
  <si>
    <t>KNR 2-31 0114/01</t>
  </si>
  <si>
    <r>
      <rPr>
        <sz val="8"/>
        <color rgb="FF000000"/>
        <rFont val="Arial"/>
        <charset val="1"/>
      </rPr>
      <t xml:space="preserve">Warstwa dolna podbudowy z kruszywa naturalnego o grubości po zagęszczeniu 20cm </t>
    </r>
    <r>
      <rPr>
        <sz val="8"/>
        <color rgb="FF000000"/>
        <rFont val="Arial"/>
        <charset val="238"/>
      </rPr>
      <t>D-04.04.00, D-04.04.02</t>
    </r>
  </si>
  <si>
    <t>32</t>
  </si>
  <si>
    <t>KNR 2-31 0114/07</t>
  </si>
  <si>
    <r>
      <rPr>
        <sz val="8"/>
        <color rgb="FF000000"/>
        <rFont val="Arial"/>
        <charset val="1"/>
      </rPr>
      <t xml:space="preserve">Warstwa górna podbudowy z kruszywa łamanego o grubości po zagęszczeniu 8cm </t>
    </r>
    <r>
      <rPr>
        <sz val="8"/>
        <color rgb="FF000000"/>
        <rFont val="Arial"/>
        <charset val="238"/>
      </rPr>
      <t>D-04.04.00, D-04.04.02</t>
    </r>
  </si>
  <si>
    <t>33</t>
  </si>
  <si>
    <t>KNR AT-03 0202/01</t>
  </si>
  <si>
    <r>
      <rPr>
        <sz val="8"/>
        <color rgb="FF000000"/>
        <rFont val="Arial"/>
        <charset val="1"/>
      </rPr>
      <t xml:space="preserve">Mechaniczne oczyszczenie i skropienie emulsją asfaltową na zimno podbudowy tłuczniowej lub z gruntu stabilizowanego cementem przy zużyciu emulsji 0,8kg/m2 </t>
    </r>
    <r>
      <rPr>
        <sz val="8"/>
        <color rgb="FF000000"/>
        <rFont val="Arial"/>
        <charset val="238"/>
      </rPr>
      <t>D-04.03.01</t>
    </r>
  </si>
  <si>
    <t>34</t>
  </si>
  <si>
    <t>KNR 2-31 0108/02</t>
  </si>
  <si>
    <r>
      <rPr>
        <sz val="8"/>
        <color rgb="FF000000"/>
        <rFont val="Arial"/>
        <charset val="1"/>
      </rPr>
      <t xml:space="preserve">Wyrównanie mechaniczne istniejącej podbudowy mieszanką mineralno-asfaltową 29,9x0,05=1,495          </t>
    </r>
    <r>
      <rPr>
        <sz val="8"/>
        <color rgb="FF000000"/>
        <rFont val="Arial"/>
        <charset val="238"/>
      </rPr>
      <t>D-05-03-05b</t>
    </r>
  </si>
  <si>
    <t>t</t>
  </si>
  <si>
    <t>35</t>
  </si>
  <si>
    <t>KNR 2-31 0310/05</t>
  </si>
  <si>
    <r>
      <rPr>
        <sz val="8"/>
        <color rgb="FF000000"/>
        <rFont val="Arial"/>
        <charset val="1"/>
      </rPr>
      <t xml:space="preserve">Nawierzchnia z mieszanek mineralno-bitumicznych grysowych z warstwą ścieralną asfaltową o grubości po zagęszczeniu 3cm (Krotność= 1,66) </t>
    </r>
    <r>
      <rPr>
        <sz val="8"/>
        <color rgb="FF000000"/>
        <rFont val="Arial"/>
        <charset val="238"/>
      </rPr>
      <t xml:space="preserve"> D-05-03-05a</t>
    </r>
  </si>
  <si>
    <t>36</t>
  </si>
  <si>
    <r>
      <rPr>
        <sz val="8"/>
        <color rgb="FF000000"/>
        <rFont val="Arial"/>
        <charset val="1"/>
      </rPr>
      <t xml:space="preserve">Analogia. Warstwa z kruszywa łamanego - umocnienie poboczy </t>
    </r>
    <r>
      <rPr>
        <sz val="8"/>
        <color rgb="FF000000"/>
        <rFont val="Arial"/>
        <charset val="238"/>
      </rPr>
      <t xml:space="preserve"> D-06.03.01a</t>
    </r>
  </si>
  <si>
    <t>6 Montaż barier ochronnych</t>
  </si>
  <si>
    <t>37</t>
  </si>
  <si>
    <t>KNR 2-33 0702/06</t>
  </si>
  <si>
    <r>
      <rPr>
        <sz val="8"/>
        <color rgb="FF000000"/>
        <rFont val="Arial"/>
        <charset val="1"/>
      </rPr>
      <t xml:space="preserve">Montaż odcinków prostych poręczy U-12a </t>
    </r>
    <r>
      <rPr>
        <sz val="8"/>
        <color rgb="FF000000"/>
        <rFont val="Arial"/>
        <charset val="238"/>
      </rPr>
      <t>D-07-05-01</t>
    </r>
  </si>
  <si>
    <t>7 Roboty wykończeniowe</t>
  </si>
  <si>
    <t>38</t>
  </si>
  <si>
    <t>KNR 2-01 0221/09</t>
  </si>
  <si>
    <r>
      <rPr>
        <sz val="8"/>
        <color rgb="FF000000"/>
        <rFont val="Arial"/>
        <charset val="1"/>
      </rPr>
      <t xml:space="preserve">Analogia. Rozplantowanie ziemi z odwozu zmagazynowanej w hałdach </t>
    </r>
    <r>
      <rPr>
        <sz val="8"/>
        <color rgb="FF000000"/>
        <rFont val="Arial"/>
        <charset val="238"/>
      </rPr>
      <t>D-06.01.01</t>
    </r>
  </si>
  <si>
    <t>39</t>
  </si>
  <si>
    <t>KNNR 1 0501/01</t>
  </si>
  <si>
    <r>
      <rPr>
        <sz val="8"/>
        <color rgb="FF000000"/>
        <rFont val="Arial"/>
        <charset val="1"/>
      </rPr>
      <t xml:space="preserve">Ręczne plantowanie powierzchni gruntu rodzimego kategorii I-III </t>
    </r>
    <r>
      <rPr>
        <sz val="8"/>
        <color rgb="FF000000"/>
        <rFont val="Arial"/>
        <charset val="238"/>
      </rPr>
      <t xml:space="preserve"> D-06.01.01</t>
    </r>
  </si>
  <si>
    <t>40</t>
  </si>
  <si>
    <t>KNNR 1 0507/03</t>
  </si>
  <si>
    <r>
      <rPr>
        <sz val="8"/>
        <color rgb="FF000000"/>
        <rFont val="Arial"/>
        <charset val="1"/>
      </rPr>
      <t xml:space="preserve">Obsianie skarp w ziemi urodzajnej </t>
    </r>
    <r>
      <rPr>
        <sz val="8"/>
        <color rgb="FF000000"/>
        <rFont val="Arial"/>
        <charset val="238"/>
      </rPr>
      <t xml:space="preserve"> D-06-01.01</t>
    </r>
  </si>
  <si>
    <t>Razem</t>
  </si>
  <si>
    <t>Podatek VAT 23%</t>
  </si>
  <si>
    <t>Ogółem kosztorys</t>
  </si>
  <si>
    <t>Rodos 6.8.9.2 [9845]</t>
  </si>
  <si>
    <t>Przebudowa przepustu drogowego zlokalizowanego w ciągu drogi gminnej nr 580848K w km 0+654 wraz z wykonaniem umocnień dna i skarp potoku Zawadka w km 1+529,5-1+537 i 1+543-1+548 na dz. nr 87/10, 381/1, 381/2, 383, 424/1, 424/2, 437, 827 w msc. Pogwizdów - PRZEPUST P-3</t>
  </si>
  <si>
    <t>1 Demontaż warstwy konstrukcyjnej nad przepustem w zakresie objętym projektem</t>
  </si>
  <si>
    <t>KNR 2-01 0119/04</t>
  </si>
  <si>
    <r>
      <rPr>
        <sz val="8"/>
        <color rgb="FF000000"/>
        <rFont val="Arial"/>
        <charset val="1"/>
      </rPr>
      <t xml:space="preserve">Roboty pomiarowe przy liniowych robotach ziemnych - trasa dróg w terenie pagórkowatym lub podgórskim  </t>
    </r>
    <r>
      <rPr>
        <sz val="8"/>
        <color rgb="FF000000"/>
        <rFont val="Arial"/>
        <charset val="238"/>
      </rPr>
      <t>D-00-00-00</t>
    </r>
  </si>
  <si>
    <r>
      <rPr>
        <sz val="8"/>
        <color rgb="FF000000"/>
        <rFont val="Arial"/>
        <charset val="1"/>
      </rPr>
      <t xml:space="preserve">Inwentaryzacja powykonawcza obiektu           </t>
    </r>
    <r>
      <rPr>
        <sz val="8"/>
        <color rgb="FF000000"/>
        <rFont val="Arial"/>
        <charset val="238"/>
      </rPr>
      <t>D-00-00-00</t>
    </r>
  </si>
  <si>
    <r>
      <rPr>
        <sz val="8"/>
        <color rgb="FF000000"/>
        <rFont val="Arial"/>
        <charset val="1"/>
      </rPr>
      <t xml:space="preserve">Przymocowanie znaków zakazu, nakazu, ostrzegawczych i informacyjnych o powierzchni do 0,3m2    </t>
    </r>
    <r>
      <rPr>
        <sz val="8"/>
        <color rgb="FF000000"/>
        <rFont val="Arial"/>
        <charset val="238"/>
      </rPr>
      <t>D-07-02-01</t>
    </r>
  </si>
  <si>
    <r>
      <rPr>
        <sz val="8"/>
        <color rgb="FF000000"/>
        <rFont val="Arial"/>
        <charset val="1"/>
      </rPr>
      <t xml:space="preserve">Przymocowanie znaków zakazu, nakazu, ostrzegawczych i informacyjnych o powierzchni ponad 0,3m2     </t>
    </r>
    <r>
      <rPr>
        <sz val="8"/>
        <color rgb="FF000000"/>
        <rFont val="Arial"/>
        <charset val="238"/>
      </rPr>
      <t>D-07-02-01</t>
    </r>
  </si>
  <si>
    <r>
      <rPr>
        <sz val="8"/>
        <color rgb="FF000000"/>
        <rFont val="Arial"/>
        <charset val="1"/>
      </rPr>
      <t xml:space="preserve">Zdjęcie znaków zakazu, nakazu, ostrzegawczych i informacyjnych                         </t>
    </r>
    <r>
      <rPr>
        <sz val="8"/>
        <color rgb="FF000000"/>
        <rFont val="Arial"/>
        <charset val="238"/>
      </rPr>
      <t>D-07-02-01</t>
    </r>
  </si>
  <si>
    <r>
      <rPr>
        <sz val="8"/>
        <color rgb="FF000000"/>
        <rFont val="Arial"/>
        <charset val="1"/>
      </rPr>
      <t xml:space="preserve">Roboty remontowe - cięcie piłą nawierzchni bitumicznych na głębokość do 5cm                  </t>
    </r>
    <r>
      <rPr>
        <sz val="8"/>
        <color rgb="FF000000"/>
        <rFont val="Arial"/>
        <charset val="238"/>
      </rPr>
      <t>D-00-00-00</t>
    </r>
  </si>
  <si>
    <r>
      <rPr>
        <sz val="8"/>
        <color rgb="FF000000"/>
        <rFont val="Arial"/>
        <charset val="1"/>
      </rPr>
      <t xml:space="preserve">Roboty remontowe - cięcie piłą nawierzchni bitumicznych na głębokość 6-10cm                          </t>
    </r>
    <r>
      <rPr>
        <sz val="8"/>
        <color rgb="FF000000"/>
        <rFont val="Arial"/>
        <charset val="238"/>
      </rPr>
      <t>D-00-00-00</t>
    </r>
  </si>
  <si>
    <r>
      <rPr>
        <sz val="8"/>
        <color rgb="FF000000"/>
        <rFont val="Arial"/>
        <charset val="1"/>
      </rPr>
      <t xml:space="preserve">Roboty remontowe z wywozem materiału z rozbiórki na odległość do 1km - frezowanie nawierzchni bitumicznej o grubości 10cm                        </t>
    </r>
    <r>
      <rPr>
        <sz val="8"/>
        <color rgb="FF000000"/>
        <rFont val="Arial"/>
        <charset val="238"/>
      </rPr>
      <t>D-00-00-00</t>
    </r>
  </si>
  <si>
    <r>
      <rPr>
        <sz val="8"/>
        <color rgb="FF000000"/>
        <rFont val="Arial"/>
        <charset val="1"/>
      </rPr>
      <t xml:space="preserve">Rozebranie mechaniczne podbudowy z kruszywa kamiennego o grubości 15cm     </t>
    </r>
    <r>
      <rPr>
        <sz val="8"/>
        <color rgb="FF000000"/>
        <rFont val="Arial"/>
        <charset val="238"/>
      </rPr>
      <t xml:space="preserve"> D-01-02-04</t>
    </r>
  </si>
  <si>
    <r>
      <rPr>
        <sz val="8"/>
        <color rgb="FF000000"/>
        <rFont val="Arial"/>
        <charset val="1"/>
      </rPr>
      <t>Rozebranie mechaniczne podbudowy z kruszywa kamiennego - za każdy dalszy 1cm grubości ponad 15cm (Krotność= 30)</t>
    </r>
    <r>
      <rPr>
        <sz val="8"/>
        <color rgb="FF000000"/>
        <rFont val="Arial"/>
        <charset val="238"/>
      </rPr>
      <t xml:space="preserve">                           D-01-02-04</t>
    </r>
  </si>
  <si>
    <r>
      <rPr>
        <sz val="8"/>
        <color rgb="FF000000"/>
        <rFont val="Arial"/>
        <charset val="1"/>
      </rPr>
      <t>Roboty ziemne w gruncie kategorii I-II wykonywane koparkami podsiębiernymi o pojemności łyżki 0,15m3 z transportem urobku przyczepami samowyładowczymi holowanymi ciągnikami o na odległość do 0,50km - odwóz materiału z rozbiórki</t>
    </r>
    <r>
      <rPr>
        <sz val="8"/>
        <color rgb="FF000000"/>
        <rFont val="Arial"/>
        <charset val="238"/>
      </rPr>
      <t xml:space="preserve">    D-01-02-04</t>
    </r>
  </si>
  <si>
    <r>
      <rPr>
        <sz val="8"/>
        <color rgb="FF000000"/>
        <rFont val="Arial"/>
        <charset val="1"/>
      </rPr>
      <t>Analogia. Rozebranie istniejącego przepustu żelbetowego o długości 5,1m</t>
    </r>
    <r>
      <rPr>
        <sz val="8"/>
        <color rgb="FF000000"/>
        <rFont val="Arial"/>
        <charset val="238"/>
      </rPr>
      <t xml:space="preserve">       D-01-02-04  </t>
    </r>
  </si>
  <si>
    <r>
      <rPr>
        <sz val="8"/>
        <color rgb="FF000000"/>
        <rFont val="Arial"/>
        <charset val="1"/>
      </rPr>
      <t>Wywiezienie gruzu z terenu rozbiórki samochodem ciężarowym skrzyniowym  na składowisko odpadów</t>
    </r>
    <r>
      <rPr>
        <sz val="8"/>
        <color rgb="FF000000"/>
        <rFont val="Arial"/>
        <charset val="238"/>
      </rPr>
      <t xml:space="preserve">         D-01-02-04</t>
    </r>
  </si>
  <si>
    <r>
      <rPr>
        <sz val="8"/>
        <color rgb="FF000000"/>
        <rFont val="Arial"/>
        <charset val="1"/>
      </rPr>
      <t>Wykonanie ubezpieczenia płytami ażurowymi typu "KRATA" mała o wymiarach elementów 90x60x10cm - rozebranie uszkodzonych umocnień przy przepuście (robocizna bez kosztów materiału)</t>
    </r>
    <r>
      <rPr>
        <sz val="8"/>
        <color rgb="FF000000"/>
        <rFont val="Arial"/>
        <charset val="238"/>
      </rPr>
      <t xml:space="preserve">                         D-06-01-01</t>
    </r>
  </si>
  <si>
    <r>
      <rPr>
        <sz val="8"/>
        <color rgb="FF000000"/>
        <rFont val="Arial"/>
        <charset val="1"/>
      </rPr>
      <t>Pompowanie napływającej wody z potoku przez cały okres budowy przepustu</t>
    </r>
    <r>
      <rPr>
        <sz val="8"/>
        <color rgb="FF000000"/>
        <rFont val="Arial"/>
        <charset val="238"/>
      </rPr>
      <t xml:space="preserve">                D-00-00-00</t>
    </r>
  </si>
  <si>
    <r>
      <rPr>
        <sz val="8"/>
        <color rgb="FF000000"/>
        <rFont val="Arial"/>
        <charset val="1"/>
      </rPr>
      <t>Roboty ziemne w gruncie kategorii III wykonywane koparkami podsiębiernymi o pojemności łyżki 0,25m3 z transportem urobku przyczepami samowyładowczymi holowanymi ciągnikami o na odległość do 0,50km - wykop pod warstwy konstrukcyjne nowego przepustu oraz skarpowanie na wlocie i wylocie</t>
    </r>
    <r>
      <rPr>
        <sz val="8"/>
        <color rgb="FF000000"/>
        <rFont val="Arial"/>
        <charset val="238"/>
      </rPr>
      <t xml:space="preserve">                                       D-04-01-01</t>
    </r>
  </si>
  <si>
    <r>
      <rPr>
        <sz val="8"/>
        <color rgb="FF000000"/>
        <rFont val="Arial"/>
        <charset val="1"/>
      </rPr>
      <t xml:space="preserve">Warstwa odsączająca o grubości po zagęszczeniu 10cm w korycie lub na całej szerokości drogi zagęszczana mechanicznie - warstwa o grubości 20cm (Krotność= 2)                           </t>
    </r>
    <r>
      <rPr>
        <sz val="8"/>
        <color rgb="FF000000"/>
        <rFont val="Arial"/>
        <charset val="238"/>
      </rPr>
      <t xml:space="preserve">     D-04-01-01</t>
    </r>
  </si>
  <si>
    <r>
      <rPr>
        <sz val="8"/>
        <color rgb="FF000000"/>
        <rFont val="Arial"/>
        <charset val="1"/>
      </rPr>
      <t>Wzmacnianie podłoża gruntowego geokratami o wysokości 15cm z wypełnieniem komór kruszywem</t>
    </r>
    <r>
      <rPr>
        <sz val="8"/>
        <color rgb="FF000000"/>
        <rFont val="Arial"/>
        <charset val="238"/>
      </rPr>
      <t xml:space="preserve">   D-05-03-26a</t>
    </r>
  </si>
  <si>
    <r>
      <rPr>
        <sz val="8"/>
        <color rgb="FF000000"/>
        <rFont val="Arial"/>
        <charset val="1"/>
      </rPr>
      <t>Podbudowy z gruntu stabilizowanego cementem o grubości po zagęszczeniu 15cm wykonywane mieszarkami doczepnymi</t>
    </r>
    <r>
      <rPr>
        <sz val="8"/>
        <color rgb="FF000000"/>
        <rFont val="Arial"/>
        <charset val="238"/>
      </rPr>
      <t xml:space="preserve">   D-04-05-1</t>
    </r>
  </si>
  <si>
    <r>
      <rPr>
        <sz val="8"/>
        <color rgb="FF000000"/>
        <rFont val="Arial"/>
        <charset val="1"/>
      </rPr>
      <t xml:space="preserve">Podbudowy z gruntu stabilizowanego cementem wykonywane mieszarkami doczepnymi - za każdy dalszy 1cm do warstwy 35cm (Krotność= 20) </t>
    </r>
    <r>
      <rPr>
        <sz val="8"/>
        <color rgb="FF000000"/>
        <rFont val="Arial"/>
        <charset val="238"/>
      </rPr>
      <t>D-04-05-1</t>
    </r>
  </si>
  <si>
    <t>3.2 Montaż elementów prefabrykowanych 1,0x1,5m oraz ścianek czołowych przepustu</t>
  </si>
  <si>
    <r>
      <rPr>
        <sz val="8"/>
        <color rgb="FF000000"/>
        <rFont val="Arial"/>
        <charset val="1"/>
      </rPr>
      <t>Analogia. Zakup i montaż prefabrykowanych przepustów drogowych skrzynkowych o przekroju zamkniętym o wymiarach 1,0x1,5m o 1 otworze wraz z wykonaniem warstw podkładowych i przyklejeniem warstwy izolacji z papy asfaltowej termozgrzewalnej na osnowie z SBS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</si>
  <si>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Obudowy wlotów (wylotów) prefabrykowanych przepustów drogowych skrzynkowych wraz z z płytą żelbetową nad elementami   prefabrykowanymi (Beton C25/30, zbrojenie w ilości 200 kg/m3 betonu)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</si>
  <si>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Zasypywanie przestrzeni za ścianami budowli sztucznych w nasypach kolejowych i drogowych gruntem kategorii I-III z zagęszczeniem ubijakami mechanicznymi wraz z zakupem gruntu (pospółki) i zagęszczeniem do wskaźnika 1,0</t>
    </r>
    <r>
      <rPr>
        <sz val="8"/>
        <color rgb="FF000000"/>
        <rFont val="Arial"/>
        <charset val="238"/>
      </rPr>
      <t xml:space="preserve">                       D-03-01-01</t>
    </r>
  </si>
  <si>
    <r>
      <rPr>
        <sz val="8"/>
        <color rgb="FF000000"/>
        <rFont val="Arial"/>
        <charset val="1"/>
      </rPr>
      <t>Roboty ziemne w gruncie kategorii I-II wykonywane koparkami podsiębiernymi o pojemności łyżki 0,15m3 z transportem urobku przyczepami samowyładowczymi holowanymi ciągnikami o na odległość do 0,50km - odwóz materiału z wykopu pod umocnienie na wlocie i wylocie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</si>
  <si>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Wykonanie narzutu kamiennego luzem z brzegu z wyładunkiem nadwodnym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</si>
  <si>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Wykonanie koszy z siatki stalowej bez wyprawy 1,0*0,75*3,0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</si>
  <si>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Wykonanie koszy z siatki stalowej bez wyprawy 0,5*0,5*3,0</t>
    </r>
    <r>
      <rPr>
        <sz val="8"/>
        <color rgb="FF000000"/>
        <rFont val="Arial"/>
        <charset val="238"/>
      </rPr>
      <t xml:space="preserve">    D-03-01-01</t>
    </r>
  </si>
  <si>
    <r>
      <rPr>
        <sz val="8"/>
        <color rgb="FF000000"/>
        <rFont val="Arial"/>
        <charset val="1"/>
      </rPr>
      <t>Wykonanie koszy z siatki stalowej bez wyprawy 0,5*0,5*3,5 - gurty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</si>
  <si>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>Wykonanie narzutu kamiennego luzem z brzegu z wyładunkiem podwodnym - transport technologiczny lądowy</t>
    </r>
    <r>
      <rPr>
        <sz val="8"/>
        <color rgb="FF000000"/>
        <rFont val="Arial"/>
        <charset val="238"/>
      </rPr>
      <t xml:space="preserve">   D-03-01-01</t>
    </r>
  </si>
  <si>
    <t>KNR 2-18 0207/08</t>
  </si>
  <si>
    <r>
      <rPr>
        <sz val="8"/>
        <color rgb="FF000000"/>
        <rFont val="Arial"/>
        <charset val="1"/>
      </rPr>
      <t>Analogia. Wykonanie wprowadzenia rowu przydrożnego za pomocą rurociągu PP-B 500</t>
    </r>
    <r>
      <rPr>
        <sz val="8"/>
        <color rgb="FF000000"/>
        <rFont val="Arial"/>
        <charset val="238"/>
      </rPr>
      <t xml:space="preserve">   D-03-01-01</t>
    </r>
  </si>
  <si>
    <r>
      <rPr>
        <sz val="8"/>
        <color rgb="FF000000"/>
        <rFont val="Arial"/>
        <charset val="1"/>
      </rPr>
      <t xml:space="preserve">Warstwa dolna podbudowy z kruszywa naturalnego o grubości po zagęszczeniu 20cm      </t>
    </r>
    <r>
      <rPr>
        <sz val="8"/>
        <color rgb="FF000000"/>
        <rFont val="Arial"/>
        <charset val="238"/>
      </rPr>
      <t>D-04.04.00, D-04.04.02</t>
    </r>
  </si>
  <si>
    <r>
      <rPr>
        <sz val="8"/>
        <color rgb="FF000000"/>
        <rFont val="Arial"/>
        <charset val="1"/>
      </rPr>
      <t xml:space="preserve">Warstwa górna podbudowy z kruszywa łamanego o grubości po zagęszczeniu 8cm  </t>
    </r>
    <r>
      <rPr>
        <sz val="8"/>
        <color rgb="FF000000"/>
        <rFont val="Arial"/>
        <charset val="238"/>
      </rPr>
      <t>D-04.04.00, D-04.04.02</t>
    </r>
  </si>
  <si>
    <r>
      <rPr>
        <sz val="8"/>
        <color rgb="FF000000"/>
        <rFont val="Arial"/>
        <charset val="1"/>
      </rPr>
      <t xml:space="preserve">Mechaniczne oczyszczenie i skropienie emulsją asfaltową na zimno podbudowy tłuczniowej lub z gruntu stabilizowanego cementem przy zużyciu emulsji 0,8kg/m2     </t>
    </r>
    <r>
      <rPr>
        <sz val="8"/>
        <color rgb="FF000000"/>
        <rFont val="Arial"/>
        <charset val="238"/>
      </rPr>
      <t>D-04.03.01</t>
    </r>
  </si>
  <si>
    <r>
      <rPr>
        <sz val="8"/>
        <color rgb="FF000000"/>
        <rFont val="Arial"/>
        <charset val="1"/>
      </rPr>
      <t>Wyrównanie mechaniczne istniejącej podbudowy mieszanką mineralno-asfaltową 33,0x0,04=1,32</t>
    </r>
    <r>
      <rPr>
        <sz val="8"/>
        <color rgb="FF000000"/>
        <rFont val="Arial"/>
        <charset val="238"/>
      </rPr>
      <t xml:space="preserve">  D-05. 03.05b</t>
    </r>
  </si>
  <si>
    <r>
      <rPr>
        <sz val="8"/>
        <color rgb="FF000000"/>
        <rFont val="Arial"/>
        <charset val="1"/>
      </rPr>
      <t xml:space="preserve">Nawierzchnia z mieszanek mineralno-bitumicznych grysowych z warstwą ścieralną asfaltową o grubości po zagęszczeniu 3cm (Krotność= 1,33) </t>
    </r>
    <r>
      <rPr>
        <sz val="8"/>
        <color rgb="FF000000"/>
        <rFont val="Arial"/>
        <charset val="238"/>
      </rPr>
      <t xml:space="preserve">  D-05-03-05a</t>
    </r>
  </si>
  <si>
    <r>
      <rPr>
        <sz val="8"/>
        <color rgb="FF000000"/>
        <rFont val="Arial"/>
        <charset val="1"/>
      </rPr>
      <t xml:space="preserve">Analogia. Warstwa z kruszywa łamanego - umocnienie poboczy           </t>
    </r>
    <r>
      <rPr>
        <sz val="8"/>
        <color rgb="FF000000"/>
        <rFont val="Arial"/>
        <charset val="238"/>
      </rPr>
      <t>D-06.03.01a</t>
    </r>
  </si>
  <si>
    <r>
      <rPr>
        <sz val="8"/>
        <color rgb="FF000000"/>
        <rFont val="Arial"/>
        <charset val="1"/>
      </rPr>
      <t xml:space="preserve">Montaż odcinków prostych poręczy U-12a             </t>
    </r>
    <r>
      <rPr>
        <sz val="8"/>
        <color rgb="FF000000"/>
        <rFont val="Arial"/>
        <charset val="238"/>
      </rPr>
      <t>D-07-05-01</t>
    </r>
  </si>
  <si>
    <r>
      <rPr>
        <sz val="8"/>
        <color rgb="FF000000"/>
        <rFont val="Arial"/>
        <charset val="1"/>
      </rPr>
      <t xml:space="preserve">Analogia. Rozplantowanie ziemi z odwozu zmagazynowanej w hałdach           </t>
    </r>
    <r>
      <rPr>
        <sz val="8"/>
        <color rgb="FF000000"/>
        <rFont val="Arial"/>
        <charset val="238"/>
      </rPr>
      <t>D-06.01.01</t>
    </r>
  </si>
  <si>
    <r>
      <rPr>
        <sz val="8"/>
        <color rgb="FF000000"/>
        <rFont val="Arial"/>
        <charset val="1"/>
      </rPr>
      <t xml:space="preserve">Ręczne plantowanie powierzchni gruntu rodzimego kategorii I-III         </t>
    </r>
    <r>
      <rPr>
        <sz val="8"/>
        <color rgb="FF000000"/>
        <rFont val="Arial"/>
        <charset val="238"/>
      </rPr>
      <t>D-06-01-01</t>
    </r>
  </si>
  <si>
    <t>41</t>
  </si>
  <si>
    <r>
      <rPr>
        <sz val="8"/>
        <color rgb="FF000000"/>
        <rFont val="Arial"/>
        <charset val="1"/>
      </rPr>
      <t xml:space="preserve">Obsianie skarp w ziemi urodzajnej                  </t>
    </r>
    <r>
      <rPr>
        <sz val="8"/>
        <color rgb="FF000000"/>
        <rFont val="Arial"/>
        <charset val="238"/>
      </rPr>
      <t>D-06-01-.01</t>
    </r>
  </si>
  <si>
    <t>Przedmiar robót dla wykonania remontu drogi gminnej dz. nr.71     w   miejscowości Pogwizdów.cz1</t>
  </si>
  <si>
    <t>Cena jedn.   Netto</t>
  </si>
  <si>
    <t>Wartość   netto</t>
  </si>
  <si>
    <r>
      <rPr>
        <sz val="10"/>
        <color rgb="FF000000"/>
        <rFont val="Arial"/>
        <family val="2"/>
        <charset val="238"/>
      </rPr>
      <t xml:space="preserve">Roboty ziemne, korytowanie  podbudowy  gr. 55Cm 30%materiału pozostawiony na odkład, pozostały materiał </t>
    </r>
    <r>
      <rPr>
        <sz val="10"/>
        <color rgb="FF000000"/>
        <rFont val="Arial"/>
        <family val="2"/>
        <charset val="1"/>
      </rPr>
      <t xml:space="preserve"> wywóz na odl. do  3km  172x3,5x0,55                  D-04.01.01</t>
    </r>
  </si>
  <si>
    <r>
      <rPr>
        <sz val="10"/>
        <color rgb="FF000000"/>
        <rFont val="Arial"/>
        <family val="2"/>
        <charset val="1"/>
      </rPr>
      <t>m</t>
    </r>
    <r>
      <rPr>
        <vertAlign val="superscript"/>
        <sz val="10"/>
        <color rgb="FF000000"/>
        <rFont val="Arial"/>
        <family val="2"/>
        <charset val="1"/>
      </rPr>
      <t>3</t>
    </r>
  </si>
  <si>
    <t>Dolna warstwa podbudowy z tłucznia kamiennego,                   60-120mm gr. 30 cm   172x3,5          D-04.04.00, D-04.04.02</t>
  </si>
  <si>
    <t>Dolna  warstwa podbudowy z tłucznia kamiennego                        0-63mm gr.15cm                      D-04.04.00, D-04.04.02</t>
  </si>
  <si>
    <t>Górna w-wa podbudowy z tłucznia kamiennego                            0-31,5mm gr.10cm wykonana przy użyciu rozściełacza                                                         D-04.04.00, D-04.04.02</t>
  </si>
  <si>
    <t>Nawierzchnia z masy mineralno asfaltowej  w-wa wiążąca AC16W gr 5cm   172x3           D-05. 03.05b</t>
  </si>
  <si>
    <t>Skropienie nawierzchni  emulsją asfaltową w ilości 0,5kg/m2          381+155x7                                               D-04.03.01</t>
  </si>
  <si>
    <t>Nawierzchnia z masy mineralno asfaltowej AC11S   4cm   w-wa ścieralna                               D-05. 03.05a</t>
  </si>
  <si>
    <r>
      <rPr>
        <sz val="11"/>
        <color rgb="FF000000"/>
        <rFont val="Calibri"/>
        <family val="2"/>
        <charset val="238"/>
      </rPr>
      <t>Uzupełnienie poboczy tłuczniem kamiennym 0-31,5mm, gr 12cm</t>
    </r>
    <r>
      <rPr>
        <sz val="11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D-06.03.01a</t>
    </r>
  </si>
  <si>
    <r>
      <rPr>
        <sz val="10"/>
        <color rgb="FF000000"/>
        <rFont val="Arial"/>
        <family val="2"/>
        <charset val="238"/>
      </rPr>
      <t>Wyprofilowanie skarp i dna rowu, umocnienie  dna</t>
    </r>
    <r>
      <rPr>
        <sz val="11"/>
        <color rgb="FF000000"/>
        <rFont val="Calibri"/>
        <family val="2"/>
        <charset val="238"/>
      </rPr>
      <t xml:space="preserve"> rowu korytkami betonowymi  40x25x50 na podbudowie                           z   kruszywa i ławie betonowej z obustronnym oporem                 D-06.04.01</t>
    </r>
    <r>
      <rPr>
        <sz val="10"/>
        <color rgb="FF000000"/>
        <rFont val="Arial"/>
        <family val="2"/>
        <charset val="238"/>
      </rPr>
      <t xml:space="preserve">                                                        </t>
    </r>
  </si>
  <si>
    <t xml:space="preserve"> Umocnienie skarp rowu ażurami betonowymi 60x40x8  posadowionych na ławie betonowej    D-06.04.01</t>
  </si>
  <si>
    <r>
      <rPr>
        <sz val="11"/>
        <color rgb="FF000000"/>
        <rFont val="Arial"/>
        <family val="2"/>
        <charset val="238"/>
      </rP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</si>
  <si>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r>
      <rPr>
        <b/>
        <sz val="11"/>
        <color rgb="FF000000"/>
        <rFont val="Arial"/>
        <family val="2"/>
        <charset val="238"/>
      </rPr>
      <t>Przedmiar robót dla</t>
    </r>
    <r>
      <rPr>
        <b/>
        <sz val="11"/>
        <color rgb="FF000000"/>
        <rFont val="Arial"/>
        <family val="2"/>
        <charset val="1"/>
      </rPr>
      <t xml:space="preserve">   wykonania remontu  drogi gminnej dz nr.71 w miejscowości Pogwizdów  cz.2</t>
    </r>
  </si>
  <si>
    <t>Lp</t>
  </si>
  <si>
    <t>Cena jedn netto</t>
  </si>
  <si>
    <t>Roboty ziemne, korytowanie podbudowy i poboczy  gr. 55cm - 30%materiału pozostawiony na odkład, pozostały   materiał wywóz na odl. do  3km 100x3 500x1,0x0,55       D-04.01.01</t>
  </si>
  <si>
    <t>Dolna warstwa podbudowy  gr 30cm  z tłucznia kamiennego 60-120mm                D-04.04.00, D-04.04.02</t>
  </si>
  <si>
    <t>Dolna warstwa podbudowy z tłucznia kamiennego   0-63mm gr.15cm                            D-04.04.00, D-04.04.02</t>
  </si>
  <si>
    <t>Górna warstwa podbudowy  z tłucznia kamiennego 0-31,5mm gr.10cm                  D-04.04.00, D-04.04.02</t>
  </si>
  <si>
    <t>Oczyszczenie, i skropienie nawierzchni   emulsją asfaltową w ilości 0,5kg/m2     600x3   D-04.03.01</t>
  </si>
  <si>
    <t>Siatka przeciwspękaniowa  dyblowana do podłoża 120/120                               D-05.03.26a.</t>
  </si>
  <si>
    <t xml:space="preserve">Nawierzchnia z masy mineralno asfaltowej  w-wa wiążąca AC16W gr5cm             D-05. 03.05b       </t>
  </si>
  <si>
    <t xml:space="preserve"> 6.</t>
  </si>
  <si>
    <r>
      <rPr>
        <sz val="11"/>
        <color rgb="FF000000"/>
        <rFont val="Arial"/>
        <family val="2"/>
        <charset val="238"/>
      </rPr>
      <t>Skropienie nawierzchni  emulsją asfaltową w ilości 0,5kg/m</t>
    </r>
    <r>
      <rPr>
        <sz val="11"/>
        <color rgb="FF000000"/>
        <rFont val="Calibri"/>
        <family val="2"/>
        <charset val="238"/>
      </rPr>
      <t xml:space="preserve">² </t>
    </r>
    <r>
      <rPr>
        <sz val="11"/>
        <color rgb="FF000000"/>
        <rFont val="Arial"/>
        <family val="2"/>
        <charset val="238"/>
      </rPr>
      <t>D-04.03.01</t>
    </r>
  </si>
  <si>
    <t>Nawierzchnia z masy mineralno asfaltowej  w-wa ścieralna AC11S gr4cm           D-05. 03.05a</t>
  </si>
  <si>
    <t xml:space="preserve">                                                        </t>
  </si>
  <si>
    <t xml:space="preserve"> Uzupełnienie poboczy tłuczniem kamiennym 0-31,5mm, gr 12cm                                  D-06.03.01a</t>
  </si>
  <si>
    <t>Demontaż uszkodzonego przepustu fi500mm, montaż rury PVC SN8 fi 500 – 6m,na podbudowie z kruszywa, zasypanie przepustu drobnym tłuczniem kamiennym  D-03.00.00</t>
  </si>
  <si>
    <t>kompl</t>
  </si>
  <si>
    <t>Żelbetowe ścianki czołowe przepustu- szt 2                                                                     D-03.00.00</t>
  </si>
  <si>
    <r>
      <rPr>
        <sz val="10"/>
        <color rgb="FF000000"/>
        <rFont val="Arial"/>
        <family val="2"/>
        <charset val="238"/>
      </rPr>
      <t>Wyprofilowanie skarp i dna rowu, umocnienie  dna</t>
    </r>
    <r>
      <rPr>
        <sz val="11"/>
        <color rgb="FF000000"/>
        <rFont val="Calibri"/>
        <family val="2"/>
        <charset val="238"/>
      </rPr>
      <t xml:space="preserve"> rowu korytkami betonowymi  40x25x50 na podbudowie  z   kruszywa i ławie betonowej z obustronnym oporem                 D-06.04.01</t>
    </r>
    <r>
      <rPr>
        <sz val="10"/>
        <color rgb="FF000000"/>
        <rFont val="Arial"/>
        <family val="2"/>
        <charset val="238"/>
      </rPr>
      <t xml:space="preserve">                                                        </t>
    </r>
  </si>
  <si>
    <t>Umocnienie skarp rowu ażurami betonowymi 60x40x8  posadowionych na ławie betonowej    D-06.04.01</t>
  </si>
  <si>
    <t>Formowanie nasypów ziemnych poza poboczem drogi                         D-04.01.01</t>
  </si>
  <si>
    <t xml:space="preserve"> </t>
  </si>
  <si>
    <t xml:space="preserve">Przedmiar robót dla wykonania przebudowy  drogi wewnętrznej dz. nr.348/1 w miejscowości Gierczyce.   </t>
  </si>
  <si>
    <t>Roboty ziemne, korytowanie istniejącej podbudowy gr. 55Cm  –    wywóz materiału na odl. do 3km 100x3,5+20x0,55                                                                          D-04.01.01</t>
  </si>
  <si>
    <t>Dolna warstwa podbudowy z tłucznia kamiennego  60-120mm              gr. 30                            D-04.04.00, D-04.04.02</t>
  </si>
  <si>
    <t>Dolna warstwa podbudowy z tłucznia kamiennego   0-63mm gr.15cm                                          D-04.04.00, D-04.04.02</t>
  </si>
  <si>
    <t>Górna w-wa podbudowy z tłucznia kamiennego 0-31,5mm gr.10cm wykonana przy użyciu rozściełacza   D-04.04.00, D-04.04.02</t>
  </si>
  <si>
    <t>Nawierzchnia z masy mineralno asfaltowej  w-wa wiążąca AC16W gr 5cm   100x3+15        D-05. 03.05b</t>
  </si>
  <si>
    <t>Skropienie nawierzchni  emulsją asfaltową w ilości 0,5kg/m2                                                         D-04.03.01</t>
  </si>
  <si>
    <r>
      <rPr>
        <sz val="11"/>
        <color rgb="FF000000"/>
        <rFont val="Calibri"/>
        <family val="2"/>
        <charset val="238"/>
      </rPr>
      <t>Uzupełnienie poboczy tłuczniem kamiennym 0-31,5mm                  gr 12cm</t>
    </r>
    <r>
      <rPr>
        <sz val="11"/>
        <color rgb="FF000000"/>
        <rFont val="Arial"/>
        <family val="2"/>
        <charset val="238"/>
      </rPr>
      <t xml:space="preserve">                   </t>
    </r>
    <r>
      <rPr>
        <sz val="10"/>
        <color rgb="FF000000"/>
        <rFont val="Arial"/>
        <family val="2"/>
        <charset val="238"/>
      </rPr>
      <t xml:space="preserve">    D-06.03.01a</t>
    </r>
  </si>
  <si>
    <t>Montaż odwodnienia liniowego w drodze  typ ciężki                       D-08-00-00</t>
  </si>
  <si>
    <r>
      <rPr>
        <sz val="11"/>
        <color rgb="FF000000"/>
        <rFont val="Calibri"/>
        <family val="2"/>
        <charset val="238"/>
      </rPr>
      <t xml:space="preserve">Formowanie nasypów ziemnych poza poboczem drogi , plantowanie                    </t>
    </r>
    <r>
      <rPr>
        <sz val="10"/>
        <color rgb="FF000000"/>
        <rFont val="Calibri"/>
        <family val="2"/>
        <charset val="238"/>
      </rPr>
      <t xml:space="preserve">     </t>
    </r>
    <r>
      <rPr>
        <sz val="10"/>
        <color rgb="FF000000"/>
        <rFont val="Arial"/>
        <family val="2"/>
        <charset val="238"/>
      </rPr>
      <t>D-04.01.01</t>
    </r>
  </si>
  <si>
    <r>
      <rPr>
        <sz val="10"/>
        <color rgb="FF000000"/>
        <rFont val="Arial"/>
        <family val="2"/>
        <charset val="238"/>
      </rPr>
      <t>Wyprofilowanie skarp i dna rowu, umocnienie  dna</t>
    </r>
    <r>
      <rPr>
        <sz val="11"/>
        <color rgb="FF000000"/>
        <rFont val="Calibri"/>
        <family val="2"/>
        <charset val="238"/>
      </rPr>
      <t xml:space="preserve"> rowu korytkami betonowymi  40x25x50 na podbudowie   z   kruszywa i ławie betonowej z obustronnym oporem                 D-06.04.01</t>
    </r>
    <r>
      <rPr>
        <sz val="10"/>
        <color rgb="FF000000"/>
        <rFont val="Arial"/>
        <family val="2"/>
        <charset val="238"/>
      </rPr>
      <t xml:space="preserve">                                                     </t>
    </r>
  </si>
  <si>
    <t>Przedmiar dla  wykonania remontu drogi gminnej dz. Nr 382 polegająca na odtworzeniu pobocza drogi     w  miejscowości Nieszkowice Małe.</t>
  </si>
  <si>
    <t>Cena jedn. netto</t>
  </si>
  <si>
    <r>
      <rPr>
        <sz val="10"/>
        <color rgb="FF000000"/>
        <rFont val="Arial"/>
        <family val="2"/>
        <charset val="238"/>
      </rPr>
      <t>Wyprofilowanie skarp i dna rowu, umocnienie  dna</t>
    </r>
    <r>
      <rPr>
        <sz val="11"/>
        <color rgb="FF000000"/>
        <rFont val="Calibri"/>
        <family val="2"/>
        <charset val="238"/>
      </rPr>
      <t xml:space="preserve"> rowu korytkami betonowymi   typ ciężki na podbudowie   z   kruszywa i ławie betonowej z obustronnym oporem                 D-06.04.01</t>
    </r>
    <r>
      <rPr>
        <sz val="10"/>
        <color rgb="FF000000"/>
        <rFont val="Arial"/>
        <family val="2"/>
        <charset val="238"/>
      </rPr>
      <t xml:space="preserve">                                                        </t>
    </r>
  </si>
  <si>
    <t xml:space="preserve"> Umocnienie skarp rowu ażurami betonowymi 60x40x10  posadowione na ławie betonowej  i mocowane do  podłoża D-06.04.01</t>
  </si>
  <si>
    <r>
      <rPr>
        <sz val="11"/>
        <color rgb="FF000000"/>
        <rFont val="Arial"/>
        <family val="2"/>
        <charset val="1"/>
      </rPr>
      <t>m</t>
    </r>
    <r>
      <rPr>
        <vertAlign val="superscript"/>
        <sz val="11"/>
        <color rgb="FF000000"/>
        <rFont val="Arial"/>
        <family val="2"/>
        <charset val="1"/>
      </rPr>
      <t>2</t>
    </r>
  </si>
  <si>
    <r>
      <rPr>
        <sz val="11"/>
        <color rgb="FF000000"/>
        <rFont val="Arial"/>
        <family val="2"/>
        <charset val="1"/>
      </rPr>
      <t xml:space="preserve">Odtworzenie pobocza wzdłuż rowu  </t>
    </r>
    <r>
      <rPr>
        <sz val="11"/>
        <color rgb="FF000000"/>
        <rFont val="Arial"/>
        <family val="2"/>
        <charset val="238"/>
      </rPr>
      <t xml:space="preserve">tłuczniem </t>
    </r>
    <r>
      <rPr>
        <sz val="11"/>
        <color rgb="FF000000"/>
        <rFont val="Arial"/>
        <family val="2"/>
        <charset val="1"/>
      </rPr>
      <t>kamiennym stabilizowany cementem  z dowozu 2,5-5Mg gr. 25    D-04-05-01</t>
    </r>
  </si>
  <si>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Uzupełnienie poboczy tłuczniem kamiennym 0-31,5mm, gr 12cm                                  D-06.03.01a</t>
    </r>
  </si>
  <si>
    <r>
      <rPr>
        <b/>
        <sz val="11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1"/>
      </rPr>
      <t>Przedmiar robót dla wykonania remontu  drogi gminnej dz. Nr 104 w  miejscowości Nieszkowice Małe.</t>
    </r>
  </si>
  <si>
    <r>
      <rPr>
        <sz val="11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Frezowanie nawierzchni bitumicznej gr 6cm- wywóz materiału na odl. do  3km   materiał do wykorzystania na pobocza drogi     140x3,5                     D-00.00.00</t>
    </r>
  </si>
  <si>
    <t>Roboty ziemne, korytowanie podbudowy i poboczy  gr. 55Cm - 30%materiału pozostawiony na odkład pozostały   materiał wywóz na odl. do  3km  140x4,70+180x1,2x0,55       D-04.01.01</t>
  </si>
  <si>
    <t>Dolna warstwa podbudowy  gr 30cm  z tłucznia kamiennego  stabilizowanego cementem  2,5-5Mg z dowozu.               D-04.04.00, D-04.04.02</t>
  </si>
  <si>
    <t>Dolna warstwa podbudowy z tłucznia kamiennego   0-63mm gr.15cm               D-04.04.00, D-04.04.02</t>
  </si>
  <si>
    <t>Górna warstwa podbudowy  z tłucznia kamiennego 0-31,5mm gr.10cm wykonana przy użyciu rozściełacza    D-04.04.00, D-04.04.02</t>
  </si>
  <si>
    <t xml:space="preserve">Nawierzchnia z masy mineralno asfaltowej  w-wa profilowa gr 5cm AC16W gr5cm    140x3,5        D-05. 03.05b      </t>
  </si>
  <si>
    <t xml:space="preserve">Nawierzchnia z masy mineralno asfaltowej  w-wa wiążąca AC16W gr5cm   320x3,5          D-05. 03.05b   </t>
  </si>
  <si>
    <r>
      <rPr>
        <sz val="11"/>
        <color rgb="FF000000"/>
        <rFont val="Arial"/>
        <family val="2"/>
        <charset val="238"/>
      </rPr>
      <t>Skropienie nawierzchni  emulsją asfaltową w ilości 0,5kg/m</t>
    </r>
    <r>
      <rPr>
        <sz val="11"/>
        <color rgb="FF000000"/>
        <rFont val="Calibri"/>
        <family val="2"/>
        <charset val="238"/>
      </rPr>
      <t>²</t>
    </r>
    <r>
      <rPr>
        <sz val="11"/>
        <color rgb="FF000000"/>
        <rFont val="Arial"/>
        <family val="2"/>
        <charset val="238"/>
      </rPr>
      <t xml:space="preserve">  D-04.03.01</t>
    </r>
  </si>
  <si>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Arial"/>
        <family val="2"/>
        <charset val="1"/>
      </rPr>
      <t>Uzupełnienie poboczy tłuczniem kamiennym 0-31,5mm, gr 12cm                                  D-06.03.01a</t>
    </r>
  </si>
  <si>
    <t>Montaż rury PVC SN8 fi 400 – 6m, na podbudowie z kruszywa, zasypanie przepustu drobnym tłuczniem kamiennym  D-03.00.00</t>
  </si>
  <si>
    <t>Regulacja wysokościowa studni kanalizacji sanitarnej  z włazem żeliwnym                   D-00.00.00</t>
  </si>
  <si>
    <t>Konserwacja rowu przydrożnego  wyprofilowanie dna i skarp  -niwelacja podłużna rowu                         D-00.00.00</t>
  </si>
  <si>
    <r>
      <rPr>
        <b/>
        <sz val="11"/>
        <color rgb="FF000000"/>
        <rFont val="Arial"/>
        <family val="2"/>
        <charset val="1"/>
      </rPr>
      <t xml:space="preserve"> Przedmiar robót dla</t>
    </r>
    <r>
      <rPr>
        <b/>
        <sz val="10"/>
        <color rgb="FF000000"/>
        <rFont val="Arial"/>
        <family val="2"/>
        <charset val="238"/>
      </rPr>
      <t xml:space="preserve"> wykonania przebudowy  drogi wewnętrznej dz. Nr 104 w  miejscowości Nieszkowice Małe.</t>
    </r>
  </si>
  <si>
    <r>
      <rPr>
        <sz val="11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238"/>
      </rPr>
      <t>Frezowanie nawierzchni bitumicznej gr 6cm- wywóz materiału na odl. do  3km   materiał do wykorzystania na pobocza drogi     170x3                     D-00.00.00</t>
    </r>
  </si>
  <si>
    <t>Roboty ziemne, korytowanie podbudowy  i pobocza gr. 55Cm - 30%materiału pozostawiony na odkład, pozostały   materiał wywóz na odl. do  3km  170x4+(180x2x0,5)x0,55       D-04.01.01</t>
  </si>
  <si>
    <t>Dolna warstwa podbudowy z tłucznia kamiennego   0-63mm gr.15cm                      D-04.04.00, D-04.04.02</t>
  </si>
  <si>
    <t xml:space="preserve">Nawierzchnia z masy mineralno asfaltowej  w-wa profilowa AC16W gr5cm   170x3           D-05. 03.05b    </t>
  </si>
  <si>
    <t xml:space="preserve">Nawierzchnia z masy mineralno asfaltowej  w-wa wiążąca AC16W gr5cm   350x3        D-05. 03.05b     </t>
  </si>
  <si>
    <t xml:space="preserve"> 8.</t>
  </si>
  <si>
    <r>
      <rPr>
        <b/>
        <sz val="11"/>
        <color rgb="FF000000"/>
        <rFont val="Arial"/>
        <family val="2"/>
        <charset val="238"/>
      </rPr>
      <t xml:space="preserve">   Przedmiar robót dla </t>
    </r>
    <r>
      <rPr>
        <b/>
        <sz val="12"/>
        <color rgb="FF000000"/>
        <rFont val="Calibri"/>
        <family val="2"/>
        <charset val="238"/>
      </rPr>
      <t xml:space="preserve">wykonania przebudowy  drogi wewnętrznej stanowiącej działkę nr.435/2     w msc. Nieszkowice Wielkie.                 </t>
    </r>
  </si>
  <si>
    <t>Roboty ziemne, korytowanie podbudowy gr. 55Cm 30% materiału pozostawiona na odkład, pozostały  materiał - wywóz na odl. do  3km 260x3,6x0,55         D-04.01.01</t>
  </si>
  <si>
    <t>Dolna warstwa podbudowy-  tłuczeń kamienny stabilizowany cementem, z dowozu    2,5-5 Mg gr.  gr. 30Cm                                              D-04.04.00, D-04.04.02</t>
  </si>
  <si>
    <t>Dolna warstwa podbudowy z tłucznia kamiennego   0-63mm gr.15cm                             D-04.04.00, D-04.04.02</t>
  </si>
  <si>
    <t>Górna warstwa podbudowy  z tłucznia kamiennego 0-31,5mm gr.10cm   wykonana przy użyciu rozściełacza                                      D-04.04.00, D-04.04.02</t>
  </si>
  <si>
    <t>Nawierzchnia z masy mineralno asfaltowej  w-wa wiążąca AC16W gr 5cm   260x3+20                     D-05. 03.05b</t>
  </si>
  <si>
    <t>Skropienie nawierzchni  emulsją asfaltową w ilości 0,5kg/m2  1740x2                          D-04.03.01</t>
  </si>
  <si>
    <t>Nawierzchnia z masy mineralno asfaltowej AC11S   4cm   w-wa ścieralna                              D-05. 03.05a</t>
  </si>
  <si>
    <t>Wyprofilowanie dna i skarp rowu                                                            D-06.04.01</t>
  </si>
  <si>
    <t>Umocnienie dna rowu korytkami betonowymi  40x25x50 na podbudowie  z kruszywa i ławie betonowej z obustronnym oporem  D-06.04.01</t>
  </si>
  <si>
    <t>Umocnienie skarp  płytami ażurowymi 60X40X10  ułożonych na ławie betonowej, otwory wypełnione betonem mocowane do podłoża        D-06.04.01</t>
  </si>
  <si>
    <t>Uzupełnienie poboczy tłuczniem kamiennym 0-31,5mm, gr 12cm                                           D-06.03.01a</t>
  </si>
  <si>
    <t>Przebudowa przepustu drogowego zlokalizowanego w ciągu drogi gminnej nr 581119K wraz z wykonaniem umocnień dna i skarp potoku "bez nazwy" w km 0+170,50 - 0+176,50 i 0+183,50 - 0+187,50 na dz. nr 28, 29, 33, 55/4, 138 w msc. Wola Nieszkowska - PRZEPUST P-4</t>
  </si>
  <si>
    <t>Nr</t>
  </si>
  <si>
    <t>Opis</t>
  </si>
  <si>
    <t>Jednostka</t>
  </si>
  <si>
    <t>Krotność</t>
  </si>
  <si>
    <t>Cena jedn. z krotnością</t>
  </si>
  <si>
    <t>Rozdział</t>
  </si>
  <si>
    <t>Demontaż warstwy konstrukcyjnej nad przepustem w zakresie objętym projektem</t>
  </si>
  <si>
    <t>Element</t>
  </si>
  <si>
    <t>Roboty pomiarowe</t>
  </si>
  <si>
    <t>KNR 201/119/4</t>
  </si>
  <si>
    <r>
      <rPr>
        <sz val="11"/>
        <color rgb="FF000000"/>
        <rFont val="Calibri"/>
        <family val="2"/>
        <charset val="1"/>
      </rPr>
      <t xml:space="preserve">Roboty pomiarowe przy liniowych robotach ziemnych - trasa dróg w terenie pagórkowatym lub podgórskim </t>
    </r>
    <r>
      <rPr>
        <sz val="8"/>
        <color rgb="FF000000"/>
        <rFont val="Arial"/>
        <charset val="238"/>
      </rPr>
      <t>D-00-00-00</t>
    </r>
  </si>
  <si>
    <r>
      <rPr>
        <sz val="11"/>
        <color rgb="FF000000"/>
        <rFont val="Calibri"/>
        <family val="2"/>
        <charset val="1"/>
      </rPr>
      <t xml:space="preserve">Inwentaryzacja powykonawcza obiektu </t>
    </r>
    <r>
      <rPr>
        <sz val="8"/>
        <color rgb="FF000000"/>
        <rFont val="Arial"/>
        <charset val="238"/>
      </rPr>
      <t>D-00-00-00</t>
    </r>
  </si>
  <si>
    <t>Oznakowanie obiektu</t>
  </si>
  <si>
    <r>
      <rPr>
        <sz val="11"/>
        <color rgb="FF000000"/>
        <rFont val="Calibri"/>
        <family val="2"/>
        <charset val="1"/>
      </rPr>
      <t xml:space="preserve">Projekt czasowej organizacji ruchu wraz z niezbędnym oznakowaniem </t>
    </r>
    <r>
      <rPr>
        <sz val="8"/>
        <color rgb="FF000000"/>
        <rFont val="Arial"/>
        <charset val="238"/>
      </rPr>
      <t>D-00-00-00</t>
    </r>
  </si>
  <si>
    <r>
      <rPr>
        <sz val="11"/>
        <color rgb="FF000000"/>
        <rFont val="Calibri"/>
        <family val="2"/>
        <charset val="1"/>
      </rPr>
      <t xml:space="preserve">Demontaż nawierzchni jezdni w miejscu przepustu </t>
    </r>
    <r>
      <rPr>
        <sz val="8"/>
        <color rgb="FF000000"/>
        <rFont val="Arial"/>
        <charset val="238"/>
      </rPr>
      <t>D-01-02-04</t>
    </r>
  </si>
  <si>
    <t>AT 3/101/1</t>
  </si>
  <si>
    <r>
      <rPr>
        <sz val="11"/>
        <color rgb="FF000000"/>
        <rFont val="Calibri"/>
        <family val="2"/>
        <charset val="1"/>
      </rPr>
      <t xml:space="preserve">Roboty remontowe - cięcie piłą nawierzchni bitumicznych na głębokość do 5cm  </t>
    </r>
    <r>
      <rPr>
        <sz val="8"/>
        <color rgb="FF000000"/>
        <rFont val="Arial"/>
        <charset val="238"/>
      </rPr>
      <t>D-00-00-00</t>
    </r>
  </si>
  <si>
    <t>AT 3/101/2</t>
  </si>
  <si>
    <r>
      <rPr>
        <sz val="11"/>
        <color rgb="FF000000"/>
        <rFont val="Calibri"/>
        <family val="2"/>
        <charset val="1"/>
      </rPr>
      <t xml:space="preserve">Roboty remontowe - cięcie piłą nawierzchni bitumicznych na głębokość 6-10cm </t>
    </r>
    <r>
      <rPr>
        <sz val="8"/>
        <color rgb="FF000000"/>
        <rFont val="Arial"/>
        <charset val="238"/>
      </rPr>
      <t>D-00-00-00</t>
    </r>
  </si>
  <si>
    <t>AT 3/102/4</t>
  </si>
  <si>
    <r>
      <rPr>
        <sz val="11"/>
        <color rgb="FF000000"/>
        <rFont val="Calibri"/>
        <family val="2"/>
        <charset val="1"/>
      </rPr>
      <t xml:space="preserve">Roboty remontowe z wywozem materiału z rozbiórki na odległość do 1km - frezowanie nawierzchni bitumicznej o grubości 10cm </t>
    </r>
    <r>
      <rPr>
        <sz val="8"/>
        <color rgb="FF000000"/>
        <rFont val="Arial"/>
        <charset val="238"/>
      </rPr>
      <t>D-00-00-00</t>
    </r>
  </si>
  <si>
    <r>
      <rPr>
        <sz val="11"/>
        <color rgb="FF000000"/>
        <rFont val="Calibri"/>
        <family val="2"/>
        <charset val="1"/>
      </rPr>
      <t xml:space="preserve">Rozebranie konstrukcji istniejącego przepustu wraz z podbudową   </t>
    </r>
    <r>
      <rPr>
        <sz val="8"/>
        <color rgb="FF000000"/>
        <rFont val="Arial"/>
        <charset val="238"/>
      </rPr>
      <t>D-01-02-04</t>
    </r>
  </si>
  <si>
    <r>
      <rPr>
        <sz val="11"/>
        <color rgb="FF000000"/>
        <rFont val="Calibri"/>
        <family val="2"/>
        <charset val="1"/>
      </rPr>
      <t xml:space="preserve">Demontaż przepustu oraz umocnień </t>
    </r>
    <r>
      <rPr>
        <sz val="8"/>
        <color rgb="FF000000"/>
        <rFont val="Arial"/>
        <charset val="238"/>
      </rPr>
      <t>D-01-02-04</t>
    </r>
  </si>
  <si>
    <t>KNR 231/802/7</t>
  </si>
  <si>
    <r>
      <rPr>
        <sz val="11"/>
        <color rgb="FF000000"/>
        <rFont val="Calibri"/>
        <family val="2"/>
        <charset val="1"/>
      </rPr>
      <t xml:space="preserve">Rozebranie mechaniczne podbudowy z kruszywa kamiennego o grubości 15cm </t>
    </r>
    <r>
      <rPr>
        <sz val="8"/>
        <color rgb="FF000000"/>
        <rFont val="Arial"/>
        <charset val="238"/>
      </rPr>
      <t>D-01-02-04</t>
    </r>
  </si>
  <si>
    <t>KNR 231/802/8</t>
  </si>
  <si>
    <r>
      <rPr>
        <sz val="11"/>
        <color rgb="FF000000"/>
        <rFont val="Calibri"/>
        <family val="2"/>
        <charset val="1"/>
      </rPr>
      <t xml:space="preserve">Rozebranie mechaniczne podbudowy z kruszywa kamiennego - za każdy dalszy 1cm grubości ponad 15cm </t>
    </r>
    <r>
      <rPr>
        <sz val="8"/>
        <color rgb="FF000000"/>
        <rFont val="Arial"/>
        <charset val="238"/>
      </rPr>
      <t xml:space="preserve">   D-01-02-04</t>
    </r>
  </si>
  <si>
    <t>KNR 201/208/1</t>
  </si>
  <si>
    <r>
      <rPr>
        <sz val="11"/>
        <color rgb="FF000000"/>
        <rFont val="Calibri"/>
        <family val="2"/>
        <charset val="1"/>
      </rPr>
      <t xml:space="preserve">Roboty ziemne w gruncie kategorii I-II wykonywane koparkami podsiębiernymi o pojemności łyżki 0,15m3 z transportem urobku przyczepami samowyładowczymi holowanymi ciągnikami o na odległość do 0,50km - odwóz materiału z rozbiórki </t>
    </r>
    <r>
      <rPr>
        <sz val="8"/>
        <color rgb="FF000000"/>
        <rFont val="Arial"/>
        <charset val="238"/>
      </rPr>
      <t>D-01-02-04</t>
    </r>
  </si>
  <si>
    <t>KNR 231/816/5</t>
  </si>
  <si>
    <r>
      <rPr>
        <sz val="11"/>
        <color rgb="FF000000"/>
        <rFont val="Calibri"/>
        <family val="2"/>
        <charset val="1"/>
      </rPr>
      <t xml:space="preserve">Analogia. Rozebranie istniejącego przepustu żelbetowego fi 600mm o długości 7,0m wraz ze ściankami czołowymi </t>
    </r>
    <r>
      <rPr>
        <sz val="8"/>
        <color rgb="FF000000"/>
        <rFont val="Arial"/>
        <charset val="238"/>
      </rPr>
      <t>D-01-02-04</t>
    </r>
  </si>
  <si>
    <t>KNR 404/1101/2</t>
  </si>
  <si>
    <r>
      <rPr>
        <sz val="11"/>
        <color rgb="FF000000"/>
        <rFont val="Calibri"/>
        <family val="2"/>
        <charset val="1"/>
      </rPr>
      <t xml:space="preserve">Wywiezienie gruzu z terenu rozbiórki samochodem ciężarowym skrzyniowym na składowisko odpadów </t>
    </r>
    <r>
      <rPr>
        <sz val="8"/>
        <color rgb="FF000000"/>
        <rFont val="Arial"/>
        <charset val="238"/>
      </rPr>
      <t>D-01-02-04</t>
    </r>
  </si>
  <si>
    <t xml:space="preserve">Wykonanie nowej konstrukcji przepustu </t>
  </si>
  <si>
    <t>Wykonanie podbudowy przepustu</t>
  </si>
  <si>
    <r>
      <rPr>
        <sz val="11"/>
        <color rgb="FF000000"/>
        <rFont val="Calibri"/>
        <family val="2"/>
        <charset val="1"/>
      </rPr>
      <t xml:space="preserve">Pompowanie napływającej wody z potoku przez cały okres budowy przepustu </t>
    </r>
    <r>
      <rPr>
        <sz val="8"/>
        <color rgb="FF000000"/>
        <rFont val="Arial"/>
        <charset val="238"/>
      </rPr>
      <t>D-00-00-00</t>
    </r>
  </si>
  <si>
    <t>KNR 201/208/4</t>
  </si>
  <si>
    <r>
      <rPr>
        <sz val="11"/>
        <color rgb="FF000000"/>
        <rFont val="Calibri"/>
        <family val="2"/>
        <charset val="1"/>
      </rPr>
      <t xml:space="preserve">Roboty ziemne w gruncie kategorii III wykonywane koparkami podsiębiernymi o pojemności łyżki 0,25m3 z transportem urobku przyczepami samowyładowczymi holowanymi ciągnikami na odległość do 0,50km - wykop pod warstwy konstrukcyjne nowego przepustu oraz skarpowanie na wlocie i wylocie </t>
    </r>
    <r>
      <rPr>
        <sz val="8"/>
        <color rgb="FF000000"/>
        <rFont val="Arial"/>
        <charset val="238"/>
      </rPr>
      <t>D-04-01-01</t>
    </r>
  </si>
  <si>
    <t>KNR 231/104/5</t>
  </si>
  <si>
    <r>
      <rPr>
        <sz val="11"/>
        <color rgb="FF000000"/>
        <rFont val="Calibri"/>
        <family val="2"/>
        <charset val="1"/>
      </rPr>
      <t xml:space="preserve">Warstwa odsączająca o grubości po zagęszczeniu 10cm w korycie lub na całej szerokości drogi zagęszczana mechanicznie - warstwa o grubości 20cm  </t>
    </r>
    <r>
      <rPr>
        <sz val="8"/>
        <color rgb="FF000000"/>
        <rFont val="Arial"/>
        <charset val="238"/>
      </rPr>
      <t>D-04-01-01</t>
    </r>
  </si>
  <si>
    <t>KNR 911/102/3 (1)</t>
  </si>
  <si>
    <r>
      <rPr>
        <sz val="11"/>
        <color rgb="FF000000"/>
        <rFont val="Calibri"/>
        <family val="2"/>
        <charset val="1"/>
      </rPr>
      <t xml:space="preserve">Wzmacnianie podłoża gruntowego geokratami o wysokości 15cm z wypełnieniem komór kruszywem </t>
    </r>
    <r>
      <rPr>
        <sz val="8"/>
        <color rgb="FF000000"/>
        <rFont val="Arial"/>
        <charset val="238"/>
      </rPr>
      <t>D-05-03-26a</t>
    </r>
  </si>
  <si>
    <t>KNR 231/114/5</t>
  </si>
  <si>
    <r>
      <rPr>
        <sz val="11"/>
        <color rgb="FF000000"/>
        <rFont val="Calibri"/>
        <family val="2"/>
        <charset val="1"/>
      </rPr>
      <t xml:space="preserve">Podbudowy z kruszyw, tłuczeń, warstwa dolna, grubość warstwy po zagęszczeniu 15·cm, kruszywo stabilizowane cementem </t>
    </r>
    <r>
      <rPr>
        <sz val="8"/>
        <color rgb="FF000000"/>
        <rFont val="Arial"/>
        <charset val="238"/>
      </rPr>
      <t>D-04-05-01</t>
    </r>
  </si>
  <si>
    <t>KNR 231/114/6</t>
  </si>
  <si>
    <r>
      <rPr>
        <sz val="11"/>
        <color rgb="FF000000"/>
        <rFont val="Calibri"/>
        <family val="2"/>
        <charset val="1"/>
      </rPr>
      <t xml:space="preserve">Podbudowy z kruszyw, tłuczeń, warstwa dolna, dodatek za każdy dalszy 1·cm grubości, kruszywo stabilizowane cementem </t>
    </r>
    <r>
      <rPr>
        <sz val="11"/>
        <color rgb="FF000000"/>
        <rFont val="Calibri"/>
        <family val="2"/>
        <charset val="238"/>
      </rPr>
      <t xml:space="preserve"> </t>
    </r>
    <r>
      <rPr>
        <sz val="8"/>
        <color rgb="FF000000"/>
        <rFont val="Arial"/>
        <charset val="238"/>
      </rPr>
      <t>D-04-05-01</t>
    </r>
  </si>
  <si>
    <r>
      <rPr>
        <sz val="11"/>
        <color rgb="FF000000"/>
        <rFont val="Calibri"/>
        <family val="2"/>
        <charset val="1"/>
      </rPr>
      <t xml:space="preserve">Montaż elementów prefabrykowanych fi 1000mm oraz ścianek czołowych przepustu </t>
    </r>
    <r>
      <rPr>
        <sz val="8"/>
        <color rgb="FF000000"/>
        <rFont val="Arial"/>
        <charset val="238"/>
      </rPr>
      <t>D-03-01-01</t>
    </r>
  </si>
  <si>
    <t>KNR 233/601/3 (1)</t>
  </si>
  <si>
    <r>
      <rPr>
        <sz val="11"/>
        <color rgb="FF000000"/>
        <rFont val="Calibri"/>
        <family val="2"/>
        <charset val="1"/>
      </rPr>
      <t xml:space="preserve">Części przelotowe prefabrykowanych przepustów drogowych rurowych 1-otworowych, rury Fi·100·cm wraz z izolacją zewn. powierzchni abizolem </t>
    </r>
    <r>
      <rPr>
        <sz val="8"/>
        <color rgb="FF000000"/>
        <rFont val="Arial"/>
        <charset val="238"/>
      </rPr>
      <t>D-03-01-01</t>
    </r>
  </si>
  <si>
    <t>KNR 233/606/1 (1)</t>
  </si>
  <si>
    <r>
      <rPr>
        <sz val="11"/>
        <color rgb="FF000000"/>
        <rFont val="Calibri"/>
        <family val="2"/>
        <charset val="1"/>
      </rPr>
      <t xml:space="preserve">Obudowy wlotów (wylotów) prefabrykowanych przepustów drogowych, przepusty rurowe (Beton C20/25, zbrojenie w ilości 200 kg/m3 betonu)        </t>
    </r>
    <r>
      <rPr>
        <sz val="8"/>
        <color rgb="FF000000"/>
        <rFont val="Arial"/>
        <charset val="238"/>
      </rPr>
      <t>D-03-01-01</t>
    </r>
  </si>
  <si>
    <t>KNR 201/504/4</t>
  </si>
  <si>
    <r>
      <rPr>
        <sz val="11"/>
        <color rgb="FF000000"/>
        <rFont val="Calibri"/>
        <family val="2"/>
        <charset val="1"/>
      </rPr>
      <t xml:space="preserve">Zasypywanie przestrzeni za ścianami budowli sztucznych w nasypach kolejowych i drogowych kruszywem naturalnym z zagęszczeniem ubijakami mechanicznymi wraz z zakupem kruszywa (pospółki) i zagęszczeniem do wskaźnika 1,0            </t>
    </r>
    <r>
      <rPr>
        <sz val="8"/>
        <color rgb="FF000000"/>
        <rFont val="Arial"/>
        <charset val="238"/>
      </rPr>
      <t>D-03-01-01</t>
    </r>
  </si>
  <si>
    <t>Umocnienie skarp i dna potoku na wlocie i wylocie z przepustu</t>
  </si>
  <si>
    <t>Umocnienie skarp i dna</t>
  </si>
  <si>
    <r>
      <rPr>
        <sz val="11"/>
        <color rgb="FF000000"/>
        <rFont val="Calibri"/>
        <family val="2"/>
        <charset val="1"/>
      </rPr>
      <t xml:space="preserve">Roboty ziemne w gruncie kategorii I-II wykonywane koparkami podsiębiernymi o pojemności łyżki 0,15m3 z transportem urobku przyczepami samowyładowczymi holowanymi ciągnikami na odległość do 0,50km - odwóz materiału z wykopu pod umocnienie na wlocie i wylocie </t>
    </r>
    <r>
      <rPr>
        <sz val="8"/>
        <color rgb="FF000000"/>
        <rFont val="Arial"/>
        <charset val="238"/>
      </rPr>
      <t>D-03-01-01</t>
    </r>
  </si>
  <si>
    <t>KNNR 10/401/8 (1)</t>
  </si>
  <si>
    <r>
      <rPr>
        <sz val="11"/>
        <color rgb="FF000000"/>
        <rFont val="Calibri"/>
        <family val="2"/>
        <charset val="1"/>
      </rPr>
      <t xml:space="preserve">Wykonanie narzutu kamiennego luzem z brzegu z wyładunkiem nadwodnym </t>
    </r>
    <r>
      <rPr>
        <sz val="8"/>
        <color rgb="FF000000"/>
        <rFont val="Arial"/>
        <charset val="238"/>
      </rPr>
      <t>D-03-01-01</t>
    </r>
  </si>
  <si>
    <t>KNNR 10/401/7 (1)</t>
  </si>
  <si>
    <r>
      <rPr>
        <sz val="11"/>
        <color rgb="FF000000"/>
        <rFont val="Calibri"/>
        <family val="2"/>
        <charset val="1"/>
      </rPr>
      <t xml:space="preserve">Wykonanie narzutu kamiennego luzem z brzegu z wyładunkiem podwodnym - transport technologiczny lądowy </t>
    </r>
    <r>
      <rPr>
        <sz val="8"/>
        <color rgb="FF000000"/>
        <rFont val="Arial"/>
        <charset val="238"/>
      </rPr>
      <t>D-03-01-01</t>
    </r>
  </si>
  <si>
    <t>KNNR 10/408/1 (1)</t>
  </si>
  <si>
    <r>
      <rPr>
        <sz val="11"/>
        <color rgb="FF000000"/>
        <rFont val="Calibri"/>
        <family val="2"/>
        <charset val="1"/>
      </rPr>
      <t xml:space="preserve">Wykonanie koszy z siatki stalowej bez wyprawy 1,0*0,5 – gurt </t>
    </r>
    <r>
      <rPr>
        <sz val="8"/>
        <color rgb="FF000000"/>
        <rFont val="Arial"/>
        <charset val="238"/>
      </rPr>
      <t>D-03-01-01</t>
    </r>
  </si>
  <si>
    <t>KNR 218/207/8</t>
  </si>
  <si>
    <r>
      <rPr>
        <sz val="11"/>
        <color rgb="FF000000"/>
        <rFont val="Calibri"/>
        <family val="2"/>
        <charset val="1"/>
      </rPr>
      <t xml:space="preserve">Analogia. Wykonanie wprowadzenia rowu przydrożnego za pomocą rurociągu PP-B 500           </t>
    </r>
    <r>
      <rPr>
        <sz val="8"/>
        <color rgb="FF000000"/>
        <rFont val="Arial"/>
        <charset val="238"/>
      </rPr>
      <t>D-03-01-01</t>
    </r>
  </si>
  <si>
    <t>Odtworzenie nawierzchni jezdni w obrębie przepustu dla kategorii ruchu KR-2</t>
  </si>
  <si>
    <t>Wykonanie podbudowy z klińca drogowego</t>
  </si>
  <si>
    <t>KNR 231/114/1</t>
  </si>
  <si>
    <r>
      <rPr>
        <sz val="11"/>
        <color rgb="FF000000"/>
        <rFont val="Calibri"/>
        <family val="2"/>
        <charset val="1"/>
      </rPr>
      <t xml:space="preserve">Podbudowy z kruszyw, pospółka, warstwa dolna, grubość warstwy po zagęszczeniu 20·cm </t>
    </r>
    <r>
      <rPr>
        <sz val="8"/>
        <color rgb="FF000000"/>
        <rFont val="Arial"/>
        <charset val="238"/>
      </rPr>
      <t>D-04-04-00, D-04.04.02</t>
    </r>
  </si>
  <si>
    <t>KNR 231/114/2</t>
  </si>
  <si>
    <r>
      <rPr>
        <sz val="11"/>
        <color rgb="FF000000"/>
        <rFont val="Calibri"/>
        <family val="2"/>
        <charset val="1"/>
      </rPr>
      <t xml:space="preserve">Podbudowy z kruszyw, pospółka, warstwa dolna, dodatek za każdy dalszy 1·cm grubości </t>
    </r>
    <r>
      <rPr>
        <sz val="8"/>
        <color rgb="FF000000"/>
        <rFont val="Arial"/>
        <charset val="238"/>
      </rPr>
      <t>D-04.04.00, D-04.04.02</t>
    </r>
  </si>
  <si>
    <t>42</t>
  </si>
  <si>
    <r>
      <rPr>
        <sz val="11"/>
        <color rgb="FF000000"/>
        <rFont val="Calibri"/>
        <family val="2"/>
        <charset val="1"/>
      </rPr>
      <t xml:space="preserve">Podbudowy z kruszyw, tłuczeń, warstwa dolna, grubość warstwy po zagęszczeniu 15·cm - gr. frakcji 60-120mm </t>
    </r>
    <r>
      <rPr>
        <sz val="8"/>
        <color rgb="FF000000"/>
        <rFont val="Arial"/>
        <charset val="238"/>
      </rPr>
      <t>D-04.04.00, D-04.04.02</t>
    </r>
  </si>
  <si>
    <t>43</t>
  </si>
  <si>
    <r>
      <rPr>
        <sz val="11"/>
        <color rgb="FF000000"/>
        <rFont val="Calibri"/>
        <family val="2"/>
        <charset val="1"/>
      </rPr>
      <t xml:space="preserve">Podbudowy z kruszyw, tłuczeń, warstwa dolna, dodatek za każdy dalszy 1·cm grubości - gr. frakcji 60-120mm </t>
    </r>
    <r>
      <rPr>
        <sz val="8"/>
        <color rgb="FF000000"/>
        <rFont val="Arial"/>
        <charset val="238"/>
      </rPr>
      <t>D-04.04.00, D-04.04.02</t>
    </r>
  </si>
  <si>
    <t>44</t>
  </si>
  <si>
    <t>KNR 231/114/7</t>
  </si>
  <si>
    <r>
      <rPr>
        <sz val="11"/>
        <color rgb="FF000000"/>
        <rFont val="Calibri"/>
        <family val="2"/>
        <charset val="1"/>
      </rPr>
      <t xml:space="preserve">Podbudowy z kruszyw, tłuczeń, warstwa górna, grubość warstwy po zagęszczeniu 8·cm - gr. frakcji 0-63mm </t>
    </r>
    <r>
      <rPr>
        <sz val="8"/>
        <color rgb="FF000000"/>
        <rFont val="Arial"/>
        <charset val="238"/>
      </rPr>
      <t>D-04.04.00, D-04.04.02</t>
    </r>
  </si>
  <si>
    <t>45</t>
  </si>
  <si>
    <t>KNR 231/114/8</t>
  </si>
  <si>
    <r>
      <rPr>
        <sz val="11"/>
        <color rgb="FF000000"/>
        <rFont val="Calibri"/>
        <family val="2"/>
        <charset val="1"/>
      </rPr>
      <t xml:space="preserve">Podbudowy z kruszyw, tłuczeń, warstwa górna, dodatek za każdy dalszy 1·cm grubości - gr. frakcji 0-63mm </t>
    </r>
    <r>
      <rPr>
        <sz val="8"/>
        <color rgb="FF000000"/>
        <rFont val="Arial"/>
        <charset val="238"/>
      </rPr>
      <t>D-04.04.00, D-04.04.02</t>
    </r>
  </si>
  <si>
    <t>46</t>
  </si>
  <si>
    <t>KNR 231/114/7 KNR 231/114/8</t>
  </si>
  <si>
    <r>
      <rPr>
        <sz val="11"/>
        <color rgb="FF000000"/>
        <rFont val="Calibri"/>
        <family val="2"/>
        <charset val="1"/>
      </rPr>
      <t xml:space="preserve">Podbudowa z tłucznia kamiennego 0-31,5mm gr.10cm wykonana przy użyciu rozściełacza              </t>
    </r>
    <r>
      <rPr>
        <sz val="8"/>
        <color rgb="FF000000"/>
        <rFont val="Arial"/>
        <charset val="238"/>
      </rPr>
      <t>D-04.04.00, D-04.04.02</t>
    </r>
  </si>
  <si>
    <t>47</t>
  </si>
  <si>
    <t>AT 3/203/1</t>
  </si>
  <si>
    <r>
      <rPr>
        <sz val="11"/>
        <color rgb="FF000000"/>
        <rFont val="Calibri"/>
        <family val="2"/>
        <charset val="1"/>
      </rPr>
      <t xml:space="preserve">Warstwa przeciwspękaniowa pod warstwy bitumiczne - geosiatka polipropylenowa </t>
    </r>
    <r>
      <rPr>
        <sz val="10"/>
        <color rgb="FF000000"/>
        <rFont val="Arial"/>
        <family val="2"/>
        <charset val="238"/>
      </rPr>
      <t xml:space="preserve">               D-05.03.26a.</t>
    </r>
  </si>
  <si>
    <t>48</t>
  </si>
  <si>
    <t>AT 3/202/1</t>
  </si>
  <si>
    <r>
      <rPr>
        <sz val="11"/>
        <color rgb="FF000000"/>
        <rFont val="Calibri"/>
        <family val="2"/>
        <charset val="1"/>
      </rPr>
      <t>Mechaniczne oczyszczenie i skropienie emulsją asfaltową na zimno podbudowy tłuczniowej lub z gruntu stabilizowanego cementem przy zużyciu emulsji 0,8kg/m2</t>
    </r>
    <r>
      <rPr>
        <sz val="9"/>
        <color rgb="FF000000"/>
        <rFont val="Calibri"/>
        <family val="2"/>
        <charset val="1"/>
      </rPr>
      <t xml:space="preserve"> </t>
    </r>
    <r>
      <rPr>
        <sz val="9"/>
        <color rgb="FF000000"/>
        <rFont val="Arial"/>
        <family val="2"/>
        <charset val="238"/>
      </rPr>
      <t>D-04.03.01</t>
    </r>
  </si>
  <si>
    <t>49</t>
  </si>
  <si>
    <t>KNR 231/310/1</t>
  </si>
  <si>
    <r>
      <rPr>
        <sz val="11"/>
        <color rgb="FF000000"/>
        <rFont val="Calibri"/>
        <family val="2"/>
        <charset val="1"/>
      </rPr>
      <t xml:space="preserve">Nawierzchnie z mieszanek mineralno-bitumicznych grysowych, z warstwą wiążącą AC 16W o grubości 4·cm </t>
    </r>
    <r>
      <rPr>
        <sz val="8"/>
        <color rgb="FF000000"/>
        <rFont val="Arial"/>
        <charset val="238"/>
      </rPr>
      <t>D-05-03-05b</t>
    </r>
  </si>
  <si>
    <t>50</t>
  </si>
  <si>
    <t>KNR 231/310/5</t>
  </si>
  <si>
    <r>
      <rPr>
        <sz val="11"/>
        <color rgb="FF000000"/>
        <rFont val="Calibri"/>
        <family val="2"/>
        <charset val="1"/>
      </rPr>
      <t xml:space="preserve">Nawierzchnia z mieszanek mineralno-bitumicznych grysowych z warstwą ścieralną AC 11S grubości 3cm </t>
    </r>
    <r>
      <rPr>
        <sz val="8"/>
        <color rgb="FF000000"/>
        <rFont val="Arial"/>
        <charset val="238"/>
      </rPr>
      <t>D-05-03-05a</t>
    </r>
  </si>
  <si>
    <t>51</t>
  </si>
  <si>
    <r>
      <rPr>
        <sz val="11"/>
        <color rgb="FF000000"/>
        <rFont val="Calibri"/>
        <family val="2"/>
        <charset val="1"/>
      </rPr>
      <t xml:space="preserve">Analogia. Warstwa z kruszywa łamanego - umocnienie poboczy </t>
    </r>
    <r>
      <rPr>
        <sz val="10"/>
        <color rgb="FF000000"/>
        <rFont val="Arial"/>
        <family val="2"/>
        <charset val="238"/>
      </rPr>
      <t xml:space="preserve"> D-06.03.01a</t>
    </r>
  </si>
  <si>
    <t>52</t>
  </si>
  <si>
    <t>Montaż barier ochronnych</t>
  </si>
  <si>
    <t>53</t>
  </si>
  <si>
    <t>KNR 233/702/6</t>
  </si>
  <si>
    <r>
      <rPr>
        <sz val="11"/>
        <color rgb="FF000000"/>
        <rFont val="Calibri"/>
        <family val="2"/>
        <charset val="1"/>
      </rPr>
      <t xml:space="preserve">Montaż odcinków prostych poręczy U-11a               </t>
    </r>
    <r>
      <rPr>
        <sz val="8"/>
        <color rgb="FF000000"/>
        <rFont val="Arial"/>
        <charset val="238"/>
      </rPr>
      <t>D-07-05-01</t>
    </r>
  </si>
  <si>
    <t>54</t>
  </si>
  <si>
    <t>Roboty wykończeniowe</t>
  </si>
  <si>
    <t>55</t>
  </si>
  <si>
    <t>KNR 201/221/9</t>
  </si>
  <si>
    <r>
      <rPr>
        <sz val="11"/>
        <color rgb="FF000000"/>
        <rFont val="Calibri"/>
        <family val="2"/>
        <charset val="1"/>
      </rPr>
      <t xml:space="preserve">Analogia. Rozplantowanie ziemi z odwozu zmagazynowanej w hałdach </t>
    </r>
    <r>
      <rPr>
        <sz val="10"/>
        <color rgb="FF000000"/>
        <rFont val="Arial"/>
        <family val="2"/>
        <charset val="238"/>
      </rPr>
      <t>D-06.01.01</t>
    </r>
  </si>
  <si>
    <t>56</t>
  </si>
  <si>
    <t>KNNR 1/501/1</t>
  </si>
  <si>
    <r>
      <rPr>
        <sz val="11"/>
        <color rgb="FF000000"/>
        <rFont val="Calibri"/>
        <family val="2"/>
        <charset val="1"/>
      </rPr>
      <t xml:space="preserve">Ręczne plantowanie powierzchni gruntu rodzimego kategorii I-III </t>
    </r>
    <r>
      <rPr>
        <sz val="10"/>
        <color rgb="FF000000"/>
        <rFont val="Arial"/>
        <family val="2"/>
        <charset val="238"/>
      </rPr>
      <t>D-06-01.01</t>
    </r>
  </si>
  <si>
    <t>57</t>
  </si>
  <si>
    <t>KNNR 1/507/3</t>
  </si>
  <si>
    <r>
      <rPr>
        <sz val="11"/>
        <color rgb="FF000000"/>
        <rFont val="Calibri"/>
        <family val="2"/>
        <charset val="1"/>
      </rPr>
      <t xml:space="preserve">Obsianie skarp w ziemi urodzajnej </t>
    </r>
    <r>
      <rPr>
        <sz val="10"/>
        <color rgb="FF000000"/>
        <rFont val="Arial"/>
        <family val="2"/>
        <charset val="238"/>
      </rPr>
      <t>D-06-01-01</t>
    </r>
  </si>
  <si>
    <t>1. Demontaż warstwy konstrukcyjnej nad przepustem w zakresie objętym projektem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</si>
</sst>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#,##0.00"/>
  </numFmts>
  <fonts count="31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1"/>
    </font>
    <font>
      <sz val="9"/>
      <color rgb="FF000000"/>
      <name val="Arial"/>
      <charset val="1"/>
    </font>
    <font>
      <sz val="9"/>
      <color rgb="FF000000"/>
      <name val="Arial"/>
      <charset val="238"/>
    </font>
    <font>
      <vertAlign val="superscript"/>
      <sz val="11"/>
      <color rgb="FF000000"/>
      <name val="Arial"/>
      <family val="2"/>
      <charset val="238"/>
    </font>
    <font>
      <sz val="8"/>
      <color rgb="FF000000"/>
      <name val="Arial"/>
      <charset val="1"/>
    </font>
    <font>
      <b/>
      <sz val="14"/>
      <color rgb="FF000000"/>
      <name val="Arial"/>
      <charset val="1"/>
    </font>
    <font>
      <i/>
      <sz val="7"/>
      <color rgb="FF000000"/>
      <name val="Arial"/>
      <charset val="1"/>
    </font>
    <font>
      <b/>
      <sz val="8"/>
      <color rgb="FF000000"/>
      <name val="Arial"/>
      <charset val="1"/>
    </font>
    <font>
      <sz val="8"/>
      <color rgb="FF000000"/>
      <name val="Arial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1"/>
    </font>
    <font>
      <vertAlign val="superscript"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left" vertical="center" wrapText="1"/>
    </xf>
    <xf numFmtId="0" fontId="5" fillId="0" borderId="0" xfId="0" applyFont="1"/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top" wrapText="1"/>
    </xf>
    <xf numFmtId="0" fontId="15" fillId="0" borderId="15" xfId="0" applyFont="1" applyBorder="1" applyAlignment="1">
      <alignment vertical="top" wrapText="1"/>
    </xf>
    <xf numFmtId="4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3" fillId="0" borderId="0" xfId="0" applyFont="1"/>
    <xf numFmtId="0" fontId="26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11" fillId="0" borderId="0" xfId="0" applyFont="1"/>
    <xf numFmtId="0" fontId="25" fillId="0" borderId="5" xfId="0" applyFont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9" fontId="0" fillId="0" borderId="15" xfId="0" applyNumberForma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15" xfId="0" applyFont="1" applyBorder="1"/>
    <xf numFmtId="4" fontId="29" fillId="0" borderId="15" xfId="0" applyNumberFormat="1" applyFont="1" applyBorder="1"/>
    <xf numFmtId="2" fontId="29" fillId="0" borderId="15" xfId="0" applyNumberFormat="1" applyFont="1" applyBorder="1"/>
    <xf numFmtId="0" fontId="29" fillId="0" borderId="15" xfId="0" applyFont="1" applyBorder="1" applyAlignment="1">
      <alignment vertical="top"/>
    </xf>
    <xf numFmtId="1" fontId="29" fillId="0" borderId="15" xfId="0" applyNumberFormat="1" applyFont="1" applyBorder="1" applyAlignment="1">
      <alignment vertical="top"/>
    </xf>
    <xf numFmtId="4" fontId="18" fillId="0" borderId="15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0" borderId="12" xfId="0" applyNumberFormat="1" applyFont="1" applyBorder="1" applyAlignment="1">
      <alignment horizontal="right"/>
    </xf>
    <xf numFmtId="0" fontId="23" fillId="0" borderId="7" xfId="0" applyFont="1" applyBorder="1" applyAlignment="1">
      <alignment horizontal="right" vertical="center" wrapText="1"/>
    </xf>
    <xf numFmtId="2" fontId="23" fillId="0" borderId="8" xfId="0" applyNumberFormat="1" applyFont="1" applyBorder="1" applyAlignment="1">
      <alignment horizontal="right"/>
    </xf>
    <xf numFmtId="0" fontId="23" fillId="0" borderId="9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opLeftCell="A10" zoomScale="84" zoomScaleNormal="84" workbookViewId="0">
      <selection activeCell="J25" sqref="J25"/>
    </sheetView>
  </sheetViews>
  <sheetFormatPr defaultColWidth="9.140625" defaultRowHeight="15" x14ac:dyDescent="0.25"/>
  <cols>
    <col min="1" max="1" width="4.85546875" customWidth="1"/>
    <col min="2" max="2" width="48.5703125" customWidth="1"/>
    <col min="3" max="3" width="5.28515625" customWidth="1"/>
    <col min="4" max="4" width="6.5703125" customWidth="1"/>
    <col min="5" max="5" width="6.7109375" customWidth="1"/>
    <col min="6" max="6" width="10.7109375" customWidth="1"/>
    <col min="1024" max="1024" width="11.5703125" customWidth="1"/>
  </cols>
  <sheetData>
    <row r="1" spans="1:14" ht="23.25" x14ac:dyDescent="0.35">
      <c r="A1" s="3"/>
    </row>
    <row r="2" spans="1:14" ht="15.75" hidden="1" x14ac:dyDescent="0.25">
      <c r="A2" s="4"/>
      <c r="B2" s="4"/>
      <c r="C2" s="4"/>
      <c r="D2" s="4"/>
      <c r="E2" s="4"/>
      <c r="F2" s="4"/>
    </row>
    <row r="3" spans="1:14" hidden="1" x14ac:dyDescent="0.25"/>
    <row r="4" spans="1:14" hidden="1" x14ac:dyDescent="0.25"/>
    <row r="5" spans="1:14" hidden="1" x14ac:dyDescent="0.25"/>
    <row r="6" spans="1:14" ht="15.75" hidden="1" x14ac:dyDescent="0.25">
      <c r="A6" s="5"/>
      <c r="B6" s="5"/>
      <c r="C6" s="5"/>
      <c r="D6" s="5"/>
      <c r="E6" s="5"/>
      <c r="F6" s="5"/>
    </row>
    <row r="7" spans="1:14" ht="14.45" customHeight="1" x14ac:dyDescent="0.25">
      <c r="A7" s="86" t="s">
        <v>0</v>
      </c>
      <c r="B7" s="86"/>
      <c r="C7" s="86"/>
      <c r="D7" s="86"/>
      <c r="E7" s="86"/>
      <c r="F7" s="86"/>
    </row>
    <row r="8" spans="1:14" ht="25.35" customHeight="1" x14ac:dyDescent="0.25">
      <c r="A8" s="86"/>
      <c r="B8" s="86"/>
      <c r="C8" s="86"/>
      <c r="D8" s="86"/>
      <c r="E8" s="86"/>
      <c r="F8" s="86"/>
    </row>
    <row r="9" spans="1:14" ht="30.75" customHeight="1" x14ac:dyDescent="0.25">
      <c r="A9" s="6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9" t="s">
        <v>6</v>
      </c>
    </row>
    <row r="10" spans="1:14" ht="40.5" customHeight="1" x14ac:dyDescent="0.25">
      <c r="A10" s="10" t="s">
        <v>7</v>
      </c>
      <c r="B10" s="11" t="s">
        <v>8</v>
      </c>
      <c r="C10" s="12" t="s">
        <v>9</v>
      </c>
      <c r="D10" s="12">
        <v>1000</v>
      </c>
      <c r="E10" s="13">
        <v>0</v>
      </c>
      <c r="F10" s="14">
        <v>0</v>
      </c>
    </row>
    <row r="11" spans="1:14" ht="81" customHeight="1" x14ac:dyDescent="0.25">
      <c r="A11" s="10" t="s">
        <v>10</v>
      </c>
      <c r="B11" s="11" t="s">
        <v>11</v>
      </c>
      <c r="C11" s="12" t="s">
        <v>12</v>
      </c>
      <c r="D11" s="12">
        <v>620.4</v>
      </c>
      <c r="E11" s="13">
        <v>0</v>
      </c>
      <c r="F11" s="14">
        <v>0</v>
      </c>
    </row>
    <row r="12" spans="1:14" ht="56.25" customHeight="1" x14ac:dyDescent="0.25">
      <c r="A12" s="10" t="s">
        <v>13</v>
      </c>
      <c r="B12" s="11" t="s">
        <v>14</v>
      </c>
      <c r="C12" s="12" t="s">
        <v>9</v>
      </c>
      <c r="D12" s="12">
        <v>1128</v>
      </c>
      <c r="E12" s="13">
        <v>0</v>
      </c>
      <c r="F12" s="14">
        <v>0</v>
      </c>
    </row>
    <row r="13" spans="1:14" ht="32.85" customHeight="1" x14ac:dyDescent="0.25">
      <c r="A13" s="10" t="s">
        <v>15</v>
      </c>
      <c r="B13" s="11" t="s">
        <v>16</v>
      </c>
      <c r="C13" s="12" t="s">
        <v>9</v>
      </c>
      <c r="D13" s="12">
        <v>1128</v>
      </c>
      <c r="E13" s="13">
        <v>0</v>
      </c>
      <c r="F13" s="14">
        <v>0</v>
      </c>
      <c r="N13" s="15"/>
    </row>
    <row r="14" spans="1:14" ht="46.5" customHeight="1" x14ac:dyDescent="0.25">
      <c r="A14" s="10" t="s">
        <v>17</v>
      </c>
      <c r="B14" s="11" t="s">
        <v>18</v>
      </c>
      <c r="C14" s="12" t="s">
        <v>9</v>
      </c>
      <c r="D14" s="12">
        <v>1128</v>
      </c>
      <c r="E14" s="13">
        <v>0</v>
      </c>
      <c r="F14" s="14">
        <v>0</v>
      </c>
    </row>
    <row r="15" spans="1:14" ht="35.1" customHeight="1" x14ac:dyDescent="0.25">
      <c r="A15" s="10" t="s">
        <v>19</v>
      </c>
      <c r="B15" s="11" t="s">
        <v>20</v>
      </c>
      <c r="C15" s="12" t="s">
        <v>9</v>
      </c>
      <c r="D15" s="12">
        <v>1600</v>
      </c>
      <c r="E15" s="13">
        <v>0</v>
      </c>
      <c r="F15" s="14">
        <v>0</v>
      </c>
    </row>
    <row r="16" spans="1:14" ht="28.35" customHeight="1" x14ac:dyDescent="0.25">
      <c r="A16" s="10" t="s">
        <v>21</v>
      </c>
      <c r="B16" s="16" t="s">
        <v>22</v>
      </c>
      <c r="C16" s="12" t="s">
        <v>9</v>
      </c>
      <c r="D16" s="12">
        <v>800</v>
      </c>
      <c r="E16" s="13">
        <v>0</v>
      </c>
      <c r="F16" s="14">
        <v>0</v>
      </c>
    </row>
    <row r="17" spans="1:6" ht="50.25" customHeight="1" x14ac:dyDescent="0.25">
      <c r="A17" s="10" t="s">
        <v>23</v>
      </c>
      <c r="B17" s="11" t="s">
        <v>24</v>
      </c>
      <c r="C17" s="12" t="s">
        <v>9</v>
      </c>
      <c r="D17" s="12">
        <v>1600</v>
      </c>
      <c r="E17" s="13">
        <v>0</v>
      </c>
      <c r="F17" s="14">
        <v>0</v>
      </c>
    </row>
    <row r="18" spans="1:6" ht="31.35" customHeight="1" x14ac:dyDescent="0.25">
      <c r="A18" s="10" t="s">
        <v>25</v>
      </c>
      <c r="B18" s="11" t="s">
        <v>26</v>
      </c>
      <c r="C18" s="12" t="s">
        <v>9</v>
      </c>
      <c r="D18" s="12">
        <v>1600</v>
      </c>
      <c r="E18" s="13">
        <v>0</v>
      </c>
      <c r="F18" s="14">
        <v>0</v>
      </c>
    </row>
    <row r="19" spans="1:6" ht="40.35" customHeight="1" x14ac:dyDescent="0.25">
      <c r="A19" s="10" t="s">
        <v>27</v>
      </c>
      <c r="B19" s="11" t="s">
        <v>28</v>
      </c>
      <c r="C19" s="12" t="s">
        <v>9</v>
      </c>
      <c r="D19" s="12">
        <v>1600</v>
      </c>
      <c r="E19" s="13">
        <v>0</v>
      </c>
      <c r="F19" s="14">
        <v>0</v>
      </c>
    </row>
    <row r="20" spans="1:6" ht="35.450000000000003" customHeight="1" x14ac:dyDescent="0.25">
      <c r="A20" s="10" t="s">
        <v>29</v>
      </c>
      <c r="B20" s="11" t="s">
        <v>30</v>
      </c>
      <c r="C20" s="12" t="s">
        <v>9</v>
      </c>
      <c r="D20" s="12">
        <v>1000</v>
      </c>
      <c r="E20" s="13">
        <v>0</v>
      </c>
      <c r="F20" s="14">
        <v>0</v>
      </c>
    </row>
    <row r="21" spans="1:6" ht="35.450000000000003" customHeight="1" x14ac:dyDescent="0.25">
      <c r="A21" s="10" t="s">
        <v>31</v>
      </c>
      <c r="B21" s="11" t="s">
        <v>32</v>
      </c>
      <c r="C21" s="12" t="s">
        <v>33</v>
      </c>
      <c r="D21" s="12">
        <v>500</v>
      </c>
      <c r="E21" s="13">
        <v>0</v>
      </c>
      <c r="F21" s="14">
        <v>0</v>
      </c>
    </row>
    <row r="22" spans="1:6" ht="48" customHeight="1" x14ac:dyDescent="0.25">
      <c r="A22" s="10" t="s">
        <v>34</v>
      </c>
      <c r="B22" s="11" t="s">
        <v>35</v>
      </c>
      <c r="C22" s="12" t="s">
        <v>33</v>
      </c>
      <c r="D22" s="12">
        <v>210</v>
      </c>
      <c r="E22" s="13">
        <v>0</v>
      </c>
      <c r="F22" s="14">
        <v>0</v>
      </c>
    </row>
    <row r="23" spans="1:6" ht="35.450000000000003" customHeight="1" x14ac:dyDescent="0.25">
      <c r="A23" s="10" t="s">
        <v>36</v>
      </c>
      <c r="B23" s="11" t="s">
        <v>37</v>
      </c>
      <c r="C23" s="12" t="s">
        <v>12</v>
      </c>
      <c r="D23" s="12">
        <v>120</v>
      </c>
      <c r="E23" s="13">
        <v>0</v>
      </c>
      <c r="F23" s="14">
        <v>0</v>
      </c>
    </row>
    <row r="24" spans="1:6" ht="14.45" customHeight="1" x14ac:dyDescent="0.25">
      <c r="A24" s="87" t="s">
        <v>38</v>
      </c>
      <c r="B24" s="87"/>
      <c r="C24" s="88">
        <f>SUM(F10:F23)</f>
        <v>0</v>
      </c>
      <c r="D24" s="88"/>
      <c r="E24" s="88"/>
      <c r="F24" s="88">
        <f>D24*E24</f>
        <v>0</v>
      </c>
    </row>
    <row r="25" spans="1:6" ht="14.45" customHeight="1" x14ac:dyDescent="0.25">
      <c r="A25" s="89" t="s">
        <v>39</v>
      </c>
      <c r="B25" s="89"/>
      <c r="C25" s="90">
        <f>C24*0.23</f>
        <v>0</v>
      </c>
      <c r="D25" s="90"/>
      <c r="E25" s="90"/>
      <c r="F25" s="90">
        <f>D25*E25</f>
        <v>0</v>
      </c>
    </row>
    <row r="26" spans="1:6" ht="14.45" customHeight="1" x14ac:dyDescent="0.25">
      <c r="A26" s="84" t="s">
        <v>40</v>
      </c>
      <c r="B26" s="84"/>
      <c r="C26" s="85">
        <f>C24+C25</f>
        <v>0</v>
      </c>
      <c r="D26" s="85"/>
      <c r="E26" s="85"/>
      <c r="F26" s="85">
        <f>D26*E26</f>
        <v>0</v>
      </c>
    </row>
    <row r="27" spans="1:6" x14ac:dyDescent="0.25">
      <c r="E27" s="17"/>
    </row>
    <row r="28" spans="1:6" x14ac:dyDescent="0.25">
      <c r="B28" t="s">
        <v>41</v>
      </c>
    </row>
  </sheetData>
  <mergeCells count="7">
    <mergeCell ref="A26:B26"/>
    <mergeCell ref="C26:F26"/>
    <mergeCell ref="A7:F8"/>
    <mergeCell ref="A24:B24"/>
    <mergeCell ref="C24:F24"/>
    <mergeCell ref="A25:B25"/>
    <mergeCell ref="C25:F2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zoomScaleNormal="100" workbookViewId="0">
      <selection activeCell="A3" sqref="A3:F4"/>
    </sheetView>
  </sheetViews>
  <sheetFormatPr defaultColWidth="9" defaultRowHeight="15" x14ac:dyDescent="0.25"/>
  <cols>
    <col min="1" max="1" width="4.140625" customWidth="1"/>
    <col min="2" max="2" width="52.140625" customWidth="1"/>
    <col min="3" max="3" width="4.140625" customWidth="1"/>
    <col min="4" max="4" width="7" customWidth="1"/>
    <col min="6" max="6" width="9.7109375" customWidth="1"/>
  </cols>
  <sheetData>
    <row r="1" spans="1:7" s="59" customFormat="1" ht="14.25" x14ac:dyDescent="0.2"/>
    <row r="2" spans="1:7" s="59" customFormat="1" ht="14.25" x14ac:dyDescent="0.2"/>
    <row r="3" spans="1:7" s="59" customFormat="1" ht="14.45" customHeight="1" x14ac:dyDescent="0.2">
      <c r="A3" s="92" t="s">
        <v>326</v>
      </c>
      <c r="B3" s="92"/>
      <c r="C3" s="92"/>
      <c r="D3" s="92"/>
      <c r="E3" s="92"/>
      <c r="F3" s="92"/>
    </row>
    <row r="4" spans="1:7" s="59" customFormat="1" ht="14.25" x14ac:dyDescent="0.2">
      <c r="A4" s="92"/>
      <c r="B4" s="92"/>
      <c r="C4" s="92"/>
      <c r="D4" s="92"/>
      <c r="E4" s="92"/>
      <c r="F4" s="92"/>
    </row>
    <row r="5" spans="1:7" s="59" customFormat="1" ht="45" x14ac:dyDescent="0.2">
      <c r="A5" s="60" t="s">
        <v>1</v>
      </c>
      <c r="B5" s="61" t="s">
        <v>2</v>
      </c>
      <c r="C5" s="61" t="s">
        <v>3</v>
      </c>
      <c r="D5" s="61" t="s">
        <v>4</v>
      </c>
      <c r="E5" s="62" t="s">
        <v>327</v>
      </c>
      <c r="F5" s="63" t="s">
        <v>44</v>
      </c>
    </row>
    <row r="6" spans="1:7" s="59" customFormat="1" ht="58.9" customHeight="1" x14ac:dyDescent="0.2">
      <c r="A6" s="65">
        <v>1</v>
      </c>
      <c r="B6" s="16" t="s">
        <v>328</v>
      </c>
      <c r="C6" s="66" t="s">
        <v>33</v>
      </c>
      <c r="D6" s="66">
        <v>150</v>
      </c>
      <c r="E6" s="67">
        <v>0</v>
      </c>
      <c r="F6" s="68">
        <v>0</v>
      </c>
    </row>
    <row r="7" spans="1:7" s="59" customFormat="1" ht="60.6" customHeight="1" x14ac:dyDescent="0.2">
      <c r="A7" s="65" t="s">
        <v>10</v>
      </c>
      <c r="B7" s="69" t="s">
        <v>329</v>
      </c>
      <c r="C7" s="66" t="s">
        <v>330</v>
      </c>
      <c r="D7" s="66">
        <v>180</v>
      </c>
      <c r="E7" s="67">
        <v>0</v>
      </c>
      <c r="F7" s="68">
        <v>0</v>
      </c>
    </row>
    <row r="8" spans="1:7" s="59" customFormat="1" ht="43.35" customHeight="1" x14ac:dyDescent="0.2">
      <c r="A8" s="65" t="s">
        <v>13</v>
      </c>
      <c r="B8" s="69" t="s">
        <v>331</v>
      </c>
      <c r="C8" s="66" t="s">
        <v>330</v>
      </c>
      <c r="D8" s="66">
        <v>150</v>
      </c>
      <c r="E8" s="67">
        <v>0</v>
      </c>
      <c r="F8" s="68">
        <v>0</v>
      </c>
    </row>
    <row r="9" spans="1:7" ht="56.45" customHeight="1" x14ac:dyDescent="0.25">
      <c r="A9" s="65" t="s">
        <v>15</v>
      </c>
      <c r="B9" s="11" t="s">
        <v>332</v>
      </c>
      <c r="C9" s="12" t="s">
        <v>9</v>
      </c>
      <c r="D9" s="12">
        <v>75</v>
      </c>
      <c r="E9" s="67">
        <v>0</v>
      </c>
      <c r="F9" s="68">
        <v>0</v>
      </c>
      <c r="G9" s="59"/>
    </row>
    <row r="10" spans="1:7" ht="14.45" customHeight="1" x14ac:dyDescent="0.25">
      <c r="A10" s="104" t="s">
        <v>38</v>
      </c>
      <c r="B10" s="104"/>
      <c r="C10" s="105">
        <f>SUM(F6:F9)</f>
        <v>0</v>
      </c>
      <c r="D10" s="105"/>
      <c r="E10" s="105"/>
      <c r="F10" s="105"/>
      <c r="G10" s="59"/>
    </row>
    <row r="11" spans="1:7" ht="14.45" customHeight="1" x14ac:dyDescent="0.25">
      <c r="A11" s="106" t="s">
        <v>39</v>
      </c>
      <c r="B11" s="106"/>
      <c r="C11" s="107">
        <f>C10*0.23</f>
        <v>0</v>
      </c>
      <c r="D11" s="107"/>
      <c r="E11" s="107"/>
      <c r="F11" s="107"/>
      <c r="G11" s="59"/>
    </row>
    <row r="12" spans="1:7" ht="14.45" customHeight="1" x14ac:dyDescent="0.25">
      <c r="A12" s="102" t="s">
        <v>40</v>
      </c>
      <c r="B12" s="102"/>
      <c r="C12" s="103">
        <f>C10+C11</f>
        <v>0</v>
      </c>
      <c r="D12" s="103"/>
      <c r="E12" s="103"/>
      <c r="F12" s="103"/>
      <c r="G12" s="59"/>
    </row>
    <row r="13" spans="1:7" x14ac:dyDescent="0.25">
      <c r="A13" s="59"/>
      <c r="B13" s="59"/>
      <c r="C13" s="59"/>
      <c r="D13" s="59"/>
      <c r="E13" s="70"/>
      <c r="F13" s="59"/>
      <c r="G13" s="59"/>
    </row>
    <row r="14" spans="1:7" x14ac:dyDescent="0.25">
      <c r="A14" s="59"/>
      <c r="B14" s="59" t="s">
        <v>41</v>
      </c>
      <c r="C14" s="59"/>
      <c r="D14" s="59"/>
      <c r="E14" s="59"/>
      <c r="F14" s="59"/>
      <c r="G14" s="59"/>
    </row>
  </sheetData>
  <mergeCells count="7">
    <mergeCell ref="A12:B12"/>
    <mergeCell ref="C12:F12"/>
    <mergeCell ref="A3:F4"/>
    <mergeCell ref="A10:B10"/>
    <mergeCell ref="C10:F10"/>
    <mergeCell ref="A11:B11"/>
    <mergeCell ref="C11:F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5"/>
  <sheetViews>
    <sheetView topLeftCell="A10" zoomScaleNormal="100" workbookViewId="0">
      <selection activeCell="H5" sqref="H5"/>
    </sheetView>
  </sheetViews>
  <sheetFormatPr defaultColWidth="9" defaultRowHeight="15" x14ac:dyDescent="0.25"/>
  <cols>
    <col min="1" max="1" width="3.7109375" customWidth="1"/>
    <col min="2" max="2" width="55.28515625" customWidth="1"/>
    <col min="3" max="3" width="3.85546875" customWidth="1"/>
    <col min="4" max="4" width="5.42578125" customWidth="1"/>
  </cols>
  <sheetData>
    <row r="2" spans="1:9" ht="15.75" x14ac:dyDescent="0.25">
      <c r="A2" s="5"/>
      <c r="B2" s="5"/>
      <c r="C2" s="5"/>
      <c r="D2" s="5"/>
      <c r="E2" s="5"/>
      <c r="F2" s="5"/>
    </row>
    <row r="3" spans="1:9" ht="14.45" customHeight="1" x14ac:dyDescent="0.25">
      <c r="A3" s="91" t="s">
        <v>333</v>
      </c>
      <c r="B3" s="91"/>
      <c r="C3" s="91"/>
      <c r="D3" s="91"/>
      <c r="E3" s="91"/>
      <c r="F3" s="91"/>
      <c r="G3" s="59"/>
    </row>
    <row r="4" spans="1:9" x14ac:dyDescent="0.25">
      <c r="A4" s="91"/>
      <c r="B4" s="91"/>
      <c r="C4" s="91"/>
      <c r="D4" s="91"/>
      <c r="E4" s="91"/>
      <c r="F4" s="91"/>
      <c r="G4" s="59"/>
    </row>
    <row r="5" spans="1:9" ht="45" x14ac:dyDescent="0.25">
      <c r="A5" s="60" t="s">
        <v>1</v>
      </c>
      <c r="B5" s="61" t="s">
        <v>2</v>
      </c>
      <c r="C5" s="61" t="s">
        <v>3</v>
      </c>
      <c r="D5" s="61" t="s">
        <v>4</v>
      </c>
      <c r="E5" s="62" t="s">
        <v>5</v>
      </c>
      <c r="F5" s="63" t="s">
        <v>44</v>
      </c>
      <c r="G5" s="59"/>
    </row>
    <row r="6" spans="1:9" ht="46.35" customHeight="1" x14ac:dyDescent="0.25">
      <c r="A6" s="65">
        <v>1</v>
      </c>
      <c r="B6" s="71" t="s">
        <v>334</v>
      </c>
      <c r="C6" s="12" t="s">
        <v>9</v>
      </c>
      <c r="D6" s="12">
        <v>490</v>
      </c>
      <c r="E6" s="67">
        <v>0</v>
      </c>
      <c r="F6" s="68">
        <v>0</v>
      </c>
      <c r="G6" s="59"/>
    </row>
    <row r="7" spans="1:9" ht="52.9" customHeight="1" x14ac:dyDescent="0.25">
      <c r="A7" s="65"/>
      <c r="B7" s="71" t="s">
        <v>335</v>
      </c>
      <c r="C7" s="12" t="s">
        <v>12</v>
      </c>
      <c r="D7" s="12">
        <v>874</v>
      </c>
      <c r="E7" s="67">
        <v>0</v>
      </c>
      <c r="F7" s="68">
        <v>0</v>
      </c>
      <c r="G7" s="59"/>
    </row>
    <row r="8" spans="1:9" s="59" customFormat="1" ht="53.65" customHeight="1" x14ac:dyDescent="0.2">
      <c r="A8" s="65" t="s">
        <v>10</v>
      </c>
      <c r="B8" s="69" t="s">
        <v>336</v>
      </c>
      <c r="C8" s="12" t="s">
        <v>9</v>
      </c>
      <c r="D8" s="12">
        <v>874</v>
      </c>
      <c r="E8" s="67">
        <v>0</v>
      </c>
      <c r="F8" s="68">
        <v>0</v>
      </c>
    </row>
    <row r="9" spans="1:9" ht="40.35" customHeight="1" x14ac:dyDescent="0.25">
      <c r="A9" s="65" t="s">
        <v>13</v>
      </c>
      <c r="B9" s="69" t="s">
        <v>337</v>
      </c>
      <c r="C9" s="12" t="s">
        <v>9</v>
      </c>
      <c r="D9" s="12">
        <v>874</v>
      </c>
      <c r="E9" s="67">
        <v>0</v>
      </c>
      <c r="F9" s="68">
        <v>0</v>
      </c>
      <c r="G9" s="59"/>
    </row>
    <row r="10" spans="1:9" ht="45.6" customHeight="1" x14ac:dyDescent="0.25">
      <c r="A10" s="65" t="s">
        <v>15</v>
      </c>
      <c r="B10" s="69" t="s">
        <v>338</v>
      </c>
      <c r="C10" s="12" t="s">
        <v>9</v>
      </c>
      <c r="D10" s="12">
        <v>874</v>
      </c>
      <c r="E10" s="67">
        <v>0</v>
      </c>
      <c r="F10" s="68">
        <v>0</v>
      </c>
      <c r="G10" s="59"/>
    </row>
    <row r="11" spans="1:9" ht="43.35" customHeight="1" x14ac:dyDescent="0.25">
      <c r="A11" s="65" t="s">
        <v>17</v>
      </c>
      <c r="B11" s="71" t="s">
        <v>339</v>
      </c>
      <c r="C11" s="12" t="s">
        <v>9</v>
      </c>
      <c r="D11" s="12">
        <v>490</v>
      </c>
      <c r="E11" s="67">
        <v>0</v>
      </c>
      <c r="F11" s="68">
        <v>0</v>
      </c>
      <c r="G11" s="59"/>
    </row>
    <row r="12" spans="1:9" ht="35.1" customHeight="1" x14ac:dyDescent="0.25">
      <c r="A12" s="65" t="s">
        <v>17</v>
      </c>
      <c r="B12" s="69" t="s">
        <v>340</v>
      </c>
      <c r="C12" s="12" t="s">
        <v>9</v>
      </c>
      <c r="D12" s="12">
        <v>1120</v>
      </c>
      <c r="E12" s="67">
        <v>0</v>
      </c>
      <c r="F12" s="68">
        <v>0</v>
      </c>
      <c r="G12" s="59"/>
    </row>
    <row r="13" spans="1:9" ht="38.85" customHeight="1" x14ac:dyDescent="0.25">
      <c r="A13" s="65" t="s">
        <v>303</v>
      </c>
      <c r="B13" s="64" t="s">
        <v>341</v>
      </c>
      <c r="C13" s="12" t="s">
        <v>9</v>
      </c>
      <c r="D13" s="12">
        <v>1120</v>
      </c>
      <c r="E13" s="67">
        <v>0</v>
      </c>
      <c r="F13" s="68">
        <v>0</v>
      </c>
      <c r="G13" s="59"/>
    </row>
    <row r="14" spans="1:9" ht="37.35" customHeight="1" x14ac:dyDescent="0.25">
      <c r="A14" s="65" t="s">
        <v>21</v>
      </c>
      <c r="B14" s="69" t="s">
        <v>305</v>
      </c>
      <c r="C14" s="66" t="s">
        <v>50</v>
      </c>
      <c r="D14" s="12">
        <v>1120</v>
      </c>
      <c r="E14" s="67">
        <v>0</v>
      </c>
      <c r="F14" s="68">
        <v>0</v>
      </c>
      <c r="G14" s="59"/>
      <c r="I14" s="72" t="s">
        <v>306</v>
      </c>
    </row>
    <row r="15" spans="1:9" ht="35.85" customHeight="1" x14ac:dyDescent="0.25">
      <c r="A15" s="65" t="s">
        <v>23</v>
      </c>
      <c r="B15" s="11" t="s">
        <v>342</v>
      </c>
      <c r="C15" s="12" t="s">
        <v>9</v>
      </c>
      <c r="D15" s="12">
        <v>432</v>
      </c>
      <c r="E15" s="67">
        <v>0</v>
      </c>
      <c r="F15" s="68">
        <v>0</v>
      </c>
      <c r="G15" s="59"/>
    </row>
    <row r="16" spans="1:9" ht="49.9" customHeight="1" x14ac:dyDescent="0.25">
      <c r="A16" s="65" t="s">
        <v>25</v>
      </c>
      <c r="B16" s="69" t="s">
        <v>343</v>
      </c>
      <c r="C16" s="66" t="s">
        <v>105</v>
      </c>
      <c r="D16" s="12">
        <v>1</v>
      </c>
      <c r="E16" s="67">
        <v>0</v>
      </c>
      <c r="F16" s="68">
        <v>0</v>
      </c>
      <c r="G16" s="59"/>
    </row>
    <row r="17" spans="1:7" ht="30.6" customHeight="1" x14ac:dyDescent="0.25">
      <c r="A17" s="65" t="s">
        <v>27</v>
      </c>
      <c r="B17" s="69" t="s">
        <v>310</v>
      </c>
      <c r="C17" s="66" t="s">
        <v>54</v>
      </c>
      <c r="D17" s="12">
        <v>2</v>
      </c>
      <c r="E17" s="67">
        <v>0</v>
      </c>
      <c r="F17" s="68">
        <v>0</v>
      </c>
      <c r="G17" s="59"/>
    </row>
    <row r="18" spans="1:7" ht="34.35" customHeight="1" x14ac:dyDescent="0.25">
      <c r="A18" s="65" t="s">
        <v>29</v>
      </c>
      <c r="B18" s="69" t="s">
        <v>344</v>
      </c>
      <c r="C18" s="66" t="s">
        <v>54</v>
      </c>
      <c r="D18" s="12">
        <v>5</v>
      </c>
      <c r="E18" s="67">
        <v>0</v>
      </c>
      <c r="F18" s="68">
        <v>0</v>
      </c>
      <c r="G18" s="59"/>
    </row>
    <row r="19" spans="1:7" ht="32.85" customHeight="1" x14ac:dyDescent="0.25">
      <c r="A19" s="65" t="s">
        <v>31</v>
      </c>
      <c r="B19" s="69" t="s">
        <v>37</v>
      </c>
      <c r="C19" s="12" t="s">
        <v>12</v>
      </c>
      <c r="D19" s="12">
        <v>10</v>
      </c>
      <c r="E19" s="67">
        <v>0</v>
      </c>
      <c r="F19" s="68">
        <v>0</v>
      </c>
      <c r="G19" s="59"/>
    </row>
    <row r="20" spans="1:7" ht="31.35" customHeight="1" x14ac:dyDescent="0.25">
      <c r="A20" s="65" t="s">
        <v>34</v>
      </c>
      <c r="B20" s="69" t="s">
        <v>345</v>
      </c>
      <c r="C20" s="66" t="s">
        <v>33</v>
      </c>
      <c r="D20" s="12">
        <v>420</v>
      </c>
      <c r="E20" s="67">
        <v>0</v>
      </c>
      <c r="F20" s="68">
        <v>0</v>
      </c>
      <c r="G20" s="59"/>
    </row>
    <row r="21" spans="1:7" ht="14.45" customHeight="1" x14ac:dyDescent="0.25">
      <c r="A21" s="104" t="s">
        <v>38</v>
      </c>
      <c r="B21" s="104"/>
      <c r="C21" s="105">
        <f>SUM(F6:F20)</f>
        <v>0</v>
      </c>
      <c r="D21" s="105"/>
      <c r="E21" s="105"/>
      <c r="F21" s="105"/>
      <c r="G21" s="59"/>
    </row>
    <row r="22" spans="1:7" ht="14.45" customHeight="1" x14ac:dyDescent="0.25">
      <c r="A22" s="106" t="s">
        <v>39</v>
      </c>
      <c r="B22" s="106"/>
      <c r="C22" s="107">
        <f>C21*0.23</f>
        <v>0</v>
      </c>
      <c r="D22" s="107"/>
      <c r="E22" s="107"/>
      <c r="F22" s="107"/>
      <c r="G22" s="59"/>
    </row>
    <row r="23" spans="1:7" ht="14.45" customHeight="1" x14ac:dyDescent="0.25">
      <c r="A23" s="102" t="s">
        <v>40</v>
      </c>
      <c r="B23" s="102"/>
      <c r="C23" s="103">
        <f>C21+C22</f>
        <v>0</v>
      </c>
      <c r="D23" s="103"/>
      <c r="E23" s="103"/>
      <c r="F23" s="103"/>
      <c r="G23" s="59"/>
    </row>
    <row r="24" spans="1:7" x14ac:dyDescent="0.25">
      <c r="A24" s="59"/>
      <c r="B24" s="59"/>
      <c r="C24" s="59"/>
      <c r="D24" s="59"/>
      <c r="E24" s="70"/>
      <c r="F24" s="59"/>
      <c r="G24" s="59"/>
    </row>
    <row r="25" spans="1:7" x14ac:dyDescent="0.25">
      <c r="A25" s="59"/>
      <c r="B25" s="59" t="s">
        <v>41</v>
      </c>
      <c r="C25" s="59"/>
      <c r="D25" s="59"/>
      <c r="E25" s="59"/>
      <c r="F25" s="59"/>
      <c r="G25" s="59"/>
    </row>
  </sheetData>
  <mergeCells count="7">
    <mergeCell ref="A23:B23"/>
    <mergeCell ref="C23:F23"/>
    <mergeCell ref="A3:F4"/>
    <mergeCell ref="A21:B21"/>
    <mergeCell ref="C21:F21"/>
    <mergeCell ref="A22:B22"/>
    <mergeCell ref="C22:F22"/>
  </mergeCells>
  <pageMargins left="0.78749999999999998" right="0.78749999999999998" top="1.05277777777778" bottom="1.05277777777778" header="0.78749999999999998" footer="0.78749999999999998"/>
  <pageSetup paperSize="9" scale="88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23"/>
  <sheetViews>
    <sheetView topLeftCell="A10" zoomScaleNormal="100" workbookViewId="0">
      <selection activeCell="H2" sqref="H2"/>
    </sheetView>
  </sheetViews>
  <sheetFormatPr defaultColWidth="9" defaultRowHeight="15" x14ac:dyDescent="0.25"/>
  <cols>
    <col min="1" max="1" width="4.28515625" customWidth="1"/>
    <col min="2" max="2" width="66.5703125" customWidth="1"/>
    <col min="6" max="6" width="9.7109375" customWidth="1"/>
  </cols>
  <sheetData>
    <row r="2" spans="1:9" ht="15.75" x14ac:dyDescent="0.25">
      <c r="A2" s="5"/>
      <c r="B2" s="5"/>
      <c r="C2" s="5"/>
      <c r="D2" s="5"/>
      <c r="E2" s="5"/>
      <c r="F2" s="5"/>
    </row>
    <row r="3" spans="1:9" ht="14.45" customHeight="1" x14ac:dyDescent="0.25">
      <c r="A3" s="92" t="s">
        <v>346</v>
      </c>
      <c r="B3" s="92"/>
      <c r="C3" s="92"/>
      <c r="D3" s="92"/>
      <c r="E3" s="92"/>
      <c r="F3" s="92"/>
      <c r="G3" s="59"/>
    </row>
    <row r="4" spans="1:9" x14ac:dyDescent="0.25">
      <c r="A4" s="92"/>
      <c r="B4" s="92"/>
      <c r="C4" s="92"/>
      <c r="D4" s="92"/>
      <c r="E4" s="92"/>
      <c r="F4" s="92"/>
      <c r="G4" s="59"/>
    </row>
    <row r="5" spans="1:9" ht="45" x14ac:dyDescent="0.25">
      <c r="A5" s="60" t="s">
        <v>1</v>
      </c>
      <c r="B5" s="61" t="s">
        <v>2</v>
      </c>
      <c r="C5" s="61" t="s">
        <v>3</v>
      </c>
      <c r="D5" s="61" t="s">
        <v>4</v>
      </c>
      <c r="E5" s="62" t="s">
        <v>58</v>
      </c>
      <c r="F5" s="63" t="s">
        <v>44</v>
      </c>
      <c r="G5" s="59"/>
    </row>
    <row r="6" spans="1:9" s="47" customFormat="1" ht="58.9" customHeight="1" x14ac:dyDescent="0.2">
      <c r="A6" s="52">
        <v>1</v>
      </c>
      <c r="B6" s="69" t="s">
        <v>347</v>
      </c>
      <c r="C6" s="12" t="s">
        <v>9</v>
      </c>
      <c r="D6" s="12">
        <v>510</v>
      </c>
      <c r="E6" s="54">
        <v>0</v>
      </c>
      <c r="F6" s="55">
        <f>D6*E6</f>
        <v>0</v>
      </c>
    </row>
    <row r="7" spans="1:9" s="47" customFormat="1" ht="58.9" customHeight="1" x14ac:dyDescent="0.2">
      <c r="A7" s="52" t="s">
        <v>10</v>
      </c>
      <c r="B7" s="56" t="s">
        <v>348</v>
      </c>
      <c r="C7" s="12" t="s">
        <v>12</v>
      </c>
      <c r="D7" s="12">
        <v>473</v>
      </c>
      <c r="E7" s="54">
        <v>0</v>
      </c>
      <c r="F7" s="55">
        <v>0</v>
      </c>
    </row>
    <row r="8" spans="1:9" s="47" customFormat="1" ht="60.6" customHeight="1" x14ac:dyDescent="0.2">
      <c r="A8" s="52" t="s">
        <v>13</v>
      </c>
      <c r="B8" s="56" t="s">
        <v>297</v>
      </c>
      <c r="C8" s="12" t="s">
        <v>9</v>
      </c>
      <c r="D8" s="12">
        <v>860</v>
      </c>
      <c r="E8" s="54">
        <v>0</v>
      </c>
      <c r="F8" s="55">
        <f>D8*E8</f>
        <v>0</v>
      </c>
    </row>
    <row r="9" spans="1:9" s="47" customFormat="1" ht="64.7" customHeight="1" x14ac:dyDescent="0.2">
      <c r="A9" s="52" t="s">
        <v>15</v>
      </c>
      <c r="B9" s="56" t="s">
        <v>349</v>
      </c>
      <c r="C9" s="12" t="s">
        <v>9</v>
      </c>
      <c r="D9" s="12">
        <v>860</v>
      </c>
      <c r="E9" s="54">
        <v>0</v>
      </c>
      <c r="F9" s="55">
        <f>D9*E9</f>
        <v>0</v>
      </c>
    </row>
    <row r="10" spans="1:9" s="47" customFormat="1" ht="56.45" customHeight="1" x14ac:dyDescent="0.2">
      <c r="A10" s="52" t="s">
        <v>17</v>
      </c>
      <c r="B10" s="56" t="s">
        <v>338</v>
      </c>
      <c r="C10" s="12" t="s">
        <v>9</v>
      </c>
      <c r="D10" s="12">
        <v>860</v>
      </c>
      <c r="E10" s="54">
        <v>0</v>
      </c>
      <c r="F10" s="55">
        <v>0</v>
      </c>
    </row>
    <row r="11" spans="1:9" s="47" customFormat="1" ht="56.45" customHeight="1" x14ac:dyDescent="0.2">
      <c r="A11" s="52" t="s">
        <v>19</v>
      </c>
      <c r="B11" s="56" t="s">
        <v>350</v>
      </c>
      <c r="C11" s="12" t="s">
        <v>9</v>
      </c>
      <c r="D11" s="12">
        <v>510</v>
      </c>
      <c r="E11" s="54">
        <v>0</v>
      </c>
      <c r="F11" s="55">
        <f>D11*E11</f>
        <v>0</v>
      </c>
    </row>
    <row r="12" spans="1:9" s="47" customFormat="1" ht="44.1" customHeight="1" x14ac:dyDescent="0.2">
      <c r="A12" s="52" t="s">
        <v>21</v>
      </c>
      <c r="B12" s="56" t="s">
        <v>351</v>
      </c>
      <c r="C12" s="12" t="s">
        <v>9</v>
      </c>
      <c r="D12" s="12">
        <v>1050</v>
      </c>
      <c r="E12" s="54">
        <v>0</v>
      </c>
      <c r="F12" s="55">
        <f>D12*E12</f>
        <v>0</v>
      </c>
    </row>
    <row r="13" spans="1:9" s="47" customFormat="1" ht="38.85" customHeight="1" x14ac:dyDescent="0.2">
      <c r="A13" s="52" t="s">
        <v>352</v>
      </c>
      <c r="B13" s="73" t="s">
        <v>341</v>
      </c>
      <c r="C13" s="12" t="s">
        <v>9</v>
      </c>
      <c r="D13" s="12">
        <v>1050</v>
      </c>
      <c r="E13" s="54">
        <v>0</v>
      </c>
      <c r="F13" s="55">
        <v>0</v>
      </c>
    </row>
    <row r="14" spans="1:9" s="47" customFormat="1" ht="53.85" customHeight="1" x14ac:dyDescent="0.2">
      <c r="A14" s="52" t="s">
        <v>25</v>
      </c>
      <c r="B14" s="56" t="s">
        <v>305</v>
      </c>
      <c r="C14" s="53" t="s">
        <v>50</v>
      </c>
      <c r="D14" s="12">
        <v>1050</v>
      </c>
      <c r="E14" s="54">
        <v>0</v>
      </c>
      <c r="F14" s="55">
        <f>D14*E14</f>
        <v>0</v>
      </c>
      <c r="I14" s="47" t="s">
        <v>306</v>
      </c>
    </row>
    <row r="15" spans="1:9" s="47" customFormat="1" ht="54.75" customHeight="1" x14ac:dyDescent="0.2">
      <c r="A15" s="52" t="s">
        <v>27</v>
      </c>
      <c r="B15" s="11" t="s">
        <v>342</v>
      </c>
      <c r="C15" s="12" t="s">
        <v>9</v>
      </c>
      <c r="D15" s="12">
        <v>350</v>
      </c>
      <c r="E15" s="54">
        <v>0</v>
      </c>
      <c r="F15" s="55">
        <f>D15*E15</f>
        <v>0</v>
      </c>
    </row>
    <row r="16" spans="1:9" s="47" customFormat="1" ht="59.65" customHeight="1" x14ac:dyDescent="0.2">
      <c r="A16" s="52" t="s">
        <v>29</v>
      </c>
      <c r="B16" s="56" t="s">
        <v>344</v>
      </c>
      <c r="C16" s="53" t="s">
        <v>54</v>
      </c>
      <c r="D16" s="12">
        <v>3</v>
      </c>
      <c r="E16" s="54">
        <v>0</v>
      </c>
      <c r="F16" s="55">
        <v>0</v>
      </c>
    </row>
    <row r="17" spans="1:6" s="47" customFormat="1" ht="41.25" customHeight="1" x14ac:dyDescent="0.2">
      <c r="A17" s="52" t="s">
        <v>31</v>
      </c>
      <c r="B17" s="56" t="s">
        <v>37</v>
      </c>
      <c r="C17" s="12" t="s">
        <v>12</v>
      </c>
      <c r="D17" s="12">
        <v>10</v>
      </c>
      <c r="E17" s="54">
        <v>0</v>
      </c>
      <c r="F17" s="55">
        <f>D17*E17</f>
        <v>0</v>
      </c>
    </row>
    <row r="18" spans="1:6" s="47" customFormat="1" ht="31.35" customHeight="1" x14ac:dyDescent="0.2">
      <c r="A18" s="52" t="s">
        <v>34</v>
      </c>
      <c r="B18" s="56" t="s">
        <v>345</v>
      </c>
      <c r="C18" s="53" t="s">
        <v>33</v>
      </c>
      <c r="D18" s="12">
        <v>350</v>
      </c>
      <c r="E18" s="54">
        <v>0</v>
      </c>
      <c r="F18" s="55">
        <f>D18*E18</f>
        <v>0</v>
      </c>
    </row>
    <row r="19" spans="1:6" s="47" customFormat="1" ht="14.45" customHeight="1" x14ac:dyDescent="0.2">
      <c r="A19" s="98" t="s">
        <v>38</v>
      </c>
      <c r="B19" s="98"/>
      <c r="C19" s="99">
        <f>SUM(F6:F18)</f>
        <v>0</v>
      </c>
      <c r="D19" s="99"/>
      <c r="E19" s="99"/>
      <c r="F19" s="99"/>
    </row>
    <row r="20" spans="1:6" s="47" customFormat="1" ht="14.45" customHeight="1" x14ac:dyDescent="0.2">
      <c r="A20" s="100" t="s">
        <v>39</v>
      </c>
      <c r="B20" s="100"/>
      <c r="C20" s="101">
        <f>C19*0.23</f>
        <v>0</v>
      </c>
      <c r="D20" s="101"/>
      <c r="E20" s="101"/>
      <c r="F20" s="101"/>
    </row>
    <row r="21" spans="1:6" s="47" customFormat="1" ht="14.45" customHeight="1" x14ac:dyDescent="0.2">
      <c r="A21" s="96" t="s">
        <v>40</v>
      </c>
      <c r="B21" s="96"/>
      <c r="C21" s="97">
        <f>C19+C20</f>
        <v>0</v>
      </c>
      <c r="D21" s="97"/>
      <c r="E21" s="97"/>
      <c r="F21" s="97"/>
    </row>
    <row r="22" spans="1:6" s="47" customFormat="1" ht="12.75" x14ac:dyDescent="0.2">
      <c r="E22" s="58"/>
    </row>
    <row r="23" spans="1:6" s="47" customFormat="1" ht="12.75" x14ac:dyDescent="0.2">
      <c r="B23" s="47" t="s">
        <v>41</v>
      </c>
    </row>
  </sheetData>
  <mergeCells count="7">
    <mergeCell ref="A21:B21"/>
    <mergeCell ref="C21:F21"/>
    <mergeCell ref="A3:F4"/>
    <mergeCell ref="A19:B19"/>
    <mergeCell ref="C19:F19"/>
    <mergeCell ref="A20:B20"/>
    <mergeCell ref="C20:F20"/>
  </mergeCells>
  <pageMargins left="0.78749999999999998" right="0.78749999999999998" top="1.05277777777778" bottom="1.05277777777778" header="0.78749999999999998" footer="0.78749999999999998"/>
  <pageSetup paperSize="9" scale="80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zoomScaleNormal="100" workbookViewId="0">
      <selection activeCell="I3" sqref="I3"/>
    </sheetView>
  </sheetViews>
  <sheetFormatPr defaultColWidth="8.85546875" defaultRowHeight="15" x14ac:dyDescent="0.25"/>
  <cols>
    <col min="1" max="1" width="5.5703125" customWidth="1"/>
    <col min="2" max="2" width="57.5703125" customWidth="1"/>
    <col min="3" max="3" width="7" customWidth="1"/>
    <col min="4" max="4" width="6.140625" customWidth="1"/>
    <col min="5" max="5" width="7.5703125" customWidth="1"/>
    <col min="6" max="6" width="9.42578125" customWidth="1"/>
    <col min="1024" max="1024" width="11.5703125" customWidth="1"/>
  </cols>
  <sheetData>
    <row r="1" spans="1:6" ht="14.45" customHeight="1" x14ac:dyDescent="0.25">
      <c r="A1" s="91" t="s">
        <v>353</v>
      </c>
      <c r="B1" s="91"/>
      <c r="C1" s="91"/>
      <c r="D1" s="91"/>
      <c r="E1" s="91"/>
      <c r="F1" s="91"/>
    </row>
    <row r="2" spans="1:6" x14ac:dyDescent="0.25">
      <c r="A2" s="91"/>
      <c r="B2" s="91"/>
      <c r="C2" s="91"/>
      <c r="D2" s="91"/>
      <c r="E2" s="91"/>
      <c r="F2" s="91"/>
    </row>
    <row r="3" spans="1:6" ht="45" x14ac:dyDescent="0.25">
      <c r="A3" s="6" t="s">
        <v>1</v>
      </c>
      <c r="B3" s="7" t="s">
        <v>2</v>
      </c>
      <c r="C3" s="7" t="s">
        <v>3</v>
      </c>
      <c r="D3" s="7" t="s">
        <v>4</v>
      </c>
      <c r="E3" s="8" t="s">
        <v>58</v>
      </c>
      <c r="F3" s="9" t="s">
        <v>44</v>
      </c>
    </row>
    <row r="4" spans="1:6" ht="54.75" customHeight="1" x14ac:dyDescent="0.25">
      <c r="A4" s="10" t="s">
        <v>7</v>
      </c>
      <c r="B4" s="11" t="s">
        <v>354</v>
      </c>
      <c r="C4" s="12" t="s">
        <v>12</v>
      </c>
      <c r="D4" s="12">
        <v>514.79999999999995</v>
      </c>
      <c r="E4" s="13">
        <v>0</v>
      </c>
      <c r="F4" s="14">
        <v>0</v>
      </c>
    </row>
    <row r="5" spans="1:6" ht="52.5" customHeight="1" x14ac:dyDescent="0.25">
      <c r="A5" s="10" t="s">
        <v>10</v>
      </c>
      <c r="B5" s="11" t="s">
        <v>355</v>
      </c>
      <c r="C5" s="12" t="s">
        <v>9</v>
      </c>
      <c r="D5" s="12">
        <v>936</v>
      </c>
      <c r="E5" s="13">
        <v>0</v>
      </c>
      <c r="F5" s="14">
        <f>D5*E5</f>
        <v>0</v>
      </c>
    </row>
    <row r="6" spans="1:6" ht="36" customHeight="1" x14ac:dyDescent="0.25">
      <c r="A6" s="10" t="s">
        <v>13</v>
      </c>
      <c r="B6" s="11" t="s">
        <v>356</v>
      </c>
      <c r="C6" s="12" t="s">
        <v>9</v>
      </c>
      <c r="D6" s="12">
        <v>936</v>
      </c>
      <c r="E6" s="13">
        <v>0</v>
      </c>
      <c r="F6" s="14">
        <v>0</v>
      </c>
    </row>
    <row r="7" spans="1:6" ht="42" customHeight="1" x14ac:dyDescent="0.25">
      <c r="A7" s="10" t="s">
        <v>15</v>
      </c>
      <c r="B7" s="11" t="s">
        <v>357</v>
      </c>
      <c r="C7" s="12" t="s">
        <v>9</v>
      </c>
      <c r="D7" s="12">
        <v>936</v>
      </c>
      <c r="E7" s="13">
        <v>0</v>
      </c>
      <c r="F7" s="14">
        <f>D7*E7</f>
        <v>0</v>
      </c>
    </row>
    <row r="8" spans="1:6" ht="33.6" customHeight="1" x14ac:dyDescent="0.25">
      <c r="A8" s="10" t="s">
        <v>17</v>
      </c>
      <c r="B8" s="11" t="s">
        <v>358</v>
      </c>
      <c r="C8" s="12" t="s">
        <v>9</v>
      </c>
      <c r="D8" s="12">
        <v>800</v>
      </c>
      <c r="E8" s="13">
        <v>0</v>
      </c>
      <c r="F8" s="14">
        <v>0</v>
      </c>
    </row>
    <row r="9" spans="1:6" ht="32.1" customHeight="1" x14ac:dyDescent="0.25">
      <c r="A9" s="10" t="s">
        <v>19</v>
      </c>
      <c r="B9" s="11" t="s">
        <v>359</v>
      </c>
      <c r="C9" s="12" t="s">
        <v>9</v>
      </c>
      <c r="D9" s="12">
        <v>800</v>
      </c>
      <c r="E9" s="13">
        <v>0</v>
      </c>
      <c r="F9" s="14">
        <f>D9*E9</f>
        <v>0</v>
      </c>
    </row>
    <row r="10" spans="1:6" ht="36.6" customHeight="1" x14ac:dyDescent="0.25">
      <c r="A10" s="10" t="s">
        <v>21</v>
      </c>
      <c r="B10" s="11" t="s">
        <v>360</v>
      </c>
      <c r="C10" s="12" t="s">
        <v>9</v>
      </c>
      <c r="D10" s="12">
        <v>1100</v>
      </c>
      <c r="E10" s="13">
        <v>0</v>
      </c>
      <c r="F10" s="14">
        <v>0</v>
      </c>
    </row>
    <row r="11" spans="1:6" ht="36.6" customHeight="1" x14ac:dyDescent="0.25">
      <c r="A11" s="10" t="s">
        <v>23</v>
      </c>
      <c r="B11" s="11" t="s">
        <v>361</v>
      </c>
      <c r="C11" s="12" t="s">
        <v>33</v>
      </c>
      <c r="D11" s="12">
        <v>240</v>
      </c>
      <c r="E11" s="13">
        <v>0</v>
      </c>
      <c r="F11" s="14">
        <f>D11*E11</f>
        <v>0</v>
      </c>
    </row>
    <row r="12" spans="1:6" ht="36.6" customHeight="1" x14ac:dyDescent="0.25">
      <c r="A12" s="10" t="s">
        <v>25</v>
      </c>
      <c r="B12" s="11" t="s">
        <v>362</v>
      </c>
      <c r="C12" s="12" t="s">
        <v>33</v>
      </c>
      <c r="D12" s="12">
        <v>150</v>
      </c>
      <c r="E12" s="13">
        <v>0</v>
      </c>
      <c r="F12" s="14">
        <v>0</v>
      </c>
    </row>
    <row r="13" spans="1:6" ht="36.6" customHeight="1" x14ac:dyDescent="0.25">
      <c r="A13" s="10">
        <v>10</v>
      </c>
      <c r="B13" s="11" t="s">
        <v>363</v>
      </c>
      <c r="C13" s="12" t="s">
        <v>9</v>
      </c>
      <c r="D13" s="12">
        <v>110</v>
      </c>
      <c r="E13" s="13">
        <v>0</v>
      </c>
      <c r="F13" s="14">
        <f>D13*E13</f>
        <v>0</v>
      </c>
    </row>
    <row r="14" spans="1:6" ht="34.9" customHeight="1" x14ac:dyDescent="0.25">
      <c r="A14" s="10" t="s">
        <v>29</v>
      </c>
      <c r="B14" s="11" t="s">
        <v>364</v>
      </c>
      <c r="C14" s="12" t="s">
        <v>9</v>
      </c>
      <c r="D14" s="12">
        <v>180</v>
      </c>
      <c r="E14" s="13">
        <v>0</v>
      </c>
      <c r="F14" s="14">
        <v>0</v>
      </c>
    </row>
    <row r="15" spans="1:6" ht="34.9" customHeight="1" x14ac:dyDescent="0.25">
      <c r="A15" s="10" t="s">
        <v>31</v>
      </c>
      <c r="B15" s="11" t="s">
        <v>72</v>
      </c>
      <c r="C15" s="12" t="s">
        <v>12</v>
      </c>
      <c r="D15" s="12">
        <v>60</v>
      </c>
      <c r="E15" s="13">
        <v>0</v>
      </c>
      <c r="F15" s="14">
        <f>D15*E15</f>
        <v>0</v>
      </c>
    </row>
    <row r="16" spans="1:6" ht="14.45" customHeight="1" x14ac:dyDescent="0.25">
      <c r="A16" s="87" t="s">
        <v>38</v>
      </c>
      <c r="B16" s="87"/>
      <c r="C16" s="88">
        <f>SUM(F4:F15)</f>
        <v>0</v>
      </c>
      <c r="D16" s="88"/>
      <c r="E16" s="88"/>
      <c r="F16" s="88"/>
    </row>
    <row r="17" spans="1:6" ht="14.45" customHeight="1" x14ac:dyDescent="0.25">
      <c r="A17" s="89" t="s">
        <v>39</v>
      </c>
      <c r="B17" s="89"/>
      <c r="C17" s="90">
        <f>C16*0.23</f>
        <v>0</v>
      </c>
      <c r="D17" s="90"/>
      <c r="E17" s="90"/>
      <c r="F17" s="90"/>
    </row>
    <row r="18" spans="1:6" ht="14.45" customHeight="1" x14ac:dyDescent="0.25">
      <c r="A18" s="84" t="s">
        <v>40</v>
      </c>
      <c r="B18" s="84"/>
      <c r="C18" s="85">
        <f>C16+C17</f>
        <v>0</v>
      </c>
      <c r="D18" s="85"/>
      <c r="E18" s="85"/>
      <c r="F18" s="85"/>
    </row>
    <row r="19" spans="1:6" x14ac:dyDescent="0.25">
      <c r="E19" s="17"/>
    </row>
    <row r="20" spans="1:6" x14ac:dyDescent="0.25">
      <c r="B20" t="s">
        <v>41</v>
      </c>
    </row>
  </sheetData>
  <mergeCells count="7">
    <mergeCell ref="A18:B18"/>
    <mergeCell ref="C18:F18"/>
    <mergeCell ref="A1:F2"/>
    <mergeCell ref="A16:B16"/>
    <mergeCell ref="C16:F16"/>
    <mergeCell ref="A17:B17"/>
    <mergeCell ref="C17:F17"/>
  </mergeCells>
  <pageMargins left="0.7" right="0.7" top="0.75" bottom="0.75" header="0.51180555555555496" footer="0.51180555555555496"/>
  <pageSetup paperSize="9" scale="86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3"/>
  <sheetViews>
    <sheetView tabSelected="1" topLeftCell="A52" zoomScaleNormal="100" workbookViewId="0">
      <selection activeCell="G55" sqref="G55"/>
    </sheetView>
  </sheetViews>
  <sheetFormatPr defaultColWidth="11.5703125" defaultRowHeight="15" x14ac:dyDescent="0.25"/>
  <cols>
    <col min="1" max="1" width="3.140625" style="20" customWidth="1"/>
    <col min="2" max="2" width="10" style="20" customWidth="1"/>
    <col min="3" max="3" width="44" style="20" customWidth="1"/>
    <col min="4" max="4" width="3.5703125" style="20" customWidth="1"/>
    <col min="5" max="5" width="5.42578125" style="20" customWidth="1"/>
    <col min="6" max="6" width="4.28515625" style="20" customWidth="1"/>
    <col min="7" max="7" width="6.140625" style="20" customWidth="1"/>
    <col min="8" max="8" width="9.42578125" customWidth="1"/>
  </cols>
  <sheetData>
    <row r="1" spans="1:8" ht="29.1" customHeight="1" x14ac:dyDescent="0.25">
      <c r="A1" s="93" t="s">
        <v>87</v>
      </c>
      <c r="B1" s="93"/>
      <c r="C1" s="93"/>
      <c r="D1" s="93"/>
      <c r="E1" s="93"/>
      <c r="F1" s="93"/>
      <c r="G1" s="93"/>
    </row>
    <row r="2" spans="1:8" ht="35.1" customHeight="1" x14ac:dyDescent="0.25">
      <c r="A2" s="108" t="s">
        <v>365</v>
      </c>
      <c r="B2" s="108"/>
      <c r="C2" s="108"/>
      <c r="D2" s="108"/>
      <c r="E2" s="108"/>
      <c r="F2" s="108"/>
      <c r="G2" s="108"/>
      <c r="H2" s="108"/>
    </row>
    <row r="3" spans="1:8" ht="75" x14ac:dyDescent="0.25">
      <c r="A3" s="74" t="s">
        <v>366</v>
      </c>
      <c r="B3" s="74" t="s">
        <v>90</v>
      </c>
      <c r="C3" s="75" t="s">
        <v>367</v>
      </c>
      <c r="D3" s="74" t="s">
        <v>368</v>
      </c>
      <c r="E3" s="74" t="s">
        <v>4</v>
      </c>
      <c r="F3" s="74" t="s">
        <v>369</v>
      </c>
      <c r="G3" s="74" t="s">
        <v>370</v>
      </c>
      <c r="H3" s="74" t="s">
        <v>94</v>
      </c>
    </row>
    <row r="4" spans="1:8" ht="30" x14ac:dyDescent="0.25">
      <c r="A4" s="76" t="s">
        <v>95</v>
      </c>
      <c r="B4" s="77" t="s">
        <v>371</v>
      </c>
      <c r="C4" s="77" t="s">
        <v>372</v>
      </c>
      <c r="D4" s="78"/>
      <c r="E4" s="78"/>
      <c r="F4" s="78"/>
      <c r="G4" s="79"/>
      <c r="H4" s="80">
        <v>0</v>
      </c>
    </row>
    <row r="5" spans="1:8" x14ac:dyDescent="0.25">
      <c r="A5" s="76" t="s">
        <v>96</v>
      </c>
      <c r="B5" s="77" t="s">
        <v>373</v>
      </c>
      <c r="C5" s="77" t="s">
        <v>374</v>
      </c>
      <c r="D5" s="78"/>
      <c r="E5" s="78"/>
      <c r="F5" s="78"/>
      <c r="G5" s="79"/>
      <c r="H5" s="80">
        <v>0</v>
      </c>
    </row>
    <row r="6" spans="1:8" ht="35.1" customHeight="1" x14ac:dyDescent="0.25">
      <c r="A6" s="76" t="s">
        <v>97</v>
      </c>
      <c r="B6" s="77" t="s">
        <v>375</v>
      </c>
      <c r="C6" s="77" t="s">
        <v>376</v>
      </c>
      <c r="D6" s="77" t="s">
        <v>102</v>
      </c>
      <c r="E6" s="81">
        <v>1.9E-2</v>
      </c>
      <c r="F6" s="81">
        <v>1</v>
      </c>
      <c r="G6" s="79">
        <v>0</v>
      </c>
      <c r="H6" s="80">
        <v>0</v>
      </c>
    </row>
    <row r="7" spans="1:8" ht="45" x14ac:dyDescent="0.25">
      <c r="A7" s="76" t="s">
        <v>98</v>
      </c>
      <c r="B7" s="77" t="s">
        <v>103</v>
      </c>
      <c r="C7" s="77" t="s">
        <v>377</v>
      </c>
      <c r="D7" s="77" t="s">
        <v>105</v>
      </c>
      <c r="E7" s="81">
        <v>1</v>
      </c>
      <c r="F7" s="81">
        <v>1</v>
      </c>
      <c r="G7" s="79">
        <v>0</v>
      </c>
      <c r="H7" s="80">
        <v>0</v>
      </c>
    </row>
    <row r="8" spans="1:8" x14ac:dyDescent="0.25">
      <c r="A8" s="76" t="s">
        <v>99</v>
      </c>
      <c r="B8" s="77" t="s">
        <v>373</v>
      </c>
      <c r="C8" s="77" t="s">
        <v>378</v>
      </c>
      <c r="D8" s="78"/>
      <c r="E8" s="78"/>
      <c r="F8" s="78"/>
      <c r="G8" s="79">
        <v>0</v>
      </c>
      <c r="H8" s="80">
        <v>0</v>
      </c>
    </row>
    <row r="9" spans="1:8" ht="45" x14ac:dyDescent="0.25">
      <c r="A9" s="76" t="s">
        <v>114</v>
      </c>
      <c r="B9" s="77" t="s">
        <v>103</v>
      </c>
      <c r="C9" s="77" t="s">
        <v>379</v>
      </c>
      <c r="D9" s="77" t="s">
        <v>105</v>
      </c>
      <c r="E9" s="81">
        <v>1</v>
      </c>
      <c r="F9" s="81">
        <v>1</v>
      </c>
      <c r="G9" s="79">
        <v>0</v>
      </c>
      <c r="H9" s="80">
        <v>0</v>
      </c>
    </row>
    <row r="10" spans="1:8" ht="30" x14ac:dyDescent="0.25">
      <c r="A10" s="76" t="s">
        <v>118</v>
      </c>
      <c r="B10" s="77" t="s">
        <v>373</v>
      </c>
      <c r="C10" s="77" t="s">
        <v>380</v>
      </c>
      <c r="D10" s="78"/>
      <c r="E10" s="78"/>
      <c r="F10" s="78"/>
      <c r="G10" s="79"/>
      <c r="H10" s="80">
        <v>0</v>
      </c>
    </row>
    <row r="11" spans="1:8" ht="30" x14ac:dyDescent="0.25">
      <c r="A11" s="76" t="s">
        <v>121</v>
      </c>
      <c r="B11" s="77" t="s">
        <v>381</v>
      </c>
      <c r="C11" s="77" t="s">
        <v>382</v>
      </c>
      <c r="D11" s="77" t="s">
        <v>33</v>
      </c>
      <c r="E11" s="81">
        <v>7</v>
      </c>
      <c r="F11" s="81">
        <v>1</v>
      </c>
      <c r="G11" s="79">
        <v>0</v>
      </c>
      <c r="H11" s="80">
        <v>0</v>
      </c>
    </row>
    <row r="12" spans="1:8" ht="30" x14ac:dyDescent="0.25">
      <c r="A12" s="76" t="s">
        <v>124</v>
      </c>
      <c r="B12" s="77" t="s">
        <v>383</v>
      </c>
      <c r="C12" s="77" t="s">
        <v>384</v>
      </c>
      <c r="D12" s="77" t="s">
        <v>33</v>
      </c>
      <c r="E12" s="81">
        <v>7</v>
      </c>
      <c r="F12" s="81">
        <v>1</v>
      </c>
      <c r="G12" s="79">
        <v>0</v>
      </c>
      <c r="H12" s="80">
        <v>0</v>
      </c>
    </row>
    <row r="13" spans="1:8" ht="56.25" x14ac:dyDescent="0.25">
      <c r="A13" s="76" t="s">
        <v>129</v>
      </c>
      <c r="B13" s="77" t="s">
        <v>385</v>
      </c>
      <c r="C13" s="77" t="s">
        <v>386</v>
      </c>
      <c r="D13" s="77" t="s">
        <v>50</v>
      </c>
      <c r="E13" s="81">
        <v>28</v>
      </c>
      <c r="F13" s="81">
        <v>1</v>
      </c>
      <c r="G13" s="79">
        <v>0</v>
      </c>
      <c r="H13" s="80">
        <v>0</v>
      </c>
    </row>
    <row r="14" spans="1:8" ht="30" x14ac:dyDescent="0.25">
      <c r="A14" s="76" t="s">
        <v>132</v>
      </c>
      <c r="B14" s="77" t="s">
        <v>371</v>
      </c>
      <c r="C14" s="77" t="s">
        <v>387</v>
      </c>
      <c r="D14" s="78"/>
      <c r="E14" s="78"/>
      <c r="F14" s="78"/>
      <c r="G14" s="79">
        <v>0</v>
      </c>
      <c r="H14" s="80">
        <v>0</v>
      </c>
    </row>
    <row r="15" spans="1:8" x14ac:dyDescent="0.25">
      <c r="A15" s="76" t="s">
        <v>135</v>
      </c>
      <c r="B15" s="77" t="s">
        <v>373</v>
      </c>
      <c r="C15" s="77" t="s">
        <v>388</v>
      </c>
      <c r="D15" s="78"/>
      <c r="E15" s="78"/>
      <c r="F15" s="78"/>
      <c r="G15" s="79"/>
      <c r="H15" s="80">
        <v>0</v>
      </c>
    </row>
    <row r="16" spans="1:8" ht="41.25" x14ac:dyDescent="0.25">
      <c r="A16" s="76" t="s">
        <v>139</v>
      </c>
      <c r="B16" s="77" t="s">
        <v>389</v>
      </c>
      <c r="C16" s="77" t="s">
        <v>390</v>
      </c>
      <c r="D16" s="77" t="s">
        <v>50</v>
      </c>
      <c r="E16" s="81">
        <v>40</v>
      </c>
      <c r="F16" s="81">
        <v>1</v>
      </c>
      <c r="G16" s="79">
        <v>0</v>
      </c>
      <c r="H16" s="80">
        <v>0</v>
      </c>
    </row>
    <row r="17" spans="1:8" ht="40.35" customHeight="1" x14ac:dyDescent="0.25">
      <c r="A17" s="76" t="s">
        <v>142</v>
      </c>
      <c r="B17" s="77" t="s">
        <v>391</v>
      </c>
      <c r="C17" s="77" t="s">
        <v>392</v>
      </c>
      <c r="D17" s="77" t="s">
        <v>50</v>
      </c>
      <c r="E17" s="81">
        <v>40</v>
      </c>
      <c r="F17" s="81">
        <v>30</v>
      </c>
      <c r="G17" s="79">
        <v>0</v>
      </c>
      <c r="H17" s="80">
        <v>0</v>
      </c>
    </row>
    <row r="18" spans="1:8" ht="105" x14ac:dyDescent="0.25">
      <c r="A18" s="76" t="s">
        <v>145</v>
      </c>
      <c r="B18" s="77" t="s">
        <v>393</v>
      </c>
      <c r="C18" s="77" t="s">
        <v>394</v>
      </c>
      <c r="D18" s="77" t="s">
        <v>138</v>
      </c>
      <c r="E18" s="81">
        <v>50</v>
      </c>
      <c r="F18" s="81">
        <v>1</v>
      </c>
      <c r="G18" s="79">
        <v>0</v>
      </c>
      <c r="H18" s="80">
        <v>0</v>
      </c>
    </row>
    <row r="19" spans="1:8" ht="45" x14ac:dyDescent="0.25">
      <c r="A19" s="76" t="s">
        <v>150</v>
      </c>
      <c r="B19" s="77" t="s">
        <v>395</v>
      </c>
      <c r="C19" s="77" t="s">
        <v>396</v>
      </c>
      <c r="D19" s="77" t="s">
        <v>138</v>
      </c>
      <c r="E19" s="81">
        <v>14.32</v>
      </c>
      <c r="F19" s="81">
        <v>1</v>
      </c>
      <c r="G19" s="79">
        <v>0</v>
      </c>
      <c r="H19" s="80">
        <v>0</v>
      </c>
    </row>
    <row r="20" spans="1:8" ht="45" x14ac:dyDescent="0.25">
      <c r="A20" s="76" t="s">
        <v>152</v>
      </c>
      <c r="B20" s="77" t="s">
        <v>397</v>
      </c>
      <c r="C20" s="77" t="s">
        <v>398</v>
      </c>
      <c r="D20" s="77" t="s">
        <v>138</v>
      </c>
      <c r="E20" s="81">
        <v>14.32</v>
      </c>
      <c r="F20" s="81">
        <v>1</v>
      </c>
      <c r="G20" s="79">
        <v>0</v>
      </c>
      <c r="H20" s="80">
        <v>0</v>
      </c>
    </row>
    <row r="21" spans="1:8" x14ac:dyDescent="0.25">
      <c r="A21" s="76" t="s">
        <v>155</v>
      </c>
      <c r="B21" s="77" t="s">
        <v>371</v>
      </c>
      <c r="C21" s="77" t="s">
        <v>399</v>
      </c>
      <c r="D21" s="78"/>
      <c r="E21" s="78"/>
      <c r="F21" s="78"/>
      <c r="G21" s="79"/>
      <c r="H21" s="80">
        <v>0</v>
      </c>
    </row>
    <row r="22" spans="1:8" x14ac:dyDescent="0.25">
      <c r="A22" s="76" t="s">
        <v>158</v>
      </c>
      <c r="B22" s="77" t="s">
        <v>373</v>
      </c>
      <c r="C22" s="77" t="s">
        <v>400</v>
      </c>
      <c r="D22" s="78"/>
      <c r="E22" s="78"/>
      <c r="F22" s="78"/>
      <c r="G22" s="79"/>
      <c r="H22" s="80">
        <v>0</v>
      </c>
    </row>
    <row r="23" spans="1:8" ht="45" x14ac:dyDescent="0.25">
      <c r="A23" s="76" t="s">
        <v>161</v>
      </c>
      <c r="B23" s="77" t="s">
        <v>103</v>
      </c>
      <c r="C23" s="77" t="s">
        <v>401</v>
      </c>
      <c r="D23" s="77" t="s">
        <v>105</v>
      </c>
      <c r="E23" s="81">
        <v>1</v>
      </c>
      <c r="F23" s="81">
        <v>1</v>
      </c>
      <c r="G23" s="79">
        <v>0</v>
      </c>
      <c r="H23" s="80">
        <v>0</v>
      </c>
    </row>
    <row r="24" spans="1:8" ht="120" x14ac:dyDescent="0.25">
      <c r="A24" s="76" t="s">
        <v>164</v>
      </c>
      <c r="B24" s="77" t="s">
        <v>402</v>
      </c>
      <c r="C24" s="77" t="s">
        <v>403</v>
      </c>
      <c r="D24" s="77" t="s">
        <v>138</v>
      </c>
      <c r="E24" s="81">
        <v>47.01</v>
      </c>
      <c r="F24" s="81">
        <v>1</v>
      </c>
      <c r="G24" s="79">
        <v>0</v>
      </c>
      <c r="H24" s="80">
        <v>0</v>
      </c>
    </row>
    <row r="25" spans="1:8" ht="49.9" customHeight="1" x14ac:dyDescent="0.25">
      <c r="A25" s="76" t="s">
        <v>168</v>
      </c>
      <c r="B25" s="77" t="s">
        <v>404</v>
      </c>
      <c r="C25" s="77" t="s">
        <v>405</v>
      </c>
      <c r="D25" s="77" t="s">
        <v>50</v>
      </c>
      <c r="E25" s="81">
        <v>11.04</v>
      </c>
      <c r="F25" s="81">
        <v>2</v>
      </c>
      <c r="G25" s="79">
        <v>0</v>
      </c>
      <c r="H25" s="80">
        <v>0</v>
      </c>
    </row>
    <row r="26" spans="1:8" ht="45" x14ac:dyDescent="0.25">
      <c r="A26" s="76" t="s">
        <v>171</v>
      </c>
      <c r="B26" s="77" t="s">
        <v>406</v>
      </c>
      <c r="C26" s="77" t="s">
        <v>407</v>
      </c>
      <c r="D26" s="77" t="s">
        <v>50</v>
      </c>
      <c r="E26" s="81">
        <v>11.04</v>
      </c>
      <c r="F26" s="81">
        <v>1</v>
      </c>
      <c r="G26" s="79">
        <v>0</v>
      </c>
      <c r="H26" s="80">
        <v>0</v>
      </c>
    </row>
    <row r="27" spans="1:8" ht="45" x14ac:dyDescent="0.25">
      <c r="A27" s="76" t="s">
        <v>174</v>
      </c>
      <c r="B27" s="77" t="s">
        <v>408</v>
      </c>
      <c r="C27" s="77" t="s">
        <v>409</v>
      </c>
      <c r="D27" s="77" t="s">
        <v>50</v>
      </c>
      <c r="E27" s="81">
        <v>11.04</v>
      </c>
      <c r="F27" s="81">
        <v>1</v>
      </c>
      <c r="G27" s="79">
        <v>0</v>
      </c>
      <c r="H27" s="80">
        <v>0</v>
      </c>
    </row>
    <row r="28" spans="1:8" ht="45" x14ac:dyDescent="0.25">
      <c r="A28" s="76" t="s">
        <v>179</v>
      </c>
      <c r="B28" s="77" t="s">
        <v>410</v>
      </c>
      <c r="C28" s="77" t="s">
        <v>411</v>
      </c>
      <c r="D28" s="77" t="s">
        <v>50</v>
      </c>
      <c r="E28" s="81">
        <v>11.04</v>
      </c>
      <c r="F28" s="81">
        <v>20</v>
      </c>
      <c r="G28" s="79">
        <v>0</v>
      </c>
      <c r="H28" s="80">
        <v>0</v>
      </c>
    </row>
    <row r="29" spans="1:8" ht="41.25" x14ac:dyDescent="0.25">
      <c r="A29" s="76" t="s">
        <v>181</v>
      </c>
      <c r="B29" s="77" t="s">
        <v>373</v>
      </c>
      <c r="C29" s="77" t="s">
        <v>412</v>
      </c>
      <c r="D29" s="78"/>
      <c r="E29" s="78"/>
      <c r="F29" s="78"/>
      <c r="G29" s="79"/>
      <c r="H29" s="80">
        <v>0</v>
      </c>
    </row>
    <row r="30" spans="1:8" ht="48.6" customHeight="1" x14ac:dyDescent="0.25">
      <c r="A30" s="76" t="s">
        <v>184</v>
      </c>
      <c r="B30" s="77" t="s">
        <v>413</v>
      </c>
      <c r="C30" s="77" t="s">
        <v>414</v>
      </c>
      <c r="D30" s="77" t="s">
        <v>33</v>
      </c>
      <c r="E30" s="81">
        <v>7</v>
      </c>
      <c r="F30" s="81">
        <v>1</v>
      </c>
      <c r="G30" s="79">
        <v>0</v>
      </c>
      <c r="H30" s="80">
        <v>0</v>
      </c>
    </row>
    <row r="31" spans="1:8" ht="60" x14ac:dyDescent="0.25">
      <c r="A31" s="76" t="s">
        <v>187</v>
      </c>
      <c r="B31" s="77" t="s">
        <v>415</v>
      </c>
      <c r="C31" s="77" t="s">
        <v>416</v>
      </c>
      <c r="D31" s="77" t="s">
        <v>138</v>
      </c>
      <c r="E31" s="81">
        <v>7.26</v>
      </c>
      <c r="F31" s="81">
        <v>1</v>
      </c>
      <c r="G31" s="79">
        <v>0</v>
      </c>
      <c r="H31" s="80">
        <v>0</v>
      </c>
    </row>
    <row r="32" spans="1:8" ht="90" x14ac:dyDescent="0.25">
      <c r="A32" s="76" t="s">
        <v>189</v>
      </c>
      <c r="B32" s="77" t="s">
        <v>417</v>
      </c>
      <c r="C32" s="77" t="s">
        <v>418</v>
      </c>
      <c r="D32" s="77" t="s">
        <v>138</v>
      </c>
      <c r="E32" s="81">
        <v>25.52</v>
      </c>
      <c r="F32" s="81">
        <v>1</v>
      </c>
      <c r="G32" s="79">
        <v>0</v>
      </c>
      <c r="H32" s="80">
        <v>0</v>
      </c>
    </row>
    <row r="33" spans="1:8" ht="30" x14ac:dyDescent="0.25">
      <c r="A33" s="76" t="s">
        <v>191</v>
      </c>
      <c r="B33" s="77" t="s">
        <v>371</v>
      </c>
      <c r="C33" s="77" t="s">
        <v>419</v>
      </c>
      <c r="D33" s="78"/>
      <c r="E33" s="78"/>
      <c r="F33" s="78"/>
      <c r="G33" s="79"/>
      <c r="H33" s="80">
        <v>0</v>
      </c>
    </row>
    <row r="34" spans="1:8" x14ac:dyDescent="0.25">
      <c r="A34" s="76" t="s">
        <v>196</v>
      </c>
      <c r="B34" s="77" t="s">
        <v>373</v>
      </c>
      <c r="C34" s="77" t="s">
        <v>420</v>
      </c>
      <c r="D34" s="78"/>
      <c r="E34" s="78"/>
      <c r="F34" s="78"/>
      <c r="G34" s="79"/>
      <c r="H34" s="80">
        <v>0</v>
      </c>
    </row>
    <row r="35" spans="1:8" ht="116.25" x14ac:dyDescent="0.25">
      <c r="A35" s="76" t="s">
        <v>199</v>
      </c>
      <c r="B35" s="77" t="s">
        <v>393</v>
      </c>
      <c r="C35" s="77" t="s">
        <v>421</v>
      </c>
      <c r="D35" s="77" t="s">
        <v>138</v>
      </c>
      <c r="E35" s="81">
        <v>47.01</v>
      </c>
      <c r="F35" s="81">
        <v>1</v>
      </c>
      <c r="G35" s="79">
        <v>0</v>
      </c>
      <c r="H35" s="80">
        <v>0</v>
      </c>
    </row>
    <row r="36" spans="1:8" ht="30" x14ac:dyDescent="0.25">
      <c r="A36" s="76" t="s">
        <v>202</v>
      </c>
      <c r="B36" s="77" t="s">
        <v>422</v>
      </c>
      <c r="C36" s="77" t="s">
        <v>423</v>
      </c>
      <c r="D36" s="77" t="s">
        <v>138</v>
      </c>
      <c r="E36" s="81">
        <v>5.04</v>
      </c>
      <c r="F36" s="81">
        <v>1</v>
      </c>
      <c r="G36" s="79">
        <v>0</v>
      </c>
      <c r="H36" s="80">
        <v>0</v>
      </c>
    </row>
    <row r="37" spans="1:8" ht="45" x14ac:dyDescent="0.25">
      <c r="A37" s="76" t="s">
        <v>205</v>
      </c>
      <c r="B37" s="77" t="s">
        <v>424</v>
      </c>
      <c r="C37" s="77" t="s">
        <v>425</v>
      </c>
      <c r="D37" s="77" t="s">
        <v>138</v>
      </c>
      <c r="E37" s="81">
        <v>1.8</v>
      </c>
      <c r="F37" s="81">
        <v>1</v>
      </c>
      <c r="G37" s="79">
        <v>0</v>
      </c>
      <c r="H37" s="80">
        <v>0</v>
      </c>
    </row>
    <row r="38" spans="1:8" ht="45" x14ac:dyDescent="0.25">
      <c r="A38" s="76" t="s">
        <v>209</v>
      </c>
      <c r="B38" s="77" t="s">
        <v>426</v>
      </c>
      <c r="C38" s="77" t="s">
        <v>425</v>
      </c>
      <c r="D38" s="77" t="s">
        <v>138</v>
      </c>
      <c r="E38" s="81">
        <v>14</v>
      </c>
      <c r="F38" s="81">
        <v>1</v>
      </c>
      <c r="G38" s="79">
        <v>0</v>
      </c>
      <c r="H38" s="80">
        <v>0</v>
      </c>
    </row>
    <row r="39" spans="1:8" ht="30" x14ac:dyDescent="0.25">
      <c r="A39" s="76" t="s">
        <v>212</v>
      </c>
      <c r="B39" s="77" t="s">
        <v>426</v>
      </c>
      <c r="C39" s="77" t="s">
        <v>427</v>
      </c>
      <c r="D39" s="77" t="s">
        <v>138</v>
      </c>
      <c r="E39" s="81">
        <v>0.5</v>
      </c>
      <c r="F39" s="81">
        <v>1</v>
      </c>
      <c r="G39" s="79">
        <v>0</v>
      </c>
      <c r="H39" s="80">
        <v>0</v>
      </c>
    </row>
    <row r="40" spans="1:8" ht="41.25" x14ac:dyDescent="0.25">
      <c r="A40" s="76" t="s">
        <v>215</v>
      </c>
      <c r="B40" s="77" t="s">
        <v>428</v>
      </c>
      <c r="C40" s="77" t="s">
        <v>429</v>
      </c>
      <c r="D40" s="77" t="s">
        <v>33</v>
      </c>
      <c r="E40" s="81">
        <v>2</v>
      </c>
      <c r="F40" s="81">
        <v>1</v>
      </c>
      <c r="G40" s="79">
        <v>0</v>
      </c>
      <c r="H40" s="80">
        <v>0</v>
      </c>
    </row>
    <row r="41" spans="1:8" ht="30" x14ac:dyDescent="0.25">
      <c r="A41" s="76" t="s">
        <v>219</v>
      </c>
      <c r="B41" s="77" t="s">
        <v>371</v>
      </c>
      <c r="C41" s="77" t="s">
        <v>430</v>
      </c>
      <c r="D41" s="78"/>
      <c r="E41" s="78"/>
      <c r="F41" s="78"/>
      <c r="G41" s="79"/>
      <c r="H41" s="80">
        <v>0</v>
      </c>
    </row>
    <row r="42" spans="1:8" x14ac:dyDescent="0.25">
      <c r="A42" s="76" t="s">
        <v>222</v>
      </c>
      <c r="B42" s="77" t="s">
        <v>373</v>
      </c>
      <c r="C42" s="77" t="s">
        <v>431</v>
      </c>
      <c r="D42" s="78"/>
      <c r="E42" s="78"/>
      <c r="F42" s="78"/>
      <c r="G42" s="79"/>
      <c r="H42" s="80">
        <v>0</v>
      </c>
    </row>
    <row r="43" spans="1:8" ht="41.25" x14ac:dyDescent="0.25">
      <c r="A43" s="76" t="s">
        <v>225</v>
      </c>
      <c r="B43" s="77" t="s">
        <v>432</v>
      </c>
      <c r="C43" s="77" t="s">
        <v>433</v>
      </c>
      <c r="D43" s="77" t="s">
        <v>50</v>
      </c>
      <c r="E43" s="81">
        <v>56</v>
      </c>
      <c r="F43" s="81">
        <v>1</v>
      </c>
      <c r="G43" s="79">
        <v>0</v>
      </c>
      <c r="H43" s="80">
        <v>0</v>
      </c>
    </row>
    <row r="44" spans="1:8" ht="41.25" x14ac:dyDescent="0.25">
      <c r="A44" s="76" t="s">
        <v>276</v>
      </c>
      <c r="B44" s="77" t="s">
        <v>434</v>
      </c>
      <c r="C44" s="77" t="s">
        <v>435</v>
      </c>
      <c r="D44" s="77" t="s">
        <v>50</v>
      </c>
      <c r="E44" s="81">
        <v>56</v>
      </c>
      <c r="F44" s="81">
        <v>15</v>
      </c>
      <c r="G44" s="79">
        <v>0</v>
      </c>
      <c r="H44" s="80">
        <v>0</v>
      </c>
    </row>
    <row r="45" spans="1:8" ht="54" customHeight="1" x14ac:dyDescent="0.25">
      <c r="A45" s="76" t="s">
        <v>436</v>
      </c>
      <c r="B45" s="77" t="s">
        <v>408</v>
      </c>
      <c r="C45" s="77" t="s">
        <v>437</v>
      </c>
      <c r="D45" s="77" t="s">
        <v>50</v>
      </c>
      <c r="E45" s="81">
        <v>56</v>
      </c>
      <c r="F45" s="81">
        <v>1</v>
      </c>
      <c r="G45" s="79">
        <v>0</v>
      </c>
      <c r="H45" s="80">
        <v>0</v>
      </c>
    </row>
    <row r="46" spans="1:8" ht="51" customHeight="1" x14ac:dyDescent="0.25">
      <c r="A46" s="76" t="s">
        <v>438</v>
      </c>
      <c r="B46" s="77" t="s">
        <v>410</v>
      </c>
      <c r="C46" s="77" t="s">
        <v>439</v>
      </c>
      <c r="D46" s="77" t="s">
        <v>50</v>
      </c>
      <c r="E46" s="81">
        <v>56</v>
      </c>
      <c r="F46" s="81">
        <v>15</v>
      </c>
      <c r="G46" s="79">
        <v>0</v>
      </c>
      <c r="H46" s="80">
        <v>0</v>
      </c>
    </row>
    <row r="47" spans="1:8" ht="51.75" customHeight="1" x14ac:dyDescent="0.25">
      <c r="A47" s="76" t="s">
        <v>440</v>
      </c>
      <c r="B47" s="77" t="s">
        <v>441</v>
      </c>
      <c r="C47" s="77" t="s">
        <v>442</v>
      </c>
      <c r="D47" s="77" t="s">
        <v>50</v>
      </c>
      <c r="E47" s="81">
        <v>56</v>
      </c>
      <c r="F47" s="81">
        <v>1</v>
      </c>
      <c r="G47" s="79">
        <v>0</v>
      </c>
      <c r="H47" s="80">
        <v>0</v>
      </c>
    </row>
    <row r="48" spans="1:8" ht="51" customHeight="1" x14ac:dyDescent="0.25">
      <c r="A48" s="76" t="s">
        <v>443</v>
      </c>
      <c r="B48" s="77" t="s">
        <v>444</v>
      </c>
      <c r="C48" s="77" t="s">
        <v>445</v>
      </c>
      <c r="D48" s="77" t="s">
        <v>50</v>
      </c>
      <c r="E48" s="81">
        <v>56</v>
      </c>
      <c r="F48" s="81">
        <v>7</v>
      </c>
      <c r="G48" s="79">
        <v>0</v>
      </c>
      <c r="H48" s="80">
        <v>0</v>
      </c>
    </row>
    <row r="49" spans="1:8" ht="60" x14ac:dyDescent="0.25">
      <c r="A49" s="76" t="s">
        <v>446</v>
      </c>
      <c r="B49" s="77" t="s">
        <v>447</v>
      </c>
      <c r="C49" s="77" t="s">
        <v>448</v>
      </c>
      <c r="D49" s="77" t="s">
        <v>50</v>
      </c>
      <c r="E49" s="81">
        <v>56</v>
      </c>
      <c r="F49" s="81">
        <v>1</v>
      </c>
      <c r="G49" s="79">
        <v>0</v>
      </c>
      <c r="H49" s="80">
        <v>0</v>
      </c>
    </row>
    <row r="50" spans="1:8" ht="42.75" x14ac:dyDescent="0.25">
      <c r="A50" s="76" t="s">
        <v>449</v>
      </c>
      <c r="B50" s="77" t="s">
        <v>450</v>
      </c>
      <c r="C50" s="77" t="s">
        <v>451</v>
      </c>
      <c r="D50" s="77" t="s">
        <v>50</v>
      </c>
      <c r="E50" s="81">
        <v>28</v>
      </c>
      <c r="F50" s="81">
        <v>1</v>
      </c>
      <c r="G50" s="79">
        <v>0</v>
      </c>
      <c r="H50" s="80">
        <v>0</v>
      </c>
    </row>
    <row r="51" spans="1:8" ht="63.75" customHeight="1" x14ac:dyDescent="0.25">
      <c r="A51" s="76" t="s">
        <v>452</v>
      </c>
      <c r="B51" s="77" t="s">
        <v>453</v>
      </c>
      <c r="C51" s="77" t="s">
        <v>454</v>
      </c>
      <c r="D51" s="77" t="s">
        <v>50</v>
      </c>
      <c r="E51" s="81">
        <v>28</v>
      </c>
      <c r="F51" s="81">
        <v>1</v>
      </c>
      <c r="G51" s="79">
        <v>0</v>
      </c>
      <c r="H51" s="80">
        <v>0</v>
      </c>
    </row>
    <row r="52" spans="1:8" ht="51.75" customHeight="1" x14ac:dyDescent="0.25">
      <c r="A52" s="76" t="s">
        <v>455</v>
      </c>
      <c r="B52" s="77" t="s">
        <v>456</v>
      </c>
      <c r="C52" s="77" t="s">
        <v>457</v>
      </c>
      <c r="D52" s="77" t="s">
        <v>50</v>
      </c>
      <c r="E52" s="81">
        <v>28</v>
      </c>
      <c r="F52" s="81">
        <v>1.25</v>
      </c>
      <c r="G52" s="79">
        <v>0</v>
      </c>
      <c r="H52" s="80">
        <v>0</v>
      </c>
    </row>
    <row r="53" spans="1:8" ht="51.75" customHeight="1" x14ac:dyDescent="0.25">
      <c r="A53" s="76" t="s">
        <v>458</v>
      </c>
      <c r="B53" s="77" t="s">
        <v>459</v>
      </c>
      <c r="C53" s="77" t="s">
        <v>460</v>
      </c>
      <c r="D53" s="77" t="s">
        <v>50</v>
      </c>
      <c r="E53" s="81">
        <v>28</v>
      </c>
      <c r="F53" s="81">
        <v>1.66</v>
      </c>
      <c r="G53" s="79">
        <v>0</v>
      </c>
      <c r="H53" s="80">
        <v>0</v>
      </c>
    </row>
    <row r="54" spans="1:8" ht="30" x14ac:dyDescent="0.25">
      <c r="A54" s="76" t="s">
        <v>461</v>
      </c>
      <c r="B54" s="77" t="s">
        <v>441</v>
      </c>
      <c r="C54" s="77" t="s">
        <v>462</v>
      </c>
      <c r="D54" s="77" t="s">
        <v>138</v>
      </c>
      <c r="E54" s="81">
        <v>5.44</v>
      </c>
      <c r="F54" s="81">
        <v>1</v>
      </c>
      <c r="G54" s="79">
        <v>0</v>
      </c>
      <c r="H54" s="80">
        <v>0</v>
      </c>
    </row>
    <row r="55" spans="1:8" x14ac:dyDescent="0.25">
      <c r="A55" s="76" t="s">
        <v>463</v>
      </c>
      <c r="B55" s="77" t="s">
        <v>373</v>
      </c>
      <c r="C55" s="77" t="s">
        <v>464</v>
      </c>
      <c r="D55" s="78"/>
      <c r="E55" s="78"/>
      <c r="F55" s="78"/>
      <c r="G55" s="79"/>
      <c r="H55" s="80">
        <v>0</v>
      </c>
    </row>
    <row r="56" spans="1:8" ht="30" x14ac:dyDescent="0.25">
      <c r="A56" s="76" t="s">
        <v>465</v>
      </c>
      <c r="B56" s="77" t="s">
        <v>466</v>
      </c>
      <c r="C56" s="77" t="s">
        <v>467</v>
      </c>
      <c r="D56" s="77" t="s">
        <v>208</v>
      </c>
      <c r="E56" s="81">
        <v>0.36</v>
      </c>
      <c r="F56" s="81">
        <v>1</v>
      </c>
      <c r="G56" s="79">
        <v>0</v>
      </c>
      <c r="H56" s="80">
        <v>0</v>
      </c>
    </row>
    <row r="57" spans="1:8" x14ac:dyDescent="0.25">
      <c r="A57" s="76" t="s">
        <v>468</v>
      </c>
      <c r="B57" s="77" t="s">
        <v>373</v>
      </c>
      <c r="C57" s="77" t="s">
        <v>469</v>
      </c>
      <c r="D57" s="78"/>
      <c r="E57" s="78"/>
      <c r="F57" s="78"/>
      <c r="G57" s="79">
        <v>0</v>
      </c>
      <c r="H57" s="80">
        <v>0</v>
      </c>
    </row>
    <row r="58" spans="1:8" ht="30" x14ac:dyDescent="0.25">
      <c r="A58" s="76" t="s">
        <v>470</v>
      </c>
      <c r="B58" s="77" t="s">
        <v>471</v>
      </c>
      <c r="C58" s="77" t="s">
        <v>472</v>
      </c>
      <c r="D58" s="77" t="s">
        <v>138</v>
      </c>
      <c r="E58" s="82">
        <v>186.95</v>
      </c>
      <c r="F58" s="81">
        <v>1</v>
      </c>
      <c r="G58" s="79">
        <v>0</v>
      </c>
      <c r="H58" s="80">
        <v>0</v>
      </c>
    </row>
    <row r="59" spans="1:8" ht="30" x14ac:dyDescent="0.25">
      <c r="A59" s="76" t="s">
        <v>473</v>
      </c>
      <c r="B59" s="77" t="s">
        <v>474</v>
      </c>
      <c r="C59" s="77" t="s">
        <v>475</v>
      </c>
      <c r="D59" s="77" t="s">
        <v>50</v>
      </c>
      <c r="E59" s="81">
        <v>80</v>
      </c>
      <c r="F59" s="81">
        <v>1</v>
      </c>
      <c r="G59" s="79">
        <v>0</v>
      </c>
      <c r="H59" s="80">
        <v>0</v>
      </c>
    </row>
    <row r="60" spans="1:8" ht="30" x14ac:dyDescent="0.25">
      <c r="A60" s="76" t="s">
        <v>476</v>
      </c>
      <c r="B60" s="77" t="s">
        <v>477</v>
      </c>
      <c r="C60" s="77" t="s">
        <v>478</v>
      </c>
      <c r="D60" s="77" t="s">
        <v>50</v>
      </c>
      <c r="E60" s="81">
        <v>80</v>
      </c>
      <c r="F60" s="81">
        <v>1</v>
      </c>
      <c r="G60" s="79">
        <v>0</v>
      </c>
      <c r="H60" s="80">
        <v>0</v>
      </c>
    </row>
    <row r="61" spans="1:8" x14ac:dyDescent="0.25">
      <c r="C61" s="41" t="s">
        <v>228</v>
      </c>
      <c r="D61" s="42"/>
      <c r="E61" s="42"/>
      <c r="F61" s="42"/>
      <c r="G61" s="83"/>
      <c r="H61" s="83">
        <f>SUM(H6:H60)</f>
        <v>0</v>
      </c>
    </row>
    <row r="62" spans="1:8" x14ac:dyDescent="0.25">
      <c r="C62" s="41" t="s">
        <v>229</v>
      </c>
      <c r="D62" s="42"/>
      <c r="E62" s="42"/>
      <c r="F62" s="42"/>
      <c r="G62" s="83"/>
      <c r="H62" s="83">
        <f>(H61*0.23)</f>
        <v>0</v>
      </c>
    </row>
    <row r="63" spans="1:8" x14ac:dyDescent="0.25">
      <c r="C63" s="41" t="s">
        <v>230</v>
      </c>
      <c r="D63" s="42"/>
      <c r="E63" s="42"/>
      <c r="F63" s="42"/>
      <c r="G63" s="83"/>
      <c r="H63" s="83">
        <f>H61+H62</f>
        <v>0</v>
      </c>
    </row>
  </sheetData>
  <mergeCells count="2">
    <mergeCell ref="A1:G1"/>
    <mergeCell ref="A2:H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9"/>
  <sheetViews>
    <sheetView zoomScaleNormal="100" workbookViewId="0">
      <selection activeCell="J18" sqref="J18"/>
    </sheetView>
  </sheetViews>
  <sheetFormatPr defaultColWidth="8.85546875" defaultRowHeight="15" x14ac:dyDescent="0.25"/>
  <cols>
    <col min="1" max="1" width="1.140625" customWidth="1"/>
    <col min="2" max="2" width="4.85546875" customWidth="1"/>
    <col min="3" max="3" width="50.42578125" customWidth="1"/>
    <col min="4" max="4" width="6.85546875" customWidth="1"/>
    <col min="5" max="5" width="7" customWidth="1"/>
    <col min="6" max="6" width="6.7109375" customWidth="1"/>
    <col min="7" max="7" width="9.85546875" customWidth="1"/>
  </cols>
  <sheetData>
    <row r="1" spans="2:7" ht="28.15" customHeight="1" x14ac:dyDescent="0.25">
      <c r="B1" s="91" t="s">
        <v>42</v>
      </c>
      <c r="C1" s="91"/>
      <c r="D1" s="91"/>
      <c r="E1" s="91"/>
      <c r="F1" s="91"/>
      <c r="G1" s="91"/>
    </row>
    <row r="2" spans="2:7" ht="37.9" hidden="1" customHeight="1" x14ac:dyDescent="0.25">
      <c r="B2" s="91"/>
      <c r="C2" s="91"/>
      <c r="D2" s="91"/>
      <c r="E2" s="91"/>
      <c r="F2" s="91"/>
      <c r="G2" s="91"/>
    </row>
    <row r="3" spans="2:7" ht="43.15" customHeight="1" x14ac:dyDescent="0.25">
      <c r="B3" s="6" t="s">
        <v>1</v>
      </c>
      <c r="C3" s="7" t="s">
        <v>2</v>
      </c>
      <c r="D3" s="7" t="s">
        <v>3</v>
      </c>
      <c r="E3" s="7" t="s">
        <v>4</v>
      </c>
      <c r="F3" s="8" t="s">
        <v>43</v>
      </c>
      <c r="G3" s="9" t="s">
        <v>44</v>
      </c>
    </row>
    <row r="4" spans="2:7" ht="48.2" customHeight="1" x14ac:dyDescent="0.25">
      <c r="B4" s="10" t="s">
        <v>7</v>
      </c>
      <c r="C4" s="11" t="s">
        <v>45</v>
      </c>
      <c r="D4" s="12" t="s">
        <v>12</v>
      </c>
      <c r="E4" s="12">
        <v>103.4</v>
      </c>
      <c r="F4" s="13">
        <v>0</v>
      </c>
      <c r="G4" s="14">
        <v>0</v>
      </c>
    </row>
    <row r="5" spans="2:7" ht="48" customHeight="1" x14ac:dyDescent="0.25">
      <c r="B5" s="10" t="s">
        <v>10</v>
      </c>
      <c r="C5" s="11" t="s">
        <v>46</v>
      </c>
      <c r="D5" s="12" t="s">
        <v>9</v>
      </c>
      <c r="E5" s="12">
        <v>188</v>
      </c>
      <c r="F5" s="13">
        <v>0</v>
      </c>
      <c r="G5" s="14">
        <v>0</v>
      </c>
    </row>
    <row r="6" spans="2:7" ht="39.4" customHeight="1" x14ac:dyDescent="0.25">
      <c r="B6" s="10" t="s">
        <v>13</v>
      </c>
      <c r="C6" s="11" t="s">
        <v>47</v>
      </c>
      <c r="D6" s="12" t="s">
        <v>9</v>
      </c>
      <c r="E6" s="12">
        <v>188</v>
      </c>
      <c r="F6" s="13">
        <v>0</v>
      </c>
      <c r="G6" s="14">
        <v>0</v>
      </c>
    </row>
    <row r="7" spans="2:7" ht="52.5" customHeight="1" x14ac:dyDescent="0.25">
      <c r="B7" s="10" t="s">
        <v>15</v>
      </c>
      <c r="C7" s="11" t="s">
        <v>48</v>
      </c>
      <c r="D7" s="12" t="s">
        <v>9</v>
      </c>
      <c r="E7" s="12">
        <v>470</v>
      </c>
      <c r="F7" s="13">
        <v>0</v>
      </c>
      <c r="G7" s="14">
        <v>0</v>
      </c>
    </row>
    <row r="8" spans="2:7" ht="50.25" customHeight="1" x14ac:dyDescent="0.25">
      <c r="B8" s="10" t="s">
        <v>17</v>
      </c>
      <c r="C8" s="11" t="s">
        <v>49</v>
      </c>
      <c r="D8" s="12" t="s">
        <v>9</v>
      </c>
      <c r="E8" s="12">
        <v>365</v>
      </c>
      <c r="F8" s="13">
        <v>0</v>
      </c>
      <c r="G8" s="14">
        <v>0</v>
      </c>
    </row>
    <row r="9" spans="2:7" ht="39.950000000000003" customHeight="1" x14ac:dyDescent="0.25">
      <c r="B9" s="10" t="s">
        <v>19</v>
      </c>
      <c r="C9" s="11" t="s">
        <v>26</v>
      </c>
      <c r="D9" s="12" t="s">
        <v>50</v>
      </c>
      <c r="E9" s="12">
        <v>365</v>
      </c>
      <c r="F9" s="13">
        <v>0</v>
      </c>
      <c r="G9" s="14">
        <v>0</v>
      </c>
    </row>
    <row r="10" spans="2:7" ht="34.5" customHeight="1" x14ac:dyDescent="0.25">
      <c r="B10" s="10" t="s">
        <v>21</v>
      </c>
      <c r="C10" s="11" t="s">
        <v>51</v>
      </c>
      <c r="D10" s="12" t="s">
        <v>9</v>
      </c>
      <c r="E10" s="12">
        <v>365</v>
      </c>
      <c r="F10" s="13">
        <v>0</v>
      </c>
      <c r="G10" s="14">
        <v>0</v>
      </c>
    </row>
    <row r="11" spans="2:7" ht="29.85" customHeight="1" x14ac:dyDescent="0.25">
      <c r="B11" s="10" t="s">
        <v>23</v>
      </c>
      <c r="C11" s="11" t="s">
        <v>52</v>
      </c>
      <c r="D11" s="12" t="s">
        <v>50</v>
      </c>
      <c r="E11" s="12">
        <v>120</v>
      </c>
      <c r="F11" s="13">
        <v>0</v>
      </c>
      <c r="G11" s="14">
        <v>0</v>
      </c>
    </row>
    <row r="12" spans="2:7" ht="33.200000000000003" customHeight="1" x14ac:dyDescent="0.25">
      <c r="B12" s="10" t="s">
        <v>25</v>
      </c>
      <c r="C12" s="11" t="s">
        <v>53</v>
      </c>
      <c r="D12" s="12" t="s">
        <v>54</v>
      </c>
      <c r="E12" s="12">
        <v>2</v>
      </c>
      <c r="F12" s="13">
        <v>0</v>
      </c>
      <c r="G12" s="14">
        <v>0</v>
      </c>
    </row>
    <row r="13" spans="2:7" ht="56.25" customHeight="1" x14ac:dyDescent="0.25">
      <c r="B13" s="10" t="s">
        <v>27</v>
      </c>
      <c r="C13" s="11" t="s">
        <v>55</v>
      </c>
      <c r="D13" s="12" t="s">
        <v>33</v>
      </c>
      <c r="E13" s="12">
        <v>72</v>
      </c>
      <c r="F13" s="13">
        <v>0</v>
      </c>
      <c r="G13" s="14">
        <v>0</v>
      </c>
    </row>
    <row r="14" spans="2:7" ht="41.45" customHeight="1" x14ac:dyDescent="0.25">
      <c r="B14" s="10" t="s">
        <v>29</v>
      </c>
      <c r="C14" s="11" t="s">
        <v>56</v>
      </c>
      <c r="D14" s="12" t="s">
        <v>33</v>
      </c>
      <c r="E14" s="12">
        <v>11</v>
      </c>
      <c r="F14" s="13">
        <v>0</v>
      </c>
      <c r="G14" s="14">
        <v>0</v>
      </c>
    </row>
    <row r="15" spans="2:7" ht="13.9" customHeight="1" x14ac:dyDescent="0.25">
      <c r="B15" s="87" t="s">
        <v>38</v>
      </c>
      <c r="C15" s="87"/>
      <c r="D15" s="88">
        <f>SUM(G4:G14)</f>
        <v>0</v>
      </c>
      <c r="E15" s="88"/>
      <c r="F15" s="88"/>
      <c r="G15" s="88">
        <f>E15*F15</f>
        <v>0</v>
      </c>
    </row>
    <row r="16" spans="2:7" ht="13.9" customHeight="1" x14ac:dyDescent="0.25">
      <c r="B16" s="89" t="s">
        <v>39</v>
      </c>
      <c r="C16" s="89"/>
      <c r="D16" s="90">
        <f>D15*0.23</f>
        <v>0</v>
      </c>
      <c r="E16" s="90"/>
      <c r="F16" s="90"/>
      <c r="G16" s="90">
        <f>E16*F16</f>
        <v>0</v>
      </c>
    </row>
    <row r="17" spans="2:7" ht="13.9" customHeight="1" x14ac:dyDescent="0.25">
      <c r="B17" s="84" t="s">
        <v>40</v>
      </c>
      <c r="C17" s="84"/>
      <c r="D17" s="85">
        <f>D15+D16</f>
        <v>0</v>
      </c>
      <c r="E17" s="85"/>
      <c r="F17" s="85"/>
      <c r="G17" s="85">
        <f>E17*F17</f>
        <v>0</v>
      </c>
    </row>
    <row r="18" spans="2:7" x14ac:dyDescent="0.25">
      <c r="F18" s="17"/>
    </row>
    <row r="19" spans="2:7" x14ac:dyDescent="0.25">
      <c r="C19" t="s">
        <v>41</v>
      </c>
    </row>
  </sheetData>
  <mergeCells count="7">
    <mergeCell ref="B17:C17"/>
    <mergeCell ref="D17:G17"/>
    <mergeCell ref="B1:G2"/>
    <mergeCell ref="B15:C15"/>
    <mergeCell ref="D15:G15"/>
    <mergeCell ref="B16:C16"/>
    <mergeCell ref="D16:G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4"/>
  <sheetViews>
    <sheetView zoomScaleNormal="100" workbookViewId="0">
      <selection activeCell="J16" sqref="J16"/>
    </sheetView>
  </sheetViews>
  <sheetFormatPr defaultColWidth="8.85546875" defaultRowHeight="15" x14ac:dyDescent="0.25"/>
  <cols>
    <col min="1" max="1" width="1.28515625" customWidth="1"/>
    <col min="2" max="2" width="5.85546875" customWidth="1"/>
    <col min="3" max="3" width="55.5703125" customWidth="1"/>
    <col min="4" max="4" width="6.5703125" customWidth="1"/>
    <col min="5" max="5" width="6.42578125" customWidth="1"/>
    <col min="7" max="7" width="9.7109375" customWidth="1"/>
  </cols>
  <sheetData>
    <row r="2" spans="2:7" ht="14.45" customHeight="1" x14ac:dyDescent="0.25">
      <c r="B2" s="92" t="s">
        <v>57</v>
      </c>
      <c r="C2" s="92"/>
      <c r="D2" s="92"/>
      <c r="E2" s="92"/>
      <c r="F2" s="92"/>
      <c r="G2" s="92"/>
    </row>
    <row r="3" spans="2:7" x14ac:dyDescent="0.25">
      <c r="B3" s="92"/>
      <c r="C3" s="92"/>
      <c r="D3" s="92"/>
      <c r="E3" s="92"/>
      <c r="F3" s="92"/>
      <c r="G3" s="92"/>
    </row>
    <row r="4" spans="2:7" ht="43.9" customHeight="1" x14ac:dyDescent="0.25">
      <c r="B4" s="6" t="s">
        <v>1</v>
      </c>
      <c r="C4" s="7" t="s">
        <v>2</v>
      </c>
      <c r="D4" s="7" t="s">
        <v>3</v>
      </c>
      <c r="E4" s="7" t="s">
        <v>4</v>
      </c>
      <c r="F4" s="8" t="s">
        <v>58</v>
      </c>
      <c r="G4" s="9" t="s">
        <v>44</v>
      </c>
    </row>
    <row r="5" spans="2:7" ht="50.25" customHeight="1" x14ac:dyDescent="0.25">
      <c r="B5" s="10" t="s">
        <v>7</v>
      </c>
      <c r="C5" s="11" t="s">
        <v>59</v>
      </c>
      <c r="D5" s="18" t="s">
        <v>60</v>
      </c>
      <c r="E5" s="12">
        <v>442.75</v>
      </c>
      <c r="F5" s="13">
        <v>0</v>
      </c>
      <c r="G5" s="14">
        <v>0</v>
      </c>
    </row>
    <row r="6" spans="2:7" ht="42" customHeight="1" x14ac:dyDescent="0.25">
      <c r="B6" s="10" t="s">
        <v>10</v>
      </c>
      <c r="C6" s="11" t="s">
        <v>61</v>
      </c>
      <c r="D6" s="12" t="s">
        <v>9</v>
      </c>
      <c r="E6" s="12">
        <v>805</v>
      </c>
      <c r="F6" s="13">
        <v>0</v>
      </c>
      <c r="G6" s="14">
        <v>0</v>
      </c>
    </row>
    <row r="7" spans="2:7" ht="27.75" customHeight="1" x14ac:dyDescent="0.25">
      <c r="B7" s="10" t="s">
        <v>13</v>
      </c>
      <c r="C7" s="11" t="s">
        <v>62</v>
      </c>
      <c r="D7" s="12" t="s">
        <v>9</v>
      </c>
      <c r="E7" s="12">
        <v>805</v>
      </c>
      <c r="F7" s="13">
        <v>0</v>
      </c>
      <c r="G7" s="14">
        <v>0</v>
      </c>
    </row>
    <row r="8" spans="2:7" ht="51" customHeight="1" x14ac:dyDescent="0.25">
      <c r="B8" s="10" t="s">
        <v>15</v>
      </c>
      <c r="C8" s="11" t="s">
        <v>63</v>
      </c>
      <c r="D8" s="12" t="s">
        <v>9</v>
      </c>
      <c r="E8" s="12">
        <v>805</v>
      </c>
      <c r="F8" s="13">
        <v>0</v>
      </c>
      <c r="G8" s="14">
        <v>0</v>
      </c>
    </row>
    <row r="9" spans="2:7" ht="37.15" customHeight="1" x14ac:dyDescent="0.25">
      <c r="B9" s="10" t="s">
        <v>17</v>
      </c>
      <c r="C9" s="11" t="s">
        <v>64</v>
      </c>
      <c r="D9" s="12" t="s">
        <v>9</v>
      </c>
      <c r="E9" s="12">
        <v>710</v>
      </c>
      <c r="F9" s="13">
        <v>0</v>
      </c>
      <c r="G9" s="14">
        <v>0</v>
      </c>
    </row>
    <row r="10" spans="2:7" ht="37.15" customHeight="1" x14ac:dyDescent="0.25">
      <c r="B10" s="10" t="s">
        <v>19</v>
      </c>
      <c r="C10" s="11" t="s">
        <v>65</v>
      </c>
      <c r="D10" s="12" t="s">
        <v>9</v>
      </c>
      <c r="E10" s="12">
        <v>710</v>
      </c>
      <c r="F10" s="13">
        <v>0</v>
      </c>
      <c r="G10" s="14">
        <v>0</v>
      </c>
    </row>
    <row r="11" spans="2:7" ht="29.25" customHeight="1" x14ac:dyDescent="0.25">
      <c r="B11" s="10" t="s">
        <v>21</v>
      </c>
      <c r="C11" s="11" t="s">
        <v>66</v>
      </c>
      <c r="D11" s="12" t="s">
        <v>9</v>
      </c>
      <c r="E11" s="12">
        <v>710</v>
      </c>
      <c r="F11" s="13">
        <v>0</v>
      </c>
      <c r="G11" s="14">
        <v>0</v>
      </c>
    </row>
    <row r="12" spans="2:7" ht="59.25" customHeight="1" x14ac:dyDescent="0.25">
      <c r="B12" s="10" t="s">
        <v>23</v>
      </c>
      <c r="C12" s="11" t="s">
        <v>67</v>
      </c>
      <c r="D12" s="12" t="s">
        <v>68</v>
      </c>
      <c r="E12" s="12">
        <v>2</v>
      </c>
      <c r="F12" s="13">
        <v>0</v>
      </c>
      <c r="G12" s="14">
        <v>0</v>
      </c>
    </row>
    <row r="13" spans="2:7" ht="31.9" customHeight="1" x14ac:dyDescent="0.25">
      <c r="B13" s="10" t="s">
        <v>25</v>
      </c>
      <c r="C13" s="11" t="s">
        <v>69</v>
      </c>
      <c r="D13" s="12" t="s">
        <v>54</v>
      </c>
      <c r="E13" s="12">
        <v>4</v>
      </c>
      <c r="F13" s="13">
        <v>0</v>
      </c>
      <c r="G13" s="14">
        <v>0</v>
      </c>
    </row>
    <row r="14" spans="2:7" ht="66.75" customHeight="1" x14ac:dyDescent="0.25">
      <c r="B14" s="10" t="s">
        <v>27</v>
      </c>
      <c r="C14" s="11" t="s">
        <v>70</v>
      </c>
      <c r="D14" s="12" t="s">
        <v>9</v>
      </c>
      <c r="E14" s="12">
        <v>16</v>
      </c>
      <c r="F14" s="13">
        <v>0</v>
      </c>
      <c r="G14" s="14">
        <v>0</v>
      </c>
    </row>
    <row r="15" spans="2:7" ht="39.950000000000003" customHeight="1" x14ac:dyDescent="0.25">
      <c r="B15" s="10" t="s">
        <v>29</v>
      </c>
      <c r="C15" s="11" t="s">
        <v>71</v>
      </c>
      <c r="D15" s="12" t="s">
        <v>9</v>
      </c>
      <c r="E15" s="12">
        <v>180</v>
      </c>
      <c r="F15" s="13">
        <v>0</v>
      </c>
      <c r="G15" s="14">
        <v>0</v>
      </c>
    </row>
    <row r="16" spans="2:7" ht="35.25" customHeight="1" x14ac:dyDescent="0.25">
      <c r="B16" s="10" t="s">
        <v>31</v>
      </c>
      <c r="C16" s="11" t="s">
        <v>72</v>
      </c>
      <c r="D16" s="19" t="s">
        <v>60</v>
      </c>
      <c r="E16" s="12">
        <v>30</v>
      </c>
      <c r="F16" s="13">
        <v>0</v>
      </c>
      <c r="G16" s="14">
        <v>0</v>
      </c>
    </row>
    <row r="17" spans="2:9" ht="32.65" customHeight="1" x14ac:dyDescent="0.25">
      <c r="B17" s="10" t="s">
        <v>34</v>
      </c>
      <c r="C17" s="11" t="s">
        <v>53</v>
      </c>
      <c r="D17" s="12" t="s">
        <v>54</v>
      </c>
      <c r="E17" s="12">
        <v>3</v>
      </c>
      <c r="F17" s="13">
        <v>0</v>
      </c>
      <c r="G17" s="14">
        <v>0</v>
      </c>
    </row>
    <row r="18" spans="2:9" ht="21" hidden="1" customHeight="1" x14ac:dyDescent="0.25">
      <c r="B18" s="10" t="s">
        <v>31</v>
      </c>
      <c r="C18" s="11"/>
      <c r="D18" s="12"/>
      <c r="E18" s="12"/>
      <c r="F18" s="13"/>
      <c r="G18" s="14"/>
    </row>
    <row r="19" spans="2:9" ht="14.45" customHeight="1" x14ac:dyDescent="0.25">
      <c r="B19" s="87" t="s">
        <v>38</v>
      </c>
      <c r="C19" s="87"/>
      <c r="D19" s="88">
        <f>SUM(G5:G17)</f>
        <v>0</v>
      </c>
      <c r="E19" s="88"/>
      <c r="F19" s="88"/>
      <c r="G19" s="88"/>
    </row>
    <row r="20" spans="2:9" ht="14.45" customHeight="1" x14ac:dyDescent="0.25">
      <c r="B20" s="89" t="s">
        <v>39</v>
      </c>
      <c r="C20" s="89"/>
      <c r="D20" s="90">
        <f>D19*0.23</f>
        <v>0</v>
      </c>
      <c r="E20" s="90"/>
      <c r="F20" s="90"/>
      <c r="G20" s="90"/>
    </row>
    <row r="21" spans="2:9" ht="14.45" customHeight="1" x14ac:dyDescent="0.25">
      <c r="B21" s="84" t="s">
        <v>40</v>
      </c>
      <c r="C21" s="84"/>
      <c r="D21" s="85">
        <f>D19+D20</f>
        <v>0</v>
      </c>
      <c r="E21" s="85"/>
      <c r="F21" s="85"/>
      <c r="G21" s="85"/>
    </row>
    <row r="22" spans="2:9" x14ac:dyDescent="0.25">
      <c r="F22" s="17"/>
    </row>
    <row r="23" spans="2:9" x14ac:dyDescent="0.25">
      <c r="C23" t="s">
        <v>41</v>
      </c>
    </row>
    <row r="24" spans="2:9" x14ac:dyDescent="0.25">
      <c r="I24" t="s">
        <v>73</v>
      </c>
    </row>
  </sheetData>
  <mergeCells count="7">
    <mergeCell ref="B21:C21"/>
    <mergeCell ref="D21:G21"/>
    <mergeCell ref="B2:G3"/>
    <mergeCell ref="B19:C19"/>
    <mergeCell ref="D19:G19"/>
    <mergeCell ref="B20:C20"/>
    <mergeCell ref="D20:G20"/>
  </mergeCells>
  <pageMargins left="0.7" right="0.7" top="0.75" bottom="0.75" header="0.51180555555555496" footer="0.51180555555555496"/>
  <pageSetup paperSize="9" scale="86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A7" zoomScale="74" zoomScaleNormal="74" workbookViewId="0">
      <selection activeCell="J17" sqref="J17"/>
    </sheetView>
  </sheetViews>
  <sheetFormatPr defaultColWidth="8.85546875" defaultRowHeight="15" x14ac:dyDescent="0.25"/>
  <cols>
    <col min="1" max="1" width="5" customWidth="1"/>
    <col min="2" max="2" width="58.85546875" customWidth="1"/>
    <col min="3" max="3" width="13.28515625" customWidth="1"/>
    <col min="4" max="4" width="12.7109375" customWidth="1"/>
    <col min="5" max="5" width="12.42578125" customWidth="1"/>
    <col min="6" max="6" width="17.5703125" customWidth="1"/>
  </cols>
  <sheetData>
    <row r="1" spans="1:6" ht="14.45" customHeight="1" x14ac:dyDescent="0.25">
      <c r="A1" s="91" t="s">
        <v>74</v>
      </c>
      <c r="B1" s="91"/>
      <c r="C1" s="91"/>
      <c r="D1" s="91"/>
      <c r="E1" s="91"/>
      <c r="F1" s="91"/>
    </row>
    <row r="2" spans="1:6" x14ac:dyDescent="0.25">
      <c r="A2" s="91"/>
      <c r="B2" s="91"/>
      <c r="C2" s="91"/>
      <c r="D2" s="91"/>
      <c r="E2" s="91"/>
      <c r="F2" s="91"/>
    </row>
    <row r="3" spans="1:6" ht="47.4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8" t="s">
        <v>58</v>
      </c>
      <c r="F3" s="9" t="s">
        <v>44</v>
      </c>
    </row>
    <row r="4" spans="1:6" ht="72" customHeight="1" x14ac:dyDescent="0.25">
      <c r="A4" s="10">
        <v>1</v>
      </c>
      <c r="B4" s="11" t="s">
        <v>75</v>
      </c>
      <c r="C4" s="12" t="s">
        <v>76</v>
      </c>
      <c r="D4" s="12">
        <v>181.5</v>
      </c>
      <c r="E4" s="13">
        <v>0</v>
      </c>
      <c r="F4" s="14">
        <v>0</v>
      </c>
    </row>
    <row r="5" spans="1:6" ht="54.75" customHeight="1" x14ac:dyDescent="0.25">
      <c r="A5" s="10" t="s">
        <v>10</v>
      </c>
      <c r="B5" s="11" t="s">
        <v>77</v>
      </c>
      <c r="C5" s="12" t="s">
        <v>9</v>
      </c>
      <c r="D5" s="12">
        <v>330</v>
      </c>
      <c r="E5" s="13">
        <v>0</v>
      </c>
      <c r="F5" s="14">
        <v>0</v>
      </c>
    </row>
    <row r="6" spans="1:6" ht="32.65" customHeight="1" x14ac:dyDescent="0.25">
      <c r="A6" s="10" t="s">
        <v>13</v>
      </c>
      <c r="B6" s="11" t="s">
        <v>62</v>
      </c>
      <c r="C6" s="12" t="s">
        <v>9</v>
      </c>
      <c r="D6" s="12">
        <v>330</v>
      </c>
      <c r="E6" s="13">
        <v>0</v>
      </c>
      <c r="F6" s="14">
        <v>0</v>
      </c>
    </row>
    <row r="7" spans="1:6" ht="60" customHeight="1" x14ac:dyDescent="0.25">
      <c r="A7" s="10" t="s">
        <v>15</v>
      </c>
      <c r="B7" s="11" t="s">
        <v>63</v>
      </c>
      <c r="C7" s="12" t="s">
        <v>9</v>
      </c>
      <c r="D7" s="12">
        <v>330</v>
      </c>
      <c r="E7" s="13">
        <v>0</v>
      </c>
      <c r="F7" s="14">
        <v>0</v>
      </c>
    </row>
    <row r="8" spans="1:6" ht="39.950000000000003" customHeight="1" x14ac:dyDescent="0.25">
      <c r="A8" s="10" t="s">
        <v>17</v>
      </c>
      <c r="B8" s="11" t="s">
        <v>78</v>
      </c>
      <c r="C8" s="12" t="s">
        <v>9</v>
      </c>
      <c r="D8" s="12">
        <v>260</v>
      </c>
      <c r="E8" s="13">
        <v>0</v>
      </c>
      <c r="F8" s="14">
        <v>0</v>
      </c>
    </row>
    <row r="9" spans="1:6" ht="40.700000000000003" customHeight="1" x14ac:dyDescent="0.25">
      <c r="A9" s="10" t="s">
        <v>19</v>
      </c>
      <c r="B9" s="11" t="s">
        <v>65</v>
      </c>
      <c r="C9" s="12" t="s">
        <v>9</v>
      </c>
      <c r="D9" s="12">
        <v>260</v>
      </c>
      <c r="E9" s="13">
        <v>0</v>
      </c>
      <c r="F9" s="14">
        <v>0</v>
      </c>
    </row>
    <row r="10" spans="1:6" ht="32.65" customHeight="1" x14ac:dyDescent="0.25">
      <c r="A10" s="10" t="s">
        <v>21</v>
      </c>
      <c r="B10" s="11" t="s">
        <v>66</v>
      </c>
      <c r="C10" s="12" t="s">
        <v>9</v>
      </c>
      <c r="D10" s="12">
        <v>260</v>
      </c>
      <c r="E10" s="13">
        <v>0</v>
      </c>
      <c r="F10" s="14">
        <v>0</v>
      </c>
    </row>
    <row r="11" spans="1:6" ht="71.25" customHeight="1" x14ac:dyDescent="0.25">
      <c r="A11" s="10" t="s">
        <v>23</v>
      </c>
      <c r="B11" s="11" t="s">
        <v>79</v>
      </c>
      <c r="C11" s="12" t="s">
        <v>68</v>
      </c>
      <c r="D11" s="12">
        <v>1</v>
      </c>
      <c r="E11" s="13">
        <v>0</v>
      </c>
      <c r="F11" s="14">
        <v>0</v>
      </c>
    </row>
    <row r="12" spans="1:6" ht="23.65" customHeight="1" x14ac:dyDescent="0.25">
      <c r="A12" s="10" t="s">
        <v>25</v>
      </c>
      <c r="B12" s="11" t="s">
        <v>80</v>
      </c>
      <c r="C12" s="12" t="s">
        <v>54</v>
      </c>
      <c r="D12" s="12">
        <v>1</v>
      </c>
      <c r="E12" s="13">
        <v>0</v>
      </c>
      <c r="F12" s="14">
        <v>0</v>
      </c>
    </row>
    <row r="13" spans="1:6" ht="31.15" customHeight="1" x14ac:dyDescent="0.25">
      <c r="A13" s="10" t="s">
        <v>27</v>
      </c>
      <c r="B13" s="11" t="s">
        <v>81</v>
      </c>
      <c r="C13" s="12" t="s">
        <v>33</v>
      </c>
      <c r="D13" s="12">
        <v>45</v>
      </c>
      <c r="E13" s="13">
        <v>0</v>
      </c>
      <c r="F13" s="14">
        <v>0</v>
      </c>
    </row>
    <row r="14" spans="1:6" ht="63" customHeight="1" x14ac:dyDescent="0.25">
      <c r="A14" s="10" t="s">
        <v>29</v>
      </c>
      <c r="B14" s="11" t="s">
        <v>82</v>
      </c>
      <c r="C14" s="12" t="s">
        <v>33</v>
      </c>
      <c r="D14" s="12">
        <v>45</v>
      </c>
      <c r="E14" s="13">
        <v>0</v>
      </c>
      <c r="F14" s="14">
        <v>0</v>
      </c>
    </row>
    <row r="15" spans="1:6" ht="58.5" customHeight="1" x14ac:dyDescent="0.25">
      <c r="A15" s="10" t="s">
        <v>31</v>
      </c>
      <c r="B15" s="11" t="s">
        <v>83</v>
      </c>
      <c r="C15" s="12" t="s">
        <v>9</v>
      </c>
      <c r="D15" s="12">
        <v>32</v>
      </c>
      <c r="E15" s="13">
        <v>0</v>
      </c>
      <c r="F15" s="14">
        <v>0</v>
      </c>
    </row>
    <row r="16" spans="1:6" ht="30.6" customHeight="1" x14ac:dyDescent="0.25">
      <c r="A16" s="10" t="s">
        <v>34</v>
      </c>
      <c r="B16" s="11" t="s">
        <v>71</v>
      </c>
      <c r="C16" s="12" t="s">
        <v>9</v>
      </c>
      <c r="D16" s="12">
        <v>70</v>
      </c>
      <c r="E16" s="13">
        <v>0</v>
      </c>
      <c r="F16" s="14">
        <v>0</v>
      </c>
    </row>
    <row r="17" spans="1:6" ht="40.9" customHeight="1" x14ac:dyDescent="0.25">
      <c r="A17" s="10" t="s">
        <v>36</v>
      </c>
      <c r="B17" s="11" t="s">
        <v>72</v>
      </c>
      <c r="C17" s="12" t="s">
        <v>76</v>
      </c>
      <c r="D17" s="12">
        <v>20</v>
      </c>
      <c r="E17" s="13">
        <v>0</v>
      </c>
      <c r="F17" s="14">
        <v>0</v>
      </c>
    </row>
    <row r="18" spans="1:6" ht="33.200000000000003" customHeight="1" x14ac:dyDescent="0.25">
      <c r="A18" s="10" t="s">
        <v>84</v>
      </c>
      <c r="B18" s="11" t="s">
        <v>85</v>
      </c>
      <c r="C18" s="12" t="s">
        <v>54</v>
      </c>
      <c r="D18" s="12">
        <v>2</v>
      </c>
      <c r="E18" s="13">
        <v>0</v>
      </c>
      <c r="F18" s="14">
        <v>0</v>
      </c>
    </row>
    <row r="19" spans="1:6" ht="14.45" customHeight="1" x14ac:dyDescent="0.25">
      <c r="A19" s="87" t="s">
        <v>38</v>
      </c>
      <c r="B19" s="87"/>
      <c r="C19" s="88">
        <f>SUM(F4:F18)</f>
        <v>0</v>
      </c>
      <c r="D19" s="88"/>
      <c r="E19" s="88"/>
      <c r="F19" s="88"/>
    </row>
    <row r="20" spans="1:6" ht="14.45" customHeight="1" x14ac:dyDescent="0.25">
      <c r="A20" s="89" t="s">
        <v>39</v>
      </c>
      <c r="B20" s="89"/>
      <c r="C20" s="90">
        <f>C19*0.23</f>
        <v>0</v>
      </c>
      <c r="D20" s="90"/>
      <c r="E20" s="90"/>
      <c r="F20" s="90"/>
    </row>
    <row r="21" spans="1:6" ht="14.45" customHeight="1" x14ac:dyDescent="0.25">
      <c r="A21" s="84" t="s">
        <v>40</v>
      </c>
      <c r="B21" s="84"/>
      <c r="C21" s="85">
        <f>C19+C20</f>
        <v>0</v>
      </c>
      <c r="D21" s="85"/>
      <c r="E21" s="85"/>
      <c r="F21" s="85"/>
    </row>
    <row r="22" spans="1:6" x14ac:dyDescent="0.25">
      <c r="E22" s="17"/>
    </row>
    <row r="23" spans="1:6" x14ac:dyDescent="0.25">
      <c r="B23" t="s">
        <v>41</v>
      </c>
    </row>
    <row r="34" spans="7:7" x14ac:dyDescent="0.25">
      <c r="G34" t="s">
        <v>86</v>
      </c>
    </row>
  </sheetData>
  <mergeCells count="7">
    <mergeCell ref="A21:B21"/>
    <mergeCell ref="C21:F21"/>
    <mergeCell ref="A1:F2"/>
    <mergeCell ref="A19:B19"/>
    <mergeCell ref="C19:F19"/>
    <mergeCell ref="A20:B20"/>
    <mergeCell ref="C20:F20"/>
  </mergeCells>
  <pageMargins left="0.7" right="0.7" top="0.75" bottom="0.75" header="0.51180555555555496" footer="0.51180555555555496"/>
  <pageSetup paperSize="9" scale="84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"/>
  <sheetViews>
    <sheetView topLeftCell="A47" zoomScale="90" zoomScaleNormal="90" workbookViewId="0">
      <selection activeCell="F47" sqref="F47"/>
    </sheetView>
  </sheetViews>
  <sheetFormatPr defaultColWidth="11.5703125" defaultRowHeight="15" x14ac:dyDescent="0.25"/>
  <cols>
    <col min="1" max="1" width="5" style="20" customWidth="1"/>
    <col min="2" max="2" width="10" style="20" customWidth="1"/>
    <col min="3" max="3" width="39.140625" style="20" customWidth="1"/>
    <col min="4" max="4" width="5.7109375" style="20" customWidth="1"/>
    <col min="5" max="5" width="5.28515625" style="20" customWidth="1"/>
    <col min="6" max="6" width="6.7109375" style="20" customWidth="1"/>
    <col min="7" max="7" width="8.42578125" style="20" customWidth="1"/>
  </cols>
  <sheetData>
    <row r="1" spans="1:7" ht="31.35" customHeight="1" x14ac:dyDescent="0.25">
      <c r="A1" s="93" t="s">
        <v>87</v>
      </c>
      <c r="B1" s="93"/>
      <c r="C1" s="93"/>
      <c r="D1" s="93"/>
      <c r="E1" s="93"/>
      <c r="F1" s="93"/>
      <c r="G1" s="2"/>
    </row>
    <row r="2" spans="1:7" ht="42.6" customHeight="1" x14ac:dyDescent="0.25">
      <c r="A2" s="94" t="s">
        <v>88</v>
      </c>
      <c r="B2" s="94"/>
      <c r="C2" s="94"/>
      <c r="D2" s="94"/>
      <c r="E2" s="94"/>
      <c r="F2" s="94"/>
      <c r="G2" s="1"/>
    </row>
    <row r="3" spans="1:7" s="24" customFormat="1" ht="22.5" x14ac:dyDescent="0.25">
      <c r="A3" s="21" t="s">
        <v>89</v>
      </c>
      <c r="B3" s="21" t="s">
        <v>90</v>
      </c>
      <c r="C3" s="21" t="s">
        <v>91</v>
      </c>
      <c r="D3" s="21" t="s">
        <v>92</v>
      </c>
      <c r="E3" s="22" t="s">
        <v>4</v>
      </c>
      <c r="F3" s="22" t="s">
        <v>93</v>
      </c>
      <c r="G3" s="23" t="s">
        <v>94</v>
      </c>
    </row>
    <row r="4" spans="1:7" s="24" customFormat="1" ht="21.6" hidden="1" customHeight="1" x14ac:dyDescent="0.25">
      <c r="A4" s="25" t="s">
        <v>95</v>
      </c>
      <c r="B4" s="25" t="s">
        <v>96</v>
      </c>
      <c r="C4" s="25" t="s">
        <v>97</v>
      </c>
      <c r="D4" s="25" t="s">
        <v>98</v>
      </c>
      <c r="E4" s="26" t="s">
        <v>99</v>
      </c>
      <c r="F4" s="26"/>
      <c r="G4" s="27"/>
    </row>
    <row r="5" spans="1:7" s="24" customFormat="1" ht="23.1" customHeight="1" x14ac:dyDescent="0.25">
      <c r="A5" s="28"/>
      <c r="B5" s="28"/>
      <c r="C5" s="29" t="s">
        <v>479</v>
      </c>
      <c r="D5" s="28"/>
      <c r="E5" s="30"/>
      <c r="F5" s="31"/>
      <c r="G5" s="32"/>
    </row>
    <row r="6" spans="1:7" s="24" customFormat="1" ht="18.600000000000001" customHeight="1" x14ac:dyDescent="0.25">
      <c r="A6" s="28"/>
      <c r="B6" s="28"/>
      <c r="C6" s="29" t="s">
        <v>100</v>
      </c>
      <c r="D6" s="28"/>
      <c r="E6" s="30"/>
      <c r="F6" s="33"/>
      <c r="G6" s="32">
        <v>0</v>
      </c>
    </row>
    <row r="7" spans="1:7" ht="35.25" customHeight="1" x14ac:dyDescent="0.25">
      <c r="A7" s="34" t="s">
        <v>95</v>
      </c>
      <c r="B7" s="34"/>
      <c r="C7" s="35" t="s">
        <v>101</v>
      </c>
      <c r="D7" s="36" t="s">
        <v>102</v>
      </c>
      <c r="E7" s="37">
        <v>0.01</v>
      </c>
      <c r="F7" s="31">
        <v>0</v>
      </c>
      <c r="G7" s="32">
        <v>0</v>
      </c>
    </row>
    <row r="8" spans="1:7" ht="23.85" customHeight="1" x14ac:dyDescent="0.25">
      <c r="A8" s="34" t="s">
        <v>96</v>
      </c>
      <c r="B8" s="34" t="s">
        <v>103</v>
      </c>
      <c r="C8" s="35" t="s">
        <v>104</v>
      </c>
      <c r="D8" s="36" t="s">
        <v>105</v>
      </c>
      <c r="E8" s="37">
        <v>1</v>
      </c>
      <c r="F8" s="33">
        <v>0</v>
      </c>
      <c r="G8" s="32">
        <v>0</v>
      </c>
    </row>
    <row r="9" spans="1:7" s="24" customFormat="1" ht="23.1" customHeight="1" x14ac:dyDescent="0.25">
      <c r="A9" s="28"/>
      <c r="B9" s="28"/>
      <c r="C9" s="29" t="s">
        <v>106</v>
      </c>
      <c r="D9" s="28"/>
      <c r="E9" s="30"/>
      <c r="F9" s="31"/>
      <c r="G9" s="32">
        <v>0</v>
      </c>
    </row>
    <row r="10" spans="1:7" ht="28.35" customHeight="1" x14ac:dyDescent="0.25">
      <c r="A10" s="34" t="s">
        <v>97</v>
      </c>
      <c r="B10" s="34" t="s">
        <v>107</v>
      </c>
      <c r="C10" s="35" t="s">
        <v>108</v>
      </c>
      <c r="D10" s="36" t="s">
        <v>109</v>
      </c>
      <c r="E10" s="37">
        <v>12</v>
      </c>
      <c r="F10" s="33">
        <v>0</v>
      </c>
      <c r="G10" s="32">
        <v>0</v>
      </c>
    </row>
    <row r="11" spans="1:7" ht="39.75" customHeight="1" x14ac:dyDescent="0.25">
      <c r="A11" s="34" t="s">
        <v>98</v>
      </c>
      <c r="B11" s="34" t="s">
        <v>110</v>
      </c>
      <c r="C11" s="35" t="s">
        <v>111</v>
      </c>
      <c r="D11" s="36" t="s">
        <v>109</v>
      </c>
      <c r="E11" s="37">
        <v>4</v>
      </c>
      <c r="F11" s="31">
        <v>0</v>
      </c>
      <c r="G11" s="32">
        <v>0</v>
      </c>
    </row>
    <row r="12" spans="1:7" ht="41.25" customHeight="1" x14ac:dyDescent="0.25">
      <c r="A12" s="34" t="s">
        <v>99</v>
      </c>
      <c r="B12" s="34" t="s">
        <v>112</v>
      </c>
      <c r="C12" s="35" t="s">
        <v>113</v>
      </c>
      <c r="D12" s="36" t="s">
        <v>109</v>
      </c>
      <c r="E12" s="37">
        <v>8</v>
      </c>
      <c r="F12" s="33">
        <v>0</v>
      </c>
      <c r="G12" s="32">
        <v>0</v>
      </c>
    </row>
    <row r="13" spans="1:7" ht="38.25" customHeight="1" x14ac:dyDescent="0.25">
      <c r="A13" s="34" t="s">
        <v>114</v>
      </c>
      <c r="B13" s="34" t="s">
        <v>115</v>
      </c>
      <c r="C13" s="35" t="s">
        <v>116</v>
      </c>
      <c r="D13" s="36" t="s">
        <v>109</v>
      </c>
      <c r="E13" s="37">
        <v>12</v>
      </c>
      <c r="F13" s="31">
        <v>0</v>
      </c>
      <c r="G13" s="32">
        <v>0</v>
      </c>
    </row>
    <row r="14" spans="1:7" s="24" customFormat="1" ht="26.85" customHeight="1" x14ac:dyDescent="0.25">
      <c r="A14" s="28"/>
      <c r="B14" s="28"/>
      <c r="C14" s="29" t="s">
        <v>117</v>
      </c>
      <c r="D14" s="28"/>
      <c r="E14" s="30"/>
      <c r="F14" s="33"/>
      <c r="G14" s="32">
        <v>0</v>
      </c>
    </row>
    <row r="15" spans="1:7" ht="30.75" customHeight="1" x14ac:dyDescent="0.25">
      <c r="A15" s="34" t="s">
        <v>118</v>
      </c>
      <c r="B15" s="34" t="s">
        <v>119</v>
      </c>
      <c r="C15" s="35" t="s">
        <v>120</v>
      </c>
      <c r="D15" s="36" t="s">
        <v>33</v>
      </c>
      <c r="E15" s="37">
        <v>5.5</v>
      </c>
      <c r="F15" s="31">
        <v>0</v>
      </c>
      <c r="G15" s="32">
        <v>0</v>
      </c>
    </row>
    <row r="16" spans="1:7" ht="33" customHeight="1" x14ac:dyDescent="0.25">
      <c r="A16" s="34" t="s">
        <v>121</v>
      </c>
      <c r="B16" s="34" t="s">
        <v>122</v>
      </c>
      <c r="C16" s="35" t="s">
        <v>123</v>
      </c>
      <c r="D16" s="36" t="s">
        <v>33</v>
      </c>
      <c r="E16" s="37">
        <v>5.5</v>
      </c>
      <c r="F16" s="33">
        <v>0</v>
      </c>
      <c r="G16" s="32">
        <v>0</v>
      </c>
    </row>
    <row r="17" spans="1:7" ht="39" customHeight="1" x14ac:dyDescent="0.25">
      <c r="A17" s="34" t="s">
        <v>124</v>
      </c>
      <c r="B17" s="34" t="s">
        <v>125</v>
      </c>
      <c r="C17" s="35" t="s">
        <v>126</v>
      </c>
      <c r="D17" s="36" t="s">
        <v>50</v>
      </c>
      <c r="E17" s="37">
        <v>29.7</v>
      </c>
      <c r="F17" s="31">
        <v>0</v>
      </c>
      <c r="G17" s="32">
        <v>0</v>
      </c>
    </row>
    <row r="18" spans="1:7" s="24" customFormat="1" ht="26.25" customHeight="1" x14ac:dyDescent="0.25">
      <c r="A18" s="28"/>
      <c r="B18" s="28"/>
      <c r="C18" s="29" t="s">
        <v>127</v>
      </c>
      <c r="D18" s="28"/>
      <c r="E18" s="30"/>
      <c r="F18" s="33"/>
      <c r="G18" s="32">
        <v>0</v>
      </c>
    </row>
    <row r="19" spans="1:7" s="24" customFormat="1" x14ac:dyDescent="0.25">
      <c r="A19" s="28"/>
      <c r="B19" s="28"/>
      <c r="C19" s="29" t="s">
        <v>128</v>
      </c>
      <c r="D19" s="28"/>
      <c r="E19" s="30"/>
      <c r="F19" s="31"/>
      <c r="G19" s="32">
        <v>0</v>
      </c>
    </row>
    <row r="20" spans="1:7" ht="30" customHeight="1" x14ac:dyDescent="0.25">
      <c r="A20" s="34" t="s">
        <v>129</v>
      </c>
      <c r="B20" s="34" t="s">
        <v>130</v>
      </c>
      <c r="C20" s="35" t="s">
        <v>131</v>
      </c>
      <c r="D20" s="36" t="s">
        <v>50</v>
      </c>
      <c r="E20" s="37">
        <v>25.52</v>
      </c>
      <c r="F20" s="33">
        <v>0</v>
      </c>
      <c r="G20" s="32">
        <v>0</v>
      </c>
    </row>
    <row r="21" spans="1:7" ht="42" customHeight="1" x14ac:dyDescent="0.25">
      <c r="A21" s="34" t="s">
        <v>132</v>
      </c>
      <c r="B21" s="34" t="s">
        <v>133</v>
      </c>
      <c r="C21" s="35" t="s">
        <v>134</v>
      </c>
      <c r="D21" s="36" t="s">
        <v>50</v>
      </c>
      <c r="E21" s="37">
        <v>27.84</v>
      </c>
      <c r="F21" s="31">
        <v>0</v>
      </c>
      <c r="G21" s="32">
        <v>0</v>
      </c>
    </row>
    <row r="22" spans="1:7" ht="72" customHeight="1" x14ac:dyDescent="0.25">
      <c r="A22" s="34" t="s">
        <v>135</v>
      </c>
      <c r="B22" s="34" t="s">
        <v>136</v>
      </c>
      <c r="C22" s="35" t="s">
        <v>137</v>
      </c>
      <c r="D22" s="36" t="s">
        <v>138</v>
      </c>
      <c r="E22" s="37">
        <v>36.238</v>
      </c>
      <c r="F22" s="33">
        <v>0</v>
      </c>
      <c r="G22" s="32">
        <v>0</v>
      </c>
    </row>
    <row r="23" spans="1:7" ht="30.75" customHeight="1" x14ac:dyDescent="0.25">
      <c r="A23" s="34" t="s">
        <v>139</v>
      </c>
      <c r="B23" s="34" t="s">
        <v>140</v>
      </c>
      <c r="C23" s="35" t="s">
        <v>141</v>
      </c>
      <c r="D23" s="36" t="s">
        <v>138</v>
      </c>
      <c r="E23" s="37">
        <v>11.119</v>
      </c>
      <c r="F23" s="31">
        <v>0</v>
      </c>
      <c r="G23" s="32">
        <v>0</v>
      </c>
    </row>
    <row r="24" spans="1:7" ht="42" customHeight="1" x14ac:dyDescent="0.25">
      <c r="A24" s="34" t="s">
        <v>142</v>
      </c>
      <c r="B24" s="34" t="s">
        <v>143</v>
      </c>
      <c r="C24" s="35" t="s">
        <v>144</v>
      </c>
      <c r="D24" s="36" t="s">
        <v>138</v>
      </c>
      <c r="E24" s="37">
        <v>11.119</v>
      </c>
      <c r="F24" s="33">
        <v>0</v>
      </c>
      <c r="G24" s="32">
        <v>0</v>
      </c>
    </row>
    <row r="25" spans="1:7" ht="58.5" customHeight="1" x14ac:dyDescent="0.25">
      <c r="A25" s="34" t="s">
        <v>145</v>
      </c>
      <c r="B25" s="34" t="s">
        <v>146</v>
      </c>
      <c r="C25" s="35" t="s">
        <v>147</v>
      </c>
      <c r="D25" s="36" t="s">
        <v>50</v>
      </c>
      <c r="E25" s="37">
        <v>19.8</v>
      </c>
      <c r="F25" s="31">
        <v>0</v>
      </c>
      <c r="G25" s="32">
        <v>0</v>
      </c>
    </row>
    <row r="26" spans="1:7" s="24" customFormat="1" x14ac:dyDescent="0.25">
      <c r="A26" s="28"/>
      <c r="B26" s="28"/>
      <c r="C26" s="29" t="s">
        <v>148</v>
      </c>
      <c r="D26" s="28"/>
      <c r="E26" s="30"/>
      <c r="F26" s="33"/>
      <c r="G26" s="32">
        <v>0</v>
      </c>
    </row>
    <row r="27" spans="1:7" s="24" customFormat="1" x14ac:dyDescent="0.25">
      <c r="A27" s="28"/>
      <c r="B27" s="28"/>
      <c r="C27" s="29" t="s">
        <v>149</v>
      </c>
      <c r="D27" s="28"/>
      <c r="E27" s="30"/>
      <c r="F27" s="31"/>
      <c r="G27" s="32">
        <v>0</v>
      </c>
    </row>
    <row r="28" spans="1:7" ht="33.75" x14ac:dyDescent="0.25">
      <c r="A28" s="34" t="s">
        <v>150</v>
      </c>
      <c r="B28" s="34" t="s">
        <v>103</v>
      </c>
      <c r="C28" s="35" t="s">
        <v>151</v>
      </c>
      <c r="D28" s="36" t="s">
        <v>105</v>
      </c>
      <c r="E28" s="37">
        <v>1</v>
      </c>
      <c r="F28" s="33">
        <v>0</v>
      </c>
      <c r="G28" s="32">
        <v>0</v>
      </c>
    </row>
    <row r="29" spans="1:7" ht="90" customHeight="1" x14ac:dyDescent="0.25">
      <c r="A29" s="34" t="s">
        <v>152</v>
      </c>
      <c r="B29" s="34" t="s">
        <v>153</v>
      </c>
      <c r="C29" s="35" t="s">
        <v>154</v>
      </c>
      <c r="D29" s="36" t="s">
        <v>138</v>
      </c>
      <c r="E29" s="37">
        <v>62.4</v>
      </c>
      <c r="F29" s="31">
        <v>0</v>
      </c>
      <c r="G29" s="32">
        <v>0</v>
      </c>
    </row>
    <row r="30" spans="1:7" ht="45.75" customHeight="1" x14ac:dyDescent="0.25">
      <c r="A30" s="34" t="s">
        <v>155</v>
      </c>
      <c r="B30" s="34" t="s">
        <v>156</v>
      </c>
      <c r="C30" s="35" t="s">
        <v>157</v>
      </c>
      <c r="D30" s="36" t="s">
        <v>50</v>
      </c>
      <c r="E30" s="37">
        <v>23.2</v>
      </c>
      <c r="F30" s="33">
        <v>0</v>
      </c>
      <c r="G30" s="32">
        <v>0</v>
      </c>
    </row>
    <row r="31" spans="1:7" ht="39.75" customHeight="1" x14ac:dyDescent="0.25">
      <c r="A31" s="34" t="s">
        <v>158</v>
      </c>
      <c r="B31" s="34" t="s">
        <v>159</v>
      </c>
      <c r="C31" s="35" t="s">
        <v>160</v>
      </c>
      <c r="D31" s="36" t="s">
        <v>50</v>
      </c>
      <c r="E31" s="37">
        <v>23.2</v>
      </c>
      <c r="F31" s="31">
        <v>0</v>
      </c>
      <c r="G31" s="32">
        <v>0</v>
      </c>
    </row>
    <row r="32" spans="1:7" ht="35.85" customHeight="1" x14ac:dyDescent="0.25">
      <c r="A32" s="34" t="s">
        <v>161</v>
      </c>
      <c r="B32" s="34" t="s">
        <v>162</v>
      </c>
      <c r="C32" s="35" t="s">
        <v>163</v>
      </c>
      <c r="D32" s="36" t="s">
        <v>50</v>
      </c>
      <c r="E32" s="37">
        <v>23.2</v>
      </c>
      <c r="F32" s="33">
        <v>0</v>
      </c>
      <c r="G32" s="32">
        <v>0</v>
      </c>
    </row>
    <row r="33" spans="1:7" ht="47.25" customHeight="1" x14ac:dyDescent="0.25">
      <c r="A33" s="34" t="s">
        <v>164</v>
      </c>
      <c r="B33" s="34" t="s">
        <v>165</v>
      </c>
      <c r="C33" s="35" t="s">
        <v>166</v>
      </c>
      <c r="D33" s="36" t="s">
        <v>50</v>
      </c>
      <c r="E33" s="37">
        <v>23.2</v>
      </c>
      <c r="F33" s="31">
        <v>0</v>
      </c>
      <c r="G33" s="32">
        <v>0</v>
      </c>
    </row>
    <row r="34" spans="1:7" s="24" customFormat="1" ht="27.75" customHeight="1" x14ac:dyDescent="0.25">
      <c r="A34" s="28"/>
      <c r="B34" s="28"/>
      <c r="C34" s="29" t="s">
        <v>167</v>
      </c>
      <c r="D34" s="28"/>
      <c r="E34" s="30"/>
      <c r="F34" s="33">
        <v>0</v>
      </c>
      <c r="G34" s="32">
        <v>0</v>
      </c>
    </row>
    <row r="35" spans="1:7" ht="50.25" customHeight="1" x14ac:dyDescent="0.25">
      <c r="A35" s="34" t="s">
        <v>168</v>
      </c>
      <c r="B35" s="34" t="s">
        <v>169</v>
      </c>
      <c r="C35" s="35" t="s">
        <v>170</v>
      </c>
      <c r="D35" s="36" t="s">
        <v>33</v>
      </c>
      <c r="E35" s="37">
        <v>6</v>
      </c>
      <c r="F35" s="31">
        <v>0</v>
      </c>
      <c r="G35" s="32">
        <v>0</v>
      </c>
    </row>
    <row r="36" spans="1:7" ht="38.1" customHeight="1" x14ac:dyDescent="0.25">
      <c r="A36" s="34" t="s">
        <v>171</v>
      </c>
      <c r="B36" s="34" t="s">
        <v>172</v>
      </c>
      <c r="C36" s="35" t="s">
        <v>173</v>
      </c>
      <c r="D36" s="36" t="s">
        <v>138</v>
      </c>
      <c r="E36" s="37">
        <v>15.326000000000001</v>
      </c>
      <c r="F36" s="33">
        <v>0</v>
      </c>
      <c r="G36" s="32">
        <v>0</v>
      </c>
    </row>
    <row r="37" spans="1:7" ht="70.5" customHeight="1" x14ac:dyDescent="0.25">
      <c r="A37" s="34" t="s">
        <v>174</v>
      </c>
      <c r="B37" s="34" t="s">
        <v>175</v>
      </c>
      <c r="C37" s="35" t="s">
        <v>176</v>
      </c>
      <c r="D37" s="36" t="s">
        <v>138</v>
      </c>
      <c r="E37" s="37">
        <v>69.043000000000006</v>
      </c>
      <c r="F37" s="31">
        <v>0</v>
      </c>
      <c r="G37" s="32">
        <v>0</v>
      </c>
    </row>
    <row r="38" spans="1:7" s="24" customFormat="1" ht="23.85" customHeight="1" x14ac:dyDescent="0.25">
      <c r="A38" s="28"/>
      <c r="B38" s="28"/>
      <c r="C38" s="29" t="s">
        <v>177</v>
      </c>
      <c r="D38" s="28"/>
      <c r="E38" s="30"/>
      <c r="F38" s="33"/>
      <c r="G38" s="32">
        <v>0</v>
      </c>
    </row>
    <row r="39" spans="1:7" s="24" customFormat="1" x14ac:dyDescent="0.25">
      <c r="A39" s="28"/>
      <c r="B39" s="28"/>
      <c r="C39" s="29" t="s">
        <v>178</v>
      </c>
      <c r="D39" s="28"/>
      <c r="E39" s="30"/>
      <c r="F39" s="31"/>
      <c r="G39" s="32">
        <v>0</v>
      </c>
    </row>
    <row r="40" spans="1:7" ht="58.9" customHeight="1" x14ac:dyDescent="0.25">
      <c r="A40" s="34" t="s">
        <v>179</v>
      </c>
      <c r="B40" s="34" t="s">
        <v>136</v>
      </c>
      <c r="C40" s="35" t="s">
        <v>180</v>
      </c>
      <c r="D40" s="36" t="s">
        <v>138</v>
      </c>
      <c r="E40" s="37">
        <v>45.56</v>
      </c>
      <c r="F40" s="33">
        <v>0</v>
      </c>
      <c r="G40" s="32">
        <v>0</v>
      </c>
    </row>
    <row r="41" spans="1:7" ht="22.5" x14ac:dyDescent="0.25">
      <c r="A41" s="34" t="s">
        <v>181</v>
      </c>
      <c r="B41" s="34" t="s">
        <v>182</v>
      </c>
      <c r="C41" s="35" t="s">
        <v>183</v>
      </c>
      <c r="D41" s="36" t="s">
        <v>138</v>
      </c>
      <c r="E41" s="37">
        <v>6</v>
      </c>
      <c r="F41" s="31">
        <v>0</v>
      </c>
      <c r="G41" s="32">
        <v>0</v>
      </c>
    </row>
    <row r="42" spans="1:7" ht="22.5" x14ac:dyDescent="0.25">
      <c r="A42" s="34" t="s">
        <v>184</v>
      </c>
      <c r="B42" s="34" t="s">
        <v>185</v>
      </c>
      <c r="C42" s="35" t="s">
        <v>186</v>
      </c>
      <c r="D42" s="36" t="s">
        <v>138</v>
      </c>
      <c r="E42" s="37">
        <v>6</v>
      </c>
      <c r="F42" s="33">
        <v>0</v>
      </c>
      <c r="G42" s="32">
        <v>0</v>
      </c>
    </row>
    <row r="43" spans="1:7" ht="22.5" x14ac:dyDescent="0.25">
      <c r="A43" s="34" t="s">
        <v>187</v>
      </c>
      <c r="B43" s="34" t="s">
        <v>185</v>
      </c>
      <c r="C43" s="35" t="s">
        <v>188</v>
      </c>
      <c r="D43" s="36" t="s">
        <v>138</v>
      </c>
      <c r="E43" s="37">
        <v>6</v>
      </c>
      <c r="F43" s="31">
        <v>0</v>
      </c>
      <c r="G43" s="32">
        <v>0</v>
      </c>
    </row>
    <row r="44" spans="1:7" ht="22.5" x14ac:dyDescent="0.25">
      <c r="A44" s="34" t="s">
        <v>189</v>
      </c>
      <c r="B44" s="34" t="s">
        <v>185</v>
      </c>
      <c r="C44" s="35" t="s">
        <v>190</v>
      </c>
      <c r="D44" s="36" t="s">
        <v>138</v>
      </c>
      <c r="E44" s="37">
        <v>4</v>
      </c>
      <c r="F44" s="33">
        <v>0</v>
      </c>
      <c r="G44" s="32">
        <v>0</v>
      </c>
    </row>
    <row r="45" spans="1:7" ht="45" customHeight="1" x14ac:dyDescent="0.25">
      <c r="A45" s="34" t="s">
        <v>191</v>
      </c>
      <c r="B45" s="34" t="s">
        <v>192</v>
      </c>
      <c r="C45" s="35" t="s">
        <v>193</v>
      </c>
      <c r="D45" s="36" t="s">
        <v>138</v>
      </c>
      <c r="E45" s="37">
        <v>22</v>
      </c>
      <c r="F45" s="31">
        <v>0</v>
      </c>
      <c r="G45" s="32">
        <v>0</v>
      </c>
    </row>
    <row r="46" spans="1:7" s="24" customFormat="1" ht="22.5" x14ac:dyDescent="0.25">
      <c r="A46" s="28"/>
      <c r="B46" s="28"/>
      <c r="C46" s="29" t="s">
        <v>194</v>
      </c>
      <c r="D46" s="28"/>
      <c r="E46" s="30"/>
      <c r="F46" s="33"/>
      <c r="G46" s="32">
        <v>0</v>
      </c>
    </row>
    <row r="47" spans="1:7" s="24" customFormat="1" x14ac:dyDescent="0.25">
      <c r="A47" s="28"/>
      <c r="B47" s="28"/>
      <c r="C47" s="29" t="s">
        <v>195</v>
      </c>
      <c r="D47" s="28"/>
      <c r="E47" s="30"/>
      <c r="F47" s="31"/>
      <c r="G47" s="32">
        <v>0</v>
      </c>
    </row>
    <row r="48" spans="1:7" ht="33.75" x14ac:dyDescent="0.25">
      <c r="A48" s="34" t="s">
        <v>196</v>
      </c>
      <c r="B48" s="34" t="s">
        <v>197</v>
      </c>
      <c r="C48" s="35" t="s">
        <v>198</v>
      </c>
      <c r="D48" s="36" t="s">
        <v>50</v>
      </c>
      <c r="E48" s="37">
        <v>44.8</v>
      </c>
      <c r="F48" s="33">
        <v>0</v>
      </c>
      <c r="G48" s="32">
        <v>0</v>
      </c>
    </row>
    <row r="49" spans="1:7" ht="33.75" x14ac:dyDescent="0.25">
      <c r="A49" s="34" t="s">
        <v>199</v>
      </c>
      <c r="B49" s="34" t="s">
        <v>200</v>
      </c>
      <c r="C49" s="35" t="s">
        <v>201</v>
      </c>
      <c r="D49" s="36" t="s">
        <v>50</v>
      </c>
      <c r="E49" s="37">
        <v>44.8</v>
      </c>
      <c r="F49" s="31">
        <v>0</v>
      </c>
      <c r="G49" s="32">
        <v>0</v>
      </c>
    </row>
    <row r="50" spans="1:7" ht="54.75" customHeight="1" x14ac:dyDescent="0.25">
      <c r="A50" s="34" t="s">
        <v>202</v>
      </c>
      <c r="B50" s="34" t="s">
        <v>203</v>
      </c>
      <c r="C50" s="35" t="s">
        <v>204</v>
      </c>
      <c r="D50" s="36" t="s">
        <v>50</v>
      </c>
      <c r="E50" s="37">
        <v>29.9</v>
      </c>
      <c r="F50" s="33">
        <v>0</v>
      </c>
      <c r="G50" s="32">
        <v>0</v>
      </c>
    </row>
    <row r="51" spans="1:7" ht="33.75" x14ac:dyDescent="0.25">
      <c r="A51" s="34" t="s">
        <v>205</v>
      </c>
      <c r="B51" s="34" t="s">
        <v>206</v>
      </c>
      <c r="C51" s="35" t="s">
        <v>207</v>
      </c>
      <c r="D51" s="36" t="s">
        <v>208</v>
      </c>
      <c r="E51" s="37">
        <v>1.4950000000000001</v>
      </c>
      <c r="F51" s="31">
        <v>0</v>
      </c>
      <c r="G51" s="32">
        <v>0</v>
      </c>
    </row>
    <row r="52" spans="1:7" ht="46.5" customHeight="1" x14ac:dyDescent="0.25">
      <c r="A52" s="34" t="s">
        <v>209</v>
      </c>
      <c r="B52" s="34" t="s">
        <v>210</v>
      </c>
      <c r="C52" s="35" t="s">
        <v>211</v>
      </c>
      <c r="D52" s="36" t="s">
        <v>50</v>
      </c>
      <c r="E52" s="37">
        <v>29.9</v>
      </c>
      <c r="F52" s="33">
        <v>0</v>
      </c>
      <c r="G52" s="32">
        <v>0</v>
      </c>
    </row>
    <row r="53" spans="1:7" ht="22.5" x14ac:dyDescent="0.25">
      <c r="A53" s="34" t="s">
        <v>212</v>
      </c>
      <c r="B53" s="34" t="s">
        <v>200</v>
      </c>
      <c r="C53" s="35" t="s">
        <v>213</v>
      </c>
      <c r="D53" s="36" t="s">
        <v>138</v>
      </c>
      <c r="E53" s="37">
        <v>21.39</v>
      </c>
      <c r="F53" s="31">
        <v>0</v>
      </c>
      <c r="G53" s="32">
        <v>0</v>
      </c>
    </row>
    <row r="54" spans="1:7" s="24" customFormat="1" x14ac:dyDescent="0.25">
      <c r="A54" s="28"/>
      <c r="B54" s="28"/>
      <c r="C54" s="29" t="s">
        <v>214</v>
      </c>
      <c r="D54" s="28"/>
      <c r="E54" s="30"/>
      <c r="F54" s="33">
        <v>0</v>
      </c>
      <c r="G54" s="32">
        <v>0</v>
      </c>
    </row>
    <row r="55" spans="1:7" ht="22.5" x14ac:dyDescent="0.25">
      <c r="A55" s="34" t="s">
        <v>215</v>
      </c>
      <c r="B55" s="34" t="s">
        <v>216</v>
      </c>
      <c r="C55" s="35" t="s">
        <v>217</v>
      </c>
      <c r="D55" s="36" t="s">
        <v>208</v>
      </c>
      <c r="E55" s="37">
        <v>0.15</v>
      </c>
      <c r="F55" s="31">
        <v>0</v>
      </c>
      <c r="G55" s="32">
        <v>0</v>
      </c>
    </row>
    <row r="56" spans="1:7" s="24" customFormat="1" x14ac:dyDescent="0.25">
      <c r="A56" s="28"/>
      <c r="B56" s="28"/>
      <c r="C56" s="29" t="s">
        <v>218</v>
      </c>
      <c r="D56" s="28"/>
      <c r="E56" s="30"/>
      <c r="F56" s="33">
        <v>0</v>
      </c>
      <c r="G56" s="32">
        <v>0</v>
      </c>
    </row>
    <row r="57" spans="1:7" ht="22.5" x14ac:dyDescent="0.25">
      <c r="A57" s="34" t="s">
        <v>219</v>
      </c>
      <c r="B57" s="34" t="s">
        <v>220</v>
      </c>
      <c r="C57" s="35" t="s">
        <v>221</v>
      </c>
      <c r="D57" s="36" t="s">
        <v>138</v>
      </c>
      <c r="E57" s="37">
        <v>144.19800000000001</v>
      </c>
      <c r="F57" s="31">
        <v>0</v>
      </c>
      <c r="G57" s="32">
        <v>0</v>
      </c>
    </row>
    <row r="58" spans="1:7" ht="22.5" x14ac:dyDescent="0.25">
      <c r="A58" s="34" t="s">
        <v>222</v>
      </c>
      <c r="B58" s="34" t="s">
        <v>223</v>
      </c>
      <c r="C58" s="35" t="s">
        <v>224</v>
      </c>
      <c r="D58" s="36" t="s">
        <v>50</v>
      </c>
      <c r="E58" s="37">
        <v>174</v>
      </c>
      <c r="F58" s="33">
        <v>0</v>
      </c>
      <c r="G58" s="32">
        <v>0</v>
      </c>
    </row>
    <row r="59" spans="1:7" ht="22.5" x14ac:dyDescent="0.25">
      <c r="A59" s="38" t="s">
        <v>225</v>
      </c>
      <c r="B59" s="38" t="s">
        <v>226</v>
      </c>
      <c r="C59" s="39" t="s">
        <v>227</v>
      </c>
      <c r="D59" s="40" t="s">
        <v>50</v>
      </c>
      <c r="E59" s="22">
        <v>174</v>
      </c>
      <c r="F59" s="31">
        <v>0</v>
      </c>
      <c r="G59" s="32">
        <v>0</v>
      </c>
    </row>
    <row r="60" spans="1:7" x14ac:dyDescent="0.25">
      <c r="C60" s="41" t="s">
        <v>228</v>
      </c>
      <c r="D60" s="42"/>
      <c r="E60" s="42"/>
      <c r="F60" s="42"/>
      <c r="G60" s="43">
        <f>SUM(G5:G59)</f>
        <v>0</v>
      </c>
    </row>
    <row r="61" spans="1:7" x14ac:dyDescent="0.25">
      <c r="C61" s="41" t="s">
        <v>229</v>
      </c>
      <c r="D61" s="42"/>
      <c r="E61" s="42"/>
      <c r="F61" s="42"/>
      <c r="G61" s="43">
        <f>(G60*0.23)</f>
        <v>0</v>
      </c>
    </row>
    <row r="62" spans="1:7" x14ac:dyDescent="0.25">
      <c r="C62" s="41" t="s">
        <v>230</v>
      </c>
      <c r="D62" s="42"/>
      <c r="E62" s="42"/>
      <c r="F62" s="42"/>
      <c r="G62" s="43">
        <f>G60+G61</f>
        <v>0</v>
      </c>
    </row>
  </sheetData>
  <mergeCells count="2">
    <mergeCell ref="A1:F1"/>
    <mergeCell ref="A2:F2"/>
  </mergeCells>
  <pageMargins left="0.78749999999999998" right="0.78749999999999998" top="0.88611111111111096" bottom="0.88611111111111096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64"/>
  <sheetViews>
    <sheetView topLeftCell="A43" zoomScaleNormal="100" workbookViewId="0">
      <selection activeCell="F58" sqref="F58"/>
    </sheetView>
  </sheetViews>
  <sheetFormatPr defaultColWidth="11.5703125" defaultRowHeight="15" x14ac:dyDescent="0.25"/>
  <cols>
    <col min="1" max="1" width="3.5703125" style="20" customWidth="1"/>
    <col min="2" max="2" width="10" style="20" customWidth="1"/>
    <col min="3" max="3" width="48.140625" style="20" customWidth="1"/>
    <col min="4" max="4" width="3.5703125" style="20" customWidth="1"/>
    <col min="5" max="5" width="4.42578125" style="20" customWidth="1"/>
    <col min="6" max="6" width="6.5703125" style="20" customWidth="1"/>
    <col min="7" max="7" width="8.5703125" style="20" customWidth="1"/>
  </cols>
  <sheetData>
    <row r="2" spans="1:7" ht="7.5" customHeight="1" x14ac:dyDescent="0.25">
      <c r="A2" s="95" t="s">
        <v>231</v>
      </c>
      <c r="B2" s="95"/>
      <c r="C2" s="95"/>
      <c r="D2" s="95"/>
      <c r="E2" s="95"/>
      <c r="F2" s="95"/>
      <c r="G2" s="95"/>
    </row>
    <row r="3" spans="1:7" ht="29.1" customHeight="1" x14ac:dyDescent="0.25">
      <c r="A3" s="93" t="s">
        <v>87</v>
      </c>
      <c r="B3" s="93"/>
      <c r="C3" s="93"/>
      <c r="D3" s="93"/>
      <c r="E3" s="93"/>
      <c r="F3" s="93"/>
      <c r="G3" s="93"/>
    </row>
    <row r="4" spans="1:7" ht="37.35" customHeight="1" x14ac:dyDescent="0.25">
      <c r="A4" s="94" t="s">
        <v>232</v>
      </c>
      <c r="B4" s="94"/>
      <c r="C4" s="94"/>
      <c r="D4" s="94"/>
      <c r="E4" s="94"/>
      <c r="F4" s="94"/>
      <c r="G4" s="94"/>
    </row>
    <row r="5" spans="1:7" s="24" customFormat="1" ht="33.75" x14ac:dyDescent="0.25">
      <c r="A5" s="21" t="s">
        <v>89</v>
      </c>
      <c r="B5" s="21" t="s">
        <v>90</v>
      </c>
      <c r="C5" s="21" t="s">
        <v>91</v>
      </c>
      <c r="D5" s="21" t="s">
        <v>92</v>
      </c>
      <c r="E5" s="22" t="s">
        <v>4</v>
      </c>
      <c r="F5" s="21" t="s">
        <v>93</v>
      </c>
      <c r="G5" s="21" t="s">
        <v>94</v>
      </c>
    </row>
    <row r="6" spans="1:7" s="24" customFormat="1" ht="22.5" x14ac:dyDescent="0.25">
      <c r="A6" s="28"/>
      <c r="B6" s="28"/>
      <c r="C6" s="29" t="s">
        <v>233</v>
      </c>
      <c r="D6" s="28"/>
      <c r="E6" s="44"/>
      <c r="F6" s="45"/>
      <c r="G6" s="33">
        <v>0</v>
      </c>
    </row>
    <row r="7" spans="1:7" s="24" customFormat="1" x14ac:dyDescent="0.25">
      <c r="A7" s="28"/>
      <c r="B7" s="28"/>
      <c r="C7" s="29" t="s">
        <v>100</v>
      </c>
      <c r="D7" s="28"/>
      <c r="E7" s="44"/>
      <c r="F7" s="45"/>
      <c r="G7" s="33">
        <v>0</v>
      </c>
    </row>
    <row r="8" spans="1:7" ht="22.5" x14ac:dyDescent="0.25">
      <c r="A8" s="34" t="s">
        <v>95</v>
      </c>
      <c r="B8" s="34" t="s">
        <v>234</v>
      </c>
      <c r="C8" s="35" t="s">
        <v>235</v>
      </c>
      <c r="D8" s="36" t="s">
        <v>102</v>
      </c>
      <c r="E8" s="46">
        <v>1.0999999999999999E-2</v>
      </c>
      <c r="F8" s="45">
        <v>0</v>
      </c>
      <c r="G8" s="33">
        <v>0</v>
      </c>
    </row>
    <row r="9" spans="1:7" ht="33.75" x14ac:dyDescent="0.25">
      <c r="A9" s="34" t="s">
        <v>96</v>
      </c>
      <c r="B9" s="34" t="s">
        <v>103</v>
      </c>
      <c r="C9" s="35" t="s">
        <v>236</v>
      </c>
      <c r="D9" s="36" t="s">
        <v>105</v>
      </c>
      <c r="E9" s="46">
        <v>1</v>
      </c>
      <c r="F9" s="45">
        <v>0</v>
      </c>
      <c r="G9" s="33">
        <v>0</v>
      </c>
    </row>
    <row r="10" spans="1:7" s="24" customFormat="1" x14ac:dyDescent="0.25">
      <c r="A10" s="28"/>
      <c r="B10" s="28"/>
      <c r="C10" s="29" t="s">
        <v>106</v>
      </c>
      <c r="D10" s="28"/>
      <c r="E10" s="44"/>
      <c r="F10" s="45"/>
      <c r="G10" s="33">
        <v>0</v>
      </c>
    </row>
    <row r="11" spans="1:7" ht="22.5" x14ac:dyDescent="0.25">
      <c r="A11" s="34" t="s">
        <v>97</v>
      </c>
      <c r="B11" s="34" t="s">
        <v>107</v>
      </c>
      <c r="C11" s="35" t="s">
        <v>108</v>
      </c>
      <c r="D11" s="36" t="s">
        <v>109</v>
      </c>
      <c r="E11" s="46">
        <v>12</v>
      </c>
      <c r="F11" s="45">
        <v>0</v>
      </c>
      <c r="G11" s="33">
        <v>0</v>
      </c>
    </row>
    <row r="12" spans="1:7" ht="22.5" x14ac:dyDescent="0.25">
      <c r="A12" s="34" t="s">
        <v>98</v>
      </c>
      <c r="B12" s="34" t="s">
        <v>110</v>
      </c>
      <c r="C12" s="35" t="s">
        <v>237</v>
      </c>
      <c r="D12" s="36" t="s">
        <v>109</v>
      </c>
      <c r="E12" s="46">
        <v>4</v>
      </c>
      <c r="F12" s="45">
        <v>0</v>
      </c>
      <c r="G12" s="33">
        <v>0</v>
      </c>
    </row>
    <row r="13" spans="1:7" ht="22.5" x14ac:dyDescent="0.25">
      <c r="A13" s="34" t="s">
        <v>99</v>
      </c>
      <c r="B13" s="34" t="s">
        <v>112</v>
      </c>
      <c r="C13" s="35" t="s">
        <v>238</v>
      </c>
      <c r="D13" s="36" t="s">
        <v>109</v>
      </c>
      <c r="E13" s="46">
        <v>8</v>
      </c>
      <c r="F13" s="45">
        <v>0</v>
      </c>
      <c r="G13" s="33">
        <v>0</v>
      </c>
    </row>
    <row r="14" spans="1:7" ht="22.5" x14ac:dyDescent="0.25">
      <c r="A14" s="34" t="s">
        <v>114</v>
      </c>
      <c r="B14" s="34" t="s">
        <v>115</v>
      </c>
      <c r="C14" s="35" t="s">
        <v>239</v>
      </c>
      <c r="D14" s="36" t="s">
        <v>109</v>
      </c>
      <c r="E14" s="46">
        <v>12</v>
      </c>
      <c r="F14" s="45">
        <v>0</v>
      </c>
      <c r="G14" s="33">
        <v>0</v>
      </c>
    </row>
    <row r="15" spans="1:7" s="24" customFormat="1" x14ac:dyDescent="0.25">
      <c r="A15" s="28"/>
      <c r="B15" s="28"/>
      <c r="C15" s="29" t="s">
        <v>117</v>
      </c>
      <c r="D15" s="28"/>
      <c r="E15" s="44"/>
      <c r="F15" s="45"/>
      <c r="G15" s="33">
        <v>0</v>
      </c>
    </row>
    <row r="16" spans="1:7" ht="22.5" x14ac:dyDescent="0.25">
      <c r="A16" s="34" t="s">
        <v>118</v>
      </c>
      <c r="B16" s="34" t="s">
        <v>119</v>
      </c>
      <c r="C16" s="35" t="s">
        <v>240</v>
      </c>
      <c r="D16" s="36" t="s">
        <v>33</v>
      </c>
      <c r="E16" s="46">
        <v>5.5</v>
      </c>
      <c r="F16" s="45">
        <v>0</v>
      </c>
      <c r="G16" s="33">
        <v>0</v>
      </c>
    </row>
    <row r="17" spans="1:7" ht="22.5" x14ac:dyDescent="0.25">
      <c r="A17" s="34" t="s">
        <v>121</v>
      </c>
      <c r="B17" s="34" t="s">
        <v>122</v>
      </c>
      <c r="C17" s="35" t="s">
        <v>241</v>
      </c>
      <c r="D17" s="36" t="s">
        <v>33</v>
      </c>
      <c r="E17" s="46">
        <v>5.5</v>
      </c>
      <c r="F17" s="45">
        <v>0</v>
      </c>
      <c r="G17" s="33">
        <v>0</v>
      </c>
    </row>
    <row r="18" spans="1:7" ht="33.75" x14ac:dyDescent="0.25">
      <c r="A18" s="34" t="s">
        <v>124</v>
      </c>
      <c r="B18" s="34" t="s">
        <v>125</v>
      </c>
      <c r="C18" s="35" t="s">
        <v>242</v>
      </c>
      <c r="D18" s="36" t="s">
        <v>50</v>
      </c>
      <c r="E18" s="46">
        <v>33</v>
      </c>
      <c r="F18" s="45">
        <v>0</v>
      </c>
      <c r="G18" s="33">
        <v>0</v>
      </c>
    </row>
    <row r="19" spans="1:7" s="24" customFormat="1" ht="23.1" customHeight="1" x14ac:dyDescent="0.25">
      <c r="A19" s="28"/>
      <c r="B19" s="28"/>
      <c r="C19" s="29" t="s">
        <v>127</v>
      </c>
      <c r="D19" s="28"/>
      <c r="E19" s="44"/>
      <c r="F19" s="45"/>
      <c r="G19" s="33">
        <v>0</v>
      </c>
    </row>
    <row r="20" spans="1:7" s="24" customFormat="1" x14ac:dyDescent="0.25">
      <c r="A20" s="28"/>
      <c r="B20" s="28"/>
      <c r="C20" s="29" t="s">
        <v>128</v>
      </c>
      <c r="D20" s="28"/>
      <c r="E20" s="44"/>
      <c r="F20" s="45"/>
      <c r="G20" s="33">
        <v>0</v>
      </c>
    </row>
    <row r="21" spans="1:7" ht="22.5" x14ac:dyDescent="0.25">
      <c r="A21" s="34" t="s">
        <v>129</v>
      </c>
      <c r="B21" s="34" t="s">
        <v>130</v>
      </c>
      <c r="C21" s="35" t="s">
        <v>243</v>
      </c>
      <c r="D21" s="36" t="s">
        <v>50</v>
      </c>
      <c r="E21" s="46">
        <v>17.850000000000001</v>
      </c>
      <c r="F21" s="45">
        <v>0</v>
      </c>
      <c r="G21" s="33">
        <v>0</v>
      </c>
    </row>
    <row r="22" spans="1:7" ht="33.75" x14ac:dyDescent="0.25">
      <c r="A22" s="34" t="s">
        <v>132</v>
      </c>
      <c r="B22" s="34" t="s">
        <v>133</v>
      </c>
      <c r="C22" s="35" t="s">
        <v>244</v>
      </c>
      <c r="D22" s="36" t="s">
        <v>50</v>
      </c>
      <c r="E22" s="46">
        <v>17.850000000000001</v>
      </c>
      <c r="F22" s="45">
        <v>0</v>
      </c>
      <c r="G22" s="33">
        <v>0</v>
      </c>
    </row>
    <row r="23" spans="1:7" ht="45" x14ac:dyDescent="0.25">
      <c r="A23" s="34" t="s">
        <v>135</v>
      </c>
      <c r="B23" s="34" t="s">
        <v>136</v>
      </c>
      <c r="C23" s="35" t="s">
        <v>245</v>
      </c>
      <c r="D23" s="36" t="s">
        <v>138</v>
      </c>
      <c r="E23" s="46">
        <v>33.012</v>
      </c>
      <c r="F23" s="45">
        <v>0</v>
      </c>
      <c r="G23" s="33">
        <v>0</v>
      </c>
    </row>
    <row r="24" spans="1:7" ht="22.5" x14ac:dyDescent="0.25">
      <c r="A24" s="34" t="s">
        <v>139</v>
      </c>
      <c r="B24" s="34" t="s">
        <v>140</v>
      </c>
      <c r="C24" s="35" t="s">
        <v>246</v>
      </c>
      <c r="D24" s="36" t="s">
        <v>138</v>
      </c>
      <c r="E24" s="46">
        <v>8.9949999999999992</v>
      </c>
      <c r="F24" s="45">
        <v>0</v>
      </c>
      <c r="G24" s="33">
        <v>0</v>
      </c>
    </row>
    <row r="25" spans="1:7" ht="22.5" x14ac:dyDescent="0.25">
      <c r="A25" s="34" t="s">
        <v>142</v>
      </c>
      <c r="B25" s="34" t="s">
        <v>143</v>
      </c>
      <c r="C25" s="35" t="s">
        <v>247</v>
      </c>
      <c r="D25" s="36" t="s">
        <v>138</v>
      </c>
      <c r="E25" s="46">
        <v>8.9949999999999992</v>
      </c>
      <c r="F25" s="45">
        <v>0</v>
      </c>
      <c r="G25" s="33">
        <v>0</v>
      </c>
    </row>
    <row r="26" spans="1:7" ht="47.25" customHeight="1" x14ac:dyDescent="0.25">
      <c r="A26" s="34" t="s">
        <v>145</v>
      </c>
      <c r="B26" s="34" t="s">
        <v>146</v>
      </c>
      <c r="C26" s="35" t="s">
        <v>248</v>
      </c>
      <c r="D26" s="36" t="s">
        <v>50</v>
      </c>
      <c r="E26" s="46">
        <v>64.680000000000007</v>
      </c>
      <c r="F26" s="45">
        <v>0</v>
      </c>
      <c r="G26" s="33">
        <v>0</v>
      </c>
    </row>
    <row r="27" spans="1:7" s="24" customFormat="1" x14ac:dyDescent="0.25">
      <c r="A27" s="28"/>
      <c r="B27" s="28"/>
      <c r="C27" s="29" t="s">
        <v>148</v>
      </c>
      <c r="D27" s="28"/>
      <c r="E27" s="44"/>
      <c r="F27" s="45"/>
      <c r="G27" s="33">
        <v>0</v>
      </c>
    </row>
    <row r="28" spans="1:7" s="24" customFormat="1" x14ac:dyDescent="0.25">
      <c r="A28" s="28"/>
      <c r="B28" s="28"/>
      <c r="C28" s="29" t="s">
        <v>149</v>
      </c>
      <c r="D28" s="28"/>
      <c r="E28" s="44"/>
      <c r="F28" s="45"/>
      <c r="G28" s="33">
        <v>0</v>
      </c>
    </row>
    <row r="29" spans="1:7" ht="33.75" x14ac:dyDescent="0.25">
      <c r="A29" s="34" t="s">
        <v>150</v>
      </c>
      <c r="B29" s="34" t="s">
        <v>103</v>
      </c>
      <c r="C29" s="35" t="s">
        <v>249</v>
      </c>
      <c r="D29" s="36" t="s">
        <v>105</v>
      </c>
      <c r="E29" s="46">
        <v>1</v>
      </c>
      <c r="F29" s="45">
        <v>0</v>
      </c>
      <c r="G29" s="33">
        <v>0</v>
      </c>
    </row>
    <row r="30" spans="1:7" ht="73.5" customHeight="1" x14ac:dyDescent="0.25">
      <c r="A30" s="34" t="s">
        <v>152</v>
      </c>
      <c r="B30" s="34" t="s">
        <v>153</v>
      </c>
      <c r="C30" s="35" t="s">
        <v>250</v>
      </c>
      <c r="D30" s="36" t="s">
        <v>138</v>
      </c>
      <c r="E30" s="46">
        <v>35.49</v>
      </c>
      <c r="F30" s="45">
        <v>0</v>
      </c>
      <c r="G30" s="33">
        <v>0</v>
      </c>
    </row>
    <row r="31" spans="1:7" ht="45" x14ac:dyDescent="0.25">
      <c r="A31" s="34" t="s">
        <v>155</v>
      </c>
      <c r="B31" s="34" t="s">
        <v>156</v>
      </c>
      <c r="C31" s="35" t="s">
        <v>251</v>
      </c>
      <c r="D31" s="36" t="s">
        <v>50</v>
      </c>
      <c r="E31" s="46">
        <v>20.3</v>
      </c>
      <c r="F31" s="45">
        <v>0</v>
      </c>
      <c r="G31" s="33">
        <v>0</v>
      </c>
    </row>
    <row r="32" spans="1:7" ht="22.5" x14ac:dyDescent="0.25">
      <c r="A32" s="34" t="s">
        <v>158</v>
      </c>
      <c r="B32" s="34" t="s">
        <v>159</v>
      </c>
      <c r="C32" s="35" t="s">
        <v>252</v>
      </c>
      <c r="D32" s="36" t="s">
        <v>50</v>
      </c>
      <c r="E32" s="46">
        <v>20.3</v>
      </c>
      <c r="F32" s="45">
        <v>0</v>
      </c>
      <c r="G32" s="33">
        <v>0</v>
      </c>
    </row>
    <row r="33" spans="1:7" ht="33.75" x14ac:dyDescent="0.25">
      <c r="A33" s="34" t="s">
        <v>161</v>
      </c>
      <c r="B33" s="34" t="s">
        <v>162</v>
      </c>
      <c r="C33" s="35" t="s">
        <v>253</v>
      </c>
      <c r="D33" s="36" t="s">
        <v>50</v>
      </c>
      <c r="E33" s="46">
        <v>20.3</v>
      </c>
      <c r="F33" s="45">
        <v>0</v>
      </c>
      <c r="G33" s="33">
        <v>0</v>
      </c>
    </row>
    <row r="34" spans="1:7" ht="32.85" customHeight="1" x14ac:dyDescent="0.25">
      <c r="A34" s="34" t="s">
        <v>164</v>
      </c>
      <c r="B34" s="34" t="s">
        <v>165</v>
      </c>
      <c r="C34" s="35" t="s">
        <v>254</v>
      </c>
      <c r="D34" s="36" t="s">
        <v>50</v>
      </c>
      <c r="E34" s="46">
        <v>20.3</v>
      </c>
      <c r="F34" s="45">
        <v>0</v>
      </c>
      <c r="G34" s="33">
        <v>0</v>
      </c>
    </row>
    <row r="35" spans="1:7" s="24" customFormat="1" ht="22.5" x14ac:dyDescent="0.25">
      <c r="A35" s="28"/>
      <c r="B35" s="28"/>
      <c r="C35" s="29" t="s">
        <v>255</v>
      </c>
      <c r="D35" s="28"/>
      <c r="E35" s="44"/>
      <c r="F35" s="45"/>
      <c r="G35" s="33">
        <v>0</v>
      </c>
    </row>
    <row r="36" spans="1:7" ht="62.25" customHeight="1" x14ac:dyDescent="0.25">
      <c r="A36" s="34" t="s">
        <v>168</v>
      </c>
      <c r="B36" s="34" t="s">
        <v>169</v>
      </c>
      <c r="C36" s="35" t="s">
        <v>256</v>
      </c>
      <c r="D36" s="36" t="s">
        <v>33</v>
      </c>
      <c r="E36" s="46">
        <v>6</v>
      </c>
      <c r="F36" s="45">
        <v>0</v>
      </c>
      <c r="G36" s="33">
        <v>0</v>
      </c>
    </row>
    <row r="37" spans="1:7" ht="51.75" customHeight="1" x14ac:dyDescent="0.25">
      <c r="A37" s="34" t="s">
        <v>171</v>
      </c>
      <c r="B37" s="34" t="s">
        <v>172</v>
      </c>
      <c r="C37" s="35" t="s">
        <v>257</v>
      </c>
      <c r="D37" s="36" t="s">
        <v>138</v>
      </c>
      <c r="E37" s="46">
        <v>10.625999999999999</v>
      </c>
      <c r="F37" s="45">
        <v>0</v>
      </c>
      <c r="G37" s="33">
        <v>0</v>
      </c>
    </row>
    <row r="38" spans="1:7" ht="56.25" x14ac:dyDescent="0.25">
      <c r="A38" s="34" t="s">
        <v>174</v>
      </c>
      <c r="B38" s="34" t="s">
        <v>175</v>
      </c>
      <c r="C38" s="35" t="s">
        <v>258</v>
      </c>
      <c r="D38" s="36" t="s">
        <v>138</v>
      </c>
      <c r="E38" s="46">
        <v>33.101999999999997</v>
      </c>
      <c r="F38" s="45">
        <v>0</v>
      </c>
      <c r="G38" s="33">
        <v>0</v>
      </c>
    </row>
    <row r="39" spans="1:7" s="24" customFormat="1" ht="22.5" x14ac:dyDescent="0.25">
      <c r="A39" s="28"/>
      <c r="B39" s="28"/>
      <c r="C39" s="29" t="s">
        <v>177</v>
      </c>
      <c r="D39" s="28"/>
      <c r="E39" s="44"/>
      <c r="F39" s="45"/>
      <c r="G39" s="33">
        <v>0</v>
      </c>
    </row>
    <row r="40" spans="1:7" s="24" customFormat="1" x14ac:dyDescent="0.25">
      <c r="A40" s="28"/>
      <c r="B40" s="28"/>
      <c r="C40" s="29" t="s">
        <v>178</v>
      </c>
      <c r="D40" s="28"/>
      <c r="E40" s="44"/>
      <c r="F40" s="45"/>
      <c r="G40" s="33">
        <v>0</v>
      </c>
    </row>
    <row r="41" spans="1:7" ht="56.25" customHeight="1" x14ac:dyDescent="0.25">
      <c r="A41" s="34" t="s">
        <v>179</v>
      </c>
      <c r="B41" s="34" t="s">
        <v>136</v>
      </c>
      <c r="C41" s="35" t="s">
        <v>259</v>
      </c>
      <c r="D41" s="36" t="s">
        <v>138</v>
      </c>
      <c r="E41" s="46">
        <v>34.15</v>
      </c>
      <c r="F41" s="45">
        <v>0</v>
      </c>
      <c r="G41" s="33">
        <v>0</v>
      </c>
    </row>
    <row r="42" spans="1:7" ht="22.5" x14ac:dyDescent="0.25">
      <c r="A42" s="34" t="s">
        <v>181</v>
      </c>
      <c r="B42" s="34" t="s">
        <v>182</v>
      </c>
      <c r="C42" s="35" t="s">
        <v>260</v>
      </c>
      <c r="D42" s="36" t="s">
        <v>138</v>
      </c>
      <c r="E42" s="46">
        <v>10</v>
      </c>
      <c r="F42" s="45">
        <v>0</v>
      </c>
      <c r="G42" s="33">
        <v>0</v>
      </c>
    </row>
    <row r="43" spans="1:7" ht="22.5" x14ac:dyDescent="0.25">
      <c r="A43" s="34" t="s">
        <v>184</v>
      </c>
      <c r="B43" s="34" t="s">
        <v>185</v>
      </c>
      <c r="C43" s="35" t="s">
        <v>261</v>
      </c>
      <c r="D43" s="36" t="s">
        <v>138</v>
      </c>
      <c r="E43" s="46">
        <v>14.7</v>
      </c>
      <c r="F43" s="45">
        <v>0</v>
      </c>
      <c r="G43" s="33">
        <v>0</v>
      </c>
    </row>
    <row r="44" spans="1:7" ht="22.5" x14ac:dyDescent="0.25">
      <c r="A44" s="34" t="s">
        <v>187</v>
      </c>
      <c r="B44" s="34" t="s">
        <v>185</v>
      </c>
      <c r="C44" s="35" t="s">
        <v>262</v>
      </c>
      <c r="D44" s="36" t="s">
        <v>138</v>
      </c>
      <c r="E44" s="46">
        <v>4.9000000000000004</v>
      </c>
      <c r="F44" s="45">
        <v>0</v>
      </c>
      <c r="G44" s="33">
        <v>0</v>
      </c>
    </row>
    <row r="45" spans="1:7" ht="22.5" x14ac:dyDescent="0.25">
      <c r="A45" s="34" t="s">
        <v>189</v>
      </c>
      <c r="B45" s="34" t="s">
        <v>185</v>
      </c>
      <c r="C45" s="35" t="s">
        <v>263</v>
      </c>
      <c r="D45" s="36" t="s">
        <v>138</v>
      </c>
      <c r="E45" s="46">
        <v>3.5</v>
      </c>
      <c r="F45" s="45">
        <v>0</v>
      </c>
      <c r="G45" s="33">
        <v>0</v>
      </c>
    </row>
    <row r="46" spans="1:7" ht="22.5" x14ac:dyDescent="0.25">
      <c r="A46" s="34" t="s">
        <v>191</v>
      </c>
      <c r="B46" s="34" t="s">
        <v>192</v>
      </c>
      <c r="C46" s="35" t="s">
        <v>264</v>
      </c>
      <c r="D46" s="36" t="s">
        <v>138</v>
      </c>
      <c r="E46" s="46">
        <v>33.1</v>
      </c>
      <c r="F46" s="45">
        <v>0</v>
      </c>
      <c r="G46" s="33">
        <v>0</v>
      </c>
    </row>
    <row r="47" spans="1:7" ht="22.5" x14ac:dyDescent="0.25">
      <c r="A47" s="34" t="s">
        <v>196</v>
      </c>
      <c r="B47" s="34" t="s">
        <v>265</v>
      </c>
      <c r="C47" s="35" t="s">
        <v>266</v>
      </c>
      <c r="D47" s="36" t="s">
        <v>33</v>
      </c>
      <c r="E47" s="46">
        <v>1.5</v>
      </c>
      <c r="F47" s="45">
        <v>0</v>
      </c>
      <c r="G47" s="33">
        <v>0</v>
      </c>
    </row>
    <row r="48" spans="1:7" s="24" customFormat="1" ht="22.5" x14ac:dyDescent="0.25">
      <c r="A48" s="28"/>
      <c r="B48" s="28"/>
      <c r="C48" s="29" t="s">
        <v>194</v>
      </c>
      <c r="D48" s="28"/>
      <c r="E48" s="44"/>
      <c r="F48" s="45"/>
      <c r="G48" s="33">
        <v>0</v>
      </c>
    </row>
    <row r="49" spans="1:7" s="24" customFormat="1" x14ac:dyDescent="0.25">
      <c r="A49" s="28"/>
      <c r="B49" s="28"/>
      <c r="C49" s="29" t="s">
        <v>195</v>
      </c>
      <c r="D49" s="28"/>
      <c r="E49" s="44"/>
      <c r="F49" s="45"/>
      <c r="G49" s="33">
        <v>0</v>
      </c>
    </row>
    <row r="50" spans="1:7" ht="22.5" x14ac:dyDescent="0.25">
      <c r="A50" s="34" t="s">
        <v>199</v>
      </c>
      <c r="B50" s="34" t="s">
        <v>197</v>
      </c>
      <c r="C50" s="35" t="s">
        <v>267</v>
      </c>
      <c r="D50" s="36" t="s">
        <v>50</v>
      </c>
      <c r="E50" s="46">
        <v>46.3</v>
      </c>
      <c r="F50" s="45">
        <v>0</v>
      </c>
      <c r="G50" s="33">
        <v>0</v>
      </c>
    </row>
    <row r="51" spans="1:7" ht="22.5" x14ac:dyDescent="0.25">
      <c r="A51" s="34" t="s">
        <v>202</v>
      </c>
      <c r="B51" s="34" t="s">
        <v>200</v>
      </c>
      <c r="C51" s="35" t="s">
        <v>268</v>
      </c>
      <c r="D51" s="36" t="s">
        <v>50</v>
      </c>
      <c r="E51" s="46">
        <v>46.3</v>
      </c>
      <c r="F51" s="45">
        <v>0</v>
      </c>
      <c r="G51" s="33">
        <v>0</v>
      </c>
    </row>
    <row r="52" spans="1:7" ht="33.75" x14ac:dyDescent="0.25">
      <c r="A52" s="34" t="s">
        <v>205</v>
      </c>
      <c r="B52" s="34" t="s">
        <v>203</v>
      </c>
      <c r="C52" s="35" t="s">
        <v>269</v>
      </c>
      <c r="D52" s="36" t="s">
        <v>50</v>
      </c>
      <c r="E52" s="46">
        <v>33</v>
      </c>
      <c r="F52" s="45">
        <v>0</v>
      </c>
      <c r="G52" s="33">
        <v>0</v>
      </c>
    </row>
    <row r="53" spans="1:7" ht="22.5" x14ac:dyDescent="0.25">
      <c r="A53" s="34" t="s">
        <v>209</v>
      </c>
      <c r="B53" s="34" t="s">
        <v>206</v>
      </c>
      <c r="C53" s="35" t="s">
        <v>270</v>
      </c>
      <c r="D53" s="36" t="s">
        <v>208</v>
      </c>
      <c r="E53" s="46">
        <v>1.32</v>
      </c>
      <c r="F53" s="45">
        <v>0</v>
      </c>
      <c r="G53" s="33">
        <v>0</v>
      </c>
    </row>
    <row r="54" spans="1:7" ht="38.25" customHeight="1" x14ac:dyDescent="0.25">
      <c r="A54" s="34" t="s">
        <v>212</v>
      </c>
      <c r="B54" s="34" t="s">
        <v>210</v>
      </c>
      <c r="C54" s="35" t="s">
        <v>271</v>
      </c>
      <c r="D54" s="36" t="s">
        <v>50</v>
      </c>
      <c r="E54" s="46">
        <v>33</v>
      </c>
      <c r="F54" s="45">
        <v>0</v>
      </c>
      <c r="G54" s="33">
        <v>0</v>
      </c>
    </row>
    <row r="55" spans="1:7" ht="22.5" x14ac:dyDescent="0.25">
      <c r="A55" s="34" t="s">
        <v>215</v>
      </c>
      <c r="B55" s="34" t="s">
        <v>200</v>
      </c>
      <c r="C55" s="35" t="s">
        <v>272</v>
      </c>
      <c r="D55" s="36" t="s">
        <v>138</v>
      </c>
      <c r="E55" s="46">
        <v>14.29</v>
      </c>
      <c r="F55" s="45">
        <v>0</v>
      </c>
      <c r="G55" s="33">
        <v>0</v>
      </c>
    </row>
    <row r="56" spans="1:7" s="24" customFormat="1" x14ac:dyDescent="0.25">
      <c r="A56" s="28"/>
      <c r="B56" s="28"/>
      <c r="C56" s="29" t="s">
        <v>214</v>
      </c>
      <c r="D56" s="28"/>
      <c r="E56" s="44"/>
      <c r="F56" s="45"/>
      <c r="G56" s="33">
        <v>0</v>
      </c>
    </row>
    <row r="57" spans="1:7" ht="22.5" x14ac:dyDescent="0.25">
      <c r="A57" s="34" t="s">
        <v>219</v>
      </c>
      <c r="B57" s="34" t="s">
        <v>216</v>
      </c>
      <c r="C57" s="35" t="s">
        <v>273</v>
      </c>
      <c r="D57" s="36" t="s">
        <v>208</v>
      </c>
      <c r="E57" s="46">
        <v>0.2</v>
      </c>
      <c r="F57" s="45">
        <v>0</v>
      </c>
      <c r="G57" s="33">
        <v>0</v>
      </c>
    </row>
    <row r="58" spans="1:7" s="24" customFormat="1" x14ac:dyDescent="0.25">
      <c r="A58" s="28"/>
      <c r="B58" s="28"/>
      <c r="C58" s="29" t="s">
        <v>218</v>
      </c>
      <c r="D58" s="28"/>
      <c r="E58" s="44"/>
      <c r="F58" s="45"/>
      <c r="G58" s="33">
        <v>0</v>
      </c>
    </row>
    <row r="59" spans="1:7" ht="22.5" x14ac:dyDescent="0.25">
      <c r="A59" s="34" t="s">
        <v>222</v>
      </c>
      <c r="B59" s="34" t="s">
        <v>220</v>
      </c>
      <c r="C59" s="35" t="s">
        <v>274</v>
      </c>
      <c r="D59" s="36" t="s">
        <v>138</v>
      </c>
      <c r="E59" s="46">
        <v>102.652</v>
      </c>
      <c r="F59" s="45">
        <v>0</v>
      </c>
      <c r="G59" s="33">
        <v>0</v>
      </c>
    </row>
    <row r="60" spans="1:7" ht="22.5" x14ac:dyDescent="0.25">
      <c r="A60" s="34" t="s">
        <v>225</v>
      </c>
      <c r="B60" s="34" t="s">
        <v>223</v>
      </c>
      <c r="C60" s="35" t="s">
        <v>275</v>
      </c>
      <c r="D60" s="36" t="s">
        <v>50</v>
      </c>
      <c r="E60" s="46">
        <v>144</v>
      </c>
      <c r="F60" s="45">
        <v>0</v>
      </c>
      <c r="G60" s="33">
        <v>0</v>
      </c>
    </row>
    <row r="61" spans="1:7" ht="22.5" x14ac:dyDescent="0.25">
      <c r="A61" s="38" t="s">
        <v>276</v>
      </c>
      <c r="B61" s="38" t="s">
        <v>226</v>
      </c>
      <c r="C61" s="39" t="s">
        <v>277</v>
      </c>
      <c r="D61" s="40" t="s">
        <v>50</v>
      </c>
      <c r="E61" s="21">
        <v>144</v>
      </c>
      <c r="F61" s="45">
        <v>0</v>
      </c>
      <c r="G61" s="33">
        <v>0</v>
      </c>
    </row>
    <row r="62" spans="1:7" x14ac:dyDescent="0.25">
      <c r="C62" s="41" t="s">
        <v>228</v>
      </c>
      <c r="D62" s="42"/>
      <c r="E62" s="42"/>
      <c r="F62" s="42"/>
      <c r="G62" s="43">
        <f>SUM(G8:G61)</f>
        <v>0</v>
      </c>
    </row>
    <row r="63" spans="1:7" x14ac:dyDescent="0.25">
      <c r="C63" s="41" t="s">
        <v>229</v>
      </c>
      <c r="D63" s="42"/>
      <c r="E63" s="42"/>
      <c r="F63" s="42"/>
      <c r="G63" s="43">
        <f>(G62*0.23)</f>
        <v>0</v>
      </c>
    </row>
    <row r="64" spans="1:7" x14ac:dyDescent="0.25">
      <c r="C64" s="41" t="s">
        <v>230</v>
      </c>
      <c r="D64" s="42"/>
      <c r="E64" s="42"/>
      <c r="F64" s="42"/>
      <c r="G64" s="43">
        <f>G62+G63</f>
        <v>0</v>
      </c>
    </row>
  </sheetData>
  <mergeCells count="3">
    <mergeCell ref="A2:G2"/>
    <mergeCell ref="A3:G3"/>
    <mergeCell ref="A4:G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0"/>
  <sheetViews>
    <sheetView zoomScaleNormal="100" workbookViewId="0">
      <selection activeCell="K13" sqref="K13"/>
    </sheetView>
  </sheetViews>
  <sheetFormatPr defaultColWidth="9" defaultRowHeight="15" x14ac:dyDescent="0.25"/>
  <cols>
    <col min="1" max="1" width="3.5703125" customWidth="1"/>
    <col min="2" max="2" width="52.42578125" customWidth="1"/>
    <col min="3" max="3" width="5" customWidth="1"/>
    <col min="4" max="4" width="5.85546875" customWidth="1"/>
    <col min="5" max="5" width="8" customWidth="1"/>
    <col min="6" max="6" width="8.7109375" customWidth="1"/>
  </cols>
  <sheetData>
    <row r="2" spans="1:6" ht="15.75" x14ac:dyDescent="0.25">
      <c r="A2" s="5"/>
      <c r="B2" s="5"/>
      <c r="C2" s="5"/>
      <c r="D2" s="5"/>
      <c r="E2" s="5"/>
      <c r="F2" s="5"/>
    </row>
    <row r="3" spans="1:6" ht="13.9" customHeight="1" x14ac:dyDescent="0.25">
      <c r="A3" s="91" t="s">
        <v>278</v>
      </c>
      <c r="B3" s="91"/>
      <c r="C3" s="91"/>
      <c r="D3" s="91"/>
      <c r="E3" s="91"/>
      <c r="F3" s="91"/>
    </row>
    <row r="4" spans="1:6" s="47" customFormat="1" ht="12.75" x14ac:dyDescent="0.2">
      <c r="A4" s="91"/>
      <c r="B4" s="91"/>
      <c r="C4" s="91"/>
      <c r="D4" s="91"/>
      <c r="E4" s="91"/>
      <c r="F4" s="91"/>
    </row>
    <row r="5" spans="1:6" s="47" customFormat="1" ht="38.25" x14ac:dyDescent="0.2">
      <c r="A5" s="48" t="s">
        <v>1</v>
      </c>
      <c r="B5" s="49" t="s">
        <v>2</v>
      </c>
      <c r="C5" s="49" t="s">
        <v>3</v>
      </c>
      <c r="D5" s="49" t="s">
        <v>4</v>
      </c>
      <c r="E5" s="50" t="s">
        <v>279</v>
      </c>
      <c r="F5" s="51" t="s">
        <v>280</v>
      </c>
    </row>
    <row r="6" spans="1:6" s="47" customFormat="1" ht="44.85" customHeight="1" x14ac:dyDescent="0.2">
      <c r="A6" s="52" t="s">
        <v>7</v>
      </c>
      <c r="B6" s="16" t="s">
        <v>281</v>
      </c>
      <c r="C6" s="53" t="s">
        <v>282</v>
      </c>
      <c r="D6" s="53">
        <v>331.1</v>
      </c>
      <c r="E6" s="54">
        <v>0</v>
      </c>
      <c r="F6" s="55">
        <v>0</v>
      </c>
    </row>
    <row r="7" spans="1:6" s="47" customFormat="1" ht="38.25" x14ac:dyDescent="0.2">
      <c r="A7" s="52" t="s">
        <v>10</v>
      </c>
      <c r="B7" s="56" t="s">
        <v>283</v>
      </c>
      <c r="C7" s="12" t="s">
        <v>9</v>
      </c>
      <c r="D7" s="12">
        <v>602</v>
      </c>
      <c r="E7" s="54">
        <v>0</v>
      </c>
      <c r="F7" s="55">
        <v>0</v>
      </c>
    </row>
    <row r="8" spans="1:6" s="47" customFormat="1" ht="25.5" x14ac:dyDescent="0.2">
      <c r="A8" s="52" t="s">
        <v>13</v>
      </c>
      <c r="B8" s="56" t="s">
        <v>284</v>
      </c>
      <c r="C8" s="12" t="s">
        <v>9</v>
      </c>
      <c r="D8" s="12">
        <v>602</v>
      </c>
      <c r="E8" s="54">
        <v>0</v>
      </c>
      <c r="F8" s="55">
        <v>0</v>
      </c>
    </row>
    <row r="9" spans="1:6" s="47" customFormat="1" ht="38.25" x14ac:dyDescent="0.2">
      <c r="A9" s="52" t="s">
        <v>15</v>
      </c>
      <c r="B9" s="56" t="s">
        <v>285</v>
      </c>
      <c r="C9" s="12" t="s">
        <v>9</v>
      </c>
      <c r="D9" s="12">
        <v>602</v>
      </c>
      <c r="E9" s="54">
        <v>0</v>
      </c>
      <c r="F9" s="55">
        <v>0</v>
      </c>
    </row>
    <row r="10" spans="1:6" s="47" customFormat="1" ht="32.1" customHeight="1" x14ac:dyDescent="0.2">
      <c r="A10" s="52" t="s">
        <v>17</v>
      </c>
      <c r="B10" s="56" t="s">
        <v>286</v>
      </c>
      <c r="C10" s="12" t="s">
        <v>9</v>
      </c>
      <c r="D10" s="12">
        <v>381</v>
      </c>
      <c r="E10" s="54">
        <v>0</v>
      </c>
      <c r="F10" s="55">
        <v>0</v>
      </c>
    </row>
    <row r="11" spans="1:6" s="47" customFormat="1" ht="32.85" customHeight="1" x14ac:dyDescent="0.2">
      <c r="A11" s="52" t="s">
        <v>19</v>
      </c>
      <c r="B11" s="56" t="s">
        <v>287</v>
      </c>
      <c r="C11" s="12" t="s">
        <v>9</v>
      </c>
      <c r="D11" s="12">
        <v>1466</v>
      </c>
      <c r="E11" s="54">
        <v>0</v>
      </c>
      <c r="F11" s="55">
        <v>0</v>
      </c>
    </row>
    <row r="12" spans="1:6" s="47" customFormat="1" ht="32.1" customHeight="1" x14ac:dyDescent="0.2">
      <c r="A12" s="52" t="s">
        <v>21</v>
      </c>
      <c r="B12" s="56" t="s">
        <v>288</v>
      </c>
      <c r="C12" s="12" t="s">
        <v>9</v>
      </c>
      <c r="D12" s="12">
        <v>1466</v>
      </c>
      <c r="E12" s="54">
        <v>0</v>
      </c>
      <c r="F12" s="55">
        <v>0</v>
      </c>
    </row>
    <row r="13" spans="1:6" s="47" customFormat="1" ht="32.1" customHeight="1" x14ac:dyDescent="0.2">
      <c r="A13" s="52" t="s">
        <v>23</v>
      </c>
      <c r="B13" s="11" t="s">
        <v>289</v>
      </c>
      <c r="C13" s="12" t="s">
        <v>9</v>
      </c>
      <c r="D13" s="12">
        <v>327</v>
      </c>
      <c r="E13" s="54">
        <v>0</v>
      </c>
      <c r="F13" s="55">
        <v>0</v>
      </c>
    </row>
    <row r="14" spans="1:6" s="47" customFormat="1" ht="58.5" customHeight="1" x14ac:dyDescent="0.2">
      <c r="A14" s="52" t="s">
        <v>25</v>
      </c>
      <c r="B14" s="16" t="s">
        <v>290</v>
      </c>
      <c r="C14" s="53" t="s">
        <v>33</v>
      </c>
      <c r="D14" s="12">
        <v>172</v>
      </c>
      <c r="E14" s="54">
        <v>0</v>
      </c>
      <c r="F14" s="55">
        <v>0</v>
      </c>
    </row>
    <row r="15" spans="1:6" s="47" customFormat="1" ht="32.85" customHeight="1" x14ac:dyDescent="0.2">
      <c r="A15" s="52" t="s">
        <v>27</v>
      </c>
      <c r="B15" s="16" t="s">
        <v>291</v>
      </c>
      <c r="C15" s="57" t="s">
        <v>292</v>
      </c>
      <c r="D15" s="12">
        <v>103</v>
      </c>
      <c r="E15" s="54">
        <v>0</v>
      </c>
      <c r="F15" s="55">
        <v>0</v>
      </c>
    </row>
    <row r="16" spans="1:6" s="47" customFormat="1" ht="13.9" customHeight="1" x14ac:dyDescent="0.2">
      <c r="A16" s="98" t="s">
        <v>38</v>
      </c>
      <c r="B16" s="98"/>
      <c r="C16" s="99">
        <f>SUM(F6:F15)</f>
        <v>0</v>
      </c>
      <c r="D16" s="99"/>
      <c r="E16" s="99"/>
      <c r="F16" s="99">
        <f>D16*E16</f>
        <v>0</v>
      </c>
    </row>
    <row r="17" spans="1:6" ht="13.9" customHeight="1" x14ac:dyDescent="0.25">
      <c r="A17" s="100" t="s">
        <v>39</v>
      </c>
      <c r="B17" s="100"/>
      <c r="C17" s="101">
        <f>C16*0.23</f>
        <v>0</v>
      </c>
      <c r="D17" s="101"/>
      <c r="E17" s="101"/>
      <c r="F17" s="101">
        <f>D17*E17</f>
        <v>0</v>
      </c>
    </row>
    <row r="18" spans="1:6" ht="13.9" customHeight="1" x14ac:dyDescent="0.25">
      <c r="A18" s="96" t="s">
        <v>40</v>
      </c>
      <c r="B18" s="96"/>
      <c r="C18" s="97">
        <f>C16+C17</f>
        <v>0</v>
      </c>
      <c r="D18" s="97"/>
      <c r="E18" s="97"/>
      <c r="F18" s="97">
        <f>D18*E18</f>
        <v>0</v>
      </c>
    </row>
    <row r="19" spans="1:6" x14ac:dyDescent="0.25">
      <c r="A19" s="47"/>
      <c r="B19" s="47"/>
      <c r="C19" s="47"/>
      <c r="D19" s="47"/>
      <c r="E19" s="58"/>
      <c r="F19" s="47"/>
    </row>
    <row r="20" spans="1:6" x14ac:dyDescent="0.25">
      <c r="B20" t="s">
        <v>41</v>
      </c>
    </row>
  </sheetData>
  <mergeCells count="7">
    <mergeCell ref="A18:B18"/>
    <mergeCell ref="C18:F18"/>
    <mergeCell ref="A3:F4"/>
    <mergeCell ref="A16:B16"/>
    <mergeCell ref="C16:F16"/>
    <mergeCell ref="A17:B17"/>
    <mergeCell ref="C17:F1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5"/>
  <sheetViews>
    <sheetView topLeftCell="A10" zoomScaleNormal="100" workbookViewId="0">
      <selection activeCell="K21" sqref="K21"/>
    </sheetView>
  </sheetViews>
  <sheetFormatPr defaultColWidth="9" defaultRowHeight="15" x14ac:dyDescent="0.25"/>
  <cols>
    <col min="1" max="1" width="3.140625" customWidth="1"/>
    <col min="2" max="2" width="55" customWidth="1"/>
    <col min="3" max="3" width="5.5703125" customWidth="1"/>
    <col min="4" max="4" width="6.85546875" customWidth="1"/>
    <col min="5" max="5" width="6.28515625" customWidth="1"/>
  </cols>
  <sheetData>
    <row r="2" spans="1:9" ht="15.75" x14ac:dyDescent="0.25">
      <c r="A2" s="5"/>
      <c r="B2" s="5"/>
      <c r="C2" s="5"/>
      <c r="D2" s="5"/>
      <c r="E2" s="5"/>
      <c r="F2" s="5"/>
    </row>
    <row r="3" spans="1:9" ht="14.45" customHeight="1" x14ac:dyDescent="0.25">
      <c r="A3" s="91" t="s">
        <v>293</v>
      </c>
      <c r="B3" s="91"/>
      <c r="C3" s="91"/>
      <c r="D3" s="91"/>
      <c r="E3" s="91"/>
      <c r="F3" s="91"/>
      <c r="G3" s="59"/>
    </row>
    <row r="4" spans="1:9" x14ac:dyDescent="0.25">
      <c r="A4" s="91"/>
      <c r="B4" s="91"/>
      <c r="C4" s="91"/>
      <c r="D4" s="91"/>
      <c r="E4" s="91"/>
      <c r="F4" s="91"/>
      <c r="G4" s="59"/>
    </row>
    <row r="5" spans="1:9" ht="45" x14ac:dyDescent="0.25">
      <c r="A5" s="60" t="s">
        <v>294</v>
      </c>
      <c r="B5" s="61" t="s">
        <v>2</v>
      </c>
      <c r="C5" s="61" t="s">
        <v>92</v>
      </c>
      <c r="D5" s="61" t="s">
        <v>4</v>
      </c>
      <c r="E5" s="62" t="s">
        <v>295</v>
      </c>
      <c r="F5" s="63" t="s">
        <v>6</v>
      </c>
      <c r="G5" s="59"/>
    </row>
    <row r="6" spans="1:9" s="47" customFormat="1" ht="48.6" customHeight="1" x14ac:dyDescent="0.2">
      <c r="A6" s="52">
        <v>1</v>
      </c>
      <c r="B6" s="56" t="s">
        <v>296</v>
      </c>
      <c r="C6" s="12" t="s">
        <v>12</v>
      </c>
      <c r="D6" s="12">
        <v>440</v>
      </c>
      <c r="E6" s="54">
        <v>0</v>
      </c>
      <c r="F6" s="55">
        <v>0</v>
      </c>
    </row>
    <row r="7" spans="1:9" s="47" customFormat="1" ht="41.1" customHeight="1" x14ac:dyDescent="0.2">
      <c r="A7" s="52" t="s">
        <v>10</v>
      </c>
      <c r="B7" s="56" t="s">
        <v>297</v>
      </c>
      <c r="C7" s="12" t="s">
        <v>9</v>
      </c>
      <c r="D7" s="12">
        <v>800</v>
      </c>
      <c r="E7" s="54">
        <v>0</v>
      </c>
      <c r="F7" s="55">
        <v>0</v>
      </c>
    </row>
    <row r="8" spans="1:9" s="47" customFormat="1" ht="35.85" customHeight="1" x14ac:dyDescent="0.2">
      <c r="A8" s="52" t="s">
        <v>13</v>
      </c>
      <c r="B8" s="56" t="s">
        <v>298</v>
      </c>
      <c r="C8" s="12" t="s">
        <v>9</v>
      </c>
      <c r="D8" s="12">
        <v>800</v>
      </c>
      <c r="E8" s="54">
        <v>0</v>
      </c>
      <c r="F8" s="55">
        <v>0</v>
      </c>
    </row>
    <row r="9" spans="1:9" s="47" customFormat="1" ht="32.85" customHeight="1" x14ac:dyDescent="0.2">
      <c r="A9" s="52" t="s">
        <v>15</v>
      </c>
      <c r="B9" s="56" t="s">
        <v>299</v>
      </c>
      <c r="C9" s="12" t="s">
        <v>9</v>
      </c>
      <c r="D9" s="12">
        <v>800</v>
      </c>
      <c r="E9" s="54">
        <v>0</v>
      </c>
      <c r="F9" s="55">
        <v>0</v>
      </c>
    </row>
    <row r="10" spans="1:9" s="47" customFormat="1" ht="30.6" customHeight="1" x14ac:dyDescent="0.2">
      <c r="A10" s="52" t="s">
        <v>17</v>
      </c>
      <c r="B10" s="11" t="s">
        <v>300</v>
      </c>
      <c r="C10" s="12" t="s">
        <v>9</v>
      </c>
      <c r="D10" s="12">
        <v>1800</v>
      </c>
      <c r="E10" s="54">
        <v>0</v>
      </c>
      <c r="F10" s="55">
        <v>0</v>
      </c>
    </row>
    <row r="11" spans="1:9" s="47" customFormat="1" ht="37.35" customHeight="1" x14ac:dyDescent="0.2">
      <c r="A11" s="52" t="s">
        <v>19</v>
      </c>
      <c r="B11" s="16" t="s">
        <v>301</v>
      </c>
      <c r="C11" s="12" t="s">
        <v>9</v>
      </c>
      <c r="D11" s="12">
        <v>900</v>
      </c>
      <c r="E11" s="54">
        <v>0</v>
      </c>
      <c r="F11" s="55">
        <v>0</v>
      </c>
    </row>
    <row r="12" spans="1:9" s="47" customFormat="1" ht="34.35" customHeight="1" x14ac:dyDescent="0.2">
      <c r="A12" s="52" t="s">
        <v>17</v>
      </c>
      <c r="B12" s="56" t="s">
        <v>302</v>
      </c>
      <c r="C12" s="12" t="s">
        <v>9</v>
      </c>
      <c r="D12" s="12">
        <v>1800</v>
      </c>
      <c r="E12" s="54">
        <v>0</v>
      </c>
      <c r="F12" s="55">
        <v>0</v>
      </c>
    </row>
    <row r="13" spans="1:9" s="47" customFormat="1" ht="32.1" customHeight="1" x14ac:dyDescent="0.2">
      <c r="A13" s="52" t="s">
        <v>303</v>
      </c>
      <c r="B13" s="64" t="s">
        <v>304</v>
      </c>
      <c r="C13" s="12" t="s">
        <v>9</v>
      </c>
      <c r="D13" s="12">
        <v>1800</v>
      </c>
      <c r="E13" s="54">
        <v>0</v>
      </c>
      <c r="F13" s="55">
        <v>0</v>
      </c>
    </row>
    <row r="14" spans="1:9" s="47" customFormat="1" ht="36.6" customHeight="1" x14ac:dyDescent="0.2">
      <c r="A14" s="52" t="s">
        <v>21</v>
      </c>
      <c r="B14" s="56" t="s">
        <v>305</v>
      </c>
      <c r="C14" s="53" t="s">
        <v>50</v>
      </c>
      <c r="D14" s="12">
        <v>1800</v>
      </c>
      <c r="E14" s="54">
        <v>0</v>
      </c>
      <c r="F14" s="55">
        <v>0</v>
      </c>
      <c r="I14" s="47" t="s">
        <v>306</v>
      </c>
    </row>
    <row r="15" spans="1:9" s="47" customFormat="1" ht="40.35" customHeight="1" x14ac:dyDescent="0.2">
      <c r="A15" s="52" t="s">
        <v>23</v>
      </c>
      <c r="B15" s="56" t="s">
        <v>307</v>
      </c>
      <c r="C15" s="12" t="s">
        <v>9</v>
      </c>
      <c r="D15" s="12">
        <v>300</v>
      </c>
      <c r="E15" s="54">
        <v>0</v>
      </c>
      <c r="F15" s="55">
        <v>0</v>
      </c>
    </row>
    <row r="16" spans="1:9" s="47" customFormat="1" ht="52.9" customHeight="1" x14ac:dyDescent="0.2">
      <c r="A16" s="52" t="s">
        <v>25</v>
      </c>
      <c r="B16" s="56" t="s">
        <v>308</v>
      </c>
      <c r="C16" s="53" t="s">
        <v>309</v>
      </c>
      <c r="D16" s="12">
        <v>1</v>
      </c>
      <c r="E16" s="54">
        <v>0</v>
      </c>
      <c r="F16" s="55">
        <v>0</v>
      </c>
    </row>
    <row r="17" spans="1:7" s="47" customFormat="1" ht="42.6" customHeight="1" x14ac:dyDescent="0.2">
      <c r="A17" s="52" t="s">
        <v>27</v>
      </c>
      <c r="B17" s="56" t="s">
        <v>310</v>
      </c>
      <c r="C17" s="53" t="s">
        <v>54</v>
      </c>
      <c r="D17" s="12">
        <v>2</v>
      </c>
      <c r="E17" s="54">
        <v>0</v>
      </c>
      <c r="F17" s="55">
        <v>0</v>
      </c>
    </row>
    <row r="18" spans="1:7" s="47" customFormat="1" ht="58.5" customHeight="1" x14ac:dyDescent="0.2">
      <c r="A18" s="52" t="s">
        <v>29</v>
      </c>
      <c r="B18" s="16" t="s">
        <v>311</v>
      </c>
      <c r="C18" s="53" t="s">
        <v>50</v>
      </c>
      <c r="D18" s="12">
        <v>300</v>
      </c>
      <c r="E18" s="54">
        <v>0</v>
      </c>
      <c r="F18" s="55">
        <v>0</v>
      </c>
    </row>
    <row r="19" spans="1:7" s="47" customFormat="1" ht="41.25" customHeight="1" x14ac:dyDescent="0.2">
      <c r="A19" s="52" t="s">
        <v>31</v>
      </c>
      <c r="B19" s="16" t="s">
        <v>312</v>
      </c>
      <c r="C19" s="12" t="s">
        <v>9</v>
      </c>
      <c r="D19" s="12">
        <v>120</v>
      </c>
      <c r="E19" s="54">
        <v>0</v>
      </c>
      <c r="F19" s="55">
        <v>0</v>
      </c>
    </row>
    <row r="20" spans="1:7" s="47" customFormat="1" ht="31.35" customHeight="1" x14ac:dyDescent="0.2">
      <c r="A20" s="52" t="s">
        <v>34</v>
      </c>
      <c r="B20" s="16" t="s">
        <v>313</v>
      </c>
      <c r="C20" s="12" t="s">
        <v>12</v>
      </c>
      <c r="D20" s="12">
        <v>20</v>
      </c>
      <c r="E20" s="54">
        <v>0</v>
      </c>
      <c r="F20" s="55">
        <v>0</v>
      </c>
    </row>
    <row r="21" spans="1:7" ht="14.45" customHeight="1" x14ac:dyDescent="0.25">
      <c r="A21" s="98" t="s">
        <v>38</v>
      </c>
      <c r="B21" s="98"/>
      <c r="C21" s="99">
        <f>SUM(F6:F20)</f>
        <v>0</v>
      </c>
      <c r="D21" s="99"/>
      <c r="E21" s="99"/>
      <c r="F21" s="99"/>
      <c r="G21" s="47"/>
    </row>
    <row r="22" spans="1:7" ht="14.45" customHeight="1" x14ac:dyDescent="0.25">
      <c r="A22" s="100" t="s">
        <v>39</v>
      </c>
      <c r="B22" s="100"/>
      <c r="C22" s="101">
        <f>C21*0.23</f>
        <v>0</v>
      </c>
      <c r="D22" s="101"/>
      <c r="E22" s="101"/>
      <c r="F22" s="101"/>
      <c r="G22" s="47"/>
    </row>
    <row r="23" spans="1:7" ht="14.45" customHeight="1" x14ac:dyDescent="0.25">
      <c r="A23" s="96" t="s">
        <v>40</v>
      </c>
      <c r="B23" s="96"/>
      <c r="C23" s="97">
        <f>C21+C22</f>
        <v>0</v>
      </c>
      <c r="D23" s="97"/>
      <c r="E23" s="97"/>
      <c r="F23" s="97"/>
      <c r="G23" s="47"/>
    </row>
    <row r="24" spans="1:7" x14ac:dyDescent="0.25">
      <c r="A24" s="47"/>
      <c r="B24" s="47"/>
      <c r="C24" s="47"/>
      <c r="D24" s="47"/>
      <c r="E24" s="58"/>
      <c r="F24" s="47"/>
      <c r="G24" s="47" t="s">
        <v>314</v>
      </c>
    </row>
    <row r="25" spans="1:7" x14ac:dyDescent="0.25">
      <c r="A25" s="59"/>
      <c r="B25" s="59" t="s">
        <v>41</v>
      </c>
      <c r="C25" s="59"/>
      <c r="D25" s="59"/>
      <c r="E25" s="59"/>
      <c r="F25" s="59"/>
      <c r="G25" s="59"/>
    </row>
  </sheetData>
  <mergeCells count="7">
    <mergeCell ref="A23:B23"/>
    <mergeCell ref="C23:F23"/>
    <mergeCell ref="A3:F4"/>
    <mergeCell ref="A21:B21"/>
    <mergeCell ref="C21:F21"/>
    <mergeCell ref="A22:B22"/>
    <mergeCell ref="C22:F22"/>
  </mergeCells>
  <pageMargins left="0.78749999999999998" right="0.78749999999999998" top="1.05277777777778" bottom="1.05277777777778" header="0.78749999999999998" footer="0.78749999999999998"/>
  <pageSetup paperSize="9" scale="86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opLeftCell="A11" zoomScaleNormal="100" workbookViewId="0">
      <selection activeCell="G3" sqref="G3"/>
    </sheetView>
  </sheetViews>
  <sheetFormatPr defaultColWidth="9" defaultRowHeight="15" x14ac:dyDescent="0.25"/>
  <cols>
    <col min="1" max="1" width="4.140625" customWidth="1"/>
    <col min="2" max="2" width="53" customWidth="1"/>
    <col min="3" max="3" width="4.28515625" customWidth="1"/>
    <col min="4" max="4" width="7.28515625" customWidth="1"/>
    <col min="5" max="5" width="6.5703125" customWidth="1"/>
    <col min="6" max="6" width="10" customWidth="1"/>
  </cols>
  <sheetData>
    <row r="1" spans="1:7" ht="14.45" customHeight="1" x14ac:dyDescent="0.25">
      <c r="B1" s="4"/>
      <c r="C1" s="4"/>
      <c r="D1" s="4"/>
      <c r="E1" s="4"/>
      <c r="F1" s="4"/>
    </row>
    <row r="2" spans="1:7" ht="13.35" customHeight="1" x14ac:dyDescent="0.25">
      <c r="A2" s="4"/>
      <c r="B2" s="4"/>
      <c r="C2" s="4"/>
      <c r="D2" s="4"/>
      <c r="E2" s="4"/>
      <c r="F2" s="4"/>
    </row>
    <row r="3" spans="1:7" ht="34.700000000000003" customHeight="1" x14ac:dyDescent="0.25">
      <c r="A3" s="91" t="s">
        <v>315</v>
      </c>
      <c r="B3" s="91"/>
      <c r="C3" s="91"/>
      <c r="D3" s="91"/>
      <c r="E3" s="91"/>
      <c r="F3" s="91"/>
    </row>
    <row r="4" spans="1:7" ht="36" hidden="1" customHeight="1" x14ac:dyDescent="0.25">
      <c r="A4" s="91"/>
      <c r="B4" s="91"/>
      <c r="C4" s="91"/>
      <c r="D4" s="91"/>
      <c r="E4" s="91"/>
      <c r="F4" s="91"/>
    </row>
    <row r="5" spans="1:7" ht="47.85" customHeight="1" x14ac:dyDescent="0.25">
      <c r="A5" s="48" t="s">
        <v>1</v>
      </c>
      <c r="B5" s="49" t="s">
        <v>2</v>
      </c>
      <c r="C5" s="49" t="s">
        <v>3</v>
      </c>
      <c r="D5" s="49" t="s">
        <v>4</v>
      </c>
      <c r="E5" s="50" t="s">
        <v>58</v>
      </c>
      <c r="F5" s="51" t="s">
        <v>44</v>
      </c>
      <c r="G5" s="47"/>
    </row>
    <row r="6" spans="1:7" ht="54.4" customHeight="1" x14ac:dyDescent="0.25">
      <c r="A6" s="52" t="s">
        <v>10</v>
      </c>
      <c r="B6" s="56" t="s">
        <v>316</v>
      </c>
      <c r="C6" s="12" t="s">
        <v>12</v>
      </c>
      <c r="D6" s="12">
        <v>193.6</v>
      </c>
      <c r="E6" s="54">
        <v>0</v>
      </c>
      <c r="F6" s="55">
        <v>0</v>
      </c>
      <c r="G6" s="47"/>
    </row>
    <row r="7" spans="1:7" ht="29.45" customHeight="1" x14ac:dyDescent="0.25">
      <c r="A7" s="52" t="s">
        <v>13</v>
      </c>
      <c r="B7" s="56" t="s">
        <v>317</v>
      </c>
      <c r="C7" s="12" t="s">
        <v>9</v>
      </c>
      <c r="D7" s="12">
        <v>370</v>
      </c>
      <c r="E7" s="54">
        <v>0</v>
      </c>
      <c r="F7" s="55">
        <v>0</v>
      </c>
      <c r="G7" s="47"/>
    </row>
    <row r="8" spans="1:7" ht="39.6" customHeight="1" x14ac:dyDescent="0.25">
      <c r="A8" s="52" t="s">
        <v>15</v>
      </c>
      <c r="B8" s="56" t="s">
        <v>318</v>
      </c>
      <c r="C8" s="12" t="s">
        <v>9</v>
      </c>
      <c r="D8" s="12">
        <v>370</v>
      </c>
      <c r="E8" s="54">
        <v>0</v>
      </c>
      <c r="F8" s="55">
        <v>0</v>
      </c>
      <c r="G8" s="47"/>
    </row>
    <row r="9" spans="1:7" ht="39.6" customHeight="1" x14ac:dyDescent="0.25">
      <c r="A9" s="52" t="s">
        <v>17</v>
      </c>
      <c r="B9" s="56" t="s">
        <v>319</v>
      </c>
      <c r="C9" s="12" t="s">
        <v>9</v>
      </c>
      <c r="D9" s="12">
        <v>370</v>
      </c>
      <c r="E9" s="54">
        <v>0</v>
      </c>
      <c r="F9" s="55">
        <v>0</v>
      </c>
      <c r="G9" s="47"/>
    </row>
    <row r="10" spans="1:7" ht="39.6" customHeight="1" x14ac:dyDescent="0.25">
      <c r="A10" s="52" t="s">
        <v>19</v>
      </c>
      <c r="B10" s="56" t="s">
        <v>320</v>
      </c>
      <c r="C10" s="12" t="s">
        <v>9</v>
      </c>
      <c r="D10" s="12">
        <v>315</v>
      </c>
      <c r="E10" s="54">
        <v>0</v>
      </c>
      <c r="F10" s="55">
        <v>0</v>
      </c>
      <c r="G10" s="47"/>
    </row>
    <row r="11" spans="1:7" ht="39.6" customHeight="1" x14ac:dyDescent="0.25">
      <c r="A11" s="52" t="s">
        <v>21</v>
      </c>
      <c r="B11" s="56" t="s">
        <v>321</v>
      </c>
      <c r="C11" s="12" t="s">
        <v>9</v>
      </c>
      <c r="D11" s="12">
        <v>315</v>
      </c>
      <c r="E11" s="54">
        <v>0</v>
      </c>
      <c r="F11" s="55">
        <v>0</v>
      </c>
      <c r="G11" s="47"/>
    </row>
    <row r="12" spans="1:7" ht="39.6" customHeight="1" x14ac:dyDescent="0.25">
      <c r="A12" s="52" t="s">
        <v>23</v>
      </c>
      <c r="B12" s="56" t="s">
        <v>288</v>
      </c>
      <c r="C12" s="12" t="s">
        <v>9</v>
      </c>
      <c r="D12" s="12">
        <v>315</v>
      </c>
      <c r="E12" s="54">
        <v>0</v>
      </c>
      <c r="F12" s="55">
        <v>0</v>
      </c>
      <c r="G12" s="47"/>
    </row>
    <row r="13" spans="1:7" ht="39.6" customHeight="1" x14ac:dyDescent="0.25">
      <c r="A13" s="52" t="s">
        <v>25</v>
      </c>
      <c r="B13" s="11" t="s">
        <v>322</v>
      </c>
      <c r="C13" s="12" t="s">
        <v>9</v>
      </c>
      <c r="D13" s="12">
        <v>100</v>
      </c>
      <c r="E13" s="54">
        <v>0</v>
      </c>
      <c r="F13" s="55">
        <v>0</v>
      </c>
      <c r="G13" s="47"/>
    </row>
    <row r="14" spans="1:7" ht="39.6" customHeight="1" x14ac:dyDescent="0.25">
      <c r="A14" s="52" t="s">
        <v>27</v>
      </c>
      <c r="B14" s="11" t="s">
        <v>323</v>
      </c>
      <c r="C14" s="12" t="s">
        <v>33</v>
      </c>
      <c r="D14" s="12">
        <v>5</v>
      </c>
      <c r="E14" s="54">
        <v>0</v>
      </c>
      <c r="F14" s="55">
        <v>0</v>
      </c>
      <c r="G14" s="47"/>
    </row>
    <row r="15" spans="1:7" ht="39.6" customHeight="1" x14ac:dyDescent="0.25">
      <c r="A15" s="52" t="s">
        <v>27</v>
      </c>
      <c r="B15" s="11" t="s">
        <v>324</v>
      </c>
      <c r="C15" s="12" t="s">
        <v>12</v>
      </c>
      <c r="D15" s="12">
        <v>20</v>
      </c>
      <c r="E15" s="54">
        <v>0</v>
      </c>
      <c r="F15" s="55">
        <v>0</v>
      </c>
      <c r="G15" s="47"/>
    </row>
    <row r="16" spans="1:7" ht="61.15" customHeight="1" x14ac:dyDescent="0.25">
      <c r="A16" s="52" t="s">
        <v>29</v>
      </c>
      <c r="B16" s="16" t="s">
        <v>325</v>
      </c>
      <c r="C16" s="53" t="s">
        <v>33</v>
      </c>
      <c r="D16" s="12">
        <v>100</v>
      </c>
      <c r="E16" s="54">
        <v>0</v>
      </c>
      <c r="F16" s="55">
        <v>0</v>
      </c>
      <c r="G16" s="47"/>
    </row>
    <row r="17" spans="1:7" ht="39.6" customHeight="1" x14ac:dyDescent="0.25">
      <c r="A17" s="52" t="s">
        <v>31</v>
      </c>
      <c r="B17" s="16" t="s">
        <v>291</v>
      </c>
      <c r="C17" s="12" t="s">
        <v>9</v>
      </c>
      <c r="D17" s="12">
        <v>32</v>
      </c>
      <c r="E17" s="54">
        <v>0</v>
      </c>
      <c r="F17" s="55">
        <v>0</v>
      </c>
      <c r="G17" s="47"/>
    </row>
    <row r="18" spans="1:7" ht="17.25" customHeight="1" x14ac:dyDescent="0.25">
      <c r="A18" s="98" t="s">
        <v>38</v>
      </c>
      <c r="B18" s="98"/>
      <c r="C18" s="99">
        <f>SUM(F6:F16)</f>
        <v>0</v>
      </c>
      <c r="D18" s="99"/>
      <c r="E18" s="99"/>
      <c r="F18" s="99"/>
      <c r="G18" s="47"/>
    </row>
    <row r="19" spans="1:7" ht="19.350000000000001" customHeight="1" x14ac:dyDescent="0.25">
      <c r="A19" s="100" t="s">
        <v>39</v>
      </c>
      <c r="B19" s="100"/>
      <c r="C19" s="101">
        <f>C18*0.23</f>
        <v>0</v>
      </c>
      <c r="D19" s="101"/>
      <c r="E19" s="101"/>
      <c r="F19" s="101"/>
      <c r="G19" s="47"/>
    </row>
    <row r="20" spans="1:7" ht="12.6" customHeight="1" x14ac:dyDescent="0.25">
      <c r="A20" s="96" t="s">
        <v>40</v>
      </c>
      <c r="B20" s="96"/>
      <c r="C20" s="97">
        <f>C18+C19</f>
        <v>0</v>
      </c>
      <c r="D20" s="97"/>
      <c r="E20" s="97"/>
      <c r="F20" s="97"/>
      <c r="G20" s="47"/>
    </row>
    <row r="21" spans="1:7" ht="15.4" customHeight="1" x14ac:dyDescent="0.25">
      <c r="A21" s="47"/>
      <c r="B21" s="47"/>
      <c r="C21" s="47"/>
      <c r="D21" s="47"/>
      <c r="E21" s="58"/>
      <c r="F21" s="47"/>
      <c r="G21" s="47"/>
    </row>
    <row r="22" spans="1:7" ht="12.6" customHeight="1" x14ac:dyDescent="0.25">
      <c r="B22" t="s">
        <v>41</v>
      </c>
    </row>
    <row r="23" spans="1:7" ht="46.15" customHeight="1" x14ac:dyDescent="0.25"/>
    <row r="24" spans="1:7" ht="42" customHeight="1" x14ac:dyDescent="0.25"/>
    <row r="25" spans="1:7" ht="42" customHeight="1" x14ac:dyDescent="0.25"/>
    <row r="26" spans="1:7" ht="42" customHeight="1" x14ac:dyDescent="0.25"/>
    <row r="27" spans="1:7" ht="42" customHeight="1" x14ac:dyDescent="0.25"/>
    <row r="28" spans="1:7" ht="14.45" customHeight="1" x14ac:dyDescent="0.25"/>
    <row r="29" spans="1:7" ht="14.45" customHeight="1" x14ac:dyDescent="0.25"/>
    <row r="30" spans="1:7" ht="14.45" customHeight="1" x14ac:dyDescent="0.25"/>
    <row r="32" spans="1:7" x14ac:dyDescent="0.25">
      <c r="B32" t="s">
        <v>41</v>
      </c>
    </row>
    <row r="43" spans="7:7" x14ac:dyDescent="0.25">
      <c r="G43" t="s">
        <v>86</v>
      </c>
    </row>
  </sheetData>
  <mergeCells count="7">
    <mergeCell ref="A20:B20"/>
    <mergeCell ref="C20:F20"/>
    <mergeCell ref="A3:F4"/>
    <mergeCell ref="A18:B18"/>
    <mergeCell ref="C18:F18"/>
    <mergeCell ref="A19:B19"/>
    <mergeCell ref="C19:F19"/>
  </mergeCells>
  <pageMargins left="0.78749999999999998" right="0.78749999999999998" top="1.05277777777778" bottom="1.05277777777778" header="0.78749999999999998" footer="0.78749999999999998"/>
  <pageSetup paperSize="9" scale="87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6</vt:i4>
      </vt:variant>
    </vt:vector>
  </HeadingPairs>
  <TitlesOfParts>
    <vt:vector size="20" baseType="lpstr">
      <vt:lpstr>Buczyna dz.145-15...</vt:lpstr>
      <vt:lpstr>Zawada dz. 20-9</vt:lpstr>
      <vt:lpstr>Pogwizdów dz.716-16, 716-15</vt:lpstr>
      <vt:lpstr>Pogwizdów dz. 526-8</vt:lpstr>
      <vt:lpstr>Przepust P2</vt:lpstr>
      <vt:lpstr>Przepust P3</vt:lpstr>
      <vt:lpstr>Pogwizdów dz.71</vt:lpstr>
      <vt:lpstr>Pogwizdów dz71cz2</vt:lpstr>
      <vt:lpstr>Gierczycedz.348-1</vt:lpstr>
      <vt:lpstr>Nieszkowice Małe dz 382 </vt:lpstr>
      <vt:lpstr>Nieszkowice Male dz.104</vt:lpstr>
      <vt:lpstr>Nieszkowice Małe dz.104cz.2</vt:lpstr>
      <vt:lpstr>Nieszkowice Wielkie dz. 435-2</vt:lpstr>
      <vt:lpstr>Przepust P4</vt:lpstr>
      <vt:lpstr>'Przepust P2'!Excel_BuiltIn_Print_Area</vt:lpstr>
      <vt:lpstr>'Przepust P3'!Excel_BuiltIn_Print_Area</vt:lpstr>
      <vt:lpstr>'Przepust P4'!Excel_BuiltIn_Print_Area</vt:lpstr>
      <vt:lpstr>'Przepust P2'!Excel_BuiltIn_Print_Titles</vt:lpstr>
      <vt:lpstr>'Przepust P3'!Excel_BuiltIn_Print_Titles</vt:lpstr>
      <vt:lpstr>'Przepust P4'!Excel_BuiltIn_Print_Titles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AGGRZY</cp:lastModifiedBy>
  <cp:revision>178</cp:revision>
  <cp:lastPrinted>2024-02-29T08:22:19Z</cp:lastPrinted>
  <dcterms:created xsi:type="dcterms:W3CDTF">2020-07-03T09:21:52Z</dcterms:created>
  <dcterms:modified xsi:type="dcterms:W3CDTF">2024-03-25T10:41:37Z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