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URZĄD MARSZAŁKOWSKI - FLOTA PRZETARG 2023\CZĘŚĆ POUFNA\"/>
    </mc:Choice>
  </mc:AlternateContent>
  <xr:revisionPtr revIDLastSave="0" documentId="13_ncr:1_{807D5502-871E-4934-8C7C-498B551142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ACT " sheetId="3" r:id="rId1"/>
    <sheet name="Arkusz1" sheetId="6" state="hidden" r:id="rId2"/>
    <sheet name="SPRZEDANE " sheetId="4" state="hidden" r:id="rId3"/>
  </sheets>
  <definedNames>
    <definedName name="_xlnm._FilterDatabase" localSheetId="0" hidden="1">'EXACT '!$A$2:$OJ$2</definedName>
  </definedNames>
  <calcPr calcId="191029"/>
</workbook>
</file>

<file path=xl/calcChain.xml><?xml version="1.0" encoding="utf-8"?>
<calcChain xmlns="http://schemas.openxmlformats.org/spreadsheetml/2006/main">
  <c r="V33" i="3" l="1"/>
  <c r="X3" i="3"/>
  <c r="Z32" i="3"/>
  <c r="Y32" i="3"/>
  <c r="X32" i="3"/>
  <c r="V32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4" i="3"/>
</calcChain>
</file>

<file path=xl/sharedStrings.xml><?xml version="1.0" encoding="utf-8"?>
<sst xmlns="http://schemas.openxmlformats.org/spreadsheetml/2006/main" count="577" uniqueCount="218">
  <si>
    <t>nr rejstracyjny</t>
  </si>
  <si>
    <t>netto/brutto</t>
  </si>
  <si>
    <t>SKODA</t>
  </si>
  <si>
    <t>FABIA</t>
  </si>
  <si>
    <t>OPEL</t>
  </si>
  <si>
    <t>ASSISTANCE</t>
  </si>
  <si>
    <t>L.P.</t>
  </si>
  <si>
    <t>FIAT</t>
  </si>
  <si>
    <t>PANDA</t>
  </si>
  <si>
    <t xml:space="preserve">liczba miejsc </t>
  </si>
  <si>
    <t xml:space="preserve">rodzaj pojazdu </t>
  </si>
  <si>
    <t>OSOBOWY</t>
  </si>
  <si>
    <t>-</t>
  </si>
  <si>
    <t xml:space="preserve">nr polisy </t>
  </si>
  <si>
    <t>suma ubezpieczenia 2017</t>
  </si>
  <si>
    <t xml:space="preserve">SPRZEDAŻ </t>
  </si>
  <si>
    <t xml:space="preserve">KUPNO </t>
  </si>
  <si>
    <t>składka</t>
  </si>
  <si>
    <t>moc silnika              (KW P2)</t>
  </si>
  <si>
    <t>pojemność silnika (CM3 P1)</t>
  </si>
  <si>
    <t>rok produkcji</t>
  </si>
  <si>
    <t xml:space="preserve">data pierwszej rejstracji </t>
  </si>
  <si>
    <t xml:space="preserve">ładowność </t>
  </si>
  <si>
    <t>DCM     (F2)</t>
  </si>
  <si>
    <t xml:space="preserve">właściciel </t>
  </si>
  <si>
    <t xml:space="preserve">ubezpieczony / ubezpieczający </t>
  </si>
  <si>
    <t xml:space="preserve">data ekspiracji oc </t>
  </si>
  <si>
    <t xml:space="preserve">data ekspiracji ac </t>
  </si>
  <si>
    <t>VIN</t>
  </si>
  <si>
    <t>UWAGI</t>
  </si>
  <si>
    <t>NNW</t>
  </si>
  <si>
    <t>BRAK</t>
  </si>
  <si>
    <t xml:space="preserve">marka / model </t>
  </si>
  <si>
    <t>suma ubezpieczenia 2018</t>
  </si>
  <si>
    <t>AUTOSZYBY</t>
  </si>
  <si>
    <t xml:space="preserve">BRAK </t>
  </si>
  <si>
    <t>SG0951L</t>
  </si>
  <si>
    <t>SG0952L</t>
  </si>
  <si>
    <t>SG0953L</t>
  </si>
  <si>
    <t>SC2863R</t>
  </si>
  <si>
    <t>SC2851R</t>
  </si>
  <si>
    <t>SC3245R</t>
  </si>
  <si>
    <t>SC2861R</t>
  </si>
  <si>
    <t>CORSA</t>
  </si>
  <si>
    <t>W0L0SDL68E4144885</t>
  </si>
  <si>
    <t>W0L0SDL68E4143142</t>
  </si>
  <si>
    <t>W0L0SDL68E4139915</t>
  </si>
  <si>
    <t>TMBJS25J3F3008676</t>
  </si>
  <si>
    <t>TMBJS25JXF3008383</t>
  </si>
  <si>
    <t>TMBJS25J3F3008466</t>
  </si>
  <si>
    <t>TMBJS25J1F3009129</t>
  </si>
  <si>
    <t>ZFA16900000031811</t>
  </si>
  <si>
    <t>CRS</t>
  </si>
  <si>
    <t>GETIN LEASING</t>
  </si>
  <si>
    <t>PZU</t>
  </si>
  <si>
    <t>ALLIANZ</t>
  </si>
  <si>
    <t>1018927101/8588</t>
  </si>
  <si>
    <t>1018927114/2888</t>
  </si>
  <si>
    <t>101892719/5710</t>
  </si>
  <si>
    <t>Exact Systems S.A</t>
  </si>
  <si>
    <t>Getin Leasing</t>
  </si>
  <si>
    <t>Ford Fiesta</t>
  </si>
  <si>
    <t xml:space="preserve">Ford Focus </t>
  </si>
  <si>
    <t>Ford Focus</t>
  </si>
  <si>
    <t>Volkswagen Passat</t>
  </si>
  <si>
    <t>SC2733J</t>
  </si>
  <si>
    <t>SC4603L</t>
  </si>
  <si>
    <t>SC2852M</t>
  </si>
  <si>
    <t>SC2853M</t>
  </si>
  <si>
    <t>SC2854M</t>
  </si>
  <si>
    <t>SC6585L</t>
  </si>
  <si>
    <t>SC8708K</t>
  </si>
  <si>
    <t>SC3511M</t>
  </si>
  <si>
    <t>SC3529M</t>
  </si>
  <si>
    <t>SC3528M</t>
  </si>
  <si>
    <t>SC3509M</t>
  </si>
  <si>
    <t>SC5133P</t>
  </si>
  <si>
    <t xml:space="preserve">RODZAJ PALIWA </t>
  </si>
  <si>
    <t>osobowy</t>
  </si>
  <si>
    <t>26022</t>
  </si>
  <si>
    <t>WF0JXXGAJJBP03996</t>
  </si>
  <si>
    <t>WF0KXXGCBKDG49356</t>
  </si>
  <si>
    <t>WF0KXXGCBKEJ74589</t>
  </si>
  <si>
    <t>WF0KXXGCBKEJ74577</t>
  </si>
  <si>
    <t>WF0KXXGCBKEJ74603</t>
  </si>
  <si>
    <t>WF0DXXGAKDDD34413</t>
  </si>
  <si>
    <t>WF0DXXGAKDDB35665</t>
  </si>
  <si>
    <t>WF0DXXGAKDEU84818</t>
  </si>
  <si>
    <t>WF0DXXGAKDEU84791</t>
  </si>
  <si>
    <t>WF0DXXGAKDEU84777</t>
  </si>
  <si>
    <t>WF0DXXGAKDEU84811</t>
  </si>
  <si>
    <t>WVWZZZ3CZGP013711</t>
  </si>
  <si>
    <t>STANDARD</t>
  </si>
  <si>
    <t>NETTO + 50% VAT</t>
  </si>
  <si>
    <t>OSOBWE</t>
  </si>
  <si>
    <t>CONTROL + REWORK SERVICE POLSKA SP. Z O.O.</t>
  </si>
  <si>
    <t>OSOBOWE</t>
  </si>
  <si>
    <t>SG2840M</t>
  </si>
  <si>
    <t xml:space="preserve">SPRZEDANY 14.09.2018 , ZGŁOSZONO DO COMPENSA </t>
  </si>
  <si>
    <t xml:space="preserve">SPRZEDANY  14.09.2018, ZGŁOSZONO DO COMPENSA </t>
  </si>
  <si>
    <t>POLISY WYSTAWIANE PRZEZ ANIE, WYPOWIEDZIANE , SPRZEDAŻ POJAZDU 25.06.2018</t>
  </si>
  <si>
    <t>POLISY WYSTAWIANE PRZEZ ANIE, WYPOWIEDZIANE  SPRZEDANY 2018-04-17</t>
  </si>
  <si>
    <t>suma ubezpieczenia 2019</t>
  </si>
  <si>
    <t>ex</t>
  </si>
  <si>
    <t xml:space="preserve">POLISA OD </t>
  </si>
  <si>
    <t>MARKA</t>
  </si>
  <si>
    <t>MODEL</t>
  </si>
  <si>
    <t>POJEMNOŚĆ SILNIKA (CM3 P1)</t>
  </si>
  <si>
    <t>ROK PRODUKCJI</t>
  </si>
  <si>
    <t>DATA 1 REJSTRACJI</t>
  </si>
  <si>
    <t>NR REJESTRACYJNY</t>
  </si>
  <si>
    <t>OC</t>
  </si>
  <si>
    <t>AC</t>
  </si>
  <si>
    <t>ASS</t>
  </si>
  <si>
    <t xml:space="preserve">SUMA UBEZPIECZENIA </t>
  </si>
  <si>
    <t xml:space="preserve">NETTO/BRUTTO </t>
  </si>
  <si>
    <t xml:space="preserve">KW </t>
  </si>
  <si>
    <t>DW636UN</t>
  </si>
  <si>
    <t>DW1G741</t>
  </si>
  <si>
    <t xml:space="preserve"> DW791TV</t>
  </si>
  <si>
    <t>DW588GN</t>
  </si>
  <si>
    <t xml:space="preserve">DW115UM </t>
  </si>
  <si>
    <t>DW389PK</t>
  </si>
  <si>
    <t>DW119UM</t>
  </si>
  <si>
    <t xml:space="preserve">DW114UM </t>
  </si>
  <si>
    <t xml:space="preserve">DW109UK </t>
  </si>
  <si>
    <t>DW1K779</t>
  </si>
  <si>
    <t xml:space="preserve">DW5HX52 </t>
  </si>
  <si>
    <t xml:space="preserve">DW3MV01 </t>
  </si>
  <si>
    <t xml:space="preserve"> DW4FX10</t>
  </si>
  <si>
    <t>DW4FX20</t>
  </si>
  <si>
    <t xml:space="preserve"> DW4FX30</t>
  </si>
  <si>
    <t xml:space="preserve"> DW4FX40 </t>
  </si>
  <si>
    <t>DW6PG60</t>
  </si>
  <si>
    <t xml:space="preserve">DW4AN60 </t>
  </si>
  <si>
    <t xml:space="preserve">DW2CC42 </t>
  </si>
  <si>
    <t xml:space="preserve">DW3RM90 </t>
  </si>
  <si>
    <t>DW1HX01</t>
  </si>
  <si>
    <t xml:space="preserve">DW1HX02 </t>
  </si>
  <si>
    <t xml:space="preserve">DW1HX03 </t>
  </si>
  <si>
    <t xml:space="preserve">DW1HX04 </t>
  </si>
  <si>
    <t>DW1HX05</t>
  </si>
  <si>
    <t xml:space="preserve">SUPERB </t>
  </si>
  <si>
    <t>TMBAL7NP6H7518126</t>
  </si>
  <si>
    <t>TMBAJ7NP8K7037503</t>
  </si>
  <si>
    <t>KONA</t>
  </si>
  <si>
    <t>HYUNDAI</t>
  </si>
  <si>
    <t xml:space="preserve"> KMHK3813HMU807917</t>
  </si>
  <si>
    <t xml:space="preserve">SZYBY </t>
  </si>
  <si>
    <t>BRUTTO</t>
  </si>
  <si>
    <t xml:space="preserve">SKODA </t>
  </si>
  <si>
    <t xml:space="preserve">TMBCJ9NP7L7053939 </t>
  </si>
  <si>
    <t>OCTAVIA</t>
  </si>
  <si>
    <t xml:space="preserve">TMBAR7NE5L0109050 </t>
  </si>
  <si>
    <t>TMBAR7NE2L0045422</t>
  </si>
  <si>
    <t>TMBAR7NE8L0056537</t>
  </si>
  <si>
    <t xml:space="preserve"> TMBAR7NEXL0028867</t>
  </si>
  <si>
    <t>TMBAR7NE8L0092437</t>
  </si>
  <si>
    <t>DW4WT22</t>
  </si>
  <si>
    <t>FORD</t>
  </si>
  <si>
    <t>TRANSIT</t>
  </si>
  <si>
    <t xml:space="preserve">WF0YXXTTGYLY86568 </t>
  </si>
  <si>
    <t>BIURO OBSŁUGI URZĘDU MARSZAŁKOWSKIEGO WOJEWÓDZTWA DOLNOŚLĄSKIEGO</t>
  </si>
  <si>
    <t>MITSUBISHI</t>
  </si>
  <si>
    <t>OUTLANDER</t>
  </si>
  <si>
    <t xml:space="preserve">JMBXJGF6WDZ408382 </t>
  </si>
  <si>
    <t>TMBCJ7NP3H7025342</t>
  </si>
  <si>
    <t>TMBAB73T0E9023634</t>
  </si>
  <si>
    <t>MERCEDES</t>
  </si>
  <si>
    <t>VITO</t>
  </si>
  <si>
    <t>WDF63970313461781</t>
  </si>
  <si>
    <t>HONDA</t>
  </si>
  <si>
    <t>CR-V</t>
  </si>
  <si>
    <t>SHSRE5770DU304818</t>
  </si>
  <si>
    <t>PAJERO</t>
  </si>
  <si>
    <t xml:space="preserve">JMBLYV98WAJ900945 </t>
  </si>
  <si>
    <t xml:space="preserve">FORD </t>
  </si>
  <si>
    <t>WF0XXXTTFXBU60866</t>
  </si>
  <si>
    <t>CIĘŻAROWY</t>
  </si>
  <si>
    <t>ŁADOWNOŚĆ</t>
  </si>
  <si>
    <t>FOCUS</t>
  </si>
  <si>
    <t>WF0MXXGCBMBU54913</t>
  </si>
  <si>
    <t xml:space="preserve">WF0MXXGCBMBU54974 </t>
  </si>
  <si>
    <t>TMBAJ7NP7J7571624</t>
  </si>
  <si>
    <t xml:space="preserve">V-KLASSE </t>
  </si>
  <si>
    <t>W1V44781313921232</t>
  </si>
  <si>
    <t xml:space="preserve"> TMBCJ9NP9L7014673 </t>
  </si>
  <si>
    <t>TMBCJ9NP4L7013768</t>
  </si>
  <si>
    <t>TMBCJ9NPXL7014715</t>
  </si>
  <si>
    <t>TMBCJ9NP2L7014224</t>
  </si>
  <si>
    <t>VOLKSWAGEN</t>
  </si>
  <si>
    <t>ID.4</t>
  </si>
  <si>
    <t>WVGZZZE2ZNP029713</t>
  </si>
  <si>
    <t>TAK/NIE</t>
  </si>
  <si>
    <t>TAK</t>
  </si>
  <si>
    <t xml:space="preserve">TAK  </t>
  </si>
  <si>
    <t>NIE</t>
  </si>
  <si>
    <t>DW3VH11</t>
  </si>
  <si>
    <t>TOYOTA</t>
  </si>
  <si>
    <t>PROACE VERSO</t>
  </si>
  <si>
    <t>YARVEEHZ7GZ237827</t>
  </si>
  <si>
    <t>BIURO OBSŁUGI URZEDU MARSZAŁKOWSKIEGO WOJEWÓDZTWA DOLNOŚLĄSKIEGO</t>
  </si>
  <si>
    <t>DW8WT51</t>
  </si>
  <si>
    <t>VW</t>
  </si>
  <si>
    <t>WVGZZZE2ZPP000976</t>
  </si>
  <si>
    <t>DW9WT01</t>
  </si>
  <si>
    <t>WVGZZZE2ZPE013760</t>
  </si>
  <si>
    <t>30,11,2022</t>
  </si>
  <si>
    <t>Składka OC</t>
  </si>
  <si>
    <t>STAWKA AC w procentach (%)</t>
  </si>
  <si>
    <t>Składka AC</t>
  </si>
  <si>
    <t>Składka NNW</t>
  </si>
  <si>
    <t>Składka ASS</t>
  </si>
  <si>
    <t>Składka roczna</t>
  </si>
  <si>
    <t>ŁĄCZNIE</t>
  </si>
  <si>
    <t xml:space="preserve">Składka roczna (składka zamieszczana w formularzu oferty) </t>
  </si>
  <si>
    <t>X</t>
  </si>
  <si>
    <t xml:space="preserve">ZAŁĄCZNIK NR H1 DO SWZ – 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</si>
</sst>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\ &quot;zł&quot;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Open Sans"/>
      <family val="2"/>
      <charset val="238"/>
    </font>
    <font>
      <sz val="10"/>
      <name val="Open Sans"/>
      <family val="2"/>
      <charset val="238"/>
    </font>
    <font>
      <sz val="10"/>
      <color rgb="FFFF0000"/>
      <name val="Open Sans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0"/>
      <name val="Open Sans"/>
      <family val="2"/>
      <charset val="238"/>
    </font>
    <font>
      <sz val="9"/>
      <name val="Open Sans"/>
      <family val="2"/>
      <charset val="238"/>
    </font>
    <font>
      <sz val="9"/>
      <color rgb="FFFF0000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rgb="FFFF0000"/>
      <name val="Calibri"/>
      <family val="2"/>
      <charset val="238"/>
    </font>
    <font>
      <sz val="10"/>
      <color rgb="FFC00000"/>
      <name val="Open Sans"/>
      <family val="2"/>
      <charset val="238"/>
    </font>
    <font>
      <sz val="9"/>
      <color rgb="FFC00000"/>
      <name val="Open Sans"/>
      <family val="2"/>
      <charset val="238"/>
    </font>
    <font>
      <b/>
      <sz val="10"/>
      <color rgb="FFC00000"/>
      <name val="Open Sans"/>
      <family val="2"/>
      <charset val="238"/>
    </font>
    <font>
      <b/>
      <sz val="9"/>
      <color theme="1"/>
      <name val="Open Sans"/>
      <family val="2"/>
      <charset val="238"/>
    </font>
    <font>
      <b/>
      <sz val="9"/>
      <name val="Open Sans"/>
      <family val="2"/>
      <charset val="238"/>
    </font>
    <font>
      <sz val="9"/>
      <color theme="1"/>
      <name val="Open Sans"/>
      <family val="2"/>
      <charset val="238"/>
    </font>
    <font>
      <sz val="9"/>
      <color theme="3" tint="-0.499984740745262"/>
      <name val="Open Sans"/>
      <family val="2"/>
      <charset val="238"/>
    </font>
    <font>
      <b/>
      <sz val="9"/>
      <color theme="3" tint="-0.499984740745262"/>
      <name val="Open Sans"/>
      <family val="2"/>
      <charset val="238"/>
    </font>
    <font>
      <b/>
      <sz val="9"/>
      <color rgb="FF000000"/>
      <name val="Open Sans"/>
      <family val="2"/>
      <charset val="238"/>
    </font>
    <font>
      <b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4" fontId="11" fillId="2" borderId="1" xfId="3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top"/>
    </xf>
    <xf numFmtId="0" fontId="11" fillId="2" borderId="1" xfId="3" applyFont="1" applyFill="1" applyBorder="1" applyAlignment="1">
      <alignment horizontal="center"/>
    </xf>
    <xf numFmtId="0" fontId="11" fillId="2" borderId="1" xfId="4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/>
    </xf>
    <xf numFmtId="165" fontId="10" fillId="2" borderId="1" xfId="3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top"/>
    </xf>
    <xf numFmtId="0" fontId="14" fillId="2" borderId="1" xfId="2" applyFont="1" applyFill="1" applyBorder="1" applyAlignment="1">
      <alignment horizontal="center" vertical="top"/>
    </xf>
    <xf numFmtId="0" fontId="15" fillId="2" borderId="1" xfId="0" applyFont="1" applyFill="1" applyBorder="1"/>
    <xf numFmtId="164" fontId="13" fillId="2" borderId="1" xfId="0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0" fontId="7" fillId="2" borderId="1" xfId="0" applyFont="1" applyFill="1" applyBorder="1"/>
    <xf numFmtId="14" fontId="17" fillId="2" borderId="1" xfId="3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/>
    </xf>
    <xf numFmtId="0" fontId="17" fillId="2" borderId="1" xfId="4" quotePrefix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165" fontId="17" fillId="2" borderId="1" xfId="3" quotePrefix="1" applyNumberFormat="1" applyFont="1" applyFill="1" applyBorder="1" applyAlignment="1">
      <alignment horizontal="center"/>
    </xf>
    <xf numFmtId="165" fontId="17" fillId="2" borderId="1" xfId="3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1" xfId="3" applyFont="1" applyFill="1" applyBorder="1" applyAlignment="1">
      <alignment horizontal="center" vertical="top"/>
    </xf>
    <xf numFmtId="0" fontId="17" fillId="3" borderId="1" xfId="3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4" fontId="23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4" fontId="11" fillId="2" borderId="0" xfId="0" applyNumberFormat="1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3" quotePrefix="1" applyFont="1" applyFill="1" applyBorder="1" applyAlignment="1">
      <alignment horizontal="center" vertical="center" wrapText="1"/>
    </xf>
    <xf numFmtId="14" fontId="10" fillId="2" borderId="1" xfId="3" quotePrefix="1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2" applyFont="1" applyFill="1" applyBorder="1" applyAlignment="1">
      <alignment horizontal="center" vertical="center" wrapText="1"/>
    </xf>
    <xf numFmtId="0" fontId="10" fillId="2" borderId="1" xfId="4" quotePrefix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65" fontId="24" fillId="5" borderId="1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19" fillId="2" borderId="10" xfId="0" applyNumberFormat="1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165" fontId="20" fillId="7" borderId="1" xfId="0" applyNumberFormat="1" applyFont="1" applyFill="1" applyBorder="1" applyAlignment="1">
      <alignment horizontal="center" vertical="center" wrapText="1"/>
    </xf>
    <xf numFmtId="165" fontId="20" fillId="7" borderId="2" xfId="0" applyNumberFormat="1" applyFont="1" applyFill="1" applyBorder="1" applyAlignment="1">
      <alignment horizontal="center" vertical="center" wrapText="1"/>
    </xf>
    <xf numFmtId="165" fontId="20" fillId="7" borderId="10" xfId="0" applyNumberFormat="1" applyFont="1" applyFill="1" applyBorder="1" applyAlignment="1">
      <alignment horizontal="center" vertical="center" wrapText="1"/>
    </xf>
    <xf numFmtId="165" fontId="20" fillId="7" borderId="3" xfId="0" applyNumberFormat="1" applyFont="1" applyFill="1" applyBorder="1" applyAlignment="1">
      <alignment horizontal="center" vertical="center" wrapText="1"/>
    </xf>
  </cellXfs>
  <cellStyles count="7">
    <cellStyle name="Normalny" xfId="0" builtinId="0"/>
    <cellStyle name="Normalny 10" xfId="4" xr:uid="{00000000-0005-0000-0000-000001000000}"/>
    <cellStyle name="Normalny 11" xfId="5" xr:uid="{00000000-0005-0000-0000-000002000000}"/>
    <cellStyle name="Normalny 12" xfId="3" xr:uid="{00000000-0005-0000-0000-000003000000}"/>
    <cellStyle name="Normalny 2" xfId="1" xr:uid="{00000000-0005-0000-0000-000004000000}"/>
    <cellStyle name="Normalny 3" xfId="6" xr:uid="{E663F0FA-264B-470D-BC21-7400903F2ECD}"/>
    <cellStyle name="Normalny 5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A42"/>
  <sheetViews>
    <sheetView tabSelected="1" topLeftCell="O1" zoomScale="110" zoomScaleNormal="110" workbookViewId="0">
      <selection activeCell="Y34" sqref="Y34"/>
    </sheetView>
  </sheetViews>
  <sheetFormatPr defaultColWidth="9.1796875" defaultRowHeight="13" x14ac:dyDescent="0.25"/>
  <cols>
    <col min="1" max="1" width="3.81640625" style="65" bestFit="1" customWidth="1"/>
    <col min="2" max="2" width="16.453125" style="50" bestFit="1" customWidth="1"/>
    <col min="3" max="3" width="10" style="50" customWidth="1"/>
    <col min="4" max="4" width="15.1796875" style="50" customWidth="1"/>
    <col min="5" max="5" width="17" style="50" customWidth="1"/>
    <col min="6" max="6" width="16.453125" style="50" customWidth="1"/>
    <col min="7" max="7" width="21.54296875" style="50" customWidth="1"/>
    <col min="8" max="8" width="12.1796875" style="50" customWidth="1"/>
    <col min="9" max="10" width="16.453125" style="50" customWidth="1"/>
    <col min="11" max="11" width="10.26953125" style="50" customWidth="1"/>
    <col min="12" max="12" width="10.54296875" style="50" bestFit="1" customWidth="1"/>
    <col min="13" max="13" width="6.453125" style="50" customWidth="1"/>
    <col min="14" max="14" width="25.7265625" style="50" customWidth="1"/>
    <col min="15" max="15" width="19.7265625" style="50" customWidth="1"/>
    <col min="16" max="16" width="16.54296875" style="50" customWidth="1"/>
    <col min="17" max="18" width="4.54296875" style="50" customWidth="1"/>
    <col min="19" max="19" width="5.453125" style="50" customWidth="1"/>
    <col min="20" max="21" width="6.453125" style="50" customWidth="1"/>
    <col min="22" max="414" width="9.1796875" style="50"/>
    <col min="415" max="417" width="9.1796875" style="51"/>
    <col min="418" max="16384" width="9.1796875" style="50"/>
  </cols>
  <sheetData>
    <row r="1" spans="1:417" ht="13.5" thickBot="1" x14ac:dyDescent="0.3">
      <c r="A1" s="100" t="s">
        <v>217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90" t="s">
        <v>193</v>
      </c>
      <c r="R1" s="91"/>
      <c r="S1" s="91"/>
      <c r="T1" s="91"/>
      <c r="U1" s="91"/>
      <c r="V1" s="92" t="s">
        <v>213</v>
      </c>
      <c r="W1" s="93"/>
      <c r="X1" s="93"/>
      <c r="Y1" s="93"/>
      <c r="Z1" s="93"/>
    </row>
    <row r="2" spans="1:417" ht="69" customHeight="1" x14ac:dyDescent="0.25">
      <c r="A2" s="83" t="s">
        <v>6</v>
      </c>
      <c r="B2" s="84" t="s">
        <v>110</v>
      </c>
      <c r="C2" s="84" t="s">
        <v>104</v>
      </c>
      <c r="D2" s="84" t="s">
        <v>105</v>
      </c>
      <c r="E2" s="84" t="s">
        <v>106</v>
      </c>
      <c r="F2" s="84" t="s">
        <v>10</v>
      </c>
      <c r="G2" s="84" t="s">
        <v>28</v>
      </c>
      <c r="H2" s="84" t="s">
        <v>107</v>
      </c>
      <c r="I2" s="84" t="s">
        <v>116</v>
      </c>
      <c r="J2" s="84" t="s">
        <v>179</v>
      </c>
      <c r="K2" s="84" t="s">
        <v>108</v>
      </c>
      <c r="L2" s="84" t="s">
        <v>109</v>
      </c>
      <c r="M2" s="84" t="s">
        <v>9</v>
      </c>
      <c r="N2" s="85" t="s">
        <v>24</v>
      </c>
      <c r="O2" s="86" t="s">
        <v>114</v>
      </c>
      <c r="P2" s="84" t="s">
        <v>115</v>
      </c>
      <c r="Q2" s="87" t="s">
        <v>111</v>
      </c>
      <c r="R2" s="88" t="s">
        <v>112</v>
      </c>
      <c r="S2" s="87" t="s">
        <v>30</v>
      </c>
      <c r="T2" s="87" t="s">
        <v>148</v>
      </c>
      <c r="U2" s="87" t="s">
        <v>113</v>
      </c>
      <c r="V2" s="79" t="s">
        <v>208</v>
      </c>
      <c r="W2" s="80" t="s">
        <v>209</v>
      </c>
      <c r="X2" s="81" t="s">
        <v>210</v>
      </c>
      <c r="Y2" s="81" t="s">
        <v>211</v>
      </c>
      <c r="Z2" s="82" t="s">
        <v>212</v>
      </c>
      <c r="OH2" s="51"/>
      <c r="OI2" s="51"/>
      <c r="OJ2" s="51"/>
      <c r="OY2" s="50"/>
      <c r="OZ2" s="50"/>
      <c r="PA2" s="50"/>
    </row>
    <row r="3" spans="1:417" x14ac:dyDescent="0.35">
      <c r="A3" s="70">
        <v>1</v>
      </c>
      <c r="B3" s="66" t="s">
        <v>135</v>
      </c>
      <c r="C3" s="67">
        <v>44941</v>
      </c>
      <c r="D3" s="72" t="s">
        <v>2</v>
      </c>
      <c r="E3" s="72" t="s">
        <v>142</v>
      </c>
      <c r="F3" s="72" t="s">
        <v>11</v>
      </c>
      <c r="G3" s="71" t="s">
        <v>144</v>
      </c>
      <c r="H3" s="68">
        <v>1968</v>
      </c>
      <c r="I3" s="68">
        <v>140</v>
      </c>
      <c r="J3" s="66"/>
      <c r="K3" s="68">
        <v>2018</v>
      </c>
      <c r="L3" s="71">
        <v>43480</v>
      </c>
      <c r="M3" s="52">
        <v>5</v>
      </c>
      <c r="N3" s="73" t="s">
        <v>162</v>
      </c>
      <c r="O3" s="77">
        <v>86700</v>
      </c>
      <c r="P3" s="52" t="s">
        <v>149</v>
      </c>
      <c r="Q3" s="52" t="s">
        <v>195</v>
      </c>
      <c r="R3" s="52" t="s">
        <v>194</v>
      </c>
      <c r="S3" s="52" t="s">
        <v>194</v>
      </c>
      <c r="T3" s="52" t="s">
        <v>196</v>
      </c>
      <c r="U3" s="52" t="s">
        <v>194</v>
      </c>
      <c r="V3" s="103"/>
      <c r="W3" s="103"/>
      <c r="X3" s="103">
        <f>(O3*W3)</f>
        <v>0</v>
      </c>
      <c r="Y3" s="103"/>
      <c r="Z3" s="103"/>
      <c r="OY3" s="50"/>
      <c r="OZ3" s="50"/>
      <c r="PA3" s="50"/>
    </row>
    <row r="4" spans="1:417" x14ac:dyDescent="0.35">
      <c r="A4" s="70">
        <v>2</v>
      </c>
      <c r="B4" s="66" t="s">
        <v>126</v>
      </c>
      <c r="C4" s="67">
        <v>44950</v>
      </c>
      <c r="D4" s="52" t="s">
        <v>2</v>
      </c>
      <c r="E4" s="52" t="s">
        <v>142</v>
      </c>
      <c r="F4" s="52" t="s">
        <v>11</v>
      </c>
      <c r="G4" s="66" t="s">
        <v>143</v>
      </c>
      <c r="H4" s="66">
        <v>1798</v>
      </c>
      <c r="I4" s="66">
        <v>132</v>
      </c>
      <c r="J4" s="66"/>
      <c r="K4" s="66">
        <v>2016</v>
      </c>
      <c r="L4" s="71">
        <v>42759</v>
      </c>
      <c r="M4" s="52">
        <v>5</v>
      </c>
      <c r="N4" s="73" t="s">
        <v>162</v>
      </c>
      <c r="O4" s="77">
        <v>56400</v>
      </c>
      <c r="P4" s="52" t="s">
        <v>149</v>
      </c>
      <c r="Q4" s="52" t="s">
        <v>194</v>
      </c>
      <c r="R4" s="52" t="s">
        <v>194</v>
      </c>
      <c r="S4" s="52" t="s">
        <v>194</v>
      </c>
      <c r="T4" s="52" t="s">
        <v>196</v>
      </c>
      <c r="U4" s="52" t="s">
        <v>194</v>
      </c>
      <c r="V4" s="103"/>
      <c r="W4" s="103"/>
      <c r="X4" s="103">
        <f>(O4*W4)</f>
        <v>0</v>
      </c>
      <c r="Y4" s="103"/>
      <c r="Z4" s="103"/>
      <c r="OY4" s="50"/>
      <c r="OZ4" s="50"/>
      <c r="PA4" s="50"/>
    </row>
    <row r="5" spans="1:417" x14ac:dyDescent="0.35">
      <c r="A5" s="70">
        <v>3</v>
      </c>
      <c r="B5" s="70" t="s">
        <v>136</v>
      </c>
      <c r="C5" s="67">
        <v>44967</v>
      </c>
      <c r="D5" s="72" t="s">
        <v>146</v>
      </c>
      <c r="E5" s="72" t="s">
        <v>145</v>
      </c>
      <c r="F5" s="52" t="s">
        <v>11</v>
      </c>
      <c r="G5" s="71" t="s">
        <v>147</v>
      </c>
      <c r="H5" s="68">
        <v>1598</v>
      </c>
      <c r="I5" s="68">
        <v>145</v>
      </c>
      <c r="J5" s="66"/>
      <c r="K5" s="68">
        <v>2021</v>
      </c>
      <c r="L5" s="71">
        <v>44602</v>
      </c>
      <c r="M5" s="52">
        <v>5</v>
      </c>
      <c r="N5" s="73" t="s">
        <v>162</v>
      </c>
      <c r="O5" s="77">
        <v>123500</v>
      </c>
      <c r="P5" s="52" t="s">
        <v>149</v>
      </c>
      <c r="Q5" s="52" t="s">
        <v>194</v>
      </c>
      <c r="R5" s="52" t="s">
        <v>194</v>
      </c>
      <c r="S5" s="52" t="s">
        <v>194</v>
      </c>
      <c r="T5" s="52" t="s">
        <v>196</v>
      </c>
      <c r="U5" s="52" t="s">
        <v>194</v>
      </c>
      <c r="V5" s="103"/>
      <c r="W5" s="103"/>
      <c r="X5" s="103">
        <f t="shared" ref="X5:X31" si="0">(O5*W5)</f>
        <v>0</v>
      </c>
      <c r="Y5" s="103"/>
      <c r="Z5" s="103"/>
      <c r="OY5" s="50"/>
      <c r="OZ5" s="50"/>
      <c r="PA5" s="50"/>
    </row>
    <row r="6" spans="1:417" x14ac:dyDescent="0.35">
      <c r="A6" s="70">
        <v>4</v>
      </c>
      <c r="B6" s="70" t="s">
        <v>137</v>
      </c>
      <c r="C6" s="67">
        <v>44990</v>
      </c>
      <c r="D6" s="72" t="s">
        <v>2</v>
      </c>
      <c r="E6" s="72" t="s">
        <v>152</v>
      </c>
      <c r="F6" s="52" t="s">
        <v>11</v>
      </c>
      <c r="G6" s="71" t="s">
        <v>153</v>
      </c>
      <c r="H6" s="68">
        <v>1498</v>
      </c>
      <c r="I6" s="68">
        <v>110</v>
      </c>
      <c r="J6" s="66"/>
      <c r="K6" s="68">
        <v>2019</v>
      </c>
      <c r="L6" s="71">
        <v>43895</v>
      </c>
      <c r="M6" s="52">
        <v>5</v>
      </c>
      <c r="N6" s="73" t="s">
        <v>162</v>
      </c>
      <c r="O6" s="77">
        <v>75000</v>
      </c>
      <c r="P6" s="52" t="s">
        <v>149</v>
      </c>
      <c r="Q6" s="52" t="s">
        <v>194</v>
      </c>
      <c r="R6" s="52" t="s">
        <v>194</v>
      </c>
      <c r="S6" s="52" t="s">
        <v>194</v>
      </c>
      <c r="T6" s="52" t="s">
        <v>196</v>
      </c>
      <c r="U6" s="52" t="s">
        <v>194</v>
      </c>
      <c r="V6" s="103"/>
      <c r="W6" s="103"/>
      <c r="X6" s="103">
        <f t="shared" si="0"/>
        <v>0</v>
      </c>
      <c r="Y6" s="103"/>
      <c r="Z6" s="103"/>
      <c r="OY6" s="50"/>
      <c r="OZ6" s="50"/>
      <c r="PA6" s="50"/>
    </row>
    <row r="7" spans="1:417" x14ac:dyDescent="0.35">
      <c r="A7" s="70">
        <v>5</v>
      </c>
      <c r="B7" s="70" t="s">
        <v>138</v>
      </c>
      <c r="C7" s="67">
        <v>44990</v>
      </c>
      <c r="D7" s="72" t="s">
        <v>2</v>
      </c>
      <c r="E7" s="72" t="s">
        <v>152</v>
      </c>
      <c r="F7" s="52" t="s">
        <v>11</v>
      </c>
      <c r="G7" s="71" t="s">
        <v>154</v>
      </c>
      <c r="H7" s="68">
        <v>1498</v>
      </c>
      <c r="I7" s="68">
        <v>110</v>
      </c>
      <c r="J7" s="66"/>
      <c r="K7" s="68">
        <v>2019</v>
      </c>
      <c r="L7" s="71">
        <v>43895</v>
      </c>
      <c r="M7" s="52">
        <v>5</v>
      </c>
      <c r="N7" s="73" t="s">
        <v>162</v>
      </c>
      <c r="O7" s="77">
        <v>65000</v>
      </c>
      <c r="P7" s="52" t="s">
        <v>149</v>
      </c>
      <c r="Q7" s="52" t="s">
        <v>194</v>
      </c>
      <c r="R7" s="52" t="s">
        <v>194</v>
      </c>
      <c r="S7" s="52" t="s">
        <v>194</v>
      </c>
      <c r="T7" s="52" t="s">
        <v>196</v>
      </c>
      <c r="U7" s="52" t="s">
        <v>194</v>
      </c>
      <c r="V7" s="103"/>
      <c r="W7" s="103"/>
      <c r="X7" s="103">
        <f t="shared" si="0"/>
        <v>0</v>
      </c>
      <c r="Y7" s="103"/>
      <c r="Z7" s="103"/>
      <c r="OY7" s="50"/>
      <c r="OZ7" s="50"/>
      <c r="PA7" s="50"/>
    </row>
    <row r="8" spans="1:417" x14ac:dyDescent="0.35">
      <c r="A8" s="70">
        <v>6</v>
      </c>
      <c r="B8" s="70" t="s">
        <v>139</v>
      </c>
      <c r="C8" s="67">
        <v>44990</v>
      </c>
      <c r="D8" s="72" t="s">
        <v>2</v>
      </c>
      <c r="E8" s="72" t="s">
        <v>152</v>
      </c>
      <c r="F8" s="52" t="s">
        <v>11</v>
      </c>
      <c r="G8" s="71" t="s">
        <v>155</v>
      </c>
      <c r="H8" s="68">
        <v>1498</v>
      </c>
      <c r="I8" s="68">
        <v>110</v>
      </c>
      <c r="J8" s="66"/>
      <c r="K8" s="68">
        <v>2019</v>
      </c>
      <c r="L8" s="71">
        <v>43895</v>
      </c>
      <c r="M8" s="52">
        <v>5</v>
      </c>
      <c r="N8" s="73" t="s">
        <v>162</v>
      </c>
      <c r="O8" s="77">
        <v>67400</v>
      </c>
      <c r="P8" s="52" t="s">
        <v>149</v>
      </c>
      <c r="Q8" s="52" t="s">
        <v>194</v>
      </c>
      <c r="R8" s="52" t="s">
        <v>194</v>
      </c>
      <c r="S8" s="52" t="s">
        <v>194</v>
      </c>
      <c r="T8" s="52" t="s">
        <v>196</v>
      </c>
      <c r="U8" s="52" t="s">
        <v>194</v>
      </c>
      <c r="V8" s="103"/>
      <c r="W8" s="103"/>
      <c r="X8" s="103">
        <f t="shared" si="0"/>
        <v>0</v>
      </c>
      <c r="Y8" s="103"/>
      <c r="Z8" s="103"/>
      <c r="OY8" s="50"/>
      <c r="OZ8" s="50"/>
      <c r="PA8" s="50"/>
    </row>
    <row r="9" spans="1:417" x14ac:dyDescent="0.35">
      <c r="A9" s="70">
        <v>7</v>
      </c>
      <c r="B9" s="70" t="s">
        <v>140</v>
      </c>
      <c r="C9" s="67">
        <v>44990</v>
      </c>
      <c r="D9" s="72" t="s">
        <v>2</v>
      </c>
      <c r="E9" s="72" t="s">
        <v>152</v>
      </c>
      <c r="F9" s="52" t="s">
        <v>11</v>
      </c>
      <c r="G9" s="71" t="s">
        <v>156</v>
      </c>
      <c r="H9" s="68">
        <v>1498</v>
      </c>
      <c r="I9" s="68">
        <v>110</v>
      </c>
      <c r="J9" s="66"/>
      <c r="K9" s="68">
        <v>2019</v>
      </c>
      <c r="L9" s="71">
        <v>43895</v>
      </c>
      <c r="M9" s="52">
        <v>5</v>
      </c>
      <c r="N9" s="73" t="s">
        <v>162</v>
      </c>
      <c r="O9" s="77">
        <v>68100</v>
      </c>
      <c r="P9" s="52" t="s">
        <v>149</v>
      </c>
      <c r="Q9" s="52" t="s">
        <v>194</v>
      </c>
      <c r="R9" s="52" t="s">
        <v>194</v>
      </c>
      <c r="S9" s="52" t="s">
        <v>194</v>
      </c>
      <c r="T9" s="52" t="s">
        <v>196</v>
      </c>
      <c r="U9" s="52" t="s">
        <v>194</v>
      </c>
      <c r="V9" s="103"/>
      <c r="W9" s="103"/>
      <c r="X9" s="103">
        <f t="shared" si="0"/>
        <v>0</v>
      </c>
      <c r="Y9" s="103"/>
      <c r="Z9" s="103"/>
      <c r="OY9" s="50"/>
      <c r="OZ9" s="50"/>
      <c r="PA9" s="50"/>
    </row>
    <row r="10" spans="1:417" x14ac:dyDescent="0.35">
      <c r="A10" s="70">
        <v>8</v>
      </c>
      <c r="B10" s="52" t="s">
        <v>141</v>
      </c>
      <c r="C10" s="71">
        <v>44990</v>
      </c>
      <c r="D10" s="72" t="s">
        <v>2</v>
      </c>
      <c r="E10" s="72" t="s">
        <v>152</v>
      </c>
      <c r="F10" s="52" t="s">
        <v>11</v>
      </c>
      <c r="G10" s="71" t="s">
        <v>157</v>
      </c>
      <c r="H10" s="68">
        <v>1498</v>
      </c>
      <c r="I10" s="68">
        <v>110</v>
      </c>
      <c r="J10" s="66"/>
      <c r="K10" s="68">
        <v>2019</v>
      </c>
      <c r="L10" s="71">
        <v>43895</v>
      </c>
      <c r="M10" s="52">
        <v>5</v>
      </c>
      <c r="N10" s="73" t="s">
        <v>162</v>
      </c>
      <c r="O10" s="77">
        <v>70300</v>
      </c>
      <c r="P10" s="52" t="s">
        <v>149</v>
      </c>
      <c r="Q10" s="52" t="s">
        <v>194</v>
      </c>
      <c r="R10" s="52" t="s">
        <v>194</v>
      </c>
      <c r="S10" s="52" t="s">
        <v>194</v>
      </c>
      <c r="T10" s="52" t="s">
        <v>196</v>
      </c>
      <c r="U10" s="52" t="s">
        <v>194</v>
      </c>
      <c r="V10" s="103"/>
      <c r="W10" s="103"/>
      <c r="X10" s="103">
        <f t="shared" si="0"/>
        <v>0</v>
      </c>
      <c r="Y10" s="103"/>
      <c r="Z10" s="103"/>
      <c r="OY10" s="50"/>
      <c r="OZ10" s="50"/>
      <c r="PA10" s="50"/>
    </row>
    <row r="11" spans="1:417" x14ac:dyDescent="0.35">
      <c r="A11" s="70">
        <v>9</v>
      </c>
      <c r="B11" s="66" t="s">
        <v>127</v>
      </c>
      <c r="C11" s="67">
        <v>44997</v>
      </c>
      <c r="D11" s="52" t="s">
        <v>150</v>
      </c>
      <c r="E11" s="52" t="s">
        <v>142</v>
      </c>
      <c r="F11" s="52" t="s">
        <v>11</v>
      </c>
      <c r="G11" s="66" t="s">
        <v>151</v>
      </c>
      <c r="H11" s="66">
        <v>1968</v>
      </c>
      <c r="I11" s="66">
        <v>140</v>
      </c>
      <c r="J11" s="66"/>
      <c r="K11" s="66">
        <v>2020</v>
      </c>
      <c r="L11" s="71">
        <v>43902</v>
      </c>
      <c r="M11" s="52">
        <v>5</v>
      </c>
      <c r="N11" s="73" t="s">
        <v>162</v>
      </c>
      <c r="O11" s="77">
        <v>128000</v>
      </c>
      <c r="P11" s="52" t="s">
        <v>149</v>
      </c>
      <c r="Q11" s="52" t="s">
        <v>194</v>
      </c>
      <c r="R11" s="52" t="s">
        <v>194</v>
      </c>
      <c r="S11" s="52" t="s">
        <v>194</v>
      </c>
      <c r="T11" s="52" t="s">
        <v>196</v>
      </c>
      <c r="U11" s="52" t="s">
        <v>194</v>
      </c>
      <c r="V11" s="103"/>
      <c r="W11" s="103"/>
      <c r="X11" s="103">
        <f t="shared" si="0"/>
        <v>0</v>
      </c>
      <c r="Y11" s="103"/>
      <c r="Z11" s="103"/>
      <c r="OY11" s="50"/>
      <c r="OZ11" s="50"/>
      <c r="PA11" s="50"/>
    </row>
    <row r="12" spans="1:417" x14ac:dyDescent="0.35">
      <c r="A12" s="70">
        <v>10</v>
      </c>
      <c r="B12" s="66" t="s">
        <v>197</v>
      </c>
      <c r="C12" s="67">
        <v>45001</v>
      </c>
      <c r="D12" s="52" t="s">
        <v>198</v>
      </c>
      <c r="E12" s="52" t="s">
        <v>199</v>
      </c>
      <c r="F12" s="52" t="s">
        <v>11</v>
      </c>
      <c r="G12" s="66" t="s">
        <v>200</v>
      </c>
      <c r="H12" s="66">
        <v>1997</v>
      </c>
      <c r="I12" s="66">
        <v>130</v>
      </c>
      <c r="J12" s="66"/>
      <c r="K12" s="66">
        <v>2022</v>
      </c>
      <c r="L12" s="71">
        <v>45001</v>
      </c>
      <c r="M12" s="52">
        <v>8</v>
      </c>
      <c r="N12" s="73" t="s">
        <v>201</v>
      </c>
      <c r="O12" s="77">
        <v>215947</v>
      </c>
      <c r="P12" s="52" t="s">
        <v>149</v>
      </c>
      <c r="Q12" s="52" t="s">
        <v>194</v>
      </c>
      <c r="R12" s="52" t="s">
        <v>194</v>
      </c>
      <c r="S12" s="52" t="s">
        <v>194</v>
      </c>
      <c r="T12" s="52" t="s">
        <v>196</v>
      </c>
      <c r="U12" s="52" t="s">
        <v>194</v>
      </c>
      <c r="V12" s="103"/>
      <c r="W12" s="103"/>
      <c r="X12" s="103">
        <f t="shared" si="0"/>
        <v>0</v>
      </c>
      <c r="Y12" s="103"/>
      <c r="Z12" s="103"/>
      <c r="OY12" s="50"/>
      <c r="OZ12" s="50"/>
      <c r="PA12" s="50"/>
    </row>
    <row r="13" spans="1:417" x14ac:dyDescent="0.35">
      <c r="A13" s="70">
        <v>11</v>
      </c>
      <c r="B13" s="66" t="s">
        <v>128</v>
      </c>
      <c r="C13" s="67">
        <v>45045</v>
      </c>
      <c r="D13" s="74" t="s">
        <v>159</v>
      </c>
      <c r="E13" s="74" t="s">
        <v>160</v>
      </c>
      <c r="F13" s="52" t="s">
        <v>178</v>
      </c>
      <c r="G13" s="66" t="s">
        <v>161</v>
      </c>
      <c r="H13" s="66">
        <v>1995</v>
      </c>
      <c r="I13" s="66">
        <v>95</v>
      </c>
      <c r="J13" s="66">
        <v>1086</v>
      </c>
      <c r="K13" s="66">
        <v>2020</v>
      </c>
      <c r="L13" s="71">
        <v>44315</v>
      </c>
      <c r="M13" s="52">
        <v>3</v>
      </c>
      <c r="N13" s="73" t="s">
        <v>162</v>
      </c>
      <c r="O13" s="77">
        <v>119556</v>
      </c>
      <c r="P13" s="52" t="s">
        <v>149</v>
      </c>
      <c r="Q13" s="52" t="s">
        <v>194</v>
      </c>
      <c r="R13" s="52" t="s">
        <v>194</v>
      </c>
      <c r="S13" s="52" t="s">
        <v>194</v>
      </c>
      <c r="T13" s="52" t="s">
        <v>196</v>
      </c>
      <c r="U13" s="52" t="s">
        <v>194</v>
      </c>
      <c r="V13" s="103"/>
      <c r="W13" s="103"/>
      <c r="X13" s="103">
        <f t="shared" si="0"/>
        <v>0</v>
      </c>
      <c r="Y13" s="103"/>
      <c r="Z13" s="103"/>
      <c r="OY13" s="50"/>
      <c r="OZ13" s="50"/>
      <c r="PA13" s="50"/>
    </row>
    <row r="14" spans="1:417" x14ac:dyDescent="0.35">
      <c r="A14" s="70">
        <v>12</v>
      </c>
      <c r="B14" s="52" t="s">
        <v>158</v>
      </c>
      <c r="C14" s="71">
        <v>45090</v>
      </c>
      <c r="D14" s="72" t="s">
        <v>190</v>
      </c>
      <c r="E14" s="72" t="s">
        <v>191</v>
      </c>
      <c r="F14" s="72" t="s">
        <v>11</v>
      </c>
      <c r="G14" s="71" t="s">
        <v>192</v>
      </c>
      <c r="H14" s="68"/>
      <c r="I14" s="68">
        <v>150</v>
      </c>
      <c r="J14" s="66"/>
      <c r="K14" s="68">
        <v>2022</v>
      </c>
      <c r="L14" s="71">
        <v>44725</v>
      </c>
      <c r="M14" s="52">
        <v>5</v>
      </c>
      <c r="N14" s="73" t="s">
        <v>162</v>
      </c>
      <c r="O14" s="77">
        <v>226263</v>
      </c>
      <c r="P14" s="52" t="s">
        <v>149</v>
      </c>
      <c r="Q14" s="52" t="s">
        <v>194</v>
      </c>
      <c r="R14" s="52" t="s">
        <v>194</v>
      </c>
      <c r="S14" s="52" t="s">
        <v>194</v>
      </c>
      <c r="T14" s="52" t="s">
        <v>196</v>
      </c>
      <c r="U14" s="52" t="s">
        <v>194</v>
      </c>
      <c r="V14" s="103"/>
      <c r="W14" s="103"/>
      <c r="X14" s="103">
        <f t="shared" si="0"/>
        <v>0</v>
      </c>
      <c r="Y14" s="103"/>
      <c r="Z14" s="103"/>
      <c r="OY14" s="50"/>
      <c r="OZ14" s="50"/>
      <c r="PA14" s="50"/>
    </row>
    <row r="15" spans="1:417" x14ac:dyDescent="0.35">
      <c r="A15" s="70">
        <v>13</v>
      </c>
      <c r="B15" s="68" t="s">
        <v>117</v>
      </c>
      <c r="C15" s="69">
        <v>45111</v>
      </c>
      <c r="D15" s="74" t="s">
        <v>163</v>
      </c>
      <c r="E15" s="52" t="s">
        <v>164</v>
      </c>
      <c r="F15" s="52" t="s">
        <v>11</v>
      </c>
      <c r="G15" s="52" t="s">
        <v>165</v>
      </c>
      <c r="H15" s="52">
        <v>2268</v>
      </c>
      <c r="I15" s="52">
        <v>110</v>
      </c>
      <c r="J15" s="52"/>
      <c r="K15" s="52">
        <v>2013</v>
      </c>
      <c r="L15" s="71">
        <v>41624</v>
      </c>
      <c r="M15" s="52">
        <v>7</v>
      </c>
      <c r="N15" s="73" t="s">
        <v>162</v>
      </c>
      <c r="O15" s="77">
        <v>60200</v>
      </c>
      <c r="P15" s="52" t="s">
        <v>149</v>
      </c>
      <c r="Q15" s="52" t="s">
        <v>194</v>
      </c>
      <c r="R15" s="52" t="s">
        <v>194</v>
      </c>
      <c r="S15" s="52" t="s">
        <v>194</v>
      </c>
      <c r="T15" s="52" t="s">
        <v>196</v>
      </c>
      <c r="U15" s="52" t="s">
        <v>194</v>
      </c>
      <c r="V15" s="103"/>
      <c r="W15" s="103"/>
      <c r="X15" s="103">
        <f t="shared" si="0"/>
        <v>0</v>
      </c>
      <c r="Y15" s="103"/>
      <c r="Z15" s="103"/>
      <c r="OY15" s="50"/>
      <c r="OZ15" s="50"/>
      <c r="PA15" s="50"/>
    </row>
    <row r="16" spans="1:417" x14ac:dyDescent="0.35">
      <c r="A16" s="70">
        <v>14</v>
      </c>
      <c r="B16" s="68" t="s">
        <v>118</v>
      </c>
      <c r="C16" s="69">
        <v>45175</v>
      </c>
      <c r="D16" s="52" t="s">
        <v>2</v>
      </c>
      <c r="E16" s="52" t="s">
        <v>142</v>
      </c>
      <c r="F16" s="52" t="s">
        <v>11</v>
      </c>
      <c r="G16" s="78" t="s">
        <v>166</v>
      </c>
      <c r="H16" s="52">
        <v>1968</v>
      </c>
      <c r="I16" s="52">
        <v>140</v>
      </c>
      <c r="J16" s="52"/>
      <c r="K16" s="52">
        <v>2016</v>
      </c>
      <c r="L16" s="71">
        <v>42619</v>
      </c>
      <c r="M16" s="52">
        <v>5</v>
      </c>
      <c r="N16" s="73" t="s">
        <v>162</v>
      </c>
      <c r="O16" s="77">
        <v>66800</v>
      </c>
      <c r="P16" s="52" t="s">
        <v>149</v>
      </c>
      <c r="Q16" s="52" t="s">
        <v>194</v>
      </c>
      <c r="R16" s="52" t="s">
        <v>194</v>
      </c>
      <c r="S16" s="52" t="s">
        <v>194</v>
      </c>
      <c r="T16" s="52" t="s">
        <v>196</v>
      </c>
      <c r="U16" s="52" t="s">
        <v>194</v>
      </c>
      <c r="V16" s="103"/>
      <c r="W16" s="103"/>
      <c r="X16" s="103">
        <f t="shared" si="0"/>
        <v>0</v>
      </c>
      <c r="Y16" s="103"/>
      <c r="Z16" s="103"/>
      <c r="OY16" s="50"/>
      <c r="OZ16" s="50"/>
      <c r="PA16" s="50"/>
    </row>
    <row r="17" spans="1:417" x14ac:dyDescent="0.35">
      <c r="A17" s="70">
        <v>15</v>
      </c>
      <c r="B17" s="68" t="s">
        <v>119</v>
      </c>
      <c r="C17" s="69">
        <v>45207</v>
      </c>
      <c r="D17" s="52" t="s">
        <v>2</v>
      </c>
      <c r="E17" s="52" t="s">
        <v>142</v>
      </c>
      <c r="F17" s="52" t="s">
        <v>11</v>
      </c>
      <c r="G17" s="52" t="s">
        <v>167</v>
      </c>
      <c r="H17" s="52">
        <v>1798</v>
      </c>
      <c r="I17" s="52">
        <v>118</v>
      </c>
      <c r="J17" s="52"/>
      <c r="K17" s="52">
        <v>2013</v>
      </c>
      <c r="L17" s="71">
        <v>41555</v>
      </c>
      <c r="M17" s="52">
        <v>5</v>
      </c>
      <c r="N17" s="73" t="s">
        <v>162</v>
      </c>
      <c r="O17" s="77">
        <v>31500</v>
      </c>
      <c r="P17" s="52" t="s">
        <v>149</v>
      </c>
      <c r="Q17" s="52" t="s">
        <v>194</v>
      </c>
      <c r="R17" s="52" t="s">
        <v>194</v>
      </c>
      <c r="S17" s="52" t="s">
        <v>194</v>
      </c>
      <c r="T17" s="52" t="s">
        <v>196</v>
      </c>
      <c r="U17" s="52" t="s">
        <v>194</v>
      </c>
      <c r="V17" s="103"/>
      <c r="W17" s="103"/>
      <c r="X17" s="103">
        <f t="shared" si="0"/>
        <v>0</v>
      </c>
      <c r="Y17" s="103"/>
      <c r="Z17" s="103"/>
      <c r="OY17" s="50"/>
      <c r="OZ17" s="50"/>
      <c r="PA17" s="50"/>
    </row>
    <row r="18" spans="1:417" x14ac:dyDescent="0.35">
      <c r="A18" s="70">
        <v>16</v>
      </c>
      <c r="B18" s="68" t="s">
        <v>120</v>
      </c>
      <c r="C18" s="69">
        <v>45216</v>
      </c>
      <c r="D18" s="52" t="s">
        <v>168</v>
      </c>
      <c r="E18" s="52" t="s">
        <v>169</v>
      </c>
      <c r="F18" s="52" t="s">
        <v>11</v>
      </c>
      <c r="G18" s="66" t="s">
        <v>170</v>
      </c>
      <c r="H18" s="66">
        <v>2148</v>
      </c>
      <c r="I18" s="52">
        <v>110</v>
      </c>
      <c r="J18" s="52"/>
      <c r="K18" s="66">
        <v>2008</v>
      </c>
      <c r="L18" s="71">
        <v>39738</v>
      </c>
      <c r="M18" s="52">
        <v>9</v>
      </c>
      <c r="N18" s="73" t="s">
        <v>162</v>
      </c>
      <c r="O18" s="77">
        <v>23700</v>
      </c>
      <c r="P18" s="52" t="s">
        <v>149</v>
      </c>
      <c r="Q18" s="52" t="s">
        <v>194</v>
      </c>
      <c r="R18" s="52" t="s">
        <v>194</v>
      </c>
      <c r="S18" s="52" t="s">
        <v>194</v>
      </c>
      <c r="T18" s="52" t="s">
        <v>196</v>
      </c>
      <c r="U18" s="52" t="s">
        <v>194</v>
      </c>
      <c r="V18" s="103"/>
      <c r="W18" s="103"/>
      <c r="X18" s="103">
        <f t="shared" si="0"/>
        <v>0</v>
      </c>
      <c r="Y18" s="103"/>
      <c r="Z18" s="103"/>
      <c r="OY18" s="50"/>
      <c r="OZ18" s="50"/>
      <c r="PA18" s="50"/>
    </row>
    <row r="19" spans="1:417" x14ac:dyDescent="0.35">
      <c r="A19" s="70">
        <v>17</v>
      </c>
      <c r="B19" s="66" t="s">
        <v>129</v>
      </c>
      <c r="C19" s="67">
        <v>45201</v>
      </c>
      <c r="D19" s="52" t="s">
        <v>2</v>
      </c>
      <c r="E19" s="52" t="s">
        <v>142</v>
      </c>
      <c r="F19" s="72" t="s">
        <v>11</v>
      </c>
      <c r="G19" s="52" t="s">
        <v>189</v>
      </c>
      <c r="H19" s="52">
        <v>1968</v>
      </c>
      <c r="I19" s="52">
        <v>140</v>
      </c>
      <c r="J19" s="66"/>
      <c r="K19" s="52">
        <v>2019</v>
      </c>
      <c r="L19" s="71">
        <v>43740</v>
      </c>
      <c r="M19" s="52">
        <v>5</v>
      </c>
      <c r="N19" s="73" t="s">
        <v>162</v>
      </c>
      <c r="O19" s="77">
        <v>118200</v>
      </c>
      <c r="P19" s="52" t="s">
        <v>149</v>
      </c>
      <c r="Q19" s="52" t="s">
        <v>194</v>
      </c>
      <c r="R19" s="52" t="s">
        <v>194</v>
      </c>
      <c r="S19" s="52" t="s">
        <v>194</v>
      </c>
      <c r="T19" s="52" t="s">
        <v>196</v>
      </c>
      <c r="U19" s="52" t="s">
        <v>194</v>
      </c>
      <c r="V19" s="103"/>
      <c r="W19" s="103"/>
      <c r="X19" s="103">
        <f t="shared" si="0"/>
        <v>0</v>
      </c>
      <c r="Y19" s="103"/>
      <c r="Z19" s="103"/>
      <c r="OY19" s="50"/>
      <c r="OZ19" s="50"/>
      <c r="PA19" s="50"/>
    </row>
    <row r="20" spans="1:417" x14ac:dyDescent="0.35">
      <c r="A20" s="70">
        <v>18</v>
      </c>
      <c r="B20" s="66" t="s">
        <v>130</v>
      </c>
      <c r="C20" s="67">
        <v>45201</v>
      </c>
      <c r="D20" s="52" t="s">
        <v>2</v>
      </c>
      <c r="E20" s="52" t="s">
        <v>142</v>
      </c>
      <c r="F20" s="72" t="s">
        <v>11</v>
      </c>
      <c r="G20" s="52" t="s">
        <v>188</v>
      </c>
      <c r="H20" s="52">
        <v>1968</v>
      </c>
      <c r="I20" s="52">
        <v>140</v>
      </c>
      <c r="J20" s="66"/>
      <c r="K20" s="52">
        <v>2019</v>
      </c>
      <c r="L20" s="71">
        <v>43740</v>
      </c>
      <c r="M20" s="52">
        <v>5</v>
      </c>
      <c r="N20" s="73" t="s">
        <v>162</v>
      </c>
      <c r="O20" s="77">
        <v>112400</v>
      </c>
      <c r="P20" s="52" t="s">
        <v>149</v>
      </c>
      <c r="Q20" s="52" t="s">
        <v>194</v>
      </c>
      <c r="R20" s="52" t="s">
        <v>194</v>
      </c>
      <c r="S20" s="52" t="s">
        <v>194</v>
      </c>
      <c r="T20" s="52" t="s">
        <v>196</v>
      </c>
      <c r="U20" s="52" t="s">
        <v>194</v>
      </c>
      <c r="V20" s="103"/>
      <c r="W20" s="103"/>
      <c r="X20" s="103">
        <f t="shared" si="0"/>
        <v>0</v>
      </c>
      <c r="Y20" s="103"/>
      <c r="Z20" s="103"/>
      <c r="OY20" s="50"/>
      <c r="OZ20" s="50"/>
      <c r="PA20" s="50"/>
    </row>
    <row r="21" spans="1:417" x14ac:dyDescent="0.35">
      <c r="A21" s="70">
        <v>19</v>
      </c>
      <c r="B21" s="66" t="s">
        <v>131</v>
      </c>
      <c r="C21" s="67">
        <v>45201</v>
      </c>
      <c r="D21" s="72" t="s">
        <v>2</v>
      </c>
      <c r="E21" s="52" t="s">
        <v>142</v>
      </c>
      <c r="F21" s="52" t="s">
        <v>11</v>
      </c>
      <c r="G21" s="66" t="s">
        <v>187</v>
      </c>
      <c r="H21" s="52">
        <v>1968</v>
      </c>
      <c r="I21" s="66">
        <v>140</v>
      </c>
      <c r="J21" s="66"/>
      <c r="K21" s="66">
        <v>2019</v>
      </c>
      <c r="L21" s="71">
        <v>43740</v>
      </c>
      <c r="M21" s="52">
        <v>5</v>
      </c>
      <c r="N21" s="73" t="s">
        <v>162</v>
      </c>
      <c r="O21" s="77">
        <v>113700</v>
      </c>
      <c r="P21" s="52" t="s">
        <v>149</v>
      </c>
      <c r="Q21" s="52" t="s">
        <v>194</v>
      </c>
      <c r="R21" s="52" t="s">
        <v>194</v>
      </c>
      <c r="S21" s="52" t="s">
        <v>194</v>
      </c>
      <c r="T21" s="52" t="s">
        <v>196</v>
      </c>
      <c r="U21" s="52" t="s">
        <v>194</v>
      </c>
      <c r="V21" s="103"/>
      <c r="W21" s="103"/>
      <c r="X21" s="103">
        <f t="shared" si="0"/>
        <v>0</v>
      </c>
      <c r="Y21" s="103"/>
      <c r="Z21" s="103"/>
      <c r="OY21" s="50"/>
      <c r="OZ21" s="50"/>
      <c r="PA21" s="50"/>
    </row>
    <row r="22" spans="1:417" x14ac:dyDescent="0.35">
      <c r="A22" s="70">
        <v>20</v>
      </c>
      <c r="B22" s="66" t="s">
        <v>132</v>
      </c>
      <c r="C22" s="67">
        <v>45201</v>
      </c>
      <c r="D22" s="72" t="s">
        <v>2</v>
      </c>
      <c r="E22" s="52" t="s">
        <v>142</v>
      </c>
      <c r="F22" s="52" t="s">
        <v>11</v>
      </c>
      <c r="G22" s="66" t="s">
        <v>186</v>
      </c>
      <c r="H22" s="52">
        <v>1968</v>
      </c>
      <c r="I22" s="66">
        <v>140</v>
      </c>
      <c r="J22" s="66"/>
      <c r="K22" s="66">
        <v>2019</v>
      </c>
      <c r="L22" s="71">
        <v>43740</v>
      </c>
      <c r="M22" s="52">
        <v>5</v>
      </c>
      <c r="N22" s="73" t="s">
        <v>162</v>
      </c>
      <c r="O22" s="77">
        <v>120200</v>
      </c>
      <c r="P22" s="52" t="s">
        <v>149</v>
      </c>
      <c r="Q22" s="52" t="s">
        <v>194</v>
      </c>
      <c r="R22" s="52" t="s">
        <v>194</v>
      </c>
      <c r="S22" s="52" t="s">
        <v>194</v>
      </c>
      <c r="T22" s="52" t="s">
        <v>196</v>
      </c>
      <c r="U22" s="52" t="s">
        <v>194</v>
      </c>
      <c r="V22" s="103"/>
      <c r="W22" s="103"/>
      <c r="X22" s="103">
        <f t="shared" si="0"/>
        <v>0</v>
      </c>
      <c r="Y22" s="103"/>
      <c r="Z22" s="103"/>
      <c r="OY22" s="50"/>
      <c r="OZ22" s="50"/>
      <c r="PA22" s="50"/>
    </row>
    <row r="23" spans="1:417" ht="13" customHeight="1" x14ac:dyDescent="0.35">
      <c r="A23" s="70">
        <v>21</v>
      </c>
      <c r="B23" s="66" t="s">
        <v>133</v>
      </c>
      <c r="C23" s="67">
        <v>45228</v>
      </c>
      <c r="D23" s="52" t="s">
        <v>168</v>
      </c>
      <c r="E23" s="72" t="s">
        <v>184</v>
      </c>
      <c r="F23" s="72" t="s">
        <v>11</v>
      </c>
      <c r="G23" s="71" t="s">
        <v>185</v>
      </c>
      <c r="H23" s="68">
        <v>1950</v>
      </c>
      <c r="I23" s="68">
        <v>174</v>
      </c>
      <c r="J23" s="66"/>
      <c r="K23" s="68">
        <v>2021</v>
      </c>
      <c r="L23" s="71">
        <v>44498</v>
      </c>
      <c r="M23" s="52">
        <v>7</v>
      </c>
      <c r="N23" s="73" t="s">
        <v>162</v>
      </c>
      <c r="O23" s="77">
        <v>358566</v>
      </c>
      <c r="P23" s="52" t="s">
        <v>149</v>
      </c>
      <c r="Q23" s="52" t="s">
        <v>194</v>
      </c>
      <c r="R23" s="52" t="s">
        <v>194</v>
      </c>
      <c r="S23" s="52" t="s">
        <v>194</v>
      </c>
      <c r="T23" s="52" t="s">
        <v>196</v>
      </c>
      <c r="U23" s="52" t="s">
        <v>194</v>
      </c>
      <c r="V23" s="103"/>
      <c r="W23" s="103"/>
      <c r="X23" s="103">
        <f t="shared" si="0"/>
        <v>0</v>
      </c>
      <c r="Y23" s="103"/>
      <c r="Z23" s="103"/>
      <c r="OY23" s="50"/>
      <c r="OZ23" s="50"/>
      <c r="PA23" s="50"/>
    </row>
    <row r="24" spans="1:417" x14ac:dyDescent="0.35">
      <c r="A24" s="70">
        <v>22</v>
      </c>
      <c r="B24" s="66" t="s">
        <v>134</v>
      </c>
      <c r="C24" s="67">
        <v>45244</v>
      </c>
      <c r="D24" s="72" t="s">
        <v>2</v>
      </c>
      <c r="E24" s="72" t="s">
        <v>142</v>
      </c>
      <c r="F24" s="72" t="s">
        <v>11</v>
      </c>
      <c r="G24" s="71" t="s">
        <v>183</v>
      </c>
      <c r="H24" s="68">
        <v>1968</v>
      </c>
      <c r="I24" s="68">
        <v>140</v>
      </c>
      <c r="J24" s="66"/>
      <c r="K24" s="68">
        <v>2018</v>
      </c>
      <c r="L24" s="71">
        <v>43418</v>
      </c>
      <c r="M24" s="52">
        <v>5</v>
      </c>
      <c r="N24" s="73" t="s">
        <v>162</v>
      </c>
      <c r="O24" s="77">
        <v>93200</v>
      </c>
      <c r="P24" s="52" t="s">
        <v>149</v>
      </c>
      <c r="Q24" s="52" t="s">
        <v>194</v>
      </c>
      <c r="R24" s="52" t="s">
        <v>194</v>
      </c>
      <c r="S24" s="52" t="s">
        <v>194</v>
      </c>
      <c r="T24" s="52" t="s">
        <v>196</v>
      </c>
      <c r="U24" s="52" t="s">
        <v>194</v>
      </c>
      <c r="V24" s="103"/>
      <c r="W24" s="103"/>
      <c r="X24" s="103">
        <f t="shared" si="0"/>
        <v>0</v>
      </c>
      <c r="Y24" s="103"/>
      <c r="Z24" s="103"/>
      <c r="OY24" s="50"/>
      <c r="OZ24" s="50"/>
      <c r="PA24" s="50"/>
    </row>
    <row r="25" spans="1:417" x14ac:dyDescent="0.35">
      <c r="A25" s="70">
        <v>23</v>
      </c>
      <c r="B25" s="66" t="s">
        <v>202</v>
      </c>
      <c r="C25" s="67">
        <v>45245</v>
      </c>
      <c r="D25" s="72" t="s">
        <v>203</v>
      </c>
      <c r="E25" s="72" t="s">
        <v>191</v>
      </c>
      <c r="F25" s="72" t="s">
        <v>11</v>
      </c>
      <c r="G25" s="71" t="s">
        <v>204</v>
      </c>
      <c r="H25" s="68"/>
      <c r="I25" s="68">
        <v>150</v>
      </c>
      <c r="J25" s="66"/>
      <c r="K25" s="68">
        <v>2022</v>
      </c>
      <c r="L25" s="71">
        <v>44880</v>
      </c>
      <c r="M25" s="52">
        <v>5</v>
      </c>
      <c r="N25" s="73" t="s">
        <v>162</v>
      </c>
      <c r="O25" s="77">
        <v>227900</v>
      </c>
      <c r="P25" s="52" t="s">
        <v>149</v>
      </c>
      <c r="Q25" s="52" t="s">
        <v>194</v>
      </c>
      <c r="R25" s="52" t="s">
        <v>194</v>
      </c>
      <c r="S25" s="52" t="s">
        <v>194</v>
      </c>
      <c r="T25" s="52" t="s">
        <v>196</v>
      </c>
      <c r="U25" s="52" t="s">
        <v>194</v>
      </c>
      <c r="V25" s="103"/>
      <c r="W25" s="103"/>
      <c r="X25" s="103">
        <f t="shared" si="0"/>
        <v>0</v>
      </c>
      <c r="Y25" s="103"/>
      <c r="Z25" s="103"/>
      <c r="OY25" s="50"/>
      <c r="OZ25" s="50"/>
      <c r="PA25" s="50"/>
    </row>
    <row r="26" spans="1:417" x14ac:dyDescent="0.35">
      <c r="A26" s="70">
        <v>24</v>
      </c>
      <c r="B26" s="68" t="s">
        <v>121</v>
      </c>
      <c r="C26" s="69">
        <v>45254</v>
      </c>
      <c r="D26" s="52" t="s">
        <v>159</v>
      </c>
      <c r="E26" s="72" t="s">
        <v>180</v>
      </c>
      <c r="F26" s="72" t="s">
        <v>11</v>
      </c>
      <c r="G26" s="75" t="s">
        <v>182</v>
      </c>
      <c r="H26" s="72">
        <v>1997</v>
      </c>
      <c r="I26" s="52">
        <v>103</v>
      </c>
      <c r="J26" s="52"/>
      <c r="K26" s="72">
        <v>2011</v>
      </c>
      <c r="L26" s="76">
        <v>40863</v>
      </c>
      <c r="M26" s="52">
        <v>5</v>
      </c>
      <c r="N26" s="73" t="s">
        <v>162</v>
      </c>
      <c r="O26" s="77">
        <v>26600</v>
      </c>
      <c r="P26" s="52" t="s">
        <v>149</v>
      </c>
      <c r="Q26" s="52" t="s">
        <v>194</v>
      </c>
      <c r="R26" s="52" t="s">
        <v>194</v>
      </c>
      <c r="S26" s="52" t="s">
        <v>194</v>
      </c>
      <c r="T26" s="52" t="s">
        <v>196</v>
      </c>
      <c r="U26" s="52" t="s">
        <v>194</v>
      </c>
      <c r="V26" s="103"/>
      <c r="W26" s="103"/>
      <c r="X26" s="103">
        <f t="shared" si="0"/>
        <v>0</v>
      </c>
      <c r="Y26" s="103"/>
      <c r="Z26" s="103"/>
      <c r="OY26" s="50"/>
      <c r="OZ26" s="50"/>
      <c r="PA26" s="50"/>
    </row>
    <row r="27" spans="1:417" x14ac:dyDescent="0.35">
      <c r="A27" s="70">
        <v>25</v>
      </c>
      <c r="B27" s="68" t="s">
        <v>122</v>
      </c>
      <c r="C27" s="69">
        <v>45254</v>
      </c>
      <c r="D27" s="52" t="s">
        <v>159</v>
      </c>
      <c r="E27" s="72" t="s">
        <v>180</v>
      </c>
      <c r="F27" s="72" t="s">
        <v>11</v>
      </c>
      <c r="G27" s="78" t="s">
        <v>181</v>
      </c>
      <c r="H27" s="72">
        <v>1997</v>
      </c>
      <c r="I27" s="52">
        <v>103</v>
      </c>
      <c r="J27" s="52"/>
      <c r="K27" s="72">
        <v>2011</v>
      </c>
      <c r="L27" s="76">
        <v>40863</v>
      </c>
      <c r="M27" s="52">
        <v>5</v>
      </c>
      <c r="N27" s="73" t="s">
        <v>162</v>
      </c>
      <c r="O27" s="77">
        <v>22900</v>
      </c>
      <c r="P27" s="52" t="s">
        <v>149</v>
      </c>
      <c r="Q27" s="52" t="s">
        <v>194</v>
      </c>
      <c r="R27" s="52" t="s">
        <v>194</v>
      </c>
      <c r="S27" s="52" t="s">
        <v>194</v>
      </c>
      <c r="T27" s="52" t="s">
        <v>196</v>
      </c>
      <c r="U27" s="52" t="s">
        <v>194</v>
      </c>
      <c r="V27" s="103"/>
      <c r="W27" s="103"/>
      <c r="X27" s="103">
        <f t="shared" si="0"/>
        <v>0</v>
      </c>
      <c r="Y27" s="103"/>
      <c r="Z27" s="103"/>
      <c r="OY27" s="50"/>
      <c r="OZ27" s="50"/>
      <c r="PA27" s="50"/>
    </row>
    <row r="28" spans="1:417" x14ac:dyDescent="0.35">
      <c r="A28" s="70">
        <v>26</v>
      </c>
      <c r="B28" s="68" t="s">
        <v>205</v>
      </c>
      <c r="C28" s="69">
        <v>45260</v>
      </c>
      <c r="D28" s="52" t="s">
        <v>203</v>
      </c>
      <c r="E28" s="72" t="s">
        <v>191</v>
      </c>
      <c r="F28" s="72" t="s">
        <v>11</v>
      </c>
      <c r="G28" s="78" t="s">
        <v>206</v>
      </c>
      <c r="H28" s="72"/>
      <c r="I28" s="52">
        <v>150</v>
      </c>
      <c r="J28" s="52"/>
      <c r="K28" s="72">
        <v>2022</v>
      </c>
      <c r="L28" s="76" t="s">
        <v>207</v>
      </c>
      <c r="M28" s="52">
        <v>5</v>
      </c>
      <c r="N28" s="73" t="s">
        <v>162</v>
      </c>
      <c r="O28" s="77">
        <v>227900</v>
      </c>
      <c r="P28" s="52" t="s">
        <v>149</v>
      </c>
      <c r="Q28" s="52" t="s">
        <v>194</v>
      </c>
      <c r="R28" s="52" t="s">
        <v>194</v>
      </c>
      <c r="S28" s="52" t="s">
        <v>194</v>
      </c>
      <c r="T28" s="52" t="s">
        <v>196</v>
      </c>
      <c r="U28" s="52" t="s">
        <v>194</v>
      </c>
      <c r="V28" s="103"/>
      <c r="W28" s="103"/>
      <c r="X28" s="103">
        <f t="shared" si="0"/>
        <v>0</v>
      </c>
      <c r="Y28" s="103"/>
      <c r="Z28" s="103"/>
      <c r="OY28" s="50"/>
      <c r="OZ28" s="50"/>
      <c r="PA28" s="50"/>
    </row>
    <row r="29" spans="1:417" x14ac:dyDescent="0.35">
      <c r="A29" s="70">
        <v>27</v>
      </c>
      <c r="B29" s="68" t="s">
        <v>123</v>
      </c>
      <c r="C29" s="69">
        <v>44904</v>
      </c>
      <c r="D29" s="52" t="s">
        <v>176</v>
      </c>
      <c r="E29" s="72" t="s">
        <v>160</v>
      </c>
      <c r="F29" s="52" t="s">
        <v>178</v>
      </c>
      <c r="G29" s="52" t="s">
        <v>177</v>
      </c>
      <c r="H29" s="52">
        <v>2198</v>
      </c>
      <c r="I29" s="52">
        <v>74</v>
      </c>
      <c r="J29" s="52">
        <v>803</v>
      </c>
      <c r="K29" s="52">
        <v>2011</v>
      </c>
      <c r="L29" s="71">
        <v>40886</v>
      </c>
      <c r="M29" s="52">
        <v>6</v>
      </c>
      <c r="N29" s="73" t="s">
        <v>162</v>
      </c>
      <c r="O29" s="77">
        <v>31400</v>
      </c>
      <c r="P29" s="52" t="s">
        <v>149</v>
      </c>
      <c r="Q29" s="52" t="s">
        <v>194</v>
      </c>
      <c r="R29" s="52" t="s">
        <v>194</v>
      </c>
      <c r="S29" s="52" t="s">
        <v>194</v>
      </c>
      <c r="T29" s="52" t="s">
        <v>196</v>
      </c>
      <c r="U29" s="52" t="s">
        <v>194</v>
      </c>
      <c r="V29" s="103"/>
      <c r="W29" s="103"/>
      <c r="X29" s="103">
        <f t="shared" si="0"/>
        <v>0</v>
      </c>
      <c r="Y29" s="103"/>
      <c r="Z29" s="103"/>
      <c r="OY29" s="50"/>
      <c r="OZ29" s="50"/>
      <c r="PA29" s="50"/>
    </row>
    <row r="30" spans="1:417" x14ac:dyDescent="0.35">
      <c r="A30" s="70">
        <v>28</v>
      </c>
      <c r="B30" s="68" t="s">
        <v>124</v>
      </c>
      <c r="C30" s="69">
        <v>44909</v>
      </c>
      <c r="D30" s="52" t="s">
        <v>163</v>
      </c>
      <c r="E30" s="72" t="s">
        <v>174</v>
      </c>
      <c r="F30" s="52" t="s">
        <v>11</v>
      </c>
      <c r="G30" s="66" t="s">
        <v>175</v>
      </c>
      <c r="H30" s="66">
        <v>3200</v>
      </c>
      <c r="I30" s="52">
        <v>147</v>
      </c>
      <c r="J30" s="52"/>
      <c r="K30" s="66">
        <v>2010</v>
      </c>
      <c r="L30" s="71">
        <v>40526</v>
      </c>
      <c r="M30" s="52">
        <v>7</v>
      </c>
      <c r="N30" s="73" t="s">
        <v>162</v>
      </c>
      <c r="O30" s="77">
        <v>53600</v>
      </c>
      <c r="P30" s="52" t="s">
        <v>149</v>
      </c>
      <c r="Q30" s="52" t="s">
        <v>194</v>
      </c>
      <c r="R30" s="52" t="s">
        <v>194</v>
      </c>
      <c r="S30" s="52" t="s">
        <v>194</v>
      </c>
      <c r="T30" s="52" t="s">
        <v>196</v>
      </c>
      <c r="U30" s="52" t="s">
        <v>194</v>
      </c>
      <c r="V30" s="103"/>
      <c r="W30" s="103"/>
      <c r="X30" s="103">
        <f t="shared" si="0"/>
        <v>0</v>
      </c>
      <c r="Y30" s="103"/>
      <c r="Z30" s="103"/>
      <c r="OY30" s="50"/>
      <c r="OZ30" s="50"/>
      <c r="PA30" s="50"/>
    </row>
    <row r="31" spans="1:417" x14ac:dyDescent="0.35">
      <c r="A31" s="70">
        <v>29</v>
      </c>
      <c r="B31" s="68" t="s">
        <v>125</v>
      </c>
      <c r="C31" s="69">
        <v>44913</v>
      </c>
      <c r="D31" s="52" t="s">
        <v>171</v>
      </c>
      <c r="E31" s="52" t="s">
        <v>172</v>
      </c>
      <c r="F31" s="52" t="s">
        <v>11</v>
      </c>
      <c r="G31" s="66" t="s">
        <v>173</v>
      </c>
      <c r="H31" s="66">
        <v>1997</v>
      </c>
      <c r="I31" s="52">
        <v>114</v>
      </c>
      <c r="J31" s="52"/>
      <c r="K31" s="66">
        <v>2013</v>
      </c>
      <c r="L31" s="71">
        <v>41627</v>
      </c>
      <c r="M31" s="52">
        <v>5</v>
      </c>
      <c r="N31" s="73" t="s">
        <v>162</v>
      </c>
      <c r="O31" s="77">
        <v>47000</v>
      </c>
      <c r="P31" s="52" t="s">
        <v>149</v>
      </c>
      <c r="Q31" s="52" t="s">
        <v>194</v>
      </c>
      <c r="R31" s="52" t="s">
        <v>194</v>
      </c>
      <c r="S31" s="52" t="s">
        <v>194</v>
      </c>
      <c r="T31" s="52" t="s">
        <v>196</v>
      </c>
      <c r="U31" s="52" t="s">
        <v>194</v>
      </c>
      <c r="V31" s="103"/>
      <c r="W31" s="103"/>
      <c r="X31" s="103">
        <f t="shared" si="0"/>
        <v>0</v>
      </c>
      <c r="Y31" s="103"/>
      <c r="Z31" s="103"/>
      <c r="OY31" s="50"/>
      <c r="OZ31" s="50"/>
      <c r="PA31" s="50"/>
    </row>
    <row r="32" spans="1:417" s="53" customFormat="1" ht="18.5" customHeight="1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94" t="s">
        <v>214</v>
      </c>
      <c r="R32" s="95"/>
      <c r="S32" s="95"/>
      <c r="T32" s="95"/>
      <c r="U32" s="96"/>
      <c r="V32" s="104">
        <f>SUM(V3:V31)</f>
        <v>0</v>
      </c>
      <c r="W32" s="104" t="s">
        <v>216</v>
      </c>
      <c r="X32" s="104">
        <f>SUM(X3:X31)</f>
        <v>0</v>
      </c>
      <c r="Y32" s="104">
        <f>SUM(Y3:Y31)</f>
        <v>0</v>
      </c>
      <c r="Z32" s="104">
        <f>SUM(Z3:Z31)</f>
        <v>0</v>
      </c>
    </row>
    <row r="33" spans="1:417" ht="41.5" customHeight="1" x14ac:dyDescent="0.25">
      <c r="B33" s="54"/>
      <c r="C33" s="54"/>
      <c r="D33" s="54"/>
      <c r="E33" s="54"/>
      <c r="L33" s="49"/>
      <c r="P33" s="54"/>
      <c r="Q33" s="94" t="s">
        <v>215</v>
      </c>
      <c r="R33" s="95"/>
      <c r="S33" s="95"/>
      <c r="T33" s="95"/>
      <c r="U33" s="96"/>
      <c r="V33" s="105">
        <f>SUM(V32+X32+Y32+Z32)</f>
        <v>0</v>
      </c>
      <c r="W33" s="106"/>
      <c r="X33" s="106"/>
      <c r="Y33" s="106"/>
      <c r="Z33" s="107"/>
      <c r="OY33" s="50"/>
      <c r="OZ33" s="50"/>
      <c r="PA33" s="50"/>
    </row>
    <row r="34" spans="1:417" ht="61.5" customHeight="1" x14ac:dyDescent="0.25">
      <c r="B34" s="89"/>
      <c r="C34" s="89"/>
      <c r="D34" s="54"/>
      <c r="E34" s="54"/>
      <c r="P34" s="54"/>
      <c r="OY34" s="50"/>
      <c r="OZ34" s="50"/>
      <c r="PA34" s="50"/>
    </row>
    <row r="35" spans="1:417" s="57" customFormat="1" ht="13.5" customHeight="1" x14ac:dyDescent="0.25">
      <c r="A35" s="56"/>
      <c r="N35" s="50"/>
    </row>
    <row r="36" spans="1:417" s="57" customFormat="1" ht="13.5" customHeight="1" x14ac:dyDescent="0.25">
      <c r="A36" s="56"/>
      <c r="N36" s="50"/>
    </row>
    <row r="37" spans="1:417" s="59" customFormat="1" ht="13.5" customHeight="1" x14ac:dyDescent="0.25">
      <c r="A37" s="58"/>
      <c r="G37" s="50"/>
      <c r="L37" s="60"/>
      <c r="N37" s="61"/>
    </row>
    <row r="38" spans="1:417" s="53" customFormat="1" x14ac:dyDescent="0.25">
      <c r="A38" s="55"/>
      <c r="N38" s="50"/>
    </row>
    <row r="39" spans="1:417" s="53" customFormat="1" x14ac:dyDescent="0.25">
      <c r="A39" s="55"/>
      <c r="L39" s="62"/>
      <c r="N39" s="50"/>
    </row>
    <row r="40" spans="1:417" s="53" customFormat="1" x14ac:dyDescent="0.25">
      <c r="A40" s="55"/>
      <c r="L40" s="62"/>
      <c r="N40" s="50"/>
    </row>
    <row r="41" spans="1:417" s="53" customFormat="1" x14ac:dyDescent="0.25">
      <c r="A41" s="55"/>
      <c r="L41" s="62"/>
      <c r="N41" s="50"/>
    </row>
    <row r="42" spans="1:417" x14ac:dyDescent="0.25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1"/>
      <c r="O42" s="64"/>
      <c r="P42" s="64"/>
      <c r="Q42" s="64"/>
      <c r="R42" s="64"/>
      <c r="S42" s="64"/>
      <c r="T42" s="64"/>
      <c r="OY42" s="50"/>
      <c r="OZ42" s="50"/>
      <c r="PA42" s="50"/>
    </row>
  </sheetData>
  <mergeCells count="8">
    <mergeCell ref="B34:C34"/>
    <mergeCell ref="Q1:U1"/>
    <mergeCell ref="V1:Z1"/>
    <mergeCell ref="Q32:U32"/>
    <mergeCell ref="Q33:U33"/>
    <mergeCell ref="A32:P32"/>
    <mergeCell ref="V33:Z33"/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07CD-80B3-4B85-9C2D-C4BB7F9FE751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1"/>
  <sheetViews>
    <sheetView topLeftCell="A13" workbookViewId="0">
      <selection activeCell="F12" sqref="F12"/>
    </sheetView>
  </sheetViews>
  <sheetFormatPr defaultRowHeight="12.5" x14ac:dyDescent="0.25"/>
  <cols>
    <col min="2" max="3" width="10.1796875" bestFit="1" customWidth="1"/>
    <col min="14" max="14" width="10.1796875" bestFit="1" customWidth="1"/>
  </cols>
  <sheetData>
    <row r="1" spans="1:64" s="1" customFormat="1" ht="72.5" x14ac:dyDescent="0.4">
      <c r="A1" s="5" t="s">
        <v>6</v>
      </c>
      <c r="B1" s="6" t="s">
        <v>26</v>
      </c>
      <c r="C1" s="6" t="s">
        <v>27</v>
      </c>
      <c r="D1" s="7" t="s">
        <v>13</v>
      </c>
      <c r="E1" s="8" t="s">
        <v>17</v>
      </c>
      <c r="F1" s="6" t="s">
        <v>0</v>
      </c>
      <c r="G1" s="6" t="s">
        <v>32</v>
      </c>
      <c r="H1" s="6" t="s">
        <v>10</v>
      </c>
      <c r="I1" s="6" t="s">
        <v>77</v>
      </c>
      <c r="J1" s="6" t="s">
        <v>28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9</v>
      </c>
      <c r="Q1" s="6" t="s">
        <v>23</v>
      </c>
      <c r="R1" s="6" t="s">
        <v>24</v>
      </c>
      <c r="S1" s="6" t="s">
        <v>25</v>
      </c>
      <c r="T1" s="19" t="s">
        <v>14</v>
      </c>
      <c r="U1" s="19" t="s">
        <v>33</v>
      </c>
      <c r="V1" s="19" t="s">
        <v>102</v>
      </c>
      <c r="W1" s="6" t="s">
        <v>1</v>
      </c>
      <c r="X1" s="6" t="s">
        <v>5</v>
      </c>
      <c r="Y1" s="6" t="s">
        <v>30</v>
      </c>
      <c r="Z1" s="6" t="s">
        <v>34</v>
      </c>
      <c r="AA1" s="3" t="s">
        <v>15</v>
      </c>
      <c r="AB1" s="3" t="s">
        <v>16</v>
      </c>
      <c r="AC1" s="9" t="s">
        <v>29</v>
      </c>
    </row>
    <row r="2" spans="1:64" s="2" customFormat="1" ht="39" x14ac:dyDescent="0.4">
      <c r="A2" s="4" t="s">
        <v>103</v>
      </c>
      <c r="B2" s="10">
        <v>43266</v>
      </c>
      <c r="C2" s="10">
        <v>43266</v>
      </c>
      <c r="D2" s="11"/>
      <c r="E2" s="12"/>
      <c r="F2" s="13" t="s">
        <v>67</v>
      </c>
      <c r="G2" s="13" t="s">
        <v>63</v>
      </c>
      <c r="H2" s="14" t="s">
        <v>78</v>
      </c>
      <c r="I2" s="13"/>
      <c r="J2" s="15" t="s">
        <v>82</v>
      </c>
      <c r="K2" s="16"/>
      <c r="L2" s="14">
        <v>1560</v>
      </c>
      <c r="M2" s="14">
        <v>2014</v>
      </c>
      <c r="N2" s="10">
        <v>41806</v>
      </c>
      <c r="O2" s="14">
        <v>550</v>
      </c>
      <c r="P2" s="16"/>
      <c r="Q2" s="16"/>
      <c r="R2" s="17" t="s">
        <v>59</v>
      </c>
      <c r="S2" s="16"/>
      <c r="T2" s="20">
        <v>33600</v>
      </c>
      <c r="U2" s="21"/>
      <c r="V2" s="21"/>
      <c r="W2" s="16"/>
      <c r="X2" s="16"/>
      <c r="Y2" s="16"/>
      <c r="Z2" s="16"/>
      <c r="AA2" s="16"/>
      <c r="AB2" s="16"/>
      <c r="AC2" s="18"/>
    </row>
    <row r="3" spans="1:64" s="2" customFormat="1" ht="39" x14ac:dyDescent="0.4">
      <c r="A3" s="4" t="s">
        <v>103</v>
      </c>
      <c r="B3" s="10">
        <v>43266</v>
      </c>
      <c r="C3" s="10">
        <v>43266</v>
      </c>
      <c r="D3" s="11"/>
      <c r="E3" s="12"/>
      <c r="F3" s="13" t="s">
        <v>68</v>
      </c>
      <c r="G3" s="13" t="s">
        <v>63</v>
      </c>
      <c r="H3" s="14" t="s">
        <v>78</v>
      </c>
      <c r="I3" s="13"/>
      <c r="J3" s="15" t="s">
        <v>83</v>
      </c>
      <c r="K3" s="16"/>
      <c r="L3" s="14">
        <v>1560</v>
      </c>
      <c r="M3" s="14">
        <v>2014</v>
      </c>
      <c r="N3" s="10">
        <v>41806</v>
      </c>
      <c r="O3" s="14">
        <v>550</v>
      </c>
      <c r="P3" s="16"/>
      <c r="Q3" s="16"/>
      <c r="R3" s="17" t="s">
        <v>59</v>
      </c>
      <c r="S3" s="16"/>
      <c r="T3" s="20">
        <v>38200</v>
      </c>
      <c r="U3" s="21"/>
      <c r="V3" s="21"/>
      <c r="W3" s="16"/>
      <c r="X3" s="16"/>
      <c r="Y3" s="16"/>
      <c r="Z3" s="16"/>
      <c r="AA3" s="16"/>
      <c r="AB3" s="16"/>
      <c r="AC3" s="18"/>
    </row>
    <row r="4" spans="1:64" s="2" customFormat="1" ht="39" x14ac:dyDescent="0.4">
      <c r="A4" s="4" t="s">
        <v>103</v>
      </c>
      <c r="B4" s="10">
        <v>43266</v>
      </c>
      <c r="C4" s="10">
        <v>43266</v>
      </c>
      <c r="D4" s="11"/>
      <c r="E4" s="12"/>
      <c r="F4" s="13" t="s">
        <v>69</v>
      </c>
      <c r="G4" s="13" t="s">
        <v>63</v>
      </c>
      <c r="H4" s="14" t="s">
        <v>78</v>
      </c>
      <c r="I4" s="13"/>
      <c r="J4" s="15" t="s">
        <v>84</v>
      </c>
      <c r="K4" s="16"/>
      <c r="L4" s="14">
        <v>1560</v>
      </c>
      <c r="M4" s="14">
        <v>2014</v>
      </c>
      <c r="N4" s="10">
        <v>41806</v>
      </c>
      <c r="O4" s="14">
        <v>550</v>
      </c>
      <c r="P4" s="16"/>
      <c r="Q4" s="16"/>
      <c r="R4" s="17" t="s">
        <v>59</v>
      </c>
      <c r="S4" s="16"/>
      <c r="T4" s="20">
        <v>34100</v>
      </c>
      <c r="U4" s="21"/>
      <c r="V4" s="21"/>
      <c r="W4" s="16"/>
      <c r="X4" s="16"/>
      <c r="Y4" s="16"/>
      <c r="Z4" s="16"/>
      <c r="AA4" s="16"/>
      <c r="AB4" s="16"/>
      <c r="AC4" s="18"/>
    </row>
    <row r="5" spans="1:64" s="45" customFormat="1" ht="39" x14ac:dyDescent="0.4">
      <c r="A5" s="4" t="s">
        <v>103</v>
      </c>
      <c r="B5" s="35">
        <v>43284</v>
      </c>
      <c r="C5" s="35">
        <v>43284</v>
      </c>
      <c r="D5" s="36"/>
      <c r="E5" s="37"/>
      <c r="F5" s="38" t="s">
        <v>72</v>
      </c>
      <c r="G5" s="38" t="s">
        <v>61</v>
      </c>
      <c r="H5" s="38" t="s">
        <v>78</v>
      </c>
      <c r="I5" s="38"/>
      <c r="J5" s="39" t="s">
        <v>87</v>
      </c>
      <c r="K5" s="40"/>
      <c r="L5" s="38">
        <v>1242</v>
      </c>
      <c r="M5" s="38">
        <v>2014</v>
      </c>
      <c r="N5" s="35">
        <v>41824</v>
      </c>
      <c r="O5" s="38">
        <v>457</v>
      </c>
      <c r="P5" s="40"/>
      <c r="Q5" s="40"/>
      <c r="R5" s="41" t="s">
        <v>59</v>
      </c>
      <c r="S5" s="40"/>
      <c r="T5" s="42" t="s">
        <v>79</v>
      </c>
      <c r="U5" s="43"/>
      <c r="V5" s="43"/>
      <c r="W5" s="40"/>
      <c r="X5" s="40"/>
      <c r="Y5" s="40"/>
      <c r="Z5" s="40"/>
      <c r="AA5" s="40"/>
      <c r="AB5" s="40"/>
      <c r="AC5" s="44"/>
    </row>
    <row r="6" spans="1:64" s="45" customFormat="1" ht="39" x14ac:dyDescent="0.4">
      <c r="A6" s="4" t="s">
        <v>103</v>
      </c>
      <c r="B6" s="35">
        <v>43284</v>
      </c>
      <c r="C6" s="35">
        <v>43284</v>
      </c>
      <c r="D6" s="36"/>
      <c r="E6" s="37"/>
      <c r="F6" s="38" t="s">
        <v>73</v>
      </c>
      <c r="G6" s="38" t="s">
        <v>61</v>
      </c>
      <c r="H6" s="38" t="s">
        <v>78</v>
      </c>
      <c r="I6" s="38"/>
      <c r="J6" s="39" t="s">
        <v>88</v>
      </c>
      <c r="K6" s="36"/>
      <c r="L6" s="38">
        <v>1242</v>
      </c>
      <c r="M6" s="38">
        <v>2014</v>
      </c>
      <c r="N6" s="35">
        <v>41824</v>
      </c>
      <c r="O6" s="38">
        <v>457</v>
      </c>
      <c r="P6" s="36"/>
      <c r="Q6" s="36"/>
      <c r="R6" s="41" t="s">
        <v>59</v>
      </c>
      <c r="S6" s="36"/>
      <c r="T6" s="43">
        <v>30152</v>
      </c>
      <c r="U6" s="43"/>
      <c r="V6" s="43"/>
      <c r="W6" s="36"/>
      <c r="X6" s="36"/>
      <c r="Y6" s="40"/>
      <c r="Z6" s="40"/>
      <c r="AA6" s="40"/>
      <c r="AB6" s="40"/>
      <c r="AC6" s="44"/>
    </row>
    <row r="7" spans="1:64" s="45" customFormat="1" ht="39" x14ac:dyDescent="0.4">
      <c r="A7" s="4" t="s">
        <v>103</v>
      </c>
      <c r="B7" s="35">
        <v>43284</v>
      </c>
      <c r="C7" s="35">
        <v>43284</v>
      </c>
      <c r="D7" s="36"/>
      <c r="E7" s="37"/>
      <c r="F7" s="38" t="s">
        <v>74</v>
      </c>
      <c r="G7" s="38" t="s">
        <v>61</v>
      </c>
      <c r="H7" s="38" t="s">
        <v>78</v>
      </c>
      <c r="I7" s="38"/>
      <c r="J7" s="39" t="s">
        <v>89</v>
      </c>
      <c r="K7" s="40"/>
      <c r="L7" s="38">
        <v>1242</v>
      </c>
      <c r="M7" s="38">
        <v>2014</v>
      </c>
      <c r="N7" s="35">
        <v>41824</v>
      </c>
      <c r="O7" s="38">
        <v>457</v>
      </c>
      <c r="P7" s="40"/>
      <c r="Q7" s="40"/>
      <c r="R7" s="41" t="s">
        <v>59</v>
      </c>
      <c r="S7" s="40"/>
      <c r="T7" s="43">
        <v>30952</v>
      </c>
      <c r="U7" s="43"/>
      <c r="V7" s="43"/>
      <c r="W7" s="40"/>
      <c r="X7" s="40"/>
      <c r="Y7" s="40"/>
      <c r="Z7" s="40"/>
      <c r="AA7" s="40"/>
      <c r="AB7" s="40"/>
      <c r="AC7" s="44"/>
    </row>
    <row r="8" spans="1:64" s="45" customFormat="1" ht="39" x14ac:dyDescent="0.4">
      <c r="A8" s="4" t="s">
        <v>103</v>
      </c>
      <c r="B8" s="35">
        <v>43284</v>
      </c>
      <c r="C8" s="35">
        <v>43284</v>
      </c>
      <c r="D8" s="36"/>
      <c r="E8" s="37"/>
      <c r="F8" s="38" t="s">
        <v>75</v>
      </c>
      <c r="G8" s="38" t="s">
        <v>61</v>
      </c>
      <c r="H8" s="38" t="s">
        <v>78</v>
      </c>
      <c r="I8" s="38"/>
      <c r="J8" s="39" t="s">
        <v>90</v>
      </c>
      <c r="K8" s="40"/>
      <c r="L8" s="38">
        <v>1242</v>
      </c>
      <c r="M8" s="38">
        <v>2014</v>
      </c>
      <c r="N8" s="35">
        <v>41824</v>
      </c>
      <c r="O8" s="38">
        <v>457</v>
      </c>
      <c r="P8" s="40"/>
      <c r="Q8" s="40"/>
      <c r="R8" s="41" t="s">
        <v>59</v>
      </c>
      <c r="S8" s="40"/>
      <c r="T8" s="42">
        <v>31532</v>
      </c>
      <c r="U8" s="43"/>
      <c r="V8" s="43"/>
      <c r="W8" s="40"/>
      <c r="X8" s="40"/>
      <c r="Y8" s="40"/>
      <c r="Z8" s="40"/>
      <c r="AA8" s="40"/>
      <c r="AB8" s="40"/>
      <c r="AC8" s="40"/>
    </row>
    <row r="9" spans="1:64" s="45" customFormat="1" ht="39" x14ac:dyDescent="0.4">
      <c r="A9" s="4" t="s">
        <v>103</v>
      </c>
      <c r="B9" s="35">
        <v>43396</v>
      </c>
      <c r="C9" s="35">
        <v>43396</v>
      </c>
      <c r="D9" s="36"/>
      <c r="E9" s="37"/>
      <c r="F9" s="47" t="s">
        <v>66</v>
      </c>
      <c r="G9" s="47" t="s">
        <v>62</v>
      </c>
      <c r="H9" s="47" t="s">
        <v>11</v>
      </c>
      <c r="I9" s="47"/>
      <c r="J9" s="39" t="s">
        <v>81</v>
      </c>
      <c r="K9" s="40"/>
      <c r="L9" s="38">
        <v>1560</v>
      </c>
      <c r="M9" s="38">
        <v>2013</v>
      </c>
      <c r="N9" s="35">
        <v>41571</v>
      </c>
      <c r="O9" s="38">
        <v>550</v>
      </c>
      <c r="P9" s="40"/>
      <c r="Q9" s="40"/>
      <c r="R9" s="41" t="s">
        <v>59</v>
      </c>
      <c r="S9" s="40"/>
      <c r="T9" s="43">
        <v>26300</v>
      </c>
      <c r="U9" s="43"/>
      <c r="V9" s="43"/>
      <c r="W9" s="40"/>
      <c r="X9" s="40"/>
      <c r="Y9" s="40"/>
      <c r="Z9" s="40"/>
      <c r="AA9" s="40"/>
      <c r="AB9" s="40"/>
      <c r="AC9" s="44"/>
    </row>
    <row r="10" spans="1:64" s="46" customFormat="1" ht="15.75" customHeight="1" x14ac:dyDescent="0.4">
      <c r="A10" s="4" t="s">
        <v>103</v>
      </c>
      <c r="B10" s="35">
        <v>43457</v>
      </c>
      <c r="C10" s="35">
        <v>43457</v>
      </c>
      <c r="D10" s="36"/>
      <c r="E10" s="37"/>
      <c r="F10" s="38" t="s">
        <v>70</v>
      </c>
      <c r="G10" s="38" t="s">
        <v>61</v>
      </c>
      <c r="H10" s="38" t="s">
        <v>78</v>
      </c>
      <c r="I10" s="38"/>
      <c r="J10" s="39" t="s">
        <v>85</v>
      </c>
      <c r="K10" s="40"/>
      <c r="L10" s="38">
        <v>1242</v>
      </c>
      <c r="M10" s="38">
        <v>2013</v>
      </c>
      <c r="N10" s="35">
        <v>41632</v>
      </c>
      <c r="O10" s="38">
        <v>500</v>
      </c>
      <c r="P10" s="40"/>
      <c r="Q10" s="40"/>
      <c r="R10" s="41" t="s">
        <v>59</v>
      </c>
      <c r="S10" s="40"/>
      <c r="T10" s="43">
        <v>26000</v>
      </c>
      <c r="U10" s="43"/>
      <c r="V10" s="43"/>
      <c r="W10" s="40"/>
      <c r="X10" s="40"/>
      <c r="Y10" s="40"/>
      <c r="Z10" s="40"/>
      <c r="AA10" s="40"/>
      <c r="AB10" s="40"/>
      <c r="AC10" s="44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45" customFormat="1" ht="39" x14ac:dyDescent="0.4">
      <c r="A11" s="4" t="s">
        <v>103</v>
      </c>
      <c r="B11" s="35">
        <v>43484</v>
      </c>
      <c r="C11" s="35">
        <v>43484</v>
      </c>
      <c r="D11" s="36"/>
      <c r="E11" s="37"/>
      <c r="F11" s="47" t="s">
        <v>65</v>
      </c>
      <c r="G11" s="47" t="s">
        <v>61</v>
      </c>
      <c r="H11" s="47" t="s">
        <v>78</v>
      </c>
      <c r="I11" s="47"/>
      <c r="J11" s="39" t="s">
        <v>80</v>
      </c>
      <c r="K11" s="40"/>
      <c r="L11" s="38">
        <v>1242</v>
      </c>
      <c r="M11" s="38">
        <v>2011</v>
      </c>
      <c r="N11" s="35">
        <v>40928</v>
      </c>
      <c r="O11" s="38">
        <v>500</v>
      </c>
      <c r="P11" s="40"/>
      <c r="Q11" s="40"/>
      <c r="R11" s="41" t="s">
        <v>59</v>
      </c>
      <c r="S11" s="40"/>
      <c r="T11" s="43">
        <v>17042</v>
      </c>
      <c r="U11" s="43"/>
      <c r="V11" s="43"/>
      <c r="W11" s="40"/>
      <c r="X11" s="40"/>
      <c r="Y11" s="40"/>
      <c r="Z11" s="40"/>
      <c r="AA11" s="40"/>
      <c r="AB11" s="40"/>
      <c r="AC11" s="44"/>
    </row>
    <row r="12" spans="1:64" s="45" customFormat="1" ht="26" x14ac:dyDescent="0.4">
      <c r="A12" s="4" t="s">
        <v>103</v>
      </c>
      <c r="B12" s="35">
        <v>43496</v>
      </c>
      <c r="C12" s="35">
        <v>43496</v>
      </c>
      <c r="D12" s="36"/>
      <c r="E12" s="37"/>
      <c r="F12" s="48" t="s">
        <v>76</v>
      </c>
      <c r="G12" s="38" t="s">
        <v>64</v>
      </c>
      <c r="H12" s="47" t="s">
        <v>78</v>
      </c>
      <c r="I12" s="38"/>
      <c r="J12" s="39" t="s">
        <v>91</v>
      </c>
      <c r="K12" s="40"/>
      <c r="L12" s="38">
        <v>1968</v>
      </c>
      <c r="M12" s="38">
        <v>2015</v>
      </c>
      <c r="N12" s="35">
        <v>42402</v>
      </c>
      <c r="O12" s="38">
        <v>589</v>
      </c>
      <c r="P12" s="40"/>
      <c r="Q12" s="40"/>
      <c r="R12" s="41" t="s">
        <v>60</v>
      </c>
      <c r="S12" s="40"/>
      <c r="T12" s="43">
        <v>133608</v>
      </c>
      <c r="U12" s="43"/>
      <c r="V12" s="43"/>
      <c r="W12" s="40"/>
      <c r="X12" s="40"/>
      <c r="Y12" s="40"/>
      <c r="Z12" s="40"/>
      <c r="AA12" s="40"/>
      <c r="AB12" s="40"/>
      <c r="AC12" s="44"/>
    </row>
    <row r="13" spans="1:64" s="45" customFormat="1" ht="39" x14ac:dyDescent="0.4">
      <c r="A13" s="4" t="s">
        <v>103</v>
      </c>
      <c r="B13" s="35">
        <v>43607</v>
      </c>
      <c r="C13" s="35">
        <v>43607</v>
      </c>
      <c r="D13" s="36"/>
      <c r="E13" s="37"/>
      <c r="F13" s="47" t="s">
        <v>71</v>
      </c>
      <c r="G13" s="47" t="s">
        <v>61</v>
      </c>
      <c r="H13" s="47" t="s">
        <v>11</v>
      </c>
      <c r="I13" s="47"/>
      <c r="J13" s="39" t="s">
        <v>86</v>
      </c>
      <c r="K13" s="40"/>
      <c r="L13" s="38">
        <v>1242</v>
      </c>
      <c r="M13" s="38">
        <v>2013</v>
      </c>
      <c r="N13" s="35">
        <v>41417</v>
      </c>
      <c r="O13" s="38">
        <v>500</v>
      </c>
      <c r="P13" s="40"/>
      <c r="Q13" s="40"/>
      <c r="R13" s="41" t="s">
        <v>59</v>
      </c>
      <c r="S13" s="41" t="s">
        <v>59</v>
      </c>
      <c r="T13" s="43">
        <v>25390</v>
      </c>
      <c r="U13" s="43" t="s">
        <v>31</v>
      </c>
      <c r="V13" s="43"/>
      <c r="W13" s="40" t="s">
        <v>12</v>
      </c>
      <c r="X13" s="40" t="s">
        <v>31</v>
      </c>
      <c r="Y13" s="40" t="s">
        <v>31</v>
      </c>
      <c r="Z13" s="40" t="s">
        <v>35</v>
      </c>
      <c r="AA13" s="40"/>
      <c r="AB13" s="40"/>
      <c r="AC13" s="44"/>
    </row>
    <row r="14" spans="1:64" s="16" customFormat="1" ht="15" x14ac:dyDescent="0.4">
      <c r="A14" s="4">
        <v>1</v>
      </c>
      <c r="B14" s="23">
        <v>43203</v>
      </c>
      <c r="C14" s="23">
        <v>43203</v>
      </c>
      <c r="D14" s="11"/>
      <c r="E14" s="12"/>
      <c r="F14" s="22" t="s">
        <v>97</v>
      </c>
      <c r="G14" s="22" t="s">
        <v>7</v>
      </c>
      <c r="H14" s="22" t="s">
        <v>8</v>
      </c>
      <c r="I14" s="24"/>
      <c r="J14" s="22" t="s">
        <v>51</v>
      </c>
      <c r="K14" s="22">
        <v>1.1000000000000001</v>
      </c>
      <c r="L14" s="25"/>
      <c r="M14" s="25"/>
      <c r="N14" s="23">
        <v>37953</v>
      </c>
      <c r="O14" s="26"/>
      <c r="Q14" s="22" t="s">
        <v>52</v>
      </c>
      <c r="R14" s="27" t="s">
        <v>95</v>
      </c>
      <c r="S14" s="22" t="s">
        <v>54</v>
      </c>
      <c r="T14" s="22">
        <v>1018891968</v>
      </c>
      <c r="U14" s="28"/>
      <c r="V14" s="29"/>
    </row>
    <row r="15" spans="1:64" s="16" customFormat="1" ht="26" x14ac:dyDescent="0.4">
      <c r="A15" s="4">
        <v>2</v>
      </c>
      <c r="B15" s="30">
        <v>43206</v>
      </c>
      <c r="C15" s="30">
        <v>43206</v>
      </c>
      <c r="D15" s="11"/>
      <c r="E15" s="12"/>
      <c r="F15" s="22" t="s">
        <v>36</v>
      </c>
      <c r="G15" s="22" t="s">
        <v>4</v>
      </c>
      <c r="H15" s="22" t="s">
        <v>43</v>
      </c>
      <c r="I15" s="24"/>
      <c r="J15" s="22" t="s">
        <v>44</v>
      </c>
      <c r="K15" s="22">
        <v>1.2</v>
      </c>
      <c r="L15" s="25"/>
      <c r="M15" s="25"/>
      <c r="N15" s="23">
        <v>41746</v>
      </c>
      <c r="O15" s="25"/>
      <c r="Q15" s="22" t="s">
        <v>52</v>
      </c>
      <c r="R15" s="27" t="s">
        <v>95</v>
      </c>
      <c r="S15" s="22" t="s">
        <v>54</v>
      </c>
      <c r="T15" s="31" t="s">
        <v>56</v>
      </c>
      <c r="U15" s="32">
        <v>26033</v>
      </c>
      <c r="V15" s="29"/>
    </row>
    <row r="16" spans="1:64" s="16" customFormat="1" ht="25" x14ac:dyDescent="0.4">
      <c r="A16" s="4">
        <v>5</v>
      </c>
      <c r="B16" s="23">
        <v>43671</v>
      </c>
      <c r="C16" s="23">
        <v>43671</v>
      </c>
      <c r="D16" s="11">
        <v>220891012378</v>
      </c>
      <c r="E16" s="12">
        <v>1282</v>
      </c>
      <c r="F16" s="22" t="s">
        <v>39</v>
      </c>
      <c r="G16" s="22" t="s">
        <v>2</v>
      </c>
      <c r="H16" s="22" t="s">
        <v>3</v>
      </c>
      <c r="I16" s="24" t="s">
        <v>11</v>
      </c>
      <c r="J16" s="22" t="s">
        <v>47</v>
      </c>
      <c r="K16" s="22">
        <v>1.6</v>
      </c>
      <c r="L16" s="31">
        <v>1598</v>
      </c>
      <c r="M16" s="31">
        <v>2014</v>
      </c>
      <c r="N16" s="23">
        <v>41810</v>
      </c>
      <c r="O16" s="26"/>
      <c r="P16" s="16">
        <v>5</v>
      </c>
      <c r="Q16" s="22" t="s">
        <v>53</v>
      </c>
      <c r="R16" s="27" t="s">
        <v>95</v>
      </c>
      <c r="S16" s="22" t="s">
        <v>55</v>
      </c>
      <c r="T16" s="22">
        <v>53663153</v>
      </c>
      <c r="U16" s="28">
        <v>27528.43</v>
      </c>
      <c r="V16" s="29">
        <v>22572</v>
      </c>
      <c r="W16" s="16" t="s">
        <v>93</v>
      </c>
      <c r="X16" s="16" t="s">
        <v>92</v>
      </c>
      <c r="Y16" s="16">
        <v>10000</v>
      </c>
      <c r="Z16" s="16" t="s">
        <v>31</v>
      </c>
      <c r="AC16" s="16" t="s">
        <v>98</v>
      </c>
    </row>
    <row r="17" spans="1:29" s="16" customFormat="1" ht="15" x14ac:dyDescent="0.4">
      <c r="A17" s="4">
        <v>6</v>
      </c>
      <c r="B17" s="30">
        <v>43306</v>
      </c>
      <c r="C17" s="30">
        <v>43306</v>
      </c>
      <c r="D17" s="11"/>
      <c r="E17" s="12"/>
      <c r="F17" s="22" t="s">
        <v>40</v>
      </c>
      <c r="G17" s="22" t="s">
        <v>2</v>
      </c>
      <c r="H17" s="22" t="s">
        <v>3</v>
      </c>
      <c r="I17" s="24"/>
      <c r="J17" s="22" t="s">
        <v>48</v>
      </c>
      <c r="K17" s="22">
        <v>1.6</v>
      </c>
      <c r="L17" s="31">
        <v>1598</v>
      </c>
      <c r="M17" s="31">
        <v>2014</v>
      </c>
      <c r="N17" s="23">
        <v>41810</v>
      </c>
      <c r="O17" s="26"/>
      <c r="Q17" s="22" t="s">
        <v>53</v>
      </c>
      <c r="R17" s="27" t="s">
        <v>95</v>
      </c>
      <c r="S17" s="22" t="s">
        <v>55</v>
      </c>
      <c r="T17" s="31">
        <v>53869194</v>
      </c>
      <c r="U17" s="32">
        <v>27184.49</v>
      </c>
      <c r="V17" s="29"/>
      <c r="AC17" s="16" t="s">
        <v>98</v>
      </c>
    </row>
    <row r="18" spans="1:29" s="16" customFormat="1" ht="25" x14ac:dyDescent="0.4">
      <c r="A18" s="4">
        <v>7</v>
      </c>
      <c r="B18" s="23">
        <v>43671</v>
      </c>
      <c r="C18" s="23">
        <v>43306</v>
      </c>
      <c r="D18" s="11">
        <v>220891012375</v>
      </c>
      <c r="E18" s="12">
        <v>1282</v>
      </c>
      <c r="F18" s="22" t="s">
        <v>42</v>
      </c>
      <c r="G18" s="22" t="s">
        <v>2</v>
      </c>
      <c r="H18" s="22" t="s">
        <v>3</v>
      </c>
      <c r="I18" s="24" t="s">
        <v>96</v>
      </c>
      <c r="J18" s="22" t="s">
        <v>50</v>
      </c>
      <c r="K18" s="22">
        <v>1.6</v>
      </c>
      <c r="L18" s="31">
        <v>1598</v>
      </c>
      <c r="M18" s="31">
        <v>2014</v>
      </c>
      <c r="N18" s="23">
        <v>41810</v>
      </c>
      <c r="O18" s="26"/>
      <c r="P18" s="16">
        <v>5</v>
      </c>
      <c r="Q18" s="22" t="s">
        <v>53</v>
      </c>
      <c r="R18" s="27" t="s">
        <v>95</v>
      </c>
      <c r="S18" s="22" t="s">
        <v>55</v>
      </c>
      <c r="T18" s="22">
        <v>53869197</v>
      </c>
      <c r="U18" s="28">
        <v>27329.57</v>
      </c>
      <c r="V18" s="29">
        <v>22572</v>
      </c>
      <c r="W18" s="16" t="s">
        <v>93</v>
      </c>
      <c r="X18" s="16" t="s">
        <v>92</v>
      </c>
      <c r="Y18" s="16">
        <v>10000</v>
      </c>
      <c r="Z18" s="16">
        <v>3000</v>
      </c>
      <c r="AC18" s="16" t="s">
        <v>99</v>
      </c>
    </row>
    <row r="19" spans="1:29" s="16" customFormat="1" ht="25" x14ac:dyDescent="0.4">
      <c r="A19" s="4">
        <v>9</v>
      </c>
      <c r="B19" s="23">
        <v>43680</v>
      </c>
      <c r="C19" s="23">
        <v>43680</v>
      </c>
      <c r="D19" s="11">
        <v>220891012376</v>
      </c>
      <c r="E19" s="12">
        <v>1286</v>
      </c>
      <c r="F19" s="22" t="s">
        <v>41</v>
      </c>
      <c r="G19" s="22" t="s">
        <v>2</v>
      </c>
      <c r="H19" s="22" t="s">
        <v>3</v>
      </c>
      <c r="I19" s="24" t="s">
        <v>94</v>
      </c>
      <c r="J19" s="22" t="s">
        <v>49</v>
      </c>
      <c r="K19" s="22">
        <v>1.6</v>
      </c>
      <c r="L19" s="25">
        <v>1598</v>
      </c>
      <c r="M19" s="33">
        <v>2014</v>
      </c>
      <c r="N19" s="23">
        <v>41810</v>
      </c>
      <c r="O19" s="34"/>
      <c r="Q19" s="22" t="s">
        <v>53</v>
      </c>
      <c r="R19" s="27" t="s">
        <v>95</v>
      </c>
      <c r="S19" s="22" t="s">
        <v>55</v>
      </c>
      <c r="T19" s="22">
        <v>53871519</v>
      </c>
      <c r="U19" s="28">
        <v>27864.240000000002</v>
      </c>
      <c r="V19" s="33">
        <v>22754</v>
      </c>
      <c r="W19" s="16" t="s">
        <v>93</v>
      </c>
      <c r="X19" s="16" t="s">
        <v>92</v>
      </c>
      <c r="Y19" s="16">
        <v>10000</v>
      </c>
      <c r="Z19" s="16" t="s">
        <v>31</v>
      </c>
      <c r="AC19" s="16" t="s">
        <v>98</v>
      </c>
    </row>
    <row r="20" spans="1:29" s="16" customFormat="1" ht="15" x14ac:dyDescent="0.4">
      <c r="A20" s="4">
        <v>19</v>
      </c>
      <c r="B20" s="30">
        <v>43571</v>
      </c>
      <c r="C20" s="30" t="s">
        <v>31</v>
      </c>
      <c r="D20" s="11">
        <v>220891007755</v>
      </c>
      <c r="E20" s="12">
        <v>620</v>
      </c>
      <c r="F20" s="22" t="s">
        <v>37</v>
      </c>
      <c r="G20" s="22" t="s">
        <v>4</v>
      </c>
      <c r="H20" s="22" t="s">
        <v>43</v>
      </c>
      <c r="I20" s="24"/>
      <c r="J20" s="22" t="s">
        <v>45</v>
      </c>
      <c r="K20" s="22">
        <v>1.2</v>
      </c>
      <c r="L20" s="25"/>
      <c r="M20" s="25"/>
      <c r="N20" s="23">
        <v>41746</v>
      </c>
      <c r="O20" s="25"/>
      <c r="Q20" s="22" t="s">
        <v>52</v>
      </c>
      <c r="R20" s="27" t="s">
        <v>95</v>
      </c>
      <c r="S20" s="22" t="s">
        <v>54</v>
      </c>
      <c r="T20" s="22" t="s">
        <v>57</v>
      </c>
      <c r="U20" s="32">
        <v>26033</v>
      </c>
      <c r="V20" s="29" t="s">
        <v>12</v>
      </c>
      <c r="W20" s="16" t="s">
        <v>12</v>
      </c>
      <c r="X20" s="16" t="s">
        <v>12</v>
      </c>
      <c r="Y20" s="16" t="s">
        <v>12</v>
      </c>
      <c r="Z20" s="16" t="s">
        <v>12</v>
      </c>
      <c r="AC20" s="16" t="s">
        <v>101</v>
      </c>
    </row>
    <row r="21" spans="1:29" s="16" customFormat="1" ht="15" x14ac:dyDescent="0.4">
      <c r="A21" s="4">
        <v>20</v>
      </c>
      <c r="B21" s="30">
        <v>43571</v>
      </c>
      <c r="C21" s="30" t="s">
        <v>31</v>
      </c>
      <c r="D21" s="11">
        <v>220891007756</v>
      </c>
      <c r="E21" s="12">
        <v>620</v>
      </c>
      <c r="F21" s="22" t="s">
        <v>38</v>
      </c>
      <c r="G21" s="22" t="s">
        <v>4</v>
      </c>
      <c r="H21" s="22" t="s">
        <v>43</v>
      </c>
      <c r="I21" s="24"/>
      <c r="J21" s="22" t="s">
        <v>46</v>
      </c>
      <c r="K21" s="22">
        <v>1.2</v>
      </c>
      <c r="L21" s="25"/>
      <c r="M21" s="25"/>
      <c r="N21" s="23">
        <v>41746</v>
      </c>
      <c r="O21" s="25"/>
      <c r="Q21" s="22" t="s">
        <v>52</v>
      </c>
      <c r="R21" s="27" t="s">
        <v>95</v>
      </c>
      <c r="S21" s="22" t="s">
        <v>54</v>
      </c>
      <c r="T21" s="22" t="s">
        <v>58</v>
      </c>
      <c r="U21" s="32">
        <v>26033</v>
      </c>
      <c r="V21" s="29" t="s">
        <v>12</v>
      </c>
      <c r="W21" s="16" t="s">
        <v>12</v>
      </c>
      <c r="X21" s="16" t="s">
        <v>12</v>
      </c>
      <c r="Y21" s="16" t="s">
        <v>12</v>
      </c>
      <c r="Z21" s="16" t="s">
        <v>12</v>
      </c>
      <c r="AC21" s="1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EXACT </vt:lpstr>
      <vt:lpstr>Arkusz1</vt:lpstr>
      <vt:lpstr>SPRZEDANE </vt:lpstr>
    </vt:vector>
  </TitlesOfParts>
  <Company>KOALA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2013-02-26T12:46:20Z</cp:lastPrinted>
  <dcterms:created xsi:type="dcterms:W3CDTF">2012-01-17T14:07:37Z</dcterms:created>
  <dcterms:modified xsi:type="dcterms:W3CDTF">2023-06-02T09:25:37Z</dcterms:modified>
</cp:coreProperties>
</file>