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mowienia2\ewa\Documents\PRZETARGI\SIWZ - Dostawa sprzętu do zabiegów artroskopowych 2024\"/>
    </mc:Choice>
  </mc:AlternateContent>
  <bookViews>
    <workbookView xWindow="0" yWindow="0" windowWidth="22260" windowHeight="12645"/>
  </bookViews>
  <sheets>
    <sheet name="Sheet1" sheetId="1" r:id="rId1"/>
  </sheets>
  <definedNames>
    <definedName name="_xlnm.Print_Area" localSheetId="0">Sheet1!$A$1:$M$55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0" i="1" l="1"/>
  <c r="H50"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9" i="1" l="1"/>
  <c r="H9" i="1" l="1"/>
  <c r="I9" i="1" s="1"/>
  <c r="F50" i="1"/>
</calcChain>
</file>

<file path=xl/sharedStrings.xml><?xml version="1.0" encoding="utf-8"?>
<sst xmlns="http://schemas.openxmlformats.org/spreadsheetml/2006/main" count="98" uniqueCount="59">
  <si>
    <t>%</t>
  </si>
  <si>
    <t>Załącznik nr 2 do SWZ</t>
  </si>
  <si>
    <t>L.p</t>
  </si>
  <si>
    <t>Przedmiot Zamówienia</t>
  </si>
  <si>
    <t xml:space="preserve">Jedn. miary </t>
  </si>
  <si>
    <t>Ilość</t>
  </si>
  <si>
    <t>Podatek VAT</t>
  </si>
  <si>
    <t>Kwota</t>
  </si>
  <si>
    <t xml:space="preserve">Wartość netto w PLN </t>
  </si>
  <si>
    <t>Wartość brutto w PLN</t>
  </si>
  <si>
    <t>Nr katalogowy/ Producent</t>
  </si>
  <si>
    <t>RAZEM</t>
  </si>
  <si>
    <r>
      <rPr>
        <b/>
        <sz val="11"/>
        <color theme="1"/>
        <rFont val="Calibri"/>
        <family val="2"/>
        <charset val="238"/>
        <scheme val="minor"/>
      </rPr>
      <t>Specjalistyczny szew do zabiegów ortopedycznych</t>
    </r>
    <r>
      <rPr>
        <sz val="11"/>
        <color theme="1"/>
        <rFont val="Calibri"/>
        <family val="2"/>
        <scheme val="minor"/>
      </rPr>
      <t>, wzmacniany włóknami poliethylenu. Nić pleciona jednokolorowa. Jedna nić w saszetce. Nić o grubości 2 wg USP i długości min 90cm atraumatycznie połączona z igłą okrągłą ½ koła o długości 26-27 mm. Opak. 12 saszetek</t>
    </r>
  </si>
  <si>
    <r>
      <rPr>
        <b/>
        <sz val="11"/>
        <color theme="1"/>
        <rFont val="Calibri"/>
        <family val="2"/>
        <charset val="238"/>
        <scheme val="minor"/>
      </rPr>
      <t>Specjalistyczny szew do zabiegów ortopedycznych</t>
    </r>
    <r>
      <rPr>
        <sz val="11"/>
        <color theme="1"/>
        <rFont val="Calibri"/>
        <family val="2"/>
        <scheme val="minor"/>
      </rPr>
      <t>, wzmacniany włóknami poliethylenu. Nić pleciona wielowłóknista w tym jedno włókno w innym kolorze. Dwie nici w saszetce. Każda nić o grubości 2 wg USP i długości min 90-100cm bez igły. Opak. 12 saszetek</t>
    </r>
  </si>
  <si>
    <r>
      <rPr>
        <b/>
        <sz val="11"/>
        <color theme="1"/>
        <rFont val="Calibri"/>
        <family val="2"/>
        <charset val="238"/>
        <scheme val="minor"/>
      </rPr>
      <t>Specjalistyczny szew do zabiegów ortopedycznych</t>
    </r>
    <r>
      <rPr>
        <sz val="11"/>
        <color theme="1"/>
        <rFont val="Calibri"/>
        <family val="2"/>
        <scheme val="minor"/>
      </rPr>
      <t>, wzmacniany włóknami poliethylenu. Nić pleciona wielowłóknista w tym jedno włókno w innym kolorze. Jedna nić w saszetce. Nić o grubości 1 wg USP i długości min 90-100cm bez igły. Opak. 12 saszetek</t>
    </r>
  </si>
  <si>
    <r>
      <rPr>
        <b/>
        <sz val="11"/>
        <color theme="1"/>
        <rFont val="Calibri"/>
        <family val="2"/>
        <charset val="238"/>
        <scheme val="minor"/>
      </rPr>
      <t>Elektroda do ablacji bipolarnej</t>
    </r>
    <r>
      <rPr>
        <sz val="11"/>
        <color theme="1"/>
        <rFont val="Calibri"/>
        <family val="2"/>
        <scheme val="minor"/>
      </rPr>
      <t xml:space="preserve"> tkanek w środowisu płynów stosowanych do artroskopii stawów. Elektroda z drenem odsysającym zagięta 30st, 45st, sterylna Elektroda aktywowana włącznikiem nożnym.</t>
    </r>
  </si>
  <si>
    <r>
      <rPr>
        <b/>
        <sz val="11"/>
        <color theme="1"/>
        <rFont val="Calibri"/>
        <family val="2"/>
        <charset val="238"/>
        <scheme val="minor"/>
      </rPr>
      <t>Ostrze shavera do tkanek miękkich</t>
    </r>
    <r>
      <rPr>
        <sz val="11"/>
        <color theme="1"/>
        <rFont val="Calibri"/>
        <family val="2"/>
        <scheme val="minor"/>
      </rPr>
      <t xml:space="preserve"> standardowe o ząbkowanym   ostrzu wewnętrznym i gładkim płaszczu. Ostrza jednorazowe o śr 2,9mm, sterylne do shavera STRYKER. Każde ostrze z wklejką ewidencyjną.</t>
    </r>
  </si>
  <si>
    <r>
      <rPr>
        <b/>
        <sz val="11"/>
        <color theme="1"/>
        <rFont val="Calibri"/>
        <family val="2"/>
        <charset val="238"/>
        <scheme val="minor"/>
      </rPr>
      <t xml:space="preserve">Ostrze shavera do tkanek miękkich </t>
    </r>
    <r>
      <rPr>
        <sz val="11"/>
        <color theme="1"/>
        <rFont val="Calibri"/>
        <family val="2"/>
        <scheme val="minor"/>
      </rPr>
      <t>standardowe o ząbkowanym   ostrzu wewnętrznym i gładkim płaszczu. Ostrza jednorazowe o śr 3,4mm, sterylne do shavera STRYKER. Każde ostrze z wklejką ewidencyjną.</t>
    </r>
  </si>
  <si>
    <r>
      <rPr>
        <b/>
        <sz val="11"/>
        <color theme="1"/>
        <rFont val="Calibri"/>
        <family val="2"/>
        <charset val="238"/>
        <scheme val="minor"/>
      </rPr>
      <t>Ostrze shavera do tkanek miękkich</t>
    </r>
    <r>
      <rPr>
        <sz val="11"/>
        <color theme="1"/>
        <rFont val="Calibri"/>
        <family val="2"/>
        <scheme val="minor"/>
      </rPr>
      <t xml:space="preserve"> standardowe o ząbkowanym   ostrzu wewnętrznym i gładkim płaszczu. Ostrza jednorazowe o śr 4,2mm, sterylne do shavera STRYKER. Każde ostrze z wklejką ewidencyjną.</t>
    </r>
  </si>
  <si>
    <r>
      <rPr>
        <b/>
        <sz val="11"/>
        <color theme="1"/>
        <rFont val="Calibri"/>
        <family val="2"/>
        <charset val="238"/>
        <scheme val="minor"/>
      </rPr>
      <t>Ostrze shavera do tkanek miękkich</t>
    </r>
    <r>
      <rPr>
        <sz val="11"/>
        <color theme="1"/>
        <rFont val="Calibri"/>
        <family val="2"/>
        <scheme val="minor"/>
      </rPr>
      <t xml:space="preserve"> standardowe o ząbkowanym   ostrzu wewnętrznym i gładkim płaszczu. Ostrza jednorazowe o śr 5,3mm, sterylne do shavera STRYKER. Każde ostrze z wklejką ewidencyjną.</t>
    </r>
  </si>
  <si>
    <r>
      <rPr>
        <b/>
        <sz val="11"/>
        <color theme="1"/>
        <rFont val="Calibri"/>
        <family val="2"/>
        <charset val="238"/>
        <scheme val="minor"/>
      </rPr>
      <t>Dren do pompy FMS</t>
    </r>
    <r>
      <rPr>
        <sz val="11"/>
        <color theme="1"/>
        <rFont val="Calibri"/>
        <family val="2"/>
        <scheme val="minor"/>
      </rPr>
      <t>, tzw pacjenta typ inflow z łącznikiem przeciwdziałąjącym cofaniu płynu, o długości min 80cm, jałowy, jednorazowy. Opakowanie 50szt</t>
    </r>
  </si>
  <si>
    <r>
      <rPr>
        <b/>
        <sz val="11"/>
        <color theme="1"/>
        <rFont val="Calibri"/>
        <family val="2"/>
        <charset val="238"/>
        <scheme val="minor"/>
      </rPr>
      <t>Dren do pompy artroskopowej FMS typ inflow</t>
    </r>
    <r>
      <rPr>
        <sz val="11"/>
        <color theme="1"/>
        <rFont val="Calibri"/>
        <family val="2"/>
        <scheme val="minor"/>
      </rPr>
      <t xml:space="preserve">  tzw. dobowy z min dwoma wkłuciami do płynów, oraz butlą wyrównawczą z drenmi łączącymi do kontrolera ciśnienia i dreny pacjenta z łącznikiem do adaptera. Jałowy. Opakowanie 15 szt</t>
    </r>
  </si>
  <si>
    <r>
      <rPr>
        <b/>
        <sz val="11"/>
        <color theme="1"/>
        <rFont val="Calibri"/>
        <family val="2"/>
        <charset val="238"/>
        <scheme val="minor"/>
      </rPr>
      <t>Zestaw drenów pacjenta do pompy artroskopowej</t>
    </r>
    <r>
      <rPr>
        <sz val="11"/>
        <color theme="1"/>
        <rFont val="Calibri"/>
        <family val="2"/>
        <scheme val="minor"/>
      </rPr>
      <t xml:space="preserve"> FMS typ inflow- outflow  tzw. dobowy z min dwoma wkłuciami do płynów, oraz butlą wyrównawczą z drenmi łączącymi do kontrolera ciśnienia i dreny pacjenta z łącznikiem do adaptera. Jałowy. Opakowanie 15 szt</t>
    </r>
  </si>
  <si>
    <t>op.</t>
  </si>
  <si>
    <t>szt.</t>
  </si>
  <si>
    <t>Cena jedn. netto w PLN</t>
  </si>
  <si>
    <t xml:space="preserve">UWAGA!
1. Dokument należy podpisać kwalifikowanym podpisem elektronicznym, podpisem zaufanym lub osobistym przez osobę/osoby uprawnioną/uprawnione do reprezentowanie Wykonawcy.
2. Podpis własnoręczny nie jest tożsamy z elektronicznym podpisem osobistym.
3. Nanoszenie jakichkolwiek zmian w treści dokumentu po opatrzeniu ww. podpisem może skutkować naruszeniem integralności podpisu, a w konsekwencji skutkować odrzuceniem oferty.
</t>
  </si>
  <si>
    <t>FORMULARZ CENOWY</t>
  </si>
  <si>
    <r>
      <rPr>
        <b/>
        <sz val="11"/>
        <color theme="1"/>
        <rFont val="Calibri"/>
        <family val="2"/>
        <charset val="238"/>
        <scheme val="minor"/>
      </rPr>
      <t>Specjalistyczny szew  do zabiegów ortopedycznych</t>
    </r>
    <r>
      <rPr>
        <sz val="11"/>
        <color theme="1"/>
        <rFont val="Calibri"/>
        <family val="2"/>
        <scheme val="minor"/>
      </rPr>
      <t xml:space="preserve"> z UHMWPE w kształcie taśmy o grubości 2,5mm o dł 20cm zakończonej z kazdej strony nicią plecioną o grubości USP 2 o długościach 40cm,  bez igły Opak. 6 saszetek</t>
    </r>
  </si>
  <si>
    <r>
      <rPr>
        <b/>
        <sz val="11"/>
        <color theme="1"/>
        <rFont val="Calibri"/>
        <family val="2"/>
        <charset val="238"/>
        <scheme val="minor"/>
      </rPr>
      <t>Implant niewchłaniany do mocowania zewnątrzkorowego</t>
    </r>
    <r>
      <rPr>
        <sz val="11"/>
        <color theme="1"/>
        <rFont val="Calibri"/>
        <family val="2"/>
        <scheme val="minor"/>
      </rPr>
      <t xml:space="preserve">, składający się z guzika tytanowego zintegrowanego z potrójną pętlą zaciskową z materiału niewchłanianego. Pętla zmniejszająca swoją wielkość poprzez naprzemienne lub jednoczesne dociąganie nici zaciskowych.  Guzik tytanowy o rozm: dł 12mm, wys 2mm i grubość 4mm  z czterema otworami do mocowania nici ciągnącej , nici do obrócenia guzika oraz dwóch otworów na pętlę zaciskową.  Implant dostosowany do przejścia przez kanał kostny o śr 4,5mm, sterylny. </t>
    </r>
  </si>
  <si>
    <r>
      <rPr>
        <b/>
        <sz val="11"/>
        <color theme="1"/>
        <rFont val="Calibri"/>
        <family val="2"/>
        <charset val="238"/>
        <scheme val="minor"/>
      </rPr>
      <t xml:space="preserve">Implant niewchłaniany do mocowania zewnątrzkorowego, </t>
    </r>
    <r>
      <rPr>
        <sz val="11"/>
        <color theme="1"/>
        <rFont val="Calibri"/>
        <family val="2"/>
        <charset val="238"/>
        <scheme val="minor"/>
      </rPr>
      <t xml:space="preserve">składający się z guzika tytanowego zintegrowanego z </t>
    </r>
    <r>
      <rPr>
        <b/>
        <sz val="11"/>
        <color theme="1"/>
        <rFont val="Calibri"/>
        <family val="2"/>
        <charset val="238"/>
        <scheme val="minor"/>
      </rPr>
      <t>otwartą</t>
    </r>
    <r>
      <rPr>
        <sz val="11"/>
        <color theme="1"/>
        <rFont val="Calibri"/>
        <family val="2"/>
        <charset val="238"/>
        <scheme val="minor"/>
      </rPr>
      <t xml:space="preserve"> pętlą zaciskową z materiału niewchłanianego do mocowania przeszczepu z BTB. Pętla zmniejszająca swoją wielkość poprzez naprzemienne lub jednoczesne dociąganie nici zaciskowych.  Guzik tytanowy o rozm: dł 12mm, wys 2mm i grubość 4mm  z czterema otworami do mocowania nici ciągnącej , nici do obrócenia guzika oraz dwóch otworów na pętlę zaciskową.  Implant dostosowany do przejścia p</t>
    </r>
    <r>
      <rPr>
        <b/>
        <sz val="11"/>
        <color theme="1"/>
        <rFont val="Calibri"/>
        <family val="2"/>
        <charset val="238"/>
        <scheme val="minor"/>
      </rPr>
      <t xml:space="preserve">rzez </t>
    </r>
    <r>
      <rPr>
        <sz val="11"/>
        <color theme="1"/>
        <rFont val="Calibri"/>
        <family val="2"/>
        <charset val="238"/>
        <scheme val="minor"/>
      </rPr>
      <t>kanał kostny o śr 4,5mm, sterylny</t>
    </r>
    <r>
      <rPr>
        <b/>
        <sz val="11"/>
        <color theme="1"/>
        <rFont val="Calibri"/>
        <family val="2"/>
        <charset val="238"/>
        <scheme val="minor"/>
      </rPr>
      <t xml:space="preserve">. </t>
    </r>
  </si>
  <si>
    <r>
      <rPr>
        <b/>
        <sz val="11"/>
        <color theme="1"/>
        <rFont val="Calibri"/>
        <family val="2"/>
        <charset val="238"/>
        <scheme val="minor"/>
      </rPr>
      <t>Implant rewizyjny niewchłaniany</t>
    </r>
    <r>
      <rPr>
        <sz val="11"/>
        <color theme="1"/>
        <rFont val="Calibri"/>
        <family val="2"/>
        <charset val="238"/>
        <scheme val="minor"/>
      </rPr>
      <t xml:space="preserve"> do mocowania zewnątrzkorowego, składający się z guzika tytanowego zintegrowanego z pętlą zaciskową z materiału niewchłanianego. Pętla zmniejszająca swoją wielkość poprzez naprzemienne lub jednoczesne dociąganie nici zaciskowych.  Guzik tytanowy o rozm: dł 20mm, wys 2mm i grubość 4mm  z czterema otworami do mocowania nici ciągnącej , nici do obrócenia guzika oraz dwóch otworów na pętlę zaciskową.  Implant dostosowany do przejścia przez kanał kostny o śr 5mm. Stabilne mocowanie implantu na kanale ośrednicy od 5 do 10mm, sterylny. </t>
    </r>
  </si>
  <si>
    <r>
      <rPr>
        <b/>
        <sz val="11"/>
        <color theme="1"/>
        <rFont val="Calibri"/>
        <family val="2"/>
        <charset val="238"/>
        <scheme val="minor"/>
      </rPr>
      <t>Implant niewchłanialny, śruba interferencyjna z polimeru polieteroeteroketon PEEK</t>
    </r>
    <r>
      <rPr>
        <sz val="11"/>
        <color theme="1"/>
        <rFont val="Calibri"/>
        <family val="2"/>
        <charset val="238"/>
        <scheme val="minor"/>
      </rPr>
      <t>. Śruba z tzw. Miękkim gwintem na całej długości implantu nietnaca mocowania przeszczepów. Implant kaniulowany kanałem o śr. 1,2mm na całej długosci śruby. Dostepny w rozmiarach średnicy 6,7,8,9,10,11mm dla dł. 25mm, dla średnicy 7,8,9,10,11 długość 30mm, dla średnicy 8,9,10,11,12 długość 35mm. Implant sterylny.</t>
    </r>
  </si>
  <si>
    <r>
      <rPr>
        <b/>
        <sz val="11"/>
        <color theme="1"/>
        <rFont val="Calibri"/>
        <family val="2"/>
        <charset val="238"/>
        <scheme val="minor"/>
      </rPr>
      <t>Igła do szycia łąkotki</t>
    </r>
    <r>
      <rPr>
        <sz val="11"/>
        <color theme="1"/>
        <rFont val="Calibri"/>
        <family val="2"/>
        <charset val="238"/>
        <scheme val="minor"/>
      </rPr>
      <t xml:space="preserve"> do automatycznego przeszywacza z opcją wyciągania nici, sterylna</t>
    </r>
  </si>
  <si>
    <r>
      <rPr>
        <b/>
        <sz val="11"/>
        <color theme="1"/>
        <rFont val="Calibri"/>
        <family val="2"/>
        <charset val="238"/>
        <scheme val="minor"/>
      </rPr>
      <t>Igła do artroskkopowego szycia tkanek</t>
    </r>
    <r>
      <rPr>
        <sz val="11"/>
        <color theme="1"/>
        <rFont val="Calibri"/>
        <family val="2"/>
        <charset val="238"/>
        <scheme val="minor"/>
      </rPr>
      <t xml:space="preserve"> do automatycznego przeszywacza z możliwością wykonania dwóch przeszyć jednoczesnie przy jednym umieszczeniu w stawie, oraz z opcja wyciągania obu przeszytych nici, sterylna</t>
    </r>
  </si>
  <si>
    <r>
      <rPr>
        <b/>
        <sz val="11"/>
        <color theme="1"/>
        <rFont val="Calibri"/>
        <family val="2"/>
        <charset val="238"/>
        <scheme val="minor"/>
      </rPr>
      <t>Igła z oczkiem do szycia łąkotki w technice inside-out</t>
    </r>
    <r>
      <rPr>
        <sz val="11"/>
        <color theme="1"/>
        <rFont val="Calibri"/>
        <family val="2"/>
        <charset val="238"/>
        <scheme val="minor"/>
      </rPr>
      <t>, niesterylna</t>
    </r>
  </si>
  <si>
    <r>
      <rPr>
        <b/>
        <sz val="11"/>
        <color theme="1"/>
        <rFont val="Calibri"/>
        <family val="2"/>
        <charset val="238"/>
        <scheme val="minor"/>
      </rPr>
      <t>Zestaw do szycia łąkotki w technice outside-in</t>
    </r>
    <r>
      <rPr>
        <sz val="11"/>
        <color theme="1"/>
        <rFont val="Calibri"/>
        <family val="2"/>
        <charset val="238"/>
        <scheme val="minor"/>
      </rPr>
      <t>, składajacy się z profilowanych igieł kaniulowanych oraz mandrynów z pętlą. Zestaw sterylny</t>
    </r>
  </si>
  <si>
    <r>
      <rPr>
        <b/>
        <sz val="11"/>
        <color theme="1"/>
        <rFont val="Calibri"/>
        <family val="2"/>
        <charset val="238"/>
        <scheme val="minor"/>
      </rPr>
      <t>Implant niewchłanialny tytanowy</t>
    </r>
    <r>
      <rPr>
        <sz val="11"/>
        <color theme="1"/>
        <rFont val="Calibri"/>
        <family val="2"/>
        <charset val="238"/>
        <scheme val="minor"/>
      </rPr>
      <t>, wkręt gwintowany na całej długości, ośrednicy 3,5 mm, rdzeń implantu zwiekszajacy swoją śednicę wraz z odległoscia od czubka penetrujacego. Wkręt tytanowy z jedną nicią niewchłanialna gr #2 z dwoma igłami. Podajnik ze znacznikami oznaczajacymi optymalną głębokość zakotwiczenia implantu. separacja podajnika od wkretu samoistna po zwolnieniu nici. Implant sterylny w zestawie z drutem wiercącym do twardej kości.</t>
    </r>
  </si>
  <si>
    <r>
      <rPr>
        <b/>
        <sz val="11"/>
        <color theme="1"/>
        <rFont val="Calibri"/>
        <family val="2"/>
        <charset val="238"/>
        <scheme val="minor"/>
      </rPr>
      <t>Implant niewchłanialny tytanowy</t>
    </r>
    <r>
      <rPr>
        <sz val="11"/>
        <color theme="1"/>
        <rFont val="Calibri"/>
        <family val="2"/>
        <charset val="238"/>
        <scheme val="minor"/>
      </rPr>
      <t>, wkręt gwintowany na całej długości. O średnicy 5,0mm, 6,5mm. Mocowanie implantu bez urzycia narzędzi tworzących otwór kostny oraz instrumentu do gwintowania otworu. Wkręt zaopatrzony w dwie nici niewchłanialne z UHMWPE o grubości USP 2 różnololorowe uzbrojone w igły o krzywiźnie 1/2 koła, okrągłe, dł. 26 mm. Implant sterylny</t>
    </r>
  </si>
  <si>
    <r>
      <rPr>
        <b/>
        <sz val="11"/>
        <color theme="1"/>
        <rFont val="Calibri"/>
        <family val="2"/>
        <charset val="238"/>
        <scheme val="minor"/>
      </rPr>
      <t>Implant niewchłanialny z PEEK</t>
    </r>
    <r>
      <rPr>
        <sz val="11"/>
        <color theme="1"/>
        <rFont val="Calibri"/>
        <family val="2"/>
        <charset val="238"/>
        <scheme val="minor"/>
      </rPr>
      <t>, w formie ażurowej kotwicy w formie sprężyny w rozmiarach 4,5mm i 5,5mm z dwiema niciami niewchłanialnymi z UHMWPE o grubości USP 2. Mocowanie implantu w kanałach kostnych z uzyciem narzędzi tworzących otwór kostny oraz instrumentu do gwintowania otworu. Implant sterylny</t>
    </r>
  </si>
  <si>
    <r>
      <rPr>
        <b/>
        <sz val="11"/>
        <color theme="1"/>
        <rFont val="Calibri"/>
        <family val="2"/>
        <charset val="238"/>
        <scheme val="minor"/>
      </rPr>
      <t xml:space="preserve">Implant niewchłaniany bezwęzłowy </t>
    </r>
    <r>
      <rPr>
        <sz val="11"/>
        <color theme="1"/>
        <rFont val="Calibri"/>
        <family val="2"/>
        <scheme val="minor"/>
      </rPr>
      <t>z niewchłanilnego polimeru  PEEK. Implant o śr 3,5mm, 4,75mm, 5,5mm, gwintowany zakończony  czubkiem penetrującym w ksztalcie trójkątnym, z otworem na nim 4 nici o gr 2 lub dwie tasmy o szer 2,5mm. Implant mocowany poprzez wkręcenie w kanał kostny, możliwość wykorzystania implantu do zabiegów tenodezy. Sterylny</t>
    </r>
  </si>
  <si>
    <r>
      <rPr>
        <b/>
        <sz val="11"/>
        <color theme="1"/>
        <rFont val="Calibri"/>
        <family val="2"/>
        <charset val="238"/>
        <scheme val="minor"/>
      </rPr>
      <t xml:space="preserve">Implant niewchłaniany bezwęzłowy </t>
    </r>
    <r>
      <rPr>
        <sz val="11"/>
        <color theme="1"/>
        <rFont val="Calibri"/>
        <family val="2"/>
        <scheme val="minor"/>
      </rPr>
      <t xml:space="preserve"> z  niewchłanilnego polimeru  PEEK. Implant o śr 2,8mm, 3,5mm, 4,5mm, 5,0mm, 5,5mm z pierścieniami antywyrwaniowymi zakończony otworem. Implant mocowany na presfit w kanale kostnym. Implant na jednorazowym podajniku, sterylny</t>
    </r>
  </si>
  <si>
    <r>
      <rPr>
        <b/>
        <sz val="11"/>
        <color theme="1"/>
        <rFont val="Calibri"/>
        <family val="2"/>
        <charset val="238"/>
        <scheme val="minor"/>
      </rPr>
      <t>Elektroda do ablacji bipolarnej</t>
    </r>
    <r>
      <rPr>
        <sz val="11"/>
        <color theme="1"/>
        <rFont val="Calibri"/>
        <family val="2"/>
        <charset val="238"/>
        <scheme val="minor"/>
      </rPr>
      <t xml:space="preserve"> tkanek w środowisu płynów stosowanych do artroskopii stawów. Elektroda z drenem odsysającym zagięta 50st, 95st, sterylna Elektroda aktywowana włącznikiem nożnym.</t>
    </r>
  </si>
  <si>
    <r>
      <rPr>
        <b/>
        <sz val="11"/>
        <color theme="1"/>
        <rFont val="Calibri"/>
        <family val="2"/>
        <charset val="238"/>
        <scheme val="minor"/>
      </rPr>
      <t>Zestaw do szycia łąkotki w systemie all-inside</t>
    </r>
    <r>
      <rPr>
        <sz val="11"/>
        <color theme="1"/>
        <rFont val="Calibri"/>
        <family val="2"/>
        <scheme val="minor"/>
      </rPr>
      <t xml:space="preserve">, sterylny, skłądający się z dwóch implantów z PEEK  połączonych niewchłanialną nicią o gr USP2 z zaciskowym węzłem. Implanty położone na jednej prowadnicy. Głębokość implanatcji regulowana poprzez  manualne skracanie lub wydłużanie osłonki prowadnicy. Implanty wysuwane za pomocą  półautomatycznego okrągłego kołnierza powracającego do pozycji wyjściowej po każdym użyciu. Zestaw do obsługi tylko jedną ręką. </t>
    </r>
  </si>
  <si>
    <r>
      <rPr>
        <b/>
        <sz val="11"/>
        <color theme="1"/>
        <rFont val="Calibri"/>
        <family val="2"/>
        <charset val="238"/>
        <scheme val="minor"/>
      </rPr>
      <t>Zestaw do szycia łąkotki w systemie all-inside</t>
    </r>
    <r>
      <rPr>
        <sz val="11"/>
        <color theme="1"/>
        <rFont val="Calibri"/>
        <family val="2"/>
        <scheme val="minor"/>
      </rPr>
      <t xml:space="preserve">, sterylny, składający się z dwóch implantów z PEEK  połączonych niewchłanialną nicią o gr USP2 z zaciskowym węzłem. Implanty położone na jednej prowadnicy. Głębokość implanatcji regulowana poprzez mechaniczne obcięcie osłonki prowadnicy. Pierwszy implant mocowany poprzez wkłucie w tkanki i obrócenie prowadnicy drugi poprzez wkłucie i wypchnięcie go poza prowadnicę za pomoca suwaka na rękojeści  Zestaw do obsługi tylko jedną ręką. </t>
    </r>
  </si>
  <si>
    <r>
      <rPr>
        <b/>
        <sz val="11"/>
        <color theme="1"/>
        <rFont val="Calibri"/>
        <family val="2"/>
        <charset val="238"/>
        <scheme val="minor"/>
      </rPr>
      <t>Zestaw do szycia łąkotki w systemie all-inside</t>
    </r>
    <r>
      <rPr>
        <sz val="11"/>
        <color theme="1"/>
        <rFont val="Calibri"/>
        <family val="2"/>
        <charset val="238"/>
        <scheme val="minor"/>
      </rPr>
      <t>, sterylny, składajacy się z dwóch implantów z PEEK połączonych niewchłanialna nicią o gr USP2/0 z zaciskowym węzłem. Implanty położone na dwóch prowadnicach wypychanych przez dwa niezalezne guziki po obu stronach rękojeści, Zestaw sterylny</t>
    </r>
  </si>
  <si>
    <r>
      <rPr>
        <b/>
        <sz val="11"/>
        <color theme="1"/>
        <rFont val="Calibri"/>
        <family val="2"/>
        <charset val="238"/>
        <scheme val="minor"/>
      </rPr>
      <t>Jednorazowy artroskopowy dopychacz węzła</t>
    </r>
    <r>
      <rPr>
        <sz val="11"/>
        <color theme="1"/>
        <rFont val="Calibri"/>
        <family val="2"/>
        <charset val="238"/>
        <scheme val="minor"/>
      </rPr>
      <t xml:space="preserve"> na nici o grubości USP2/0 z funkcją obcięcia nici, sterylny</t>
    </r>
  </si>
  <si>
    <r>
      <rPr>
        <b/>
        <sz val="11"/>
        <color theme="1"/>
        <rFont val="Calibri"/>
        <family val="2"/>
        <charset val="238"/>
        <scheme val="minor"/>
      </rPr>
      <t>Jednorazowe przeszywacze tkankowe</t>
    </r>
    <r>
      <rPr>
        <sz val="11"/>
        <color theme="1"/>
        <rFont val="Calibri"/>
        <family val="2"/>
        <charset val="238"/>
        <scheme val="minor"/>
      </rPr>
      <t xml:space="preserve"> z funkcja wysuwanych szczęk do łapania nici po przeszyciu tkanek, dostępne z katami zagięcia 45 st w prawo, 45 st w lewo oraz 70 st na wprost. Sterylne</t>
    </r>
  </si>
  <si>
    <r>
      <rPr>
        <b/>
        <sz val="11"/>
        <color theme="1"/>
        <rFont val="Calibri"/>
        <family val="2"/>
        <charset val="238"/>
        <scheme val="minor"/>
      </rPr>
      <t>Drut nitilonowy</t>
    </r>
    <r>
      <rPr>
        <sz val="11"/>
        <color theme="1"/>
        <rFont val="Calibri"/>
        <family val="2"/>
        <charset val="238"/>
        <scheme val="minor"/>
      </rPr>
      <t xml:space="preserve"> pleciony, gumowany do prowadnic, sterylny</t>
    </r>
  </si>
  <si>
    <r>
      <rPr>
        <b/>
        <sz val="11"/>
        <color theme="1"/>
        <rFont val="Calibri"/>
        <family val="2"/>
        <charset val="238"/>
        <scheme val="minor"/>
      </rPr>
      <t>Membrana kolagenowa</t>
    </r>
    <r>
      <rPr>
        <sz val="11"/>
        <color theme="1"/>
        <rFont val="Calibri"/>
        <family val="2"/>
        <charset val="238"/>
        <scheme val="minor"/>
      </rPr>
      <t xml:space="preserve"> dwustronna wytworzona z końskiego kolagenu typu 1 z ścięgna Achillesa. Dostępna w rozmiarze 30x30mm o grubości 0,2mm. Sterylna</t>
    </r>
  </si>
  <si>
    <r>
      <rPr>
        <b/>
        <sz val="11"/>
        <color theme="1"/>
        <rFont val="Calibri"/>
        <family val="2"/>
        <charset val="238"/>
        <scheme val="minor"/>
      </rPr>
      <t xml:space="preserve">Kotwica wbijana </t>
    </r>
    <r>
      <rPr>
        <sz val="11"/>
        <color theme="1"/>
        <rFont val="Calibri"/>
        <family val="2"/>
        <charset val="238"/>
        <scheme val="minor"/>
      </rPr>
      <t>sr. 1,4mm z materiału UHMWPE tzw. miękka z jedną nicią niewchłanialną o gr. USP2 ruchomą w oczku kotwicy. Kotwica przezierna w RTG, sterylna</t>
    </r>
  </si>
  <si>
    <r>
      <rPr>
        <b/>
        <sz val="11"/>
        <color theme="1"/>
        <rFont val="Calibri"/>
        <family val="2"/>
        <charset val="238"/>
        <scheme val="minor"/>
      </rPr>
      <t>Kotwica wbijana</t>
    </r>
    <r>
      <rPr>
        <sz val="11"/>
        <color theme="1"/>
        <rFont val="Calibri"/>
        <family val="2"/>
        <charset val="238"/>
        <scheme val="minor"/>
      </rPr>
      <t xml:space="preserve"> sr. 1,4mm z materiału UHMWPE tzw. miękka z jedną nicią niewchłanialną o gr. USP2 ruchomą w oczku kotwicy uzbrojoną w igły. Kotwica przezierna w RTG, sterylna</t>
    </r>
  </si>
  <si>
    <r>
      <rPr>
        <b/>
        <sz val="11"/>
        <color theme="1"/>
        <rFont val="Calibri"/>
        <family val="2"/>
        <charset val="238"/>
        <scheme val="minor"/>
      </rPr>
      <t>Kotwica wbijana</t>
    </r>
    <r>
      <rPr>
        <sz val="11"/>
        <color theme="1"/>
        <rFont val="Calibri"/>
        <family val="2"/>
        <charset val="238"/>
        <scheme val="minor"/>
      </rPr>
      <t xml:space="preserve"> śr. 2,4mm z materiału UHMWPE tzw. miękka z dwiema nićmi niewchłanialnymi z UHMWPE gr. USP2w oczmu kotwicy. Kotwica przezierna w RTG, sterylna</t>
    </r>
  </si>
  <si>
    <r>
      <rPr>
        <b/>
        <sz val="11"/>
        <color theme="1"/>
        <rFont val="Calibri"/>
        <family val="2"/>
        <charset val="238"/>
        <scheme val="minor"/>
      </rPr>
      <t>Zestaw narzędzi dostępowych do kotwic miękkich</t>
    </r>
    <r>
      <rPr>
        <sz val="11"/>
        <color theme="1"/>
        <rFont val="Calibri"/>
        <family val="2"/>
        <charset val="238"/>
        <scheme val="minor"/>
      </rPr>
      <t xml:space="preserve"> o śr. 2,7 mm, sterylny</t>
    </r>
  </si>
  <si>
    <r>
      <rPr>
        <b/>
        <sz val="11"/>
        <color theme="1"/>
        <rFont val="Calibri"/>
        <family val="2"/>
        <charset val="238"/>
        <scheme val="minor"/>
      </rPr>
      <t>Implant niewchłanialny z nici UHMWPE</t>
    </r>
    <r>
      <rPr>
        <sz val="11"/>
        <color theme="1"/>
        <rFont val="Calibri"/>
        <family val="2"/>
        <charset val="238"/>
        <scheme val="minor"/>
      </rPr>
      <t>. Implant o śr. 2,7mm wprowadzany w otwór kostny i implantowany poprzez wysunięcie go z prowadnicy i utworzenie tzw. "piłeczki" pod granicą kością korowej Implant z dwiema niciami o grubości USP2. Implant na podajniku. Jałowy</t>
    </r>
  </si>
  <si>
    <r>
      <rPr>
        <b/>
        <sz val="11"/>
        <color theme="1"/>
        <rFont val="Calibri"/>
        <family val="2"/>
        <charset val="238"/>
        <scheme val="minor"/>
      </rPr>
      <t>Implant niewchłanialny z nici UHMWPE</t>
    </r>
    <r>
      <rPr>
        <sz val="11"/>
        <color theme="1"/>
        <rFont val="Calibri"/>
        <family val="2"/>
        <charset val="238"/>
        <scheme val="minor"/>
      </rPr>
      <t>. Implant o śr. 1,7mm wprowadzany w otwór kostny i implantowany poprzez wysunięcie go z prowadnicy i utworzenie tzw. "piłeczki" pod granicą kością korowej Implant z jedną nicią o grubości USP2. Implant na podajniku. Jałowy</t>
    </r>
  </si>
  <si>
    <r>
      <rPr>
        <b/>
        <sz val="11"/>
        <color theme="1"/>
        <rFont val="Calibri"/>
        <family val="2"/>
        <charset val="238"/>
        <scheme val="minor"/>
      </rPr>
      <t>Ostrze shavera do tkanek kostnych</t>
    </r>
    <r>
      <rPr>
        <sz val="11"/>
        <color theme="1"/>
        <rFont val="Calibri"/>
        <family val="2"/>
        <charset val="238"/>
        <scheme val="minor"/>
      </rPr>
      <t xml:space="preserve"> o kulistym kształcie typ Roud burr. Ostrza jednorazowe o śr. 5,5mm, sterylne do shavera STRYKER. Każde ostrze z wklejką ewidencyjną.</t>
    </r>
  </si>
  <si>
    <t>Kontrahent na czas trwania umowy zobowiązuje się  do zabezpieczenia nieodpłatnie zabiegów w 3 kpl rękojeści shavera, jednej konsoli shavera, jednego napedu ortopedycznego z nasadką do piły, podajnika do drutów oraz podajnika typu Jacobs oraz pompy artroskopowej, konsoli do koagulacji artroskopowej oraz zestawów do rekonstrukcji ACL w kontenerach do sterylizacji z nakrywka z dwoma filtrami ciśnieniowymi, oraz narzędzi do przeszywania tkanek typu EASYPASS do szycia łąkotki</t>
  </si>
  <si>
    <t>Znak: ZP/SA/17/24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</si>
</sst>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b/>
      <sz val="11"/>
      <name val="Calibri"/>
      <family val="2"/>
      <charset val="23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7">
    <xf numFmtId="0" fontId="0" fillId="0" borderId="0" xfId="0"/>
    <xf numFmtId="0" fontId="0" fillId="0" borderId="1" xfId="0" applyBorder="1" applyAlignment="1">
      <alignment horizontal="center" vertical="center" wrapText="1"/>
    </xf>
    <xf numFmtId="0" fontId="5" fillId="0" borderId="1" xfId="0" applyFont="1" applyBorder="1" applyAlignment="1">
      <alignment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top" wrapText="1"/>
    </xf>
    <xf numFmtId="4" fontId="0" fillId="0" borderId="1" xfId="0" applyNumberFormat="1" applyBorder="1" applyAlignment="1">
      <alignment horizontal="center" vertical="center" wrapText="1"/>
    </xf>
    <xf numFmtId="4" fontId="5" fillId="0" borderId="1" xfId="0" applyNumberFormat="1"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5" fillId="0" borderId="0" xfId="0" applyFont="1" applyBorder="1" applyAlignment="1">
      <alignment horizontal="center" wrapText="1"/>
    </xf>
    <xf numFmtId="4" fontId="5"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wrapText="1"/>
    </xf>
    <xf numFmtId="0" fontId="6" fillId="0" borderId="0" xfId="0" applyFont="1" applyAlignment="1">
      <alignment horizontal="left"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wrapText="1"/>
    </xf>
    <xf numFmtId="0" fontId="5" fillId="0" borderId="6" xfId="0" applyFont="1" applyBorder="1" applyAlignment="1">
      <alignment horizontal="center" wrapText="1"/>
    </xf>
    <xf numFmtId="0" fontId="5" fillId="0" borderId="5" xfId="0" applyFont="1" applyBorder="1" applyAlignment="1">
      <alignment horizontal="center" wrapText="1"/>
    </xf>
    <xf numFmtId="0" fontId="0" fillId="0" borderId="0" xfId="0" applyAlignment="1">
      <alignment horizontal="center"/>
    </xf>
    <xf numFmtId="0" fontId="5" fillId="0" borderId="0" xfId="0" applyFont="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7" fillId="0" borderId="0" xfId="0" applyFont="1" applyBorder="1" applyAlignment="1">
      <alignment horizontal="left"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54"/>
  <sheetViews>
    <sheetView tabSelected="1" view="pageBreakPreview" zoomScaleNormal="100" zoomScaleSheetLayoutView="100" workbookViewId="0">
      <selection activeCell="I51" sqref="I51"/>
    </sheetView>
  </sheetViews>
  <sheetFormatPr defaultRowHeight="15" x14ac:dyDescent="0.25"/>
  <cols>
    <col min="1" max="1" width="6.5703125" customWidth="1"/>
    <col min="2" max="2" width="37.42578125" customWidth="1"/>
    <col min="3" max="3" width="6.85546875" customWidth="1"/>
    <col min="4" max="4" width="6.140625" customWidth="1"/>
    <col min="5" max="5" width="10.85546875" customWidth="1"/>
    <col min="6" max="6" width="12" customWidth="1"/>
    <col min="7" max="7" width="7" customWidth="1"/>
    <col min="8" max="8" width="11.28515625" customWidth="1"/>
    <col min="9" max="9" width="11.7109375" customWidth="1"/>
    <col min="10" max="10" width="21" customWidth="1"/>
    <col min="11" max="13" width="9.140625" hidden="1" customWidth="1"/>
  </cols>
  <sheetData>
    <row r="2" spans="1:17" x14ac:dyDescent="0.25">
      <c r="I2" s="20" t="s">
        <v>1</v>
      </c>
      <c r="J2" s="20"/>
      <c r="Q2">
        <v>23</v>
      </c>
    </row>
    <row r="3" spans="1:17" x14ac:dyDescent="0.25">
      <c r="I3" s="20" t="s">
        <v>58</v>
      </c>
      <c r="J3" s="20"/>
      <c r="Q3">
        <v>8</v>
      </c>
    </row>
    <row r="4" spans="1:17" x14ac:dyDescent="0.25">
      <c r="Q4">
        <v>5</v>
      </c>
    </row>
    <row r="5" spans="1:17" x14ac:dyDescent="0.25">
      <c r="A5" s="21" t="s">
        <v>27</v>
      </c>
      <c r="B5" s="21"/>
      <c r="C5" s="21"/>
      <c r="D5" s="21"/>
      <c r="E5" s="21"/>
      <c r="F5" s="21"/>
      <c r="G5" s="21"/>
      <c r="H5" s="21"/>
      <c r="I5" s="21"/>
      <c r="J5" s="21"/>
      <c r="Q5">
        <v>0</v>
      </c>
    </row>
    <row r="7" spans="1:17" x14ac:dyDescent="0.25">
      <c r="A7" s="22" t="s">
        <v>2</v>
      </c>
      <c r="B7" s="22" t="s">
        <v>3</v>
      </c>
      <c r="C7" s="15" t="s">
        <v>4</v>
      </c>
      <c r="D7" s="22" t="s">
        <v>5</v>
      </c>
      <c r="E7" s="15" t="s">
        <v>25</v>
      </c>
      <c r="F7" s="15" t="s">
        <v>8</v>
      </c>
      <c r="G7" s="24" t="s">
        <v>6</v>
      </c>
      <c r="H7" s="25"/>
      <c r="I7" s="15" t="s">
        <v>9</v>
      </c>
      <c r="J7" s="15" t="s">
        <v>10</v>
      </c>
    </row>
    <row r="8" spans="1:17" ht="30" customHeight="1" x14ac:dyDescent="0.25">
      <c r="A8" s="23"/>
      <c r="B8" s="23"/>
      <c r="C8" s="16"/>
      <c r="D8" s="23"/>
      <c r="E8" s="16"/>
      <c r="F8" s="16"/>
      <c r="G8" s="4" t="s">
        <v>0</v>
      </c>
      <c r="H8" s="4" t="s">
        <v>7</v>
      </c>
      <c r="I8" s="16"/>
      <c r="J8" s="16"/>
    </row>
    <row r="9" spans="1:17" ht="124.5" customHeight="1" x14ac:dyDescent="0.25">
      <c r="A9" s="1">
        <v>1</v>
      </c>
      <c r="B9" s="5" t="s">
        <v>12</v>
      </c>
      <c r="C9" s="1" t="s">
        <v>23</v>
      </c>
      <c r="D9" s="1">
        <v>2</v>
      </c>
      <c r="E9" s="6">
        <v>0</v>
      </c>
      <c r="F9" s="6">
        <f>D9*E9</f>
        <v>0</v>
      </c>
      <c r="G9" s="1"/>
      <c r="H9" s="6">
        <f>ROUND(IF(G9="zw",F9*0,F9*G9/100),2)</f>
        <v>0</v>
      </c>
      <c r="I9" s="6">
        <f>ROUND(F9+H9,2)</f>
        <v>0</v>
      </c>
      <c r="J9" s="1"/>
      <c r="M9">
        <v>23</v>
      </c>
    </row>
    <row r="10" spans="1:17" ht="112.5" customHeight="1" x14ac:dyDescent="0.25">
      <c r="A10" s="1">
        <v>2</v>
      </c>
      <c r="B10" s="5" t="s">
        <v>13</v>
      </c>
      <c r="C10" s="1" t="s">
        <v>23</v>
      </c>
      <c r="D10" s="1">
        <v>3</v>
      </c>
      <c r="E10" s="6">
        <v>0</v>
      </c>
      <c r="F10" s="6">
        <f t="shared" ref="F10:F49" si="0">D10*E10</f>
        <v>0</v>
      </c>
      <c r="G10" s="1"/>
      <c r="H10" s="6">
        <f t="shared" ref="H10:H49" si="1">ROUND(IF(G10="zw",F10*0,F10*G10/100),2)</f>
        <v>0</v>
      </c>
      <c r="I10" s="6">
        <f t="shared" ref="I10:I49" si="2">ROUND(F10+H10,2)</f>
        <v>0</v>
      </c>
      <c r="J10" s="1"/>
      <c r="M10">
        <v>8</v>
      </c>
    </row>
    <row r="11" spans="1:17" ht="96.75" customHeight="1" x14ac:dyDescent="0.25">
      <c r="A11" s="1">
        <v>3</v>
      </c>
      <c r="B11" s="8" t="s">
        <v>28</v>
      </c>
      <c r="C11" s="1" t="s">
        <v>23</v>
      </c>
      <c r="D11" s="1">
        <v>2</v>
      </c>
      <c r="E11" s="6">
        <v>0</v>
      </c>
      <c r="F11" s="6">
        <f t="shared" si="0"/>
        <v>0</v>
      </c>
      <c r="G11" s="1"/>
      <c r="H11" s="6">
        <f t="shared" si="1"/>
        <v>0</v>
      </c>
      <c r="I11" s="6">
        <f t="shared" si="2"/>
        <v>0</v>
      </c>
      <c r="J11" s="1"/>
      <c r="M11">
        <v>5</v>
      </c>
    </row>
    <row r="12" spans="1:17" ht="109.5" customHeight="1" x14ac:dyDescent="0.25">
      <c r="A12" s="1">
        <v>4</v>
      </c>
      <c r="B12" s="5" t="s">
        <v>14</v>
      </c>
      <c r="C12" s="1" t="s">
        <v>23</v>
      </c>
      <c r="D12" s="1">
        <v>2</v>
      </c>
      <c r="E12" s="6">
        <v>0</v>
      </c>
      <c r="F12" s="6">
        <f t="shared" si="0"/>
        <v>0</v>
      </c>
      <c r="G12" s="1"/>
      <c r="H12" s="6">
        <f t="shared" si="1"/>
        <v>0</v>
      </c>
      <c r="I12" s="6">
        <f t="shared" si="2"/>
        <v>0</v>
      </c>
      <c r="J12" s="1"/>
      <c r="M12">
        <v>0</v>
      </c>
    </row>
    <row r="13" spans="1:17" ht="216" customHeight="1" x14ac:dyDescent="0.25">
      <c r="A13" s="1">
        <v>5</v>
      </c>
      <c r="B13" s="8" t="s">
        <v>29</v>
      </c>
      <c r="C13" s="1" t="s">
        <v>24</v>
      </c>
      <c r="D13" s="1">
        <v>35</v>
      </c>
      <c r="E13" s="6">
        <v>0</v>
      </c>
      <c r="F13" s="6">
        <f t="shared" si="0"/>
        <v>0</v>
      </c>
      <c r="G13" s="1"/>
      <c r="H13" s="6">
        <f t="shared" si="1"/>
        <v>0</v>
      </c>
      <c r="I13" s="6">
        <f t="shared" si="2"/>
        <v>0</v>
      </c>
      <c r="J13" s="1"/>
    </row>
    <row r="14" spans="1:17" ht="225" x14ac:dyDescent="0.25">
      <c r="A14" s="1">
        <v>6</v>
      </c>
      <c r="B14" s="8" t="s">
        <v>30</v>
      </c>
      <c r="C14" s="1" t="s">
        <v>24</v>
      </c>
      <c r="D14" s="1">
        <v>30</v>
      </c>
      <c r="E14" s="6">
        <v>0</v>
      </c>
      <c r="F14" s="6">
        <f t="shared" si="0"/>
        <v>0</v>
      </c>
      <c r="G14" s="1"/>
      <c r="H14" s="6">
        <f t="shared" si="1"/>
        <v>0</v>
      </c>
      <c r="I14" s="6">
        <f t="shared" si="2"/>
        <v>0</v>
      </c>
      <c r="J14" s="1"/>
    </row>
    <row r="15" spans="1:17" ht="243.75" customHeight="1" x14ac:dyDescent="0.25">
      <c r="A15" s="1">
        <v>7</v>
      </c>
      <c r="B15" s="8" t="s">
        <v>31</v>
      </c>
      <c r="C15" s="1" t="s">
        <v>24</v>
      </c>
      <c r="D15" s="1">
        <v>20</v>
      </c>
      <c r="E15" s="6">
        <v>0</v>
      </c>
      <c r="F15" s="6">
        <f t="shared" si="0"/>
        <v>0</v>
      </c>
      <c r="G15" s="1"/>
      <c r="H15" s="6">
        <f t="shared" si="1"/>
        <v>0</v>
      </c>
      <c r="I15" s="6">
        <f t="shared" si="2"/>
        <v>0</v>
      </c>
      <c r="J15" s="1"/>
    </row>
    <row r="16" spans="1:17" ht="180" x14ac:dyDescent="0.25">
      <c r="A16" s="1">
        <v>8</v>
      </c>
      <c r="B16" s="8" t="s">
        <v>32</v>
      </c>
      <c r="C16" s="1" t="s">
        <v>24</v>
      </c>
      <c r="D16" s="1">
        <v>40</v>
      </c>
      <c r="E16" s="6">
        <v>0</v>
      </c>
      <c r="F16" s="6">
        <f t="shared" si="0"/>
        <v>0</v>
      </c>
      <c r="G16" s="1"/>
      <c r="H16" s="6">
        <f t="shared" si="1"/>
        <v>0</v>
      </c>
      <c r="I16" s="6">
        <f t="shared" si="2"/>
        <v>0</v>
      </c>
      <c r="J16" s="1"/>
    </row>
    <row r="17" spans="1:10" ht="45" x14ac:dyDescent="0.25">
      <c r="A17" s="1">
        <v>9</v>
      </c>
      <c r="B17" s="8" t="s">
        <v>33</v>
      </c>
      <c r="C17" s="1" t="s">
        <v>24</v>
      </c>
      <c r="D17" s="1">
        <v>5</v>
      </c>
      <c r="E17" s="6">
        <v>0</v>
      </c>
      <c r="F17" s="6">
        <f t="shared" si="0"/>
        <v>0</v>
      </c>
      <c r="G17" s="1"/>
      <c r="H17" s="6">
        <f t="shared" si="1"/>
        <v>0</v>
      </c>
      <c r="I17" s="6">
        <f t="shared" si="2"/>
        <v>0</v>
      </c>
      <c r="J17" s="1"/>
    </row>
    <row r="18" spans="1:10" ht="90" x14ac:dyDescent="0.25">
      <c r="A18" s="1">
        <v>10</v>
      </c>
      <c r="B18" s="8" t="s">
        <v>34</v>
      </c>
      <c r="C18" s="1" t="s">
        <v>24</v>
      </c>
      <c r="D18" s="1">
        <v>5</v>
      </c>
      <c r="E18" s="6">
        <v>0</v>
      </c>
      <c r="F18" s="6">
        <f t="shared" si="0"/>
        <v>0</v>
      </c>
      <c r="G18" s="1"/>
      <c r="H18" s="6">
        <f t="shared" si="1"/>
        <v>0</v>
      </c>
      <c r="I18" s="6">
        <f t="shared" si="2"/>
        <v>0</v>
      </c>
      <c r="J18" s="1"/>
    </row>
    <row r="19" spans="1:10" ht="30" x14ac:dyDescent="0.25">
      <c r="A19" s="1">
        <v>11</v>
      </c>
      <c r="B19" s="8" t="s">
        <v>35</v>
      </c>
      <c r="C19" s="1" t="s">
        <v>24</v>
      </c>
      <c r="D19" s="1">
        <v>5</v>
      </c>
      <c r="E19" s="6">
        <v>0</v>
      </c>
      <c r="F19" s="6">
        <f t="shared" si="0"/>
        <v>0</v>
      </c>
      <c r="G19" s="1"/>
      <c r="H19" s="6">
        <f t="shared" si="1"/>
        <v>0</v>
      </c>
      <c r="I19" s="6">
        <f t="shared" si="2"/>
        <v>0</v>
      </c>
      <c r="J19" s="1"/>
    </row>
    <row r="20" spans="1:10" ht="60" x14ac:dyDescent="0.25">
      <c r="A20" s="1">
        <v>12</v>
      </c>
      <c r="B20" s="8" t="s">
        <v>36</v>
      </c>
      <c r="C20" s="1" t="s">
        <v>24</v>
      </c>
      <c r="D20" s="1">
        <v>3</v>
      </c>
      <c r="E20" s="6">
        <v>0</v>
      </c>
      <c r="F20" s="6">
        <f t="shared" si="0"/>
        <v>0</v>
      </c>
      <c r="G20" s="1"/>
      <c r="H20" s="6">
        <f t="shared" si="1"/>
        <v>0</v>
      </c>
      <c r="I20" s="6">
        <f t="shared" si="2"/>
        <v>0</v>
      </c>
      <c r="J20" s="1"/>
    </row>
    <row r="21" spans="1:10" ht="195" x14ac:dyDescent="0.25">
      <c r="A21" s="1">
        <v>13</v>
      </c>
      <c r="B21" s="8" t="s">
        <v>37</v>
      </c>
      <c r="C21" s="1" t="s">
        <v>24</v>
      </c>
      <c r="D21" s="1">
        <v>5</v>
      </c>
      <c r="E21" s="6">
        <v>0</v>
      </c>
      <c r="F21" s="6">
        <f t="shared" si="0"/>
        <v>0</v>
      </c>
      <c r="G21" s="1"/>
      <c r="H21" s="6">
        <f t="shared" si="1"/>
        <v>0</v>
      </c>
      <c r="I21" s="6">
        <f t="shared" si="2"/>
        <v>0</v>
      </c>
      <c r="J21" s="1"/>
    </row>
    <row r="22" spans="1:10" ht="165" x14ac:dyDescent="0.25">
      <c r="A22" s="1">
        <v>14</v>
      </c>
      <c r="B22" s="9" t="s">
        <v>38</v>
      </c>
      <c r="C22" s="1" t="s">
        <v>24</v>
      </c>
      <c r="D22" s="1">
        <v>5</v>
      </c>
      <c r="E22" s="6">
        <v>0</v>
      </c>
      <c r="F22" s="6">
        <f t="shared" si="0"/>
        <v>0</v>
      </c>
      <c r="G22" s="1"/>
      <c r="H22" s="6">
        <f t="shared" si="1"/>
        <v>0</v>
      </c>
      <c r="I22" s="6">
        <f t="shared" si="2"/>
        <v>0</v>
      </c>
      <c r="J22" s="1"/>
    </row>
    <row r="23" spans="1:10" ht="135" x14ac:dyDescent="0.25">
      <c r="A23" s="1">
        <v>15</v>
      </c>
      <c r="B23" s="9" t="s">
        <v>39</v>
      </c>
      <c r="C23" s="1" t="s">
        <v>24</v>
      </c>
      <c r="D23" s="1">
        <v>4</v>
      </c>
      <c r="E23" s="6">
        <v>0</v>
      </c>
      <c r="F23" s="6">
        <f t="shared" si="0"/>
        <v>0</v>
      </c>
      <c r="G23" s="1"/>
      <c r="H23" s="6">
        <f t="shared" si="1"/>
        <v>0</v>
      </c>
      <c r="I23" s="6">
        <f t="shared" si="2"/>
        <v>0</v>
      </c>
      <c r="J23" s="1"/>
    </row>
    <row r="24" spans="1:10" ht="150" x14ac:dyDescent="0.25">
      <c r="A24" s="1">
        <v>16</v>
      </c>
      <c r="B24" s="9" t="s">
        <v>40</v>
      </c>
      <c r="C24" s="1" t="s">
        <v>24</v>
      </c>
      <c r="D24" s="1">
        <v>5</v>
      </c>
      <c r="E24" s="6">
        <v>0</v>
      </c>
      <c r="F24" s="6">
        <f t="shared" si="0"/>
        <v>0</v>
      </c>
      <c r="G24" s="1"/>
      <c r="H24" s="6">
        <f t="shared" si="1"/>
        <v>0</v>
      </c>
      <c r="I24" s="6">
        <f t="shared" si="2"/>
        <v>0</v>
      </c>
      <c r="J24" s="1"/>
    </row>
    <row r="25" spans="1:10" ht="120" x14ac:dyDescent="0.25">
      <c r="A25" s="1">
        <v>17</v>
      </c>
      <c r="B25" s="9" t="s">
        <v>41</v>
      </c>
      <c r="C25" s="1" t="s">
        <v>24</v>
      </c>
      <c r="D25" s="1">
        <v>10</v>
      </c>
      <c r="E25" s="6">
        <v>0</v>
      </c>
      <c r="F25" s="6">
        <f t="shared" si="0"/>
        <v>0</v>
      </c>
      <c r="G25" s="1"/>
      <c r="H25" s="6">
        <f t="shared" si="1"/>
        <v>0</v>
      </c>
      <c r="I25" s="6">
        <f t="shared" si="2"/>
        <v>0</v>
      </c>
      <c r="J25" s="1"/>
    </row>
    <row r="26" spans="1:10" ht="90" x14ac:dyDescent="0.25">
      <c r="A26" s="1">
        <v>18</v>
      </c>
      <c r="B26" s="5" t="s">
        <v>15</v>
      </c>
      <c r="C26" s="1" t="s">
        <v>24</v>
      </c>
      <c r="D26" s="1">
        <v>5</v>
      </c>
      <c r="E26" s="6">
        <v>0</v>
      </c>
      <c r="F26" s="6">
        <f t="shared" si="0"/>
        <v>0</v>
      </c>
      <c r="G26" s="1"/>
      <c r="H26" s="6">
        <f t="shared" si="1"/>
        <v>0</v>
      </c>
      <c r="I26" s="6">
        <f t="shared" si="2"/>
        <v>0</v>
      </c>
      <c r="J26" s="1"/>
    </row>
    <row r="27" spans="1:10" ht="90" x14ac:dyDescent="0.25">
      <c r="A27" s="1">
        <v>19</v>
      </c>
      <c r="B27" s="9" t="s">
        <v>42</v>
      </c>
      <c r="C27" s="1" t="s">
        <v>24</v>
      </c>
      <c r="D27" s="1">
        <v>5</v>
      </c>
      <c r="E27" s="6">
        <v>0</v>
      </c>
      <c r="F27" s="6">
        <f t="shared" si="0"/>
        <v>0</v>
      </c>
      <c r="G27" s="1"/>
      <c r="H27" s="6">
        <f t="shared" si="1"/>
        <v>0</v>
      </c>
      <c r="I27" s="6">
        <f t="shared" si="2"/>
        <v>0</v>
      </c>
      <c r="J27" s="1"/>
    </row>
    <row r="28" spans="1:10" ht="198" customHeight="1" x14ac:dyDescent="0.25">
      <c r="A28" s="1">
        <v>20</v>
      </c>
      <c r="B28" s="9" t="s">
        <v>43</v>
      </c>
      <c r="C28" s="1" t="s">
        <v>24</v>
      </c>
      <c r="D28" s="1">
        <v>40</v>
      </c>
      <c r="E28" s="6">
        <v>0</v>
      </c>
      <c r="F28" s="6">
        <f t="shared" si="0"/>
        <v>0</v>
      </c>
      <c r="G28" s="1"/>
      <c r="H28" s="6">
        <f t="shared" si="1"/>
        <v>0</v>
      </c>
      <c r="I28" s="6">
        <f t="shared" si="2"/>
        <v>0</v>
      </c>
      <c r="J28" s="1"/>
    </row>
    <row r="29" spans="1:10" ht="225" x14ac:dyDescent="0.25">
      <c r="A29" s="1">
        <v>21</v>
      </c>
      <c r="B29" s="9" t="s">
        <v>44</v>
      </c>
      <c r="C29" s="1" t="s">
        <v>24</v>
      </c>
      <c r="D29" s="1">
        <v>20</v>
      </c>
      <c r="E29" s="6">
        <v>0</v>
      </c>
      <c r="F29" s="6">
        <f t="shared" si="0"/>
        <v>0</v>
      </c>
      <c r="G29" s="1"/>
      <c r="H29" s="6">
        <f t="shared" si="1"/>
        <v>0</v>
      </c>
      <c r="I29" s="6">
        <f t="shared" si="2"/>
        <v>0</v>
      </c>
      <c r="J29" s="1"/>
    </row>
    <row r="30" spans="1:10" ht="120" x14ac:dyDescent="0.25">
      <c r="A30" s="1">
        <v>22</v>
      </c>
      <c r="B30" s="9" t="s">
        <v>45</v>
      </c>
      <c r="C30" s="1" t="s">
        <v>24</v>
      </c>
      <c r="D30" s="1">
        <v>30</v>
      </c>
      <c r="E30" s="6">
        <v>0</v>
      </c>
      <c r="F30" s="6">
        <f t="shared" si="0"/>
        <v>0</v>
      </c>
      <c r="G30" s="1"/>
      <c r="H30" s="6">
        <f t="shared" si="1"/>
        <v>0</v>
      </c>
      <c r="I30" s="6">
        <f t="shared" si="2"/>
        <v>0</v>
      </c>
      <c r="J30" s="1"/>
    </row>
    <row r="31" spans="1:10" ht="45" x14ac:dyDescent="0.25">
      <c r="A31" s="1">
        <v>23</v>
      </c>
      <c r="B31" s="9" t="s">
        <v>46</v>
      </c>
      <c r="C31" s="1" t="s">
        <v>24</v>
      </c>
      <c r="D31" s="1">
        <v>10</v>
      </c>
      <c r="E31" s="6">
        <v>0</v>
      </c>
      <c r="F31" s="6">
        <f t="shared" si="0"/>
        <v>0</v>
      </c>
      <c r="G31" s="1"/>
      <c r="H31" s="6">
        <f t="shared" si="1"/>
        <v>0</v>
      </c>
      <c r="I31" s="6">
        <f t="shared" si="2"/>
        <v>0</v>
      </c>
      <c r="J31" s="1"/>
    </row>
    <row r="32" spans="1:10" ht="75" x14ac:dyDescent="0.25">
      <c r="A32" s="1">
        <v>24</v>
      </c>
      <c r="B32" s="9" t="s">
        <v>47</v>
      </c>
      <c r="C32" s="1" t="s">
        <v>24</v>
      </c>
      <c r="D32" s="1">
        <v>4</v>
      </c>
      <c r="E32" s="6">
        <v>0</v>
      </c>
      <c r="F32" s="6">
        <f t="shared" si="0"/>
        <v>0</v>
      </c>
      <c r="G32" s="1"/>
      <c r="H32" s="6">
        <f t="shared" si="1"/>
        <v>0</v>
      </c>
      <c r="I32" s="6">
        <f t="shared" si="2"/>
        <v>0</v>
      </c>
      <c r="J32" s="1"/>
    </row>
    <row r="33" spans="1:10" ht="30" x14ac:dyDescent="0.25">
      <c r="A33" s="1">
        <v>25</v>
      </c>
      <c r="B33" s="9" t="s">
        <v>48</v>
      </c>
      <c r="C33" s="1"/>
      <c r="D33" s="1"/>
      <c r="E33" s="6">
        <v>0</v>
      </c>
      <c r="F33" s="6">
        <f t="shared" si="0"/>
        <v>0</v>
      </c>
      <c r="G33" s="1"/>
      <c r="H33" s="6">
        <f t="shared" si="1"/>
        <v>0</v>
      </c>
      <c r="I33" s="6">
        <f t="shared" si="2"/>
        <v>0</v>
      </c>
      <c r="J33" s="1"/>
    </row>
    <row r="34" spans="1:10" ht="75" x14ac:dyDescent="0.25">
      <c r="A34" s="1">
        <v>26</v>
      </c>
      <c r="B34" s="9" t="s">
        <v>49</v>
      </c>
      <c r="C34" s="1" t="s">
        <v>24</v>
      </c>
      <c r="D34" s="1">
        <v>1</v>
      </c>
      <c r="E34" s="6">
        <v>0</v>
      </c>
      <c r="F34" s="6">
        <f t="shared" si="0"/>
        <v>0</v>
      </c>
      <c r="G34" s="1"/>
      <c r="H34" s="6">
        <f t="shared" si="1"/>
        <v>0</v>
      </c>
      <c r="I34" s="6">
        <f t="shared" si="2"/>
        <v>0</v>
      </c>
      <c r="J34" s="1"/>
    </row>
    <row r="35" spans="1:10" ht="75" x14ac:dyDescent="0.25">
      <c r="A35" s="1">
        <v>27</v>
      </c>
      <c r="B35" s="9" t="s">
        <v>50</v>
      </c>
      <c r="C35" s="1" t="s">
        <v>24</v>
      </c>
      <c r="D35" s="1">
        <v>3</v>
      </c>
      <c r="E35" s="6">
        <v>0</v>
      </c>
      <c r="F35" s="6">
        <f t="shared" si="0"/>
        <v>0</v>
      </c>
      <c r="G35" s="1"/>
      <c r="H35" s="6">
        <f t="shared" si="1"/>
        <v>0</v>
      </c>
      <c r="I35" s="6">
        <f t="shared" si="2"/>
        <v>0</v>
      </c>
      <c r="J35" s="1"/>
    </row>
    <row r="36" spans="1:10" ht="75" x14ac:dyDescent="0.25">
      <c r="A36" s="1">
        <v>28</v>
      </c>
      <c r="B36" s="9" t="s">
        <v>51</v>
      </c>
      <c r="C36" s="1" t="s">
        <v>24</v>
      </c>
      <c r="D36" s="1">
        <v>3</v>
      </c>
      <c r="E36" s="6">
        <v>0</v>
      </c>
      <c r="F36" s="6">
        <f t="shared" si="0"/>
        <v>0</v>
      </c>
      <c r="G36" s="1"/>
      <c r="H36" s="6">
        <f t="shared" si="1"/>
        <v>0</v>
      </c>
      <c r="I36" s="6">
        <f t="shared" si="2"/>
        <v>0</v>
      </c>
      <c r="J36" s="1"/>
    </row>
    <row r="37" spans="1:10" ht="75" x14ac:dyDescent="0.25">
      <c r="A37" s="1">
        <v>29</v>
      </c>
      <c r="B37" s="9" t="s">
        <v>52</v>
      </c>
      <c r="C37" s="1" t="s">
        <v>24</v>
      </c>
      <c r="D37" s="1">
        <v>3</v>
      </c>
      <c r="E37" s="6">
        <v>0</v>
      </c>
      <c r="F37" s="6">
        <f t="shared" si="0"/>
        <v>0</v>
      </c>
      <c r="G37" s="1"/>
      <c r="H37" s="6">
        <f t="shared" si="1"/>
        <v>0</v>
      </c>
      <c r="I37" s="6">
        <f t="shared" si="2"/>
        <v>0</v>
      </c>
      <c r="J37" s="1"/>
    </row>
    <row r="38" spans="1:10" ht="120" x14ac:dyDescent="0.25">
      <c r="A38" s="1">
        <v>30</v>
      </c>
      <c r="B38" s="9" t="s">
        <v>54</v>
      </c>
      <c r="C38" s="1" t="s">
        <v>24</v>
      </c>
      <c r="D38" s="1">
        <v>3</v>
      </c>
      <c r="E38" s="6">
        <v>0</v>
      </c>
      <c r="F38" s="6">
        <f t="shared" si="0"/>
        <v>0</v>
      </c>
      <c r="G38" s="1"/>
      <c r="H38" s="6">
        <f t="shared" si="1"/>
        <v>0</v>
      </c>
      <c r="I38" s="6">
        <f t="shared" si="2"/>
        <v>0</v>
      </c>
      <c r="J38" s="1"/>
    </row>
    <row r="39" spans="1:10" ht="30" x14ac:dyDescent="0.25">
      <c r="A39" s="1">
        <v>31</v>
      </c>
      <c r="B39" s="9" t="s">
        <v>53</v>
      </c>
      <c r="C39" s="1" t="s">
        <v>24</v>
      </c>
      <c r="D39" s="1">
        <v>3</v>
      </c>
      <c r="E39" s="6">
        <v>0</v>
      </c>
      <c r="F39" s="6">
        <f t="shared" si="0"/>
        <v>0</v>
      </c>
      <c r="G39" s="1"/>
      <c r="H39" s="6">
        <f t="shared" si="1"/>
        <v>0</v>
      </c>
      <c r="I39" s="6">
        <f t="shared" si="2"/>
        <v>0</v>
      </c>
      <c r="J39" s="1"/>
    </row>
    <row r="40" spans="1:10" ht="120" x14ac:dyDescent="0.25">
      <c r="A40" s="1">
        <v>32</v>
      </c>
      <c r="B40" s="9" t="s">
        <v>55</v>
      </c>
      <c r="C40" s="1" t="s">
        <v>24</v>
      </c>
      <c r="D40" s="1">
        <v>3</v>
      </c>
      <c r="E40" s="6">
        <v>0</v>
      </c>
      <c r="F40" s="6">
        <f t="shared" si="0"/>
        <v>0</v>
      </c>
      <c r="G40" s="1"/>
      <c r="H40" s="6">
        <f t="shared" si="1"/>
        <v>0</v>
      </c>
      <c r="I40" s="6">
        <f t="shared" si="2"/>
        <v>0</v>
      </c>
      <c r="J40" s="1"/>
    </row>
    <row r="41" spans="1:10" ht="30" x14ac:dyDescent="0.25">
      <c r="A41" s="1">
        <v>33</v>
      </c>
      <c r="B41" s="9" t="s">
        <v>53</v>
      </c>
      <c r="C41" s="1" t="s">
        <v>24</v>
      </c>
      <c r="D41" s="1">
        <v>3</v>
      </c>
      <c r="E41" s="6">
        <v>0</v>
      </c>
      <c r="F41" s="6">
        <f t="shared" si="0"/>
        <v>0</v>
      </c>
      <c r="G41" s="1"/>
      <c r="H41" s="6">
        <f t="shared" si="1"/>
        <v>0</v>
      </c>
      <c r="I41" s="6">
        <f t="shared" si="2"/>
        <v>0</v>
      </c>
      <c r="J41" s="1"/>
    </row>
    <row r="42" spans="1:10" ht="90" x14ac:dyDescent="0.25">
      <c r="A42" s="1">
        <v>34</v>
      </c>
      <c r="B42" s="5" t="s">
        <v>16</v>
      </c>
      <c r="C42" s="1" t="s">
        <v>24</v>
      </c>
      <c r="D42" s="1">
        <v>5</v>
      </c>
      <c r="E42" s="6">
        <v>0</v>
      </c>
      <c r="F42" s="6">
        <f t="shared" si="0"/>
        <v>0</v>
      </c>
      <c r="G42" s="1"/>
      <c r="H42" s="6">
        <f t="shared" si="1"/>
        <v>0</v>
      </c>
      <c r="I42" s="6">
        <f t="shared" si="2"/>
        <v>0</v>
      </c>
      <c r="J42" s="1"/>
    </row>
    <row r="43" spans="1:10" ht="90" x14ac:dyDescent="0.25">
      <c r="A43" s="1">
        <v>35</v>
      </c>
      <c r="B43" s="5" t="s">
        <v>17</v>
      </c>
      <c r="C43" s="1" t="s">
        <v>24</v>
      </c>
      <c r="D43" s="1">
        <v>5</v>
      </c>
      <c r="E43" s="6">
        <v>0</v>
      </c>
      <c r="F43" s="6">
        <f t="shared" si="0"/>
        <v>0</v>
      </c>
      <c r="G43" s="1"/>
      <c r="H43" s="6">
        <f t="shared" si="1"/>
        <v>0</v>
      </c>
      <c r="I43" s="6">
        <f t="shared" si="2"/>
        <v>0</v>
      </c>
      <c r="J43" s="1"/>
    </row>
    <row r="44" spans="1:10" ht="90" x14ac:dyDescent="0.25">
      <c r="A44" s="1">
        <v>36</v>
      </c>
      <c r="B44" s="5" t="s">
        <v>18</v>
      </c>
      <c r="C44" s="1" t="s">
        <v>24</v>
      </c>
      <c r="D44" s="1">
        <v>50</v>
      </c>
      <c r="E44" s="6">
        <v>0</v>
      </c>
      <c r="F44" s="6">
        <f t="shared" si="0"/>
        <v>0</v>
      </c>
      <c r="G44" s="1"/>
      <c r="H44" s="6">
        <f t="shared" si="1"/>
        <v>0</v>
      </c>
      <c r="I44" s="6">
        <f t="shared" si="2"/>
        <v>0</v>
      </c>
      <c r="J44" s="1"/>
    </row>
    <row r="45" spans="1:10" ht="80.25" customHeight="1" x14ac:dyDescent="0.25">
      <c r="A45" s="1">
        <v>37</v>
      </c>
      <c r="B45" s="5" t="s">
        <v>19</v>
      </c>
      <c r="C45" s="1" t="s">
        <v>24</v>
      </c>
      <c r="D45" s="1">
        <v>10</v>
      </c>
      <c r="E45" s="6">
        <v>0</v>
      </c>
      <c r="F45" s="6">
        <f t="shared" si="0"/>
        <v>0</v>
      </c>
      <c r="G45" s="1"/>
      <c r="H45" s="6">
        <f t="shared" si="1"/>
        <v>0</v>
      </c>
      <c r="I45" s="6">
        <f t="shared" si="2"/>
        <v>0</v>
      </c>
      <c r="J45" s="1"/>
    </row>
    <row r="46" spans="1:10" ht="80.25" customHeight="1" x14ac:dyDescent="0.25">
      <c r="A46" s="1">
        <v>38</v>
      </c>
      <c r="B46" s="9" t="s">
        <v>56</v>
      </c>
      <c r="C46" s="1" t="s">
        <v>24</v>
      </c>
      <c r="D46" s="1">
        <v>10</v>
      </c>
      <c r="E46" s="6">
        <v>0</v>
      </c>
      <c r="F46" s="6">
        <f t="shared" si="0"/>
        <v>0</v>
      </c>
      <c r="G46" s="1"/>
      <c r="H46" s="6">
        <f t="shared" si="1"/>
        <v>0</v>
      </c>
      <c r="I46" s="6">
        <f t="shared" si="2"/>
        <v>0</v>
      </c>
      <c r="J46" s="1"/>
    </row>
    <row r="47" spans="1:10" ht="60" x14ac:dyDescent="0.25">
      <c r="A47" s="1">
        <v>39</v>
      </c>
      <c r="B47" s="5" t="s">
        <v>20</v>
      </c>
      <c r="C47" s="1" t="s">
        <v>23</v>
      </c>
      <c r="D47" s="1">
        <v>40</v>
      </c>
      <c r="E47" s="6">
        <v>0</v>
      </c>
      <c r="F47" s="6">
        <f t="shared" si="0"/>
        <v>0</v>
      </c>
      <c r="G47" s="1"/>
      <c r="H47" s="6">
        <f t="shared" si="1"/>
        <v>0</v>
      </c>
      <c r="I47" s="6">
        <f t="shared" si="2"/>
        <v>0</v>
      </c>
      <c r="J47" s="1"/>
    </row>
    <row r="48" spans="1:10" ht="105" x14ac:dyDescent="0.25">
      <c r="A48" s="1">
        <v>40</v>
      </c>
      <c r="B48" s="5" t="s">
        <v>21</v>
      </c>
      <c r="C48" s="1" t="s">
        <v>23</v>
      </c>
      <c r="D48" s="1">
        <v>12</v>
      </c>
      <c r="E48" s="6">
        <v>0</v>
      </c>
      <c r="F48" s="6">
        <f t="shared" si="0"/>
        <v>0</v>
      </c>
      <c r="G48" s="1"/>
      <c r="H48" s="6">
        <f t="shared" si="1"/>
        <v>0</v>
      </c>
      <c r="I48" s="6">
        <f t="shared" si="2"/>
        <v>0</v>
      </c>
      <c r="J48" s="1"/>
    </row>
    <row r="49" spans="1:10" ht="105" x14ac:dyDescent="0.25">
      <c r="A49" s="1">
        <v>41</v>
      </c>
      <c r="B49" s="5" t="s">
        <v>22</v>
      </c>
      <c r="C49" s="1" t="s">
        <v>23</v>
      </c>
      <c r="D49" s="1">
        <v>12</v>
      </c>
      <c r="E49" s="6">
        <v>0</v>
      </c>
      <c r="F49" s="6">
        <f t="shared" si="0"/>
        <v>0</v>
      </c>
      <c r="G49" s="1"/>
      <c r="H49" s="6">
        <f t="shared" si="1"/>
        <v>0</v>
      </c>
      <c r="I49" s="6">
        <f t="shared" si="2"/>
        <v>0</v>
      </c>
      <c r="J49" s="1"/>
    </row>
    <row r="50" spans="1:10" x14ac:dyDescent="0.25">
      <c r="A50" s="17" t="s">
        <v>11</v>
      </c>
      <c r="B50" s="18"/>
      <c r="C50" s="18"/>
      <c r="D50" s="18"/>
      <c r="E50" s="19"/>
      <c r="F50" s="7">
        <f>SUM(F9:F49)</f>
        <v>0</v>
      </c>
      <c r="G50" s="3"/>
      <c r="H50" s="7">
        <f>SUM(H9:H49)</f>
        <v>0</v>
      </c>
      <c r="I50" s="7">
        <f>SUM(I9:I49)</f>
        <v>0</v>
      </c>
      <c r="J50" s="2"/>
    </row>
    <row r="51" spans="1:10" x14ac:dyDescent="0.25">
      <c r="A51" s="10"/>
      <c r="B51" s="10"/>
      <c r="C51" s="10"/>
      <c r="D51" s="10"/>
      <c r="E51" s="10"/>
      <c r="F51" s="11"/>
      <c r="G51" s="12"/>
      <c r="H51" s="11"/>
      <c r="I51" s="11"/>
      <c r="J51" s="13"/>
    </row>
    <row r="52" spans="1:10" ht="66" customHeight="1" x14ac:dyDescent="0.25">
      <c r="A52" s="26" t="s">
        <v>57</v>
      </c>
      <c r="B52" s="26"/>
      <c r="C52" s="26"/>
      <c r="D52" s="26"/>
      <c r="E52" s="26"/>
      <c r="F52" s="26"/>
      <c r="G52" s="26"/>
      <c r="H52" s="26"/>
      <c r="I52" s="26"/>
      <c r="J52" s="26"/>
    </row>
    <row r="54" spans="1:10" ht="90" customHeight="1" x14ac:dyDescent="0.25">
      <c r="A54" s="14" t="s">
        <v>26</v>
      </c>
      <c r="B54" s="14"/>
      <c r="C54" s="14"/>
      <c r="D54" s="14"/>
      <c r="E54" s="14"/>
      <c r="F54" s="14"/>
      <c r="G54" s="14"/>
      <c r="H54" s="14"/>
      <c r="I54" s="14"/>
      <c r="J54" s="14"/>
    </row>
  </sheetData>
  <mergeCells count="15">
    <mergeCell ref="A54:J54"/>
    <mergeCell ref="I7:I8"/>
    <mergeCell ref="J7:J8"/>
    <mergeCell ref="A50:E50"/>
    <mergeCell ref="I2:J2"/>
    <mergeCell ref="I3:J3"/>
    <mergeCell ref="A5:J5"/>
    <mergeCell ref="A7:A8"/>
    <mergeCell ref="B7:B8"/>
    <mergeCell ref="C7:C8"/>
    <mergeCell ref="D7:D8"/>
    <mergeCell ref="E7:E8"/>
    <mergeCell ref="F7:F8"/>
    <mergeCell ref="G7:H7"/>
    <mergeCell ref="A52:J52"/>
  </mergeCells>
  <dataValidations count="1">
    <dataValidation type="list" allowBlank="1" showInputMessage="1" showErrorMessage="1" sqref="G9:G49">
      <formula1>$Q$2:$Q$5</formula1>
    </dataValidation>
  </dataValidation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Sheet1</vt:lpstr>
      <vt:lpstr>Sheet1!Obszar_wydruku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sgontarz</dc:creator>
  <cp:lastModifiedBy>Dział Zamówień</cp:lastModifiedBy>
  <dcterms:created xsi:type="dcterms:W3CDTF">2015-06-05T18:17:20Z</dcterms:created>
  <dcterms:modified xsi:type="dcterms:W3CDTF">2024-10-15T10:26:48Z</dcterms:modified>
</cp:coreProperties>
</file>