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240" windowWidth="11295" windowHeight="5400" tabRatio="599"/>
  </bookViews>
  <sheets>
    <sheet name="421-008" sheetId="14" r:id="rId1"/>
  </sheets>
  <calcPr calcId="162913"/>
</workbook>
</file>

<file path=xl/calcChain.xml><?xml version="1.0" encoding="utf-8"?>
<calcChain xmlns="http://schemas.openxmlformats.org/spreadsheetml/2006/main">
  <c r="G69" i="14" l="1"/>
  <c r="I69" i="14" s="1"/>
  <c r="J69" i="14" s="1"/>
  <c r="G68" i="14"/>
  <c r="I68" i="14" s="1"/>
  <c r="G67" i="14"/>
  <c r="G54" i="14"/>
  <c r="I54" i="14" s="1"/>
  <c r="J54" i="14" s="1"/>
  <c r="G53" i="14"/>
  <c r="I53" i="14" s="1"/>
  <c r="J53" i="14" s="1"/>
  <c r="G52" i="14"/>
  <c r="I52" i="14" s="1"/>
  <c r="J52" i="14" s="1"/>
  <c r="G51" i="14"/>
  <c r="I51" i="14" s="1"/>
  <c r="J51" i="14" s="1"/>
  <c r="G50" i="14"/>
  <c r="I50" i="14" s="1"/>
  <c r="J50" i="14" s="1"/>
  <c r="G49" i="14"/>
  <c r="I49" i="14" s="1"/>
  <c r="J49" i="14" s="1"/>
  <c r="G48" i="14"/>
  <c r="I48" i="14" s="1"/>
  <c r="J48" i="14" s="1"/>
  <c r="G47" i="14"/>
  <c r="I47" i="14" s="1"/>
  <c r="J47" i="14" s="1"/>
  <c r="G46" i="14"/>
  <c r="I46" i="14" s="1"/>
  <c r="J46" i="14" s="1"/>
  <c r="G45" i="14"/>
  <c r="I45" i="14" s="1"/>
  <c r="J45" i="14" s="1"/>
  <c r="G44" i="14"/>
  <c r="I44" i="14" s="1"/>
  <c r="J44" i="14" s="1"/>
  <c r="G43" i="14"/>
  <c r="I43" i="14" s="1"/>
  <c r="J43" i="14" s="1"/>
  <c r="G42" i="14"/>
  <c r="I42" i="14" s="1"/>
  <c r="J42" i="14" s="1"/>
  <c r="G41" i="14"/>
  <c r="I41" i="14" s="1"/>
  <c r="J41" i="14" s="1"/>
  <c r="G40" i="14"/>
  <c r="I40" i="14" s="1"/>
  <c r="J40" i="14" s="1"/>
  <c r="G39" i="14"/>
  <c r="I39" i="14" s="1"/>
  <c r="J39" i="14" s="1"/>
  <c r="G38" i="14"/>
  <c r="I38" i="14" s="1"/>
  <c r="J38" i="14" s="1"/>
  <c r="G37" i="14"/>
  <c r="I37" i="14" s="1"/>
  <c r="J37" i="14" s="1"/>
  <c r="G36" i="14"/>
  <c r="I36" i="14" s="1"/>
  <c r="J36" i="14" s="1"/>
  <c r="G35" i="14"/>
  <c r="I35" i="14" s="1"/>
  <c r="J35" i="14" s="1"/>
  <c r="G28" i="14"/>
  <c r="I28" i="14" s="1"/>
  <c r="J28" i="14" s="1"/>
  <c r="G27" i="14"/>
  <c r="I27" i="14" s="1"/>
  <c r="J27" i="14" s="1"/>
  <c r="G26" i="14"/>
  <c r="I26" i="14" s="1"/>
  <c r="G25" i="14"/>
  <c r="G24" i="14"/>
  <c r="I24" i="14" s="1"/>
  <c r="J24" i="14" s="1"/>
  <c r="G23" i="14"/>
  <c r="I23" i="14" s="1"/>
  <c r="J23" i="14" s="1"/>
  <c r="G22" i="14"/>
  <c r="G21" i="14"/>
  <c r="G20" i="14"/>
  <c r="G19" i="14"/>
  <c r="I19" i="14" s="1"/>
  <c r="J19" i="14" s="1"/>
  <c r="G18" i="14"/>
  <c r="I18" i="14" s="1"/>
  <c r="J18" i="14" s="1"/>
  <c r="G17" i="14"/>
  <c r="G16" i="14"/>
  <c r="G15" i="14"/>
  <c r="I15" i="14" s="1"/>
  <c r="J15" i="14" s="1"/>
  <c r="G14" i="14"/>
  <c r="G13" i="14"/>
  <c r="G12" i="14"/>
  <c r="G11" i="14"/>
  <c r="I11" i="14" s="1"/>
  <c r="J11" i="14" s="1"/>
  <c r="G10" i="14"/>
  <c r="I10" i="14" s="1"/>
  <c r="J10" i="14" s="1"/>
  <c r="G9" i="14"/>
  <c r="J55" i="14" l="1"/>
  <c r="I16" i="14"/>
  <c r="J16" i="14" s="1"/>
  <c r="I14" i="14"/>
  <c r="J14" i="14" s="1"/>
  <c r="I22" i="14"/>
  <c r="J22" i="14" s="1"/>
  <c r="I12" i="14"/>
  <c r="J12" i="14" s="1"/>
  <c r="I20" i="14"/>
  <c r="J20" i="14" s="1"/>
  <c r="J26" i="14"/>
  <c r="J68" i="14"/>
  <c r="I9" i="14"/>
  <c r="J9" i="14" s="1"/>
  <c r="I13" i="14"/>
  <c r="J13" i="14" s="1"/>
  <c r="I17" i="14"/>
  <c r="J17" i="14" s="1"/>
  <c r="I21" i="14"/>
  <c r="J21" i="14" s="1"/>
  <c r="I25" i="14"/>
  <c r="J25" i="14" s="1"/>
  <c r="I67" i="14"/>
  <c r="I70" i="14" s="1"/>
  <c r="G70" i="14"/>
  <c r="G29" i="14"/>
  <c r="G55" i="14"/>
  <c r="J67" i="14" l="1"/>
  <c r="J70" i="14"/>
  <c r="J29" i="14"/>
</calcChain>
</file>

<file path=xl/sharedStrings.xml><?xml version="1.0" encoding="utf-8"?>
<sst xmlns="http://schemas.openxmlformats.org/spreadsheetml/2006/main" count="176" uniqueCount="101">
  <si>
    <t>Lp.</t>
  </si>
  <si>
    <t>jm</t>
  </si>
  <si>
    <t>ilość</t>
  </si>
  <si>
    <t>szt</t>
  </si>
  <si>
    <t>Przedmiot zamówienia</t>
  </si>
  <si>
    <t>Opis szczegółowy</t>
  </si>
  <si>
    <t>Wartość netto [zł]</t>
  </si>
  <si>
    <t>Stawka VAT [%]</t>
  </si>
  <si>
    <t>Wartość brutto [zł]</t>
  </si>
  <si>
    <t>Wartość VAT [zł]</t>
  </si>
  <si>
    <t>Cena jednostk. netto [zł]</t>
  </si>
  <si>
    <t xml:space="preserve">                                                                        RAZEM</t>
  </si>
  <si>
    <t>Rejonowego Laboratorium MPS Wrocław, ul. Kwidzyńska 4</t>
  </si>
  <si>
    <t>Zadanie nr 1 Paragraf wydatków 421-008</t>
  </si>
  <si>
    <t>SŁUŻBA MATERIAŁÓW PĘDNYCH I SMARÓW</t>
  </si>
  <si>
    <t>RAZEM</t>
  </si>
  <si>
    <t>op</t>
  </si>
  <si>
    <t>Cena netto jednostk. [zł]</t>
  </si>
  <si>
    <t>Stawka VAT [zł]</t>
  </si>
  <si>
    <t>2,3 dimetylobutan cz.d.a.</t>
  </si>
  <si>
    <t>dm3</t>
  </si>
  <si>
    <t>2-Propanol cz.d.a.</t>
  </si>
  <si>
    <t>Aceton cz.d.a.</t>
  </si>
  <si>
    <t>N-heptan cz.d.a.</t>
  </si>
  <si>
    <t>Odważka analityczna NaOH 0,1mol/l</t>
  </si>
  <si>
    <t>Odważka analityczna wodorotlenku sodu 0,1mol/l ampułka</t>
  </si>
  <si>
    <t>Kwas solny 0,1 mol/l ampułka</t>
  </si>
  <si>
    <t>Płyn do mycia i dezynfekcji powierzchni produkcyjnych (LUDWIK) (pojemnik 5 L)</t>
  </si>
  <si>
    <t>Kwas nadchlorowy w bezwodnym kwasie octowym do miareczkowania w roztworach niewodnych 0,1mol/l</t>
  </si>
  <si>
    <t>Kwas nadchlorowy w bezwodnym kwasie octowym do miareczkowania w w roztworach niewodnych 0,1mol/l</t>
  </si>
  <si>
    <t>Metanol cz.d.a</t>
  </si>
  <si>
    <t>Metanol cz.d a</t>
  </si>
  <si>
    <t>Toluen cz.d.a.</t>
  </si>
  <si>
    <t>Toluen cz.d.a</t>
  </si>
  <si>
    <t>Roztwór buforowy o pH ok. 4,00</t>
  </si>
  <si>
    <t>Roztwór buforowy o pH ok. 7,00</t>
  </si>
  <si>
    <t>Roztwór buforowy o pH ok. 9,00</t>
  </si>
  <si>
    <t>Zadanie nr 2 Paragraf wydatków 421-008</t>
  </si>
  <si>
    <t>CMR do destylacji normalnej</t>
  </si>
  <si>
    <t>CMR temperatura zapłonu metodą PENSKY-MARTENS</t>
  </si>
  <si>
    <t>CMR lepkość kinematyczna</t>
  </si>
  <si>
    <t>CMR lepkości kinematycznej</t>
  </si>
  <si>
    <t>CMR gęstości</t>
  </si>
  <si>
    <t>CRM do oznaczania blokady zimnego filtru CFPP</t>
  </si>
  <si>
    <t>CRM do oznaczania temperatury płynięcia</t>
  </si>
  <si>
    <t>CRM do oznaczania temperatury mętnienia</t>
  </si>
  <si>
    <t>CMR zawartości węgla</t>
  </si>
  <si>
    <t>Wzorzec do oznaczania pozostałości po koksowaniu metodą micro zgodnie z normą PN EN ISO 10370 o zawartości węgla nie przekraczającej 0,3 % w oleju napędowym</t>
  </si>
  <si>
    <t>CMR lepkość kinematyczna S6  (500 ml) ze świadectwem wzorcowania wzorca wydanym przez podmiot akredytowany według ISO Guide 34 lub ISO 17034</t>
  </si>
  <si>
    <t>CMR lepkość kinematyczna N 100 (500 ml)ze świadectwem wzorcowania wzorca wydanym przez podmiot akredytowany według ISO Guide 34 lub ISO 17034</t>
  </si>
  <si>
    <t>CMR lepkość kinematyczna S3 (500ml) ze świadectwem wzorcowania wzorca wydanym przez podmiot akredytowany według ISO Guide 34 lub ISO 17034</t>
  </si>
  <si>
    <t>CRM lepkość kinematyczna N26 (500ml) ze świadectwem wzorcowania wzorca wydanym przez podmiot akredytowany według ISO Guide 34 lub ISO 17034</t>
  </si>
  <si>
    <t>Zadanie nr 3 Paragraf wydatków 421-008</t>
  </si>
  <si>
    <t>CMR temperatura zapłonu metodą Clevelanda</t>
  </si>
  <si>
    <t>Wzorzec do oznaczania zawartości siarki</t>
  </si>
  <si>
    <t>Undekan</t>
  </si>
  <si>
    <t>Undekan o czystości powyżej 99,0%</t>
  </si>
  <si>
    <r>
      <t>Wzorzec wody o stężeniu 1,0% H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O do </t>
    </r>
    <r>
      <rPr>
        <u/>
        <sz val="12"/>
        <rFont val="Arial"/>
        <family val="2"/>
        <charset val="238"/>
      </rPr>
      <t xml:space="preserve">wolumetrycznego </t>
    </r>
    <r>
      <rPr>
        <sz val="12"/>
        <rFont val="Arial"/>
        <family val="2"/>
        <charset val="238"/>
      </rPr>
      <t xml:space="preserve">miareczkowania Karla Fischera </t>
    </r>
    <r>
      <rPr>
        <u/>
        <sz val="12"/>
        <rFont val="Arial"/>
        <family val="2"/>
        <charset val="238"/>
      </rPr>
      <t>opakowanie 10 ampułek</t>
    </r>
    <r>
      <rPr>
        <sz val="12"/>
        <rFont val="Arial"/>
        <family val="2"/>
        <charset val="238"/>
      </rPr>
      <t xml:space="preserve"> po około 8 ml ze świadectwem wzorcowania wzorca wydanym przez podmiot akredytowany według ISO Guide 34 lub ISO 17034</t>
    </r>
  </si>
  <si>
    <t>CMR do destylacja normalnej wg ASTM D 86 i/lub PN-EN ISO 3405 - olej napędowy o pojemności minimum 250 ml ze świadectwem wzorcowania wzorca wydanym przez podmiot akredytowany według ISO Guide 34 lub ISO 17034, data ważności nie krótsza niż 1 rok od daty zakupu</t>
  </si>
  <si>
    <r>
      <t>CMR temperatura zapłonu metodą PENSKY-MARTENS w zakresie temp. 130-155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  <charset val="238"/>
      </rPr>
      <t>C o pojemności minimum 230 ml lub 3x80 ml ze świadectwem wzorcowania wzorca wydanym przez podmiot akredytowany według ISO Guide 34 lub ISO 17034,data ważności nie krótsza niż 1 rok od daty zakupu</t>
    </r>
  </si>
  <si>
    <r>
      <t>CMR do oznaczania temperatury blokady zimego filtru CFPP (250 ml) o temperaturze ok. -30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  <charset val="238"/>
      </rPr>
      <t>C ze świadectwem wzorcowania wzorca wydanym przez podmiot akredytowany  według ISO Guide 34 lub ISO 17034,data ważności nie krótsza niż 1 rok od daty zakupu</t>
    </r>
  </si>
  <si>
    <t>Wzorzec do oznaczania temperatury płynięcia w o temperaturze ok. -35°C (250 ml) ze świadectwem wzorcowania wzorca wydanym przez podmiot akredytowany według ISO Guide 34 lub ISO 17034,data ważności nie krótsza niż 1 rok od daty zakupu</t>
  </si>
  <si>
    <t>Wzorzec do oznaczania temperatury mętnienia o temperaturze w zakresie od -5 °C do -35°C (250 ml) ze świadectwem wzorcowania wzorca wydanym przez podmiot ,akredytowany według ISO Guide 34 lub ISO 17034,data ważności nie krótsza niż 1 rok od daty zakupu</t>
  </si>
  <si>
    <t>Wzorzec do oznaczania zawartości siarki 10 ppm w oleju napędowym ze świadectwem wzorca wydanym przez podmiot akredytowany według ISO Guide 34 lub 35,data ważności nie krótsza niż 1 rok od daty zakupu</t>
  </si>
  <si>
    <t>Wzorzec do oznaczania zawartości siarki 5ppm w oleju napędowym ze świadectwem wzorca wydanym przez podmiot akredytowany według ISO Guide 34 lub 35,data ważności nie krótsza niż 1 rok od daty zakupu</t>
  </si>
  <si>
    <t>Certyfikowany Materiał Referencyjny o  pH około 9 ze świadectwem wydanym przez podmiot  akredytowany według ISO Guide 34 lub ISO 17034o pojemności  500 ml, data ważności nie krótsza niż 1 rok od daty zakupu</t>
  </si>
  <si>
    <t xml:space="preserve">Certyfikowany Materiał Referencyjny o pH około  9 </t>
  </si>
  <si>
    <t>Certyfikowany Materiał Referencyjny o pH około  6</t>
  </si>
  <si>
    <t>Certyfikowany Materiał Referencyjny o pH około  4</t>
  </si>
  <si>
    <t>Certyfikowany Materiał Referencyjny o  pH około 6 ze świadectwem wydanym przez podmiot  akredytowany według ISO Guide 34 lub ISO 17034o pojemności  500 ml, data ważności nie krótsza niż 1 rok od daty zakupu</t>
  </si>
  <si>
    <t>Certyfikowany Materiał Referencyjny o  pH około 4 ze świadectwem wydanym przez podmiot  akredytowany według ISO Guide 34 lub ISO 17034o pojemności  500 ml, data ważności nie krótsza niż 1 rok od daty zakupu</t>
  </si>
  <si>
    <t>Zadanie nr 4 Paragraf wydatków 421-008</t>
  </si>
  <si>
    <t>Woda gat.II</t>
  </si>
  <si>
    <t xml:space="preserve">Woda gat. II ,zgodna zwymaganiami wg normy ISO 3696 </t>
  </si>
  <si>
    <t>Roztwór buforowy ok 4,00 pH o pojemności 100 ml, dostawa w dwóch terminach(druga dostawa październik 2022 r.roztwór z terminem ważności nie krótszym niż 05.2023r.)</t>
  </si>
  <si>
    <t>Roztwór buforowy ok 7,00 pH o pojemności 100 ml, dostawa w dwóch terminach(druga dostawa październik 2022 r.roztwór z terminem ważności nie krótszym niż 05.2023r.)</t>
  </si>
  <si>
    <t>Roztwór buforowy ok 9,00 pH o pojemności 100 ml, dostawa w dwóch terminach(druga dostawa październik 2022 r.roztwór z terminem ważności nie krótszym niż 05.2023r.)</t>
  </si>
  <si>
    <t>Izooktan cz.d.a</t>
  </si>
  <si>
    <t>KCl roztwór 3M</t>
  </si>
  <si>
    <t>Mianowany roztwór chlorku potasu o stężeniu 3 mol/dm3 100 ml do uzupełniania elektrod</t>
  </si>
  <si>
    <r>
      <t>Kwas siarkowy cz.min.95</t>
    </r>
    <r>
      <rPr>
        <sz val="8.4"/>
        <color theme="1"/>
        <rFont val="Arial"/>
        <family val="2"/>
        <charset val="238"/>
      </rPr>
      <t>%</t>
    </r>
  </si>
  <si>
    <t xml:space="preserve">Wodorotlenek baru </t>
  </si>
  <si>
    <t>Wodorotlenek baru cz. opakowanie  10g</t>
  </si>
  <si>
    <r>
      <t>CMR temperatura zapłonu metodą PENSKY-MARTENS w zakresie temp. ok 60-</t>
    </r>
    <r>
      <rPr>
        <sz val="12"/>
        <rFont val="Calibri"/>
        <family val="2"/>
        <charset val="238"/>
      </rPr>
      <t>÷</t>
    </r>
    <r>
      <rPr>
        <sz val="12"/>
        <rFont val="Arial"/>
        <family val="2"/>
        <charset val="238"/>
      </rPr>
      <t>65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  <charset val="238"/>
      </rPr>
      <t>C o pojemności minimum 230 ml lub 3x80 ml ze świadectwem wzorcowania wzorca wydanym przez podmiot akredytowany według ISO Guide 34 lub ISO 17034,data ważności nie krótsza niż 1 rok od daty zakupu</t>
    </r>
  </si>
  <si>
    <r>
      <t>CMR temperatura zapłonu metodą Clvelanda w zakresie temp. 230</t>
    </r>
    <r>
      <rPr>
        <sz val="12"/>
        <rFont val="Calibri"/>
        <family val="2"/>
        <charset val="238"/>
      </rPr>
      <t xml:space="preserve">÷ </t>
    </r>
    <r>
      <rPr>
        <sz val="12"/>
        <rFont val="Arial"/>
        <family val="2"/>
        <charset val="238"/>
      </rPr>
      <t>270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  <charset val="238"/>
      </rPr>
      <t>C o pojemności minimum 230 ml lub 3x80 ml ze świadectwem wzorcowania wzorca wydanym przez podmiot akredytowany według ISO Guide 34 lub ISO 17034,data ważności nie krótsza niż 1 rok od daty zakupu</t>
    </r>
  </si>
  <si>
    <t>CRM oznaczania lepkości N10 (500ml) ze świadectwem wzorcowania wzorca wydanym przez podmiot akredytowany według ISO Guide 34 lub ISO 17034</t>
  </si>
  <si>
    <t>Odczynnik Karla-Fischera Hydranal Composite 5</t>
  </si>
  <si>
    <t>Odczynnik Karla -Fischera Composite 5 (opakownie 0,5 dm3)</t>
  </si>
  <si>
    <t>CRM do oznaczania gęstości w temperaturze 15°C wartość około 0,700g/ml, o pojemności nie mniejszej niż 60 ml ze świadectwem wzorcowania wzorca wydanym przez podmiot akredytowany według ISO Guide 34 lub ISO 17034</t>
  </si>
  <si>
    <t>CRM do oznaczania liczby kwasowej</t>
  </si>
  <si>
    <t>CRM do oznaczania liczby kwasowej o wartości oczekiwanej około 3mgKOH/g pojemność 3x50 g ze świadectwem wzorcowania wzorca wydanym przez podmiot akredytowany według ISO Guide 34 lub ISO 17034</t>
  </si>
  <si>
    <t>Zestaw wzorców do krzywej zawartości siarki</t>
  </si>
  <si>
    <t>Zestaw 6 wzorców o pojemnościach nie mniejszych niż 10 ml i stężeniach siarki od 0 do 50 μg/g z olejem mineralnym jako matrycą</t>
  </si>
  <si>
    <t>PLAN ZAMÓWIENIA na 2022 r.- rozpoznanie rynku</t>
  </si>
  <si>
    <t xml:space="preserve">                          UWAGI : / w przypadku jakiś uwag proszę je wpisać/ ……………………………………………………</t>
  </si>
  <si>
    <t>Proszę podać przybliżony termin realizacji / ilość dni  / ………………………………..</t>
  </si>
  <si>
    <t>Załącznik nr 2</t>
  </si>
  <si>
    <r>
      <t>Kwas siarkowy cz.min.95</t>
    </r>
    <r>
      <rPr>
        <b/>
        <sz val="8.4"/>
        <color theme="1"/>
        <rFont val="Arial"/>
        <family val="2"/>
        <charset val="238"/>
      </rPr>
      <t>%</t>
    </r>
  </si>
  <si>
    <r>
      <rPr>
        <b/>
        <sz val="12"/>
        <color theme="1"/>
        <rFont val="Arial"/>
        <family val="2"/>
        <charset val="238"/>
      </rPr>
      <t>CMR lepkości kinematyczne</t>
    </r>
    <r>
      <rPr>
        <b/>
        <sz val="12"/>
        <color rgb="FF00B050"/>
        <rFont val="Arial"/>
        <family val="2"/>
        <charset val="238"/>
      </rPr>
      <t>j</t>
    </r>
  </si>
  <si>
    <r>
      <t>Wzorzec zawartości wody o stężeniu 1,0 % H</t>
    </r>
    <r>
      <rPr>
        <b/>
        <vertAlign val="sub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O</t>
    </r>
  </si>
  <si>
    <r>
      <t>CMR do destylacja normalnej wg ASTM D 86 i/lub PN-EN ISO 3405 - benzyna o pojemności minimum 250 ml ze świadectwem wzorcowania wzorca wydanym przez podmiot akredytowany według ISO Guide 34 lub ISO 17034,data ważności nie krótsza niż 1 rok od daty zakupu, temperatura poczatku destylacji nie niższa 28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  <charset val="238"/>
      </rPr>
      <t>C i nie wyższa niż 32</t>
    </r>
    <r>
      <rPr>
        <sz val="12"/>
        <rFont val="Calibri"/>
        <family val="2"/>
        <charset val="238"/>
      </rPr>
      <t>°</t>
    </r>
    <r>
      <rPr>
        <sz val="12"/>
        <rFont val="Arial"/>
        <family val="2"/>
        <charset val="238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</si>
</sst>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zł&quot;* #,##0.00_);_(&quot;zł&quot;* \(#,##0.00\);_(&quot;zł&quot;* &quot;-&quot;??_);_(@_)"/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vertAlign val="subscript"/>
      <sz val="12"/>
      <name val="Arial"/>
      <family val="2"/>
      <charset val="238"/>
    </font>
    <font>
      <u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.4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8.4"/>
      <color theme="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Fill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/>
    </xf>
    <xf numFmtId="0" fontId="10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9" fontId="10" fillId="0" borderId="11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9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9" fontId="10" fillId="0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43" workbookViewId="0">
      <selection activeCell="L42" sqref="L42"/>
    </sheetView>
  </sheetViews>
  <sheetFormatPr defaultRowHeight="15" x14ac:dyDescent="0.25"/>
  <cols>
    <col min="1" max="1" width="5.140625" customWidth="1"/>
    <col min="2" max="2" width="31.5703125" customWidth="1"/>
    <col min="3" max="3" width="49.7109375" style="11" customWidth="1"/>
    <col min="5" max="5" width="9.140625" customWidth="1"/>
    <col min="6" max="6" width="12.140625" customWidth="1"/>
    <col min="7" max="7" width="14.42578125" customWidth="1"/>
    <col min="9" max="9" width="13" customWidth="1"/>
    <col min="10" max="10" width="12.7109375" customWidth="1"/>
  </cols>
  <sheetData>
    <row r="1" spans="1:10" x14ac:dyDescent="0.25">
      <c r="H1" s="97" t="s">
        <v>96</v>
      </c>
      <c r="I1" s="97"/>
      <c r="J1" s="97"/>
    </row>
    <row r="2" spans="1:10" s="1" customFormat="1" ht="15.75" x14ac:dyDescent="0.25">
      <c r="A2" s="90" t="s">
        <v>93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x14ac:dyDescent="0.25">
      <c r="A3" s="90" t="s">
        <v>12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.75" x14ac:dyDescent="0.25">
      <c r="A4" s="98" t="s">
        <v>14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8" x14ac:dyDescent="0.25">
      <c r="A6" s="21" t="s">
        <v>13</v>
      </c>
      <c r="B6" s="10"/>
      <c r="C6" s="13"/>
      <c r="D6" s="2"/>
      <c r="E6" s="9"/>
      <c r="F6" s="9"/>
      <c r="G6" s="9"/>
      <c r="H6" s="9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45" x14ac:dyDescent="0.25">
      <c r="A8" s="14" t="s">
        <v>0</v>
      </c>
      <c r="B8" s="14" t="s">
        <v>4</v>
      </c>
      <c r="C8" s="14" t="s">
        <v>5</v>
      </c>
      <c r="D8" s="14" t="s">
        <v>1</v>
      </c>
      <c r="E8" s="14" t="s">
        <v>2</v>
      </c>
      <c r="F8" s="14" t="s">
        <v>17</v>
      </c>
      <c r="G8" s="14" t="s">
        <v>6</v>
      </c>
      <c r="H8" s="14" t="s">
        <v>18</v>
      </c>
      <c r="I8" s="14" t="s">
        <v>9</v>
      </c>
      <c r="J8" s="14" t="s">
        <v>8</v>
      </c>
    </row>
    <row r="9" spans="1:10" s="31" customFormat="1" ht="87.75" customHeight="1" x14ac:dyDescent="0.25">
      <c r="A9" s="26">
        <v>1</v>
      </c>
      <c r="B9" s="76" t="s">
        <v>34</v>
      </c>
      <c r="C9" s="52" t="s">
        <v>74</v>
      </c>
      <c r="D9" s="26" t="s">
        <v>3</v>
      </c>
      <c r="E9" s="26">
        <v>6</v>
      </c>
      <c r="F9" s="27"/>
      <c r="G9" s="27">
        <f t="shared" ref="G9:G28" si="0">F9*E9</f>
        <v>0</v>
      </c>
      <c r="H9" s="32">
        <v>0.23</v>
      </c>
      <c r="I9" s="33">
        <f>H9*G9</f>
        <v>0</v>
      </c>
      <c r="J9" s="30">
        <f t="shared" ref="J9:J28" si="1">G9+I9</f>
        <v>0</v>
      </c>
    </row>
    <row r="10" spans="1:10" s="31" customFormat="1" ht="72" customHeight="1" x14ac:dyDescent="0.25">
      <c r="A10" s="26">
        <v>2</v>
      </c>
      <c r="B10" s="76" t="s">
        <v>35</v>
      </c>
      <c r="C10" s="52" t="s">
        <v>75</v>
      </c>
      <c r="D10" s="26" t="s">
        <v>3</v>
      </c>
      <c r="E10" s="26">
        <v>6</v>
      </c>
      <c r="F10" s="27"/>
      <c r="G10" s="27">
        <f t="shared" si="0"/>
        <v>0</v>
      </c>
      <c r="H10" s="32">
        <v>0.23</v>
      </c>
      <c r="I10" s="33">
        <f>H10*G10</f>
        <v>0</v>
      </c>
      <c r="J10" s="30">
        <f t="shared" si="1"/>
        <v>0</v>
      </c>
    </row>
    <row r="11" spans="1:10" s="31" customFormat="1" ht="91.5" customHeight="1" x14ac:dyDescent="0.25">
      <c r="A11" s="26">
        <v>3</v>
      </c>
      <c r="B11" s="76" t="s">
        <v>36</v>
      </c>
      <c r="C11" s="52" t="s">
        <v>76</v>
      </c>
      <c r="D11" s="26" t="s">
        <v>3</v>
      </c>
      <c r="E11" s="26">
        <v>6</v>
      </c>
      <c r="F11" s="27"/>
      <c r="G11" s="27">
        <f t="shared" si="0"/>
        <v>0</v>
      </c>
      <c r="H11" s="32">
        <v>0.23</v>
      </c>
      <c r="I11" s="33">
        <f>H11*G11</f>
        <v>0</v>
      </c>
      <c r="J11" s="30">
        <f t="shared" si="1"/>
        <v>0</v>
      </c>
    </row>
    <row r="12" spans="1:10" s="31" customFormat="1" ht="31.5" customHeight="1" x14ac:dyDescent="0.25">
      <c r="A12" s="26">
        <v>4</v>
      </c>
      <c r="B12" s="77" t="s">
        <v>19</v>
      </c>
      <c r="C12" s="15" t="s">
        <v>19</v>
      </c>
      <c r="D12" s="15" t="s">
        <v>20</v>
      </c>
      <c r="E12" s="15">
        <v>0.1</v>
      </c>
      <c r="F12" s="16"/>
      <c r="G12" s="27">
        <f t="shared" si="0"/>
        <v>0</v>
      </c>
      <c r="H12" s="17">
        <v>0.23</v>
      </c>
      <c r="I12" s="18">
        <f t="shared" ref="I12:I28" si="2">G12*H12</f>
        <v>0</v>
      </c>
      <c r="J12" s="30">
        <f t="shared" si="1"/>
        <v>0</v>
      </c>
    </row>
    <row r="13" spans="1:10" s="31" customFormat="1" ht="31.5" customHeight="1" x14ac:dyDescent="0.25">
      <c r="A13" s="26">
        <v>5</v>
      </c>
      <c r="B13" s="77" t="s">
        <v>21</v>
      </c>
      <c r="C13" s="15" t="s">
        <v>21</v>
      </c>
      <c r="D13" s="15" t="s">
        <v>20</v>
      </c>
      <c r="E13" s="15">
        <v>12</v>
      </c>
      <c r="F13" s="16"/>
      <c r="G13" s="27">
        <f t="shared" si="0"/>
        <v>0</v>
      </c>
      <c r="H13" s="17">
        <v>0.23</v>
      </c>
      <c r="I13" s="18">
        <f t="shared" si="2"/>
        <v>0</v>
      </c>
      <c r="J13" s="30">
        <f t="shared" si="1"/>
        <v>0</v>
      </c>
    </row>
    <row r="14" spans="1:10" s="31" customFormat="1" ht="31.5" customHeight="1" x14ac:dyDescent="0.25">
      <c r="A14" s="26">
        <v>6</v>
      </c>
      <c r="B14" s="78" t="s">
        <v>22</v>
      </c>
      <c r="C14" s="15" t="s">
        <v>22</v>
      </c>
      <c r="D14" s="15" t="s">
        <v>20</v>
      </c>
      <c r="E14" s="15">
        <v>12</v>
      </c>
      <c r="F14" s="16"/>
      <c r="G14" s="27">
        <f t="shared" si="0"/>
        <v>0</v>
      </c>
      <c r="H14" s="17">
        <v>0.23</v>
      </c>
      <c r="I14" s="18">
        <f t="shared" si="2"/>
        <v>0</v>
      </c>
      <c r="J14" s="30">
        <f t="shared" si="1"/>
        <v>0</v>
      </c>
    </row>
    <row r="15" spans="1:10" s="31" customFormat="1" ht="31.5" customHeight="1" x14ac:dyDescent="0.25">
      <c r="A15" s="26">
        <v>7</v>
      </c>
      <c r="B15" s="79" t="s">
        <v>97</v>
      </c>
      <c r="C15" s="55" t="s">
        <v>80</v>
      </c>
      <c r="D15" s="34" t="s">
        <v>20</v>
      </c>
      <c r="E15" s="34">
        <v>1</v>
      </c>
      <c r="F15" s="35"/>
      <c r="G15" s="27">
        <f t="shared" si="0"/>
        <v>0</v>
      </c>
      <c r="H15" s="36">
        <v>0.23</v>
      </c>
      <c r="I15" s="37">
        <f t="shared" si="2"/>
        <v>0</v>
      </c>
      <c r="J15" s="30">
        <f t="shared" si="1"/>
        <v>0</v>
      </c>
    </row>
    <row r="16" spans="1:10" s="31" customFormat="1" ht="31.5" customHeight="1" x14ac:dyDescent="0.25">
      <c r="A16" s="26">
        <v>8</v>
      </c>
      <c r="B16" s="77" t="s">
        <v>23</v>
      </c>
      <c r="C16" s="15" t="s">
        <v>23</v>
      </c>
      <c r="D16" s="15" t="s">
        <v>20</v>
      </c>
      <c r="E16" s="15">
        <v>6</v>
      </c>
      <c r="F16" s="16"/>
      <c r="G16" s="27">
        <f t="shared" si="0"/>
        <v>0</v>
      </c>
      <c r="H16" s="17">
        <v>0.23</v>
      </c>
      <c r="I16" s="18">
        <f t="shared" si="2"/>
        <v>0</v>
      </c>
      <c r="J16" s="30">
        <f t="shared" si="1"/>
        <v>0</v>
      </c>
    </row>
    <row r="17" spans="1:14" s="31" customFormat="1" ht="31.5" customHeight="1" x14ac:dyDescent="0.25">
      <c r="A17" s="26">
        <v>9</v>
      </c>
      <c r="B17" s="77" t="s">
        <v>72</v>
      </c>
      <c r="C17" s="15" t="s">
        <v>73</v>
      </c>
      <c r="D17" s="15" t="s">
        <v>20</v>
      </c>
      <c r="E17" s="15">
        <v>2</v>
      </c>
      <c r="F17" s="16"/>
      <c r="G17" s="27">
        <f t="shared" si="0"/>
        <v>0</v>
      </c>
      <c r="H17" s="17">
        <v>0.23</v>
      </c>
      <c r="I17" s="18">
        <f t="shared" si="2"/>
        <v>0</v>
      </c>
      <c r="J17" s="30">
        <f t="shared" si="1"/>
        <v>0</v>
      </c>
    </row>
    <row r="18" spans="1:14" s="31" customFormat="1" ht="48" customHeight="1" x14ac:dyDescent="0.25">
      <c r="A18" s="26">
        <v>10</v>
      </c>
      <c r="B18" s="77" t="s">
        <v>77</v>
      </c>
      <c r="C18" s="15" t="s">
        <v>77</v>
      </c>
      <c r="D18" s="15" t="s">
        <v>20</v>
      </c>
      <c r="E18" s="15">
        <v>12</v>
      </c>
      <c r="F18" s="16"/>
      <c r="G18" s="27">
        <f t="shared" si="0"/>
        <v>0</v>
      </c>
      <c r="H18" s="17">
        <v>0.23</v>
      </c>
      <c r="I18" s="18">
        <f t="shared" si="2"/>
        <v>0</v>
      </c>
      <c r="J18" s="30">
        <f t="shared" si="1"/>
        <v>0</v>
      </c>
    </row>
    <row r="19" spans="1:14" s="31" customFormat="1" ht="48" customHeight="1" x14ac:dyDescent="0.25">
      <c r="A19" s="26">
        <v>11</v>
      </c>
      <c r="B19" s="77" t="s">
        <v>24</v>
      </c>
      <c r="C19" s="15" t="s">
        <v>25</v>
      </c>
      <c r="D19" s="15" t="s">
        <v>3</v>
      </c>
      <c r="E19" s="15">
        <v>1</v>
      </c>
      <c r="F19" s="16"/>
      <c r="G19" s="27">
        <f t="shared" si="0"/>
        <v>0</v>
      </c>
      <c r="H19" s="17">
        <v>0.23</v>
      </c>
      <c r="I19" s="18">
        <f t="shared" si="2"/>
        <v>0</v>
      </c>
      <c r="J19" s="30">
        <f t="shared" si="1"/>
        <v>0</v>
      </c>
    </row>
    <row r="20" spans="1:14" s="31" customFormat="1" ht="31.5" customHeight="1" x14ac:dyDescent="0.25">
      <c r="A20" s="26">
        <v>12</v>
      </c>
      <c r="B20" s="77" t="s">
        <v>26</v>
      </c>
      <c r="C20" s="15" t="s">
        <v>26</v>
      </c>
      <c r="D20" s="15" t="s">
        <v>3</v>
      </c>
      <c r="E20" s="15">
        <v>2</v>
      </c>
      <c r="F20" s="16"/>
      <c r="G20" s="27">
        <f t="shared" si="0"/>
        <v>0</v>
      </c>
      <c r="H20" s="17">
        <v>0.23</v>
      </c>
      <c r="I20" s="18">
        <f t="shared" si="2"/>
        <v>0</v>
      </c>
      <c r="J20" s="30">
        <f t="shared" si="1"/>
        <v>0</v>
      </c>
    </row>
    <row r="21" spans="1:14" s="31" customFormat="1" ht="60" customHeight="1" x14ac:dyDescent="0.25">
      <c r="A21" s="26">
        <v>13</v>
      </c>
      <c r="B21" s="77" t="s">
        <v>27</v>
      </c>
      <c r="C21" s="15" t="s">
        <v>27</v>
      </c>
      <c r="D21" s="15" t="s">
        <v>3</v>
      </c>
      <c r="E21" s="15">
        <v>3</v>
      </c>
      <c r="F21" s="16"/>
      <c r="G21" s="27">
        <f t="shared" si="0"/>
        <v>0</v>
      </c>
      <c r="H21" s="17">
        <v>0.23</v>
      </c>
      <c r="I21" s="18">
        <f t="shared" si="2"/>
        <v>0</v>
      </c>
      <c r="J21" s="30">
        <f t="shared" si="1"/>
        <v>0</v>
      </c>
    </row>
    <row r="22" spans="1:14" s="31" customFormat="1" ht="94.5" x14ac:dyDescent="0.25">
      <c r="A22" s="26">
        <v>14</v>
      </c>
      <c r="B22" s="77" t="s">
        <v>28</v>
      </c>
      <c r="C22" s="15" t="s">
        <v>29</v>
      </c>
      <c r="D22" s="15" t="s">
        <v>20</v>
      </c>
      <c r="E22" s="15">
        <v>1</v>
      </c>
      <c r="F22" s="16"/>
      <c r="G22" s="27">
        <f t="shared" si="0"/>
        <v>0</v>
      </c>
      <c r="H22" s="17">
        <v>0.23</v>
      </c>
      <c r="I22" s="18">
        <f t="shared" si="2"/>
        <v>0</v>
      </c>
      <c r="J22" s="30">
        <f t="shared" si="1"/>
        <v>0</v>
      </c>
    </row>
    <row r="23" spans="1:14" s="31" customFormat="1" ht="34.5" customHeight="1" x14ac:dyDescent="0.25">
      <c r="A23" s="26">
        <v>15</v>
      </c>
      <c r="B23" s="77" t="s">
        <v>78</v>
      </c>
      <c r="C23" s="15" t="s">
        <v>79</v>
      </c>
      <c r="D23" s="15" t="s">
        <v>3</v>
      </c>
      <c r="E23" s="15">
        <v>2</v>
      </c>
      <c r="F23" s="16"/>
      <c r="G23" s="27">
        <f t="shared" si="0"/>
        <v>0</v>
      </c>
      <c r="H23" s="17">
        <v>0.23</v>
      </c>
      <c r="I23" s="18">
        <f t="shared" si="2"/>
        <v>0</v>
      </c>
      <c r="J23" s="30">
        <f t="shared" si="1"/>
        <v>0</v>
      </c>
    </row>
    <row r="24" spans="1:14" s="31" customFormat="1" ht="34.5" customHeight="1" x14ac:dyDescent="0.25">
      <c r="A24" s="26">
        <v>16</v>
      </c>
      <c r="B24" s="77" t="s">
        <v>30</v>
      </c>
      <c r="C24" s="15" t="s">
        <v>31</v>
      </c>
      <c r="D24" s="15" t="s">
        <v>20</v>
      </c>
      <c r="E24" s="15">
        <v>2</v>
      </c>
      <c r="F24" s="16"/>
      <c r="G24" s="27">
        <f t="shared" si="0"/>
        <v>0</v>
      </c>
      <c r="H24" s="17">
        <v>0.23</v>
      </c>
      <c r="I24" s="18">
        <f t="shared" si="2"/>
        <v>0</v>
      </c>
      <c r="J24" s="30">
        <f t="shared" si="1"/>
        <v>0</v>
      </c>
    </row>
    <row r="25" spans="1:14" s="31" customFormat="1" ht="34.5" customHeight="1" x14ac:dyDescent="0.25">
      <c r="A25" s="26">
        <v>17</v>
      </c>
      <c r="B25" s="80" t="s">
        <v>32</v>
      </c>
      <c r="C25" s="38" t="s">
        <v>33</v>
      </c>
      <c r="D25" s="38" t="s">
        <v>20</v>
      </c>
      <c r="E25" s="38">
        <v>12</v>
      </c>
      <c r="F25" s="39"/>
      <c r="G25" s="27">
        <f t="shared" si="0"/>
        <v>0</v>
      </c>
      <c r="H25" s="40">
        <v>0.23</v>
      </c>
      <c r="I25" s="18">
        <f t="shared" si="2"/>
        <v>0</v>
      </c>
      <c r="J25" s="30">
        <f t="shared" si="1"/>
        <v>0</v>
      </c>
    </row>
    <row r="26" spans="1:14" s="31" customFormat="1" ht="34.5" customHeight="1" x14ac:dyDescent="0.25">
      <c r="A26" s="26">
        <v>18</v>
      </c>
      <c r="B26" s="81" t="s">
        <v>86</v>
      </c>
      <c r="C26" s="62" t="s">
        <v>87</v>
      </c>
      <c r="D26" s="62" t="s">
        <v>3</v>
      </c>
      <c r="E26" s="62">
        <v>2</v>
      </c>
      <c r="F26" s="64"/>
      <c r="G26" s="64">
        <f t="shared" si="0"/>
        <v>0</v>
      </c>
      <c r="H26" s="63">
        <v>0.23</v>
      </c>
      <c r="I26" s="65">
        <f t="shared" si="2"/>
        <v>0</v>
      </c>
      <c r="J26" s="30">
        <f t="shared" si="1"/>
        <v>0</v>
      </c>
    </row>
    <row r="27" spans="1:14" s="31" customFormat="1" ht="34.5" customHeight="1" x14ac:dyDescent="0.25">
      <c r="A27" s="26">
        <v>19</v>
      </c>
      <c r="B27" s="82" t="s">
        <v>81</v>
      </c>
      <c r="C27" s="57" t="s">
        <v>82</v>
      </c>
      <c r="D27" s="57" t="s">
        <v>16</v>
      </c>
      <c r="E27" s="57">
        <v>1</v>
      </c>
      <c r="F27" s="58"/>
      <c r="G27" s="59">
        <f t="shared" si="0"/>
        <v>0</v>
      </c>
      <c r="H27" s="60">
        <v>0.23</v>
      </c>
      <c r="I27" s="61">
        <f>G27*H27</f>
        <v>0</v>
      </c>
      <c r="J27" s="30">
        <f t="shared" si="1"/>
        <v>0</v>
      </c>
    </row>
    <row r="28" spans="1:14" s="41" customFormat="1" ht="34.5" customHeight="1" thickBot="1" x14ac:dyDescent="0.25">
      <c r="A28" s="26">
        <v>20</v>
      </c>
      <c r="B28" s="83" t="s">
        <v>55</v>
      </c>
      <c r="C28" s="42" t="s">
        <v>56</v>
      </c>
      <c r="D28" s="42" t="s">
        <v>20</v>
      </c>
      <c r="E28" s="42">
        <v>0.5</v>
      </c>
      <c r="F28" s="43"/>
      <c r="G28" s="27">
        <f t="shared" si="0"/>
        <v>0</v>
      </c>
      <c r="H28" s="44">
        <v>0.23</v>
      </c>
      <c r="I28" s="45">
        <f t="shared" si="2"/>
        <v>0</v>
      </c>
      <c r="J28" s="30">
        <f t="shared" si="1"/>
        <v>0</v>
      </c>
    </row>
    <row r="29" spans="1:14" ht="34.5" customHeight="1" thickBot="1" x14ac:dyDescent="0.3">
      <c r="A29" s="91" t="s">
        <v>15</v>
      </c>
      <c r="B29" s="91"/>
      <c r="C29" s="91"/>
      <c r="D29" s="91"/>
      <c r="E29" s="91"/>
      <c r="F29" s="91"/>
      <c r="G29" s="19">
        <f>SUM(G9:G28)</f>
        <v>0</v>
      </c>
      <c r="H29" s="92"/>
      <c r="I29" s="93"/>
      <c r="J29" s="25">
        <f>SUM(J9:J28)</f>
        <v>0</v>
      </c>
      <c r="N29" s="12"/>
    </row>
    <row r="30" spans="1:14" s="54" customFormat="1" ht="33" customHeight="1" x14ac:dyDescent="0.25">
      <c r="A30" s="88" t="s">
        <v>95</v>
      </c>
      <c r="B30" s="88"/>
      <c r="C30" s="88"/>
      <c r="D30" s="88"/>
      <c r="E30" s="88"/>
      <c r="F30" s="88"/>
      <c r="G30" s="88"/>
      <c r="H30" s="88"/>
      <c r="I30" s="88"/>
      <c r="J30" s="88"/>
    </row>
    <row r="31" spans="1:14" s="54" customFormat="1" ht="33" customHeight="1" x14ac:dyDescent="0.25">
      <c r="A31" s="89" t="s">
        <v>94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4" ht="37.5" customHeight="1" x14ac:dyDescent="0.25">
      <c r="A32" s="72" t="s">
        <v>37</v>
      </c>
      <c r="B32" s="20"/>
    </row>
    <row r="33" spans="1:10" ht="26.25" customHeight="1" x14ac:dyDescent="0.25"/>
    <row r="34" spans="1:10" ht="74.25" customHeight="1" x14ac:dyDescent="0.25">
      <c r="A34" s="14" t="s">
        <v>0</v>
      </c>
      <c r="B34" s="14" t="s">
        <v>4</v>
      </c>
      <c r="C34" s="14" t="s">
        <v>5</v>
      </c>
      <c r="D34" s="14" t="s">
        <v>1</v>
      </c>
      <c r="E34" s="14" t="s">
        <v>2</v>
      </c>
      <c r="F34" s="14" t="s">
        <v>17</v>
      </c>
      <c r="G34" s="14" t="s">
        <v>6</v>
      </c>
      <c r="H34" s="14" t="s">
        <v>7</v>
      </c>
      <c r="I34" s="14" t="s">
        <v>9</v>
      </c>
      <c r="J34" s="14" t="s">
        <v>8</v>
      </c>
    </row>
    <row r="35" spans="1:10" s="47" customFormat="1" ht="108.75" customHeight="1" x14ac:dyDescent="0.25">
      <c r="A35" s="26">
        <v>1</v>
      </c>
      <c r="B35" s="76" t="s">
        <v>38</v>
      </c>
      <c r="C35" s="26" t="s">
        <v>58</v>
      </c>
      <c r="D35" s="26" t="s">
        <v>3</v>
      </c>
      <c r="E35" s="26">
        <v>4</v>
      </c>
      <c r="F35" s="30"/>
      <c r="G35" s="30">
        <f t="shared" ref="G35:G54" si="3">F35*E35</f>
        <v>0</v>
      </c>
      <c r="H35" s="28">
        <v>0.23</v>
      </c>
      <c r="I35" s="29">
        <f t="shared" ref="I35:I54" si="4">G35*H35</f>
        <v>0</v>
      </c>
      <c r="J35" s="30">
        <f t="shared" ref="J35:J54" si="5">I35+G35</f>
        <v>0</v>
      </c>
    </row>
    <row r="36" spans="1:10" s="47" customFormat="1" ht="111" customHeight="1" x14ac:dyDescent="0.25">
      <c r="A36" s="26">
        <v>2</v>
      </c>
      <c r="B36" s="76" t="s">
        <v>39</v>
      </c>
      <c r="C36" s="26" t="s">
        <v>59</v>
      </c>
      <c r="D36" s="26" t="s">
        <v>3</v>
      </c>
      <c r="E36" s="26">
        <v>1</v>
      </c>
      <c r="F36" s="30"/>
      <c r="G36" s="30">
        <f t="shared" si="3"/>
        <v>0</v>
      </c>
      <c r="H36" s="28">
        <v>0.23</v>
      </c>
      <c r="I36" s="29">
        <f t="shared" si="4"/>
        <v>0</v>
      </c>
      <c r="J36" s="30">
        <f t="shared" si="5"/>
        <v>0</v>
      </c>
    </row>
    <row r="37" spans="1:10" s="47" customFormat="1" ht="108" customHeight="1" x14ac:dyDescent="0.25">
      <c r="A37" s="26">
        <v>3</v>
      </c>
      <c r="B37" s="84" t="s">
        <v>39</v>
      </c>
      <c r="C37" s="26" t="s">
        <v>83</v>
      </c>
      <c r="D37" s="26" t="s">
        <v>3</v>
      </c>
      <c r="E37" s="26">
        <v>1</v>
      </c>
      <c r="F37" s="30"/>
      <c r="G37" s="30">
        <f t="shared" si="3"/>
        <v>0</v>
      </c>
      <c r="H37" s="28">
        <v>0.23</v>
      </c>
      <c r="I37" s="29">
        <f t="shared" si="4"/>
        <v>0</v>
      </c>
      <c r="J37" s="30">
        <f t="shared" si="5"/>
        <v>0</v>
      </c>
    </row>
    <row r="38" spans="1:10" s="31" customFormat="1" ht="101.25" customHeight="1" x14ac:dyDescent="0.25">
      <c r="A38" s="26">
        <v>4</v>
      </c>
      <c r="B38" s="77" t="s">
        <v>40</v>
      </c>
      <c r="C38" s="15" t="s">
        <v>48</v>
      </c>
      <c r="D38" s="15" t="s">
        <v>3</v>
      </c>
      <c r="E38" s="15">
        <v>2</v>
      </c>
      <c r="F38" s="22"/>
      <c r="G38" s="22">
        <f t="shared" si="3"/>
        <v>0</v>
      </c>
      <c r="H38" s="17">
        <v>0.23</v>
      </c>
      <c r="I38" s="18">
        <f t="shared" si="4"/>
        <v>0</v>
      </c>
      <c r="J38" s="30">
        <f t="shared" si="5"/>
        <v>0</v>
      </c>
    </row>
    <row r="39" spans="1:10" s="31" customFormat="1" ht="101.25" customHeight="1" x14ac:dyDescent="0.25">
      <c r="A39" s="26">
        <v>5</v>
      </c>
      <c r="B39" s="77" t="s">
        <v>40</v>
      </c>
      <c r="C39" s="15" t="s">
        <v>49</v>
      </c>
      <c r="D39" s="15" t="s">
        <v>3</v>
      </c>
      <c r="E39" s="15">
        <v>6</v>
      </c>
      <c r="F39" s="22"/>
      <c r="G39" s="22">
        <f t="shared" si="3"/>
        <v>0</v>
      </c>
      <c r="H39" s="17">
        <v>0.23</v>
      </c>
      <c r="I39" s="18">
        <f t="shared" si="4"/>
        <v>0</v>
      </c>
      <c r="J39" s="30">
        <f t="shared" si="5"/>
        <v>0</v>
      </c>
    </row>
    <row r="40" spans="1:10" s="31" customFormat="1" ht="81.75" customHeight="1" x14ac:dyDescent="0.25">
      <c r="A40" s="26">
        <v>6</v>
      </c>
      <c r="B40" s="77" t="s">
        <v>41</v>
      </c>
      <c r="C40" s="15" t="s">
        <v>50</v>
      </c>
      <c r="D40" s="15" t="s">
        <v>3</v>
      </c>
      <c r="E40" s="15">
        <v>1</v>
      </c>
      <c r="F40" s="22"/>
      <c r="G40" s="22">
        <f t="shared" si="3"/>
        <v>0</v>
      </c>
      <c r="H40" s="17">
        <v>0.23</v>
      </c>
      <c r="I40" s="18">
        <f t="shared" si="4"/>
        <v>0</v>
      </c>
      <c r="J40" s="30">
        <f t="shared" si="5"/>
        <v>0</v>
      </c>
    </row>
    <row r="41" spans="1:10" s="31" customFormat="1" ht="82.5" customHeight="1" x14ac:dyDescent="0.25">
      <c r="A41" s="56">
        <v>7</v>
      </c>
      <c r="B41" s="85" t="s">
        <v>41</v>
      </c>
      <c r="C41" s="62" t="s">
        <v>85</v>
      </c>
      <c r="D41" s="15" t="s">
        <v>3</v>
      </c>
      <c r="E41" s="15">
        <v>6</v>
      </c>
      <c r="F41" s="22"/>
      <c r="G41" s="22">
        <f t="shared" si="3"/>
        <v>0</v>
      </c>
      <c r="H41" s="63">
        <v>0.23</v>
      </c>
      <c r="I41" s="18">
        <f t="shared" si="4"/>
        <v>0</v>
      </c>
      <c r="J41" s="30">
        <f t="shared" si="5"/>
        <v>0</v>
      </c>
    </row>
    <row r="42" spans="1:10" s="31" customFormat="1" ht="84" customHeight="1" x14ac:dyDescent="0.25">
      <c r="A42" s="26">
        <v>8</v>
      </c>
      <c r="B42" s="86" t="s">
        <v>98</v>
      </c>
      <c r="C42" s="15" t="s">
        <v>51</v>
      </c>
      <c r="D42" s="15" t="s">
        <v>3</v>
      </c>
      <c r="E42" s="15">
        <v>1</v>
      </c>
      <c r="F42" s="22"/>
      <c r="G42" s="22">
        <f t="shared" si="3"/>
        <v>0</v>
      </c>
      <c r="H42" s="17">
        <v>0.23</v>
      </c>
      <c r="I42" s="18">
        <f t="shared" si="4"/>
        <v>0</v>
      </c>
      <c r="J42" s="30">
        <f t="shared" si="5"/>
        <v>0</v>
      </c>
    </row>
    <row r="43" spans="1:10" s="31" customFormat="1" ht="101.25" customHeight="1" x14ac:dyDescent="0.25">
      <c r="A43" s="56">
        <v>9</v>
      </c>
      <c r="B43" s="85" t="s">
        <v>42</v>
      </c>
      <c r="C43" s="62" t="s">
        <v>88</v>
      </c>
      <c r="D43" s="62" t="s">
        <v>3</v>
      </c>
      <c r="E43" s="62">
        <v>1</v>
      </c>
      <c r="F43" s="66"/>
      <c r="G43" s="66">
        <f t="shared" si="3"/>
        <v>0</v>
      </c>
      <c r="H43" s="63">
        <v>0.23</v>
      </c>
      <c r="I43" s="65">
        <f t="shared" si="4"/>
        <v>0</v>
      </c>
      <c r="J43" s="30">
        <f t="shared" si="5"/>
        <v>0</v>
      </c>
    </row>
    <row r="44" spans="1:10" s="31" customFormat="1" ht="101.25" customHeight="1" x14ac:dyDescent="0.25">
      <c r="A44" s="26">
        <v>10</v>
      </c>
      <c r="B44" s="77" t="s">
        <v>43</v>
      </c>
      <c r="C44" s="15" t="s">
        <v>60</v>
      </c>
      <c r="D44" s="15" t="s">
        <v>3</v>
      </c>
      <c r="E44" s="15">
        <v>2</v>
      </c>
      <c r="F44" s="22"/>
      <c r="G44" s="22">
        <f>F44*E44</f>
        <v>0</v>
      </c>
      <c r="H44" s="17">
        <v>0.23</v>
      </c>
      <c r="I44" s="18">
        <f>G44*H44</f>
        <v>0</v>
      </c>
      <c r="J44" s="30">
        <f t="shared" si="5"/>
        <v>0</v>
      </c>
    </row>
    <row r="45" spans="1:10" s="31" customFormat="1" ht="101.25" customHeight="1" x14ac:dyDescent="0.25">
      <c r="A45" s="26">
        <v>11</v>
      </c>
      <c r="B45" s="77" t="s">
        <v>44</v>
      </c>
      <c r="C45" s="15" t="s">
        <v>61</v>
      </c>
      <c r="D45" s="15" t="s">
        <v>3</v>
      </c>
      <c r="E45" s="15">
        <v>1</v>
      </c>
      <c r="F45" s="22"/>
      <c r="G45" s="22">
        <f t="shared" si="3"/>
        <v>0</v>
      </c>
      <c r="H45" s="17">
        <v>0.23</v>
      </c>
      <c r="I45" s="18">
        <f t="shared" si="4"/>
        <v>0</v>
      </c>
      <c r="J45" s="30">
        <f t="shared" si="5"/>
        <v>0</v>
      </c>
    </row>
    <row r="46" spans="1:10" s="47" customFormat="1" ht="101.25" customHeight="1" x14ac:dyDescent="0.25">
      <c r="A46" s="26">
        <v>12</v>
      </c>
      <c r="B46" s="76" t="s">
        <v>99</v>
      </c>
      <c r="C46" s="26" t="s">
        <v>57</v>
      </c>
      <c r="D46" s="26" t="s">
        <v>3</v>
      </c>
      <c r="E46" s="26">
        <v>1</v>
      </c>
      <c r="F46" s="46"/>
      <c r="G46" s="46">
        <f t="shared" si="3"/>
        <v>0</v>
      </c>
      <c r="H46" s="28">
        <v>0.23</v>
      </c>
      <c r="I46" s="29">
        <f t="shared" si="4"/>
        <v>0</v>
      </c>
      <c r="J46" s="30">
        <f t="shared" si="5"/>
        <v>0</v>
      </c>
    </row>
    <row r="47" spans="1:10" s="47" customFormat="1" ht="126.75" customHeight="1" x14ac:dyDescent="0.25">
      <c r="A47" s="26">
        <v>13</v>
      </c>
      <c r="B47" s="76" t="s">
        <v>38</v>
      </c>
      <c r="C47" s="26" t="s">
        <v>100</v>
      </c>
      <c r="D47" s="26" t="s">
        <v>3</v>
      </c>
      <c r="E47" s="26">
        <v>4</v>
      </c>
      <c r="F47" s="30"/>
      <c r="G47" s="30">
        <f t="shared" si="3"/>
        <v>0</v>
      </c>
      <c r="H47" s="28">
        <v>0.23</v>
      </c>
      <c r="I47" s="29">
        <f t="shared" si="4"/>
        <v>0</v>
      </c>
      <c r="J47" s="30">
        <f t="shared" si="5"/>
        <v>0</v>
      </c>
    </row>
    <row r="48" spans="1:10" s="31" customFormat="1" ht="109.5" customHeight="1" x14ac:dyDescent="0.25">
      <c r="A48" s="26">
        <v>14</v>
      </c>
      <c r="B48" s="77" t="s">
        <v>45</v>
      </c>
      <c r="C48" s="15" t="s">
        <v>62</v>
      </c>
      <c r="D48" s="15" t="s">
        <v>3</v>
      </c>
      <c r="E48" s="15">
        <v>1</v>
      </c>
      <c r="F48" s="22"/>
      <c r="G48" s="22">
        <f t="shared" si="3"/>
        <v>0</v>
      </c>
      <c r="H48" s="17">
        <v>0.23</v>
      </c>
      <c r="I48" s="18">
        <f t="shared" si="4"/>
        <v>0</v>
      </c>
      <c r="J48" s="30">
        <f t="shared" si="5"/>
        <v>0</v>
      </c>
    </row>
    <row r="49" spans="1:11" s="47" customFormat="1" ht="108" customHeight="1" x14ac:dyDescent="0.25">
      <c r="A49" s="26">
        <v>15</v>
      </c>
      <c r="B49" s="76" t="s">
        <v>53</v>
      </c>
      <c r="C49" s="26" t="s">
        <v>84</v>
      </c>
      <c r="D49" s="26" t="s">
        <v>3</v>
      </c>
      <c r="E49" s="26">
        <v>1</v>
      </c>
      <c r="F49" s="30"/>
      <c r="G49" s="30">
        <f t="shared" si="3"/>
        <v>0</v>
      </c>
      <c r="H49" s="28">
        <v>0.23</v>
      </c>
      <c r="I49" s="29">
        <f t="shared" si="4"/>
        <v>0</v>
      </c>
      <c r="J49" s="30">
        <f t="shared" si="5"/>
        <v>0</v>
      </c>
    </row>
    <row r="50" spans="1:11" s="47" customFormat="1" ht="101.25" customHeight="1" x14ac:dyDescent="0.25">
      <c r="A50" s="26">
        <v>16</v>
      </c>
      <c r="B50" s="76" t="s">
        <v>54</v>
      </c>
      <c r="C50" s="26" t="s">
        <v>63</v>
      </c>
      <c r="D50" s="26" t="s">
        <v>3</v>
      </c>
      <c r="E50" s="26">
        <v>1</v>
      </c>
      <c r="F50" s="30"/>
      <c r="G50" s="30">
        <f t="shared" si="3"/>
        <v>0</v>
      </c>
      <c r="H50" s="28">
        <v>0.23</v>
      </c>
      <c r="I50" s="29">
        <f t="shared" si="4"/>
        <v>0</v>
      </c>
      <c r="J50" s="30">
        <f t="shared" si="5"/>
        <v>0</v>
      </c>
    </row>
    <row r="51" spans="1:11" s="47" customFormat="1" ht="101.25" customHeight="1" x14ac:dyDescent="0.25">
      <c r="A51" s="26">
        <v>17</v>
      </c>
      <c r="B51" s="76" t="s">
        <v>54</v>
      </c>
      <c r="C51" s="26" t="s">
        <v>64</v>
      </c>
      <c r="D51" s="26" t="s">
        <v>3</v>
      </c>
      <c r="E51" s="26">
        <v>1</v>
      </c>
      <c r="F51" s="30"/>
      <c r="G51" s="30">
        <f t="shared" si="3"/>
        <v>0</v>
      </c>
      <c r="H51" s="28">
        <v>0.23</v>
      </c>
      <c r="I51" s="29">
        <f t="shared" si="4"/>
        <v>0</v>
      </c>
      <c r="J51" s="30">
        <f t="shared" si="5"/>
        <v>0</v>
      </c>
    </row>
    <row r="52" spans="1:11" s="47" customFormat="1" ht="101.25" customHeight="1" x14ac:dyDescent="0.25">
      <c r="A52" s="56">
        <v>18</v>
      </c>
      <c r="B52" s="81" t="s">
        <v>89</v>
      </c>
      <c r="C52" s="62" t="s">
        <v>90</v>
      </c>
      <c r="D52" s="62" t="s">
        <v>3</v>
      </c>
      <c r="E52" s="62">
        <v>1</v>
      </c>
      <c r="F52" s="66"/>
      <c r="G52" s="66">
        <f t="shared" si="3"/>
        <v>0</v>
      </c>
      <c r="H52" s="63">
        <v>0.23</v>
      </c>
      <c r="I52" s="65">
        <f t="shared" si="4"/>
        <v>0</v>
      </c>
      <c r="J52" s="30">
        <f t="shared" si="5"/>
        <v>0</v>
      </c>
    </row>
    <row r="53" spans="1:11" s="47" customFormat="1" ht="101.25" customHeight="1" x14ac:dyDescent="0.25">
      <c r="A53" s="56">
        <v>19</v>
      </c>
      <c r="B53" s="87" t="s">
        <v>91</v>
      </c>
      <c r="C53" s="56" t="s">
        <v>92</v>
      </c>
      <c r="D53" s="56" t="s">
        <v>3</v>
      </c>
      <c r="E53" s="56">
        <v>1</v>
      </c>
      <c r="F53" s="22"/>
      <c r="G53" s="67">
        <f t="shared" si="3"/>
        <v>0</v>
      </c>
      <c r="H53" s="68">
        <v>0.23</v>
      </c>
      <c r="I53" s="69">
        <f t="shared" si="4"/>
        <v>0</v>
      </c>
      <c r="J53" s="30">
        <f t="shared" si="5"/>
        <v>0</v>
      </c>
    </row>
    <row r="54" spans="1:11" s="47" customFormat="1" ht="101.25" customHeight="1" thickBot="1" x14ac:dyDescent="0.3">
      <c r="A54" s="26">
        <v>20</v>
      </c>
      <c r="B54" s="76" t="s">
        <v>46</v>
      </c>
      <c r="C54" s="26" t="s">
        <v>47</v>
      </c>
      <c r="D54" s="26" t="s">
        <v>3</v>
      </c>
      <c r="E54" s="26">
        <v>1</v>
      </c>
      <c r="F54" s="30"/>
      <c r="G54" s="30">
        <f t="shared" si="3"/>
        <v>0</v>
      </c>
      <c r="H54" s="28">
        <v>0.23</v>
      </c>
      <c r="I54" s="29">
        <f t="shared" si="4"/>
        <v>0</v>
      </c>
      <c r="J54" s="30">
        <f t="shared" si="5"/>
        <v>0</v>
      </c>
    </row>
    <row r="55" spans="1:11" ht="36" customHeight="1" thickBot="1" x14ac:dyDescent="0.3">
      <c r="A55" s="91" t="s">
        <v>15</v>
      </c>
      <c r="B55" s="91"/>
      <c r="C55" s="91"/>
      <c r="D55" s="91"/>
      <c r="E55" s="91"/>
      <c r="F55" s="91"/>
      <c r="G55" s="23">
        <f>SUM(G35:G54)</f>
        <v>0</v>
      </c>
      <c r="H55" s="92"/>
      <c r="I55" s="92"/>
      <c r="J55" s="24">
        <f>SUM(J35:J54)</f>
        <v>0</v>
      </c>
    </row>
    <row r="56" spans="1:11" ht="36" customHeight="1" x14ac:dyDescent="0.25">
      <c r="A56" s="73"/>
      <c r="B56" s="73"/>
      <c r="C56" s="73"/>
      <c r="D56" s="73"/>
      <c r="E56" s="73"/>
      <c r="F56" s="73"/>
      <c r="G56" s="74"/>
      <c r="H56" s="73"/>
      <c r="I56" s="73"/>
      <c r="J56" s="75"/>
    </row>
    <row r="57" spans="1:11" s="54" customFormat="1" ht="33" customHeight="1" x14ac:dyDescent="0.25">
      <c r="A57" s="88" t="s">
        <v>95</v>
      </c>
      <c r="B57" s="88"/>
      <c r="C57" s="88"/>
      <c r="D57" s="88"/>
      <c r="E57" s="88"/>
      <c r="F57" s="88"/>
      <c r="G57" s="88"/>
      <c r="H57" s="88"/>
      <c r="I57" s="88"/>
      <c r="J57" s="88"/>
    </row>
    <row r="58" spans="1:11" s="54" customFormat="1" ht="33" customHeight="1" x14ac:dyDescent="0.25">
      <c r="A58" s="89" t="s">
        <v>94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ht="1.5" customHeight="1" x14ac:dyDescent="0.25"/>
    <row r="60" spans="1:11" hidden="1" x14ac:dyDescent="0.25"/>
    <row r="61" spans="1:11" ht="15.75" hidden="1" x14ac:dyDescent="0.25">
      <c r="A61" s="48" t="s">
        <v>71</v>
      </c>
      <c r="B61" s="48"/>
      <c r="C61" s="49"/>
      <c r="D61" s="2"/>
      <c r="E61" s="8"/>
      <c r="F61" s="8"/>
      <c r="G61" s="8"/>
      <c r="H61" s="8"/>
      <c r="I61" s="8"/>
      <c r="J61" s="8"/>
    </row>
    <row r="62" spans="1:11" hidden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1" ht="18" x14ac:dyDescent="0.25">
      <c r="A64" s="3" t="s">
        <v>52</v>
      </c>
      <c r="B64" s="48"/>
      <c r="C64" s="49"/>
      <c r="D64" s="8"/>
      <c r="E64" s="8"/>
      <c r="F64" s="8"/>
      <c r="G64" s="8"/>
      <c r="H64" s="8"/>
      <c r="I64" s="8"/>
      <c r="J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1" ht="45" x14ac:dyDescent="0.25">
      <c r="A66" s="50" t="s">
        <v>0</v>
      </c>
      <c r="B66" s="51" t="s">
        <v>4</v>
      </c>
      <c r="C66" s="51" t="s">
        <v>5</v>
      </c>
      <c r="D66" s="50" t="s">
        <v>1</v>
      </c>
      <c r="E66" s="50" t="s">
        <v>2</v>
      </c>
      <c r="F66" s="50" t="s">
        <v>10</v>
      </c>
      <c r="G66" s="52" t="s">
        <v>6</v>
      </c>
      <c r="H66" s="52" t="s">
        <v>7</v>
      </c>
      <c r="I66" s="52" t="s">
        <v>9</v>
      </c>
      <c r="J66" s="52" t="s">
        <v>8</v>
      </c>
    </row>
    <row r="67" spans="1:11" ht="90.75" customHeight="1" x14ac:dyDescent="0.25">
      <c r="A67" s="55">
        <v>1</v>
      </c>
      <c r="B67" s="52" t="s">
        <v>68</v>
      </c>
      <c r="C67" s="52" t="s">
        <v>70</v>
      </c>
      <c r="D67" s="55" t="s">
        <v>3</v>
      </c>
      <c r="E67" s="55">
        <v>1</v>
      </c>
      <c r="F67" s="71"/>
      <c r="G67" s="70">
        <f xml:space="preserve"> F67*E67</f>
        <v>0</v>
      </c>
      <c r="H67" s="53">
        <v>0.23</v>
      </c>
      <c r="I67" s="52">
        <f>H67*G67</f>
        <v>0</v>
      </c>
      <c r="J67" s="52">
        <f xml:space="preserve"> G67+I67</f>
        <v>0</v>
      </c>
    </row>
    <row r="68" spans="1:11" ht="89.25" customHeight="1" x14ac:dyDescent="0.25">
      <c r="A68" s="50">
        <v>2</v>
      </c>
      <c r="B68" s="52" t="s">
        <v>66</v>
      </c>
      <c r="C68" s="52" t="s">
        <v>65</v>
      </c>
      <c r="D68" s="50" t="s">
        <v>3</v>
      </c>
      <c r="E68" s="50">
        <v>1</v>
      </c>
      <c r="F68" s="71"/>
      <c r="G68" s="70">
        <f xml:space="preserve"> F68*E68</f>
        <v>0</v>
      </c>
      <c r="H68" s="53">
        <v>0.23</v>
      </c>
      <c r="I68" s="52">
        <f t="shared" ref="I68:I69" si="6">H68*G68</f>
        <v>0</v>
      </c>
      <c r="J68" s="52">
        <f t="shared" ref="J68:J69" si="7" xml:space="preserve"> G68+I68</f>
        <v>0</v>
      </c>
    </row>
    <row r="69" spans="1:11" ht="93.75" customHeight="1" x14ac:dyDescent="0.25">
      <c r="A69" s="50">
        <v>3</v>
      </c>
      <c r="B69" s="52" t="s">
        <v>67</v>
      </c>
      <c r="C69" s="52" t="s">
        <v>69</v>
      </c>
      <c r="D69" s="50" t="s">
        <v>3</v>
      </c>
      <c r="E69" s="50">
        <v>1</v>
      </c>
      <c r="F69" s="71"/>
      <c r="G69" s="70">
        <f xml:space="preserve"> F69*E69</f>
        <v>0</v>
      </c>
      <c r="H69" s="53">
        <v>0.23</v>
      </c>
      <c r="I69" s="52">
        <f t="shared" si="6"/>
        <v>0</v>
      </c>
      <c r="J69" s="52">
        <f t="shared" si="7"/>
        <v>0</v>
      </c>
    </row>
    <row r="70" spans="1:11" ht="15.75" x14ac:dyDescent="0.25">
      <c r="A70" s="94" t="s">
        <v>11</v>
      </c>
      <c r="B70" s="95"/>
      <c r="C70" s="95"/>
      <c r="D70" s="95"/>
      <c r="E70" s="95"/>
      <c r="F70" s="96"/>
      <c r="G70" s="4">
        <f>SUM(G67:G69)</f>
        <v>0</v>
      </c>
      <c r="H70" s="5">
        <v>23</v>
      </c>
      <c r="I70" s="6">
        <f>SUM(I67:I69)</f>
        <v>0</v>
      </c>
      <c r="J70" s="6">
        <f>SUM(J67:J69)</f>
        <v>0</v>
      </c>
    </row>
    <row r="73" spans="1:11" s="54" customFormat="1" ht="33" customHeight="1" x14ac:dyDescent="0.25">
      <c r="A73" s="88" t="s">
        <v>95</v>
      </c>
      <c r="B73" s="88"/>
      <c r="C73" s="88"/>
      <c r="D73" s="88"/>
      <c r="E73" s="88"/>
      <c r="F73" s="88"/>
      <c r="G73" s="88"/>
      <c r="H73" s="88"/>
      <c r="I73" s="88"/>
      <c r="J73" s="88"/>
    </row>
    <row r="74" spans="1:11" s="54" customFormat="1" ht="33" customHeight="1" x14ac:dyDescent="0.25">
      <c r="A74" s="89" t="s">
        <v>94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</row>
  </sheetData>
  <mergeCells count="15">
    <mergeCell ref="H1:J1"/>
    <mergeCell ref="A30:J30"/>
    <mergeCell ref="A31:K31"/>
    <mergeCell ref="A57:J57"/>
    <mergeCell ref="A2:J2"/>
    <mergeCell ref="A3:J3"/>
    <mergeCell ref="A4:J4"/>
    <mergeCell ref="A58:K58"/>
    <mergeCell ref="A73:J73"/>
    <mergeCell ref="A74:K74"/>
    <mergeCell ref="A29:F29"/>
    <mergeCell ref="H29:I29"/>
    <mergeCell ref="A55:F55"/>
    <mergeCell ref="H55:I55"/>
    <mergeCell ref="A70:F7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407B1EA-06FC-4B10-940B-55D3C47F5DD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421-008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2022-01-05T06:13:44Z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4fff009d-4797-4789-aa9e-91fd4d51cbb5</vt:lpwstr>
  </property>
  <property fmtid="{D5CDD505-2E9C-101B-9397-08002B2CF9AE}" pid="3" name="bjSaver">
    <vt:lpwstr>5nshyof+kmnX6SOhLQqMDhCwO60KMWdc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