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G:\2023 - Inne postępowania - zapytania ofertowe 2023\nr 23 - Dostawa tonerów na 2024 rok\"/>
    </mc:Choice>
  </mc:AlternateContent>
  <xr:revisionPtr revIDLastSave="0" documentId="13_ncr:1_{F8415937-8347-4CBE-BB9D-2C124FE919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łock" sheetId="1" r:id="rId1"/>
  </sheets>
  <definedNames>
    <definedName name="_xlnm._FilterDatabase" localSheetId="0" hidden="1">Płock!$B$2:$J$19</definedName>
    <definedName name="_xlnm.Print_Area" localSheetId="0">Płock!$A$1:$N$33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L28" i="1"/>
  <c r="J27" i="1"/>
  <c r="J3" i="1"/>
  <c r="J4" i="1" l="1"/>
  <c r="L4" i="1" s="1"/>
  <c r="N4" i="1" s="1"/>
  <c r="M4" i="1" s="1"/>
  <c r="J5" i="1"/>
  <c r="L5" i="1" s="1"/>
  <c r="J6" i="1"/>
  <c r="L6" i="1" s="1"/>
  <c r="J7" i="1"/>
  <c r="L7" i="1" s="1"/>
  <c r="J8" i="1"/>
  <c r="L8" i="1" s="1"/>
  <c r="N8" i="1" s="1"/>
  <c r="M8" i="1" s="1"/>
  <c r="J9" i="1"/>
  <c r="L9" i="1" s="1"/>
  <c r="J10" i="1"/>
  <c r="L10" i="1" s="1"/>
  <c r="N10" i="1" s="1"/>
  <c r="M10" i="1" s="1"/>
  <c r="J11" i="1"/>
  <c r="L11" i="1" s="1"/>
  <c r="J12" i="1"/>
  <c r="L12" i="1" s="1"/>
  <c r="N12" i="1" s="1"/>
  <c r="M12" i="1" s="1"/>
  <c r="J13" i="1"/>
  <c r="L13" i="1" s="1"/>
  <c r="J14" i="1"/>
  <c r="L14" i="1" s="1"/>
  <c r="J15" i="1"/>
  <c r="L15" i="1" s="1"/>
  <c r="N15" i="1" s="1"/>
  <c r="M15" i="1" s="1"/>
  <c r="J16" i="1"/>
  <c r="L16" i="1" s="1"/>
  <c r="N16" i="1" s="1"/>
  <c r="M16" i="1" s="1"/>
  <c r="J17" i="1"/>
  <c r="L17" i="1" s="1"/>
  <c r="N17" i="1" s="1"/>
  <c r="M17" i="1" s="1"/>
  <c r="J18" i="1"/>
  <c r="L18" i="1" s="1"/>
  <c r="J19" i="1"/>
  <c r="L19" i="1" s="1"/>
  <c r="J20" i="1"/>
  <c r="L20" i="1" s="1"/>
  <c r="N20" i="1" s="1"/>
  <c r="M20" i="1" s="1"/>
  <c r="J21" i="1"/>
  <c r="L21" i="1" s="1"/>
  <c r="J22" i="1"/>
  <c r="J23" i="1"/>
  <c r="L23" i="1" s="1"/>
  <c r="N23" i="1" s="1"/>
  <c r="M23" i="1" s="1"/>
  <c r="J24" i="1"/>
  <c r="L24" i="1" s="1"/>
  <c r="N24" i="1" s="1"/>
  <c r="M24" i="1" s="1"/>
  <c r="J25" i="1"/>
  <c r="L25" i="1" s="1"/>
  <c r="J26" i="1"/>
  <c r="L26" i="1" s="1"/>
  <c r="L3" i="1"/>
  <c r="N3" i="1" l="1"/>
  <c r="M3" i="1" s="1"/>
  <c r="N9" i="1"/>
  <c r="M9" i="1" s="1"/>
  <c r="L22" i="1"/>
  <c r="N22" i="1" s="1"/>
  <c r="M22" i="1" s="1"/>
  <c r="N21" i="1"/>
  <c r="M21" i="1" s="1"/>
  <c r="N14" i="1"/>
  <c r="M14" i="1" s="1"/>
  <c r="N7" i="1"/>
  <c r="M7" i="1" s="1"/>
  <c r="N13" i="1"/>
  <c r="M13" i="1" s="1"/>
  <c r="N6" i="1"/>
  <c r="M6" i="1" s="1"/>
  <c r="N26" i="1"/>
  <c r="M26" i="1" s="1"/>
  <c r="N19" i="1"/>
  <c r="M19" i="1" s="1"/>
  <c r="N5" i="1"/>
  <c r="M5" i="1" s="1"/>
  <c r="N25" i="1"/>
  <c r="M25" i="1" s="1"/>
  <c r="N18" i="1"/>
  <c r="M18" i="1" s="1"/>
  <c r="N11" i="1"/>
  <c r="M11" i="1" s="1"/>
</calcChain>
</file>

<file path=xl/sharedStrings.xml><?xml version="1.0" encoding="utf-8"?>
<sst xmlns="http://schemas.openxmlformats.org/spreadsheetml/2006/main" count="142" uniqueCount="93">
  <si>
    <t>Canon Color LBP621Cw</t>
  </si>
  <si>
    <t>Model urządzenia</t>
  </si>
  <si>
    <t>Jm</t>
  </si>
  <si>
    <t>szt.</t>
  </si>
  <si>
    <t>kpl.</t>
  </si>
  <si>
    <t>HP LJ P1606dn</t>
  </si>
  <si>
    <t>HP LJ Pro M201dw</t>
  </si>
  <si>
    <t>LEXMARK MS312dn</t>
  </si>
  <si>
    <t>LEXMARK C3224dw</t>
  </si>
  <si>
    <t>Kyocera FS-1320MFP</t>
  </si>
  <si>
    <t>HP LJ Pro M404dn / HP M428fdn</t>
  </si>
  <si>
    <t>HP LJ P2055d / M401dn</t>
  </si>
  <si>
    <t>HP Desk Jet 2600</t>
  </si>
  <si>
    <t>HP LaserJet Pro M 479FDN / MFP M479dn / M454dn</t>
  </si>
  <si>
    <t>Symbol</t>
  </si>
  <si>
    <t>Minimalna wydajność przy 5% zadruku</t>
  </si>
  <si>
    <t>CE278A</t>
  </si>
  <si>
    <t>CF259A</t>
  </si>
  <si>
    <t>CF283A</t>
  </si>
  <si>
    <t>50F2000</t>
  </si>
  <si>
    <t xml:space="preserve">CE505A </t>
  </si>
  <si>
    <t>C3220K0, C3220C0, C3220M0, C3220Y0</t>
  </si>
  <si>
    <t>054 BK 
054 C
054 M
054 Y</t>
  </si>
  <si>
    <t>CF280A</t>
  </si>
  <si>
    <t>W2030A
W2031A
W2032A
W2033A</t>
  </si>
  <si>
    <t>Epson Discproducer PP-100III</t>
  </si>
  <si>
    <t>Black PJIC6(K)</t>
  </si>
  <si>
    <t>TK-1115</t>
  </si>
  <si>
    <t>OKI MB451DN / B401d</t>
  </si>
  <si>
    <t xml:space="preserve">W1490A </t>
  </si>
  <si>
    <t>207A BK
207A C
207A M
207A Y</t>
  </si>
  <si>
    <t>304 czarny
304 kolor</t>
  </si>
  <si>
    <t>006R01828 BK
006R01829 C
006R01830 M
006R01831 Y</t>
  </si>
  <si>
    <t>1 700
1 350
1 350
1 350</t>
  </si>
  <si>
    <t>2 400
2 100
2 100
2 100</t>
  </si>
  <si>
    <t>1350
1250
1250
1250</t>
  </si>
  <si>
    <t>120
100</t>
  </si>
  <si>
    <t>31300 
18500
18500
18500</t>
  </si>
  <si>
    <t>Epson Discproducer PP-100III - zestaw konserwujący</t>
  </si>
  <si>
    <t xml:space="preserve">32,2 ml.
31,2 ml.
31,2 ml.
31,2 ml.
31,2 ml.
31,2 ml.
</t>
  </si>
  <si>
    <t>HP LaserJet Pro 400MFP / M425dn</t>
  </si>
  <si>
    <t>006R01828 BK</t>
  </si>
  <si>
    <t>013R00688</t>
  </si>
  <si>
    <t>W2030A</t>
  </si>
  <si>
    <r>
      <rPr>
        <sz val="11"/>
        <color theme="1"/>
        <rFont val="Times New Roman"/>
        <family val="1"/>
        <charset val="238"/>
      </rPr>
      <t>Black PJIC6(K)
Cyan PJIC1(C)
Light Cyan PJIC2(LC)
Magenta PJIC4(M)</t>
    </r>
    <r>
      <rPr>
        <b/>
        <sz val="11"/>
        <color theme="1"/>
        <rFont val="Times New Roman"/>
        <family val="1"/>
        <charset val="238"/>
      </rPr>
      <t xml:space="preserve">
</t>
    </r>
    <r>
      <rPr>
        <sz val="11"/>
        <color theme="1"/>
        <rFont val="Times New Roman"/>
        <family val="1"/>
        <charset val="238"/>
      </rPr>
      <t>Light Magenta PJIC3(LM)</t>
    </r>
    <r>
      <rPr>
        <b/>
        <sz val="11"/>
        <color theme="1"/>
        <rFont val="Times New Roman"/>
        <family val="1"/>
        <charset val="238"/>
      </rPr>
      <t xml:space="preserve">
</t>
    </r>
    <r>
      <rPr>
        <sz val="11"/>
        <color theme="1"/>
        <rFont val="Times New Roman"/>
        <family val="1"/>
        <charset val="238"/>
      </rPr>
      <t>Yellow PJIC5(Y)</t>
    </r>
  </si>
  <si>
    <t>Cena jednostkowa netto</t>
  </si>
  <si>
    <t>Ilość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</si>
  <si>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</si>
  <si>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</si>
  <si>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</si>
  <si>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</si>
  <si>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</si>
  <si>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</si>
  <si>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</si>
  <si>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</si>
  <si>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</si>
  <si>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</si>
  <si>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</si>
  <si>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</si>
  <si>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</si>
  <si>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</si>
  <si>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</si>
  <si>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</si>
  <si>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</si>
  <si>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</si>
  <si>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</si>
  <si>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</si>
  <si>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</si>
  <si>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</si>
  <si>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</si>
  <si>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</si>
  <si>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</si>
  <si>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WZÓR FORMULARZA CENOWEGO - ZP.264.23.2023</t>
  </si>
  <si>
    <t>Załącznik nr 1 do zapytania ofertowego</t>
  </si>
  <si>
    <t>Stan produktu</t>
  </si>
  <si>
    <t>równoważny</t>
  </si>
  <si>
    <t>oryginalny</t>
  </si>
  <si>
    <t xml:space="preserve">HP LaserJet Pro 4002dn /  MFP4102fdn </t>
  </si>
  <si>
    <t xml:space="preserve">HP Color LaserJet Pro M255dw </t>
  </si>
  <si>
    <t>Urządzenie wielofunkcyjne XEROX Versalink C7130V</t>
  </si>
  <si>
    <t xml:space="preserve">Urządzenie wielofunkcyjne XEROX Versalink C7130V </t>
  </si>
  <si>
    <t xml:space="preserve">Urządzenie wielofunkcyjne XEROX Versalink C7130V- Bęben </t>
  </si>
  <si>
    <t xml:space="preserve">Ilość urządzeń </t>
  </si>
  <si>
    <t xml:space="preserve">Wartość netto </t>
  </si>
  <si>
    <t>Stawka podatku VAT</t>
  </si>
  <si>
    <t>Podatek VAT</t>
  </si>
  <si>
    <t>Cena jednostkowa brutto</t>
  </si>
  <si>
    <t xml:space="preserve">Wartość brutto </t>
  </si>
  <si>
    <t>wartość VAT</t>
  </si>
  <si>
    <t>wartość brutto</t>
  </si>
  <si>
    <t>wartość netto</t>
  </si>
  <si>
    <t xml:space="preserve">LEXMARK MS 312dn - Bęben </t>
  </si>
  <si>
    <t xml:space="preserve">OKI MB 451 - Bęben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</si>
</sst>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alibri"/>
      <family val="2"/>
      <scheme val="minor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/>
    <xf numFmtId="164" fontId="3" fillId="3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right" vertical="center" wrapText="1"/>
    </xf>
    <xf numFmtId="164" fontId="3" fillId="4" borderId="5" xfId="0" applyNumberFormat="1" applyFont="1" applyFill="1" applyBorder="1" applyAlignment="1">
      <alignment horizontal="right" vertical="center" wrapText="1"/>
    </xf>
    <xf numFmtId="164" fontId="3" fillId="4" borderId="6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164" fontId="3" fillId="3" borderId="5" xfId="0" applyNumberFormat="1" applyFont="1" applyFill="1" applyBorder="1" applyAlignment="1">
      <alignment horizontal="right" vertical="center" wrapText="1"/>
    </xf>
    <xf numFmtId="164" fontId="3" fillId="3" borderId="6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view="pageBreakPreview" topLeftCell="A19" zoomScale="110" zoomScaleNormal="110" zoomScaleSheetLayoutView="110" workbookViewId="0">
      <selection activeCell="N30" sqref="N30"/>
    </sheetView>
  </sheetViews>
  <sheetFormatPr defaultRowHeight="15" x14ac:dyDescent="0.25"/>
  <cols>
    <col min="1" max="1" width="5.7109375" style="6" customWidth="1"/>
    <col min="2" max="2" width="41.7109375" style="8" customWidth="1"/>
    <col min="3" max="3" width="9.7109375" style="6" customWidth="1"/>
    <col min="4" max="5" width="13.7109375" style="6" customWidth="1"/>
    <col min="6" max="6" width="15.7109375" style="6" customWidth="1"/>
    <col min="7" max="7" width="7.7109375" style="6" customWidth="1"/>
    <col min="8" max="8" width="9.7109375" style="6" customWidth="1"/>
    <col min="9" max="13" width="10.7109375" style="6" customWidth="1"/>
    <col min="14" max="14" width="12.5703125" style="6" customWidth="1"/>
    <col min="15" max="16384" width="9.140625" style="6"/>
  </cols>
  <sheetData>
    <row r="1" spans="1:14" s="9" customFormat="1" ht="24.95" customHeight="1" x14ac:dyDescent="0.25">
      <c r="A1" s="19" t="s">
        <v>72</v>
      </c>
      <c r="B1" s="19"/>
      <c r="C1" s="19"/>
      <c r="D1" s="27"/>
      <c r="E1" s="28"/>
      <c r="F1" s="28"/>
      <c r="G1" s="28"/>
      <c r="H1" s="28"/>
      <c r="I1" s="29"/>
      <c r="J1" s="19" t="s">
        <v>73</v>
      </c>
      <c r="K1" s="19"/>
      <c r="L1" s="19"/>
      <c r="M1" s="19"/>
      <c r="N1" s="19"/>
    </row>
    <row r="2" spans="1:14" ht="48.75" customHeight="1" x14ac:dyDescent="0.25">
      <c r="A2" s="1" t="s">
        <v>47</v>
      </c>
      <c r="B2" s="3" t="s">
        <v>1</v>
      </c>
      <c r="C2" s="1" t="s">
        <v>82</v>
      </c>
      <c r="D2" s="1" t="s">
        <v>74</v>
      </c>
      <c r="E2" s="1" t="s">
        <v>14</v>
      </c>
      <c r="F2" s="1" t="s">
        <v>15</v>
      </c>
      <c r="G2" s="1" t="s">
        <v>2</v>
      </c>
      <c r="H2" s="1" t="s">
        <v>46</v>
      </c>
      <c r="I2" s="10" t="s">
        <v>45</v>
      </c>
      <c r="J2" s="10" t="s">
        <v>83</v>
      </c>
      <c r="K2" s="10" t="s">
        <v>84</v>
      </c>
      <c r="L2" s="10" t="s">
        <v>85</v>
      </c>
      <c r="M2" s="10" t="s">
        <v>86</v>
      </c>
      <c r="N2" s="10" t="s">
        <v>87</v>
      </c>
    </row>
    <row r="3" spans="1:14" ht="30" customHeight="1" x14ac:dyDescent="0.25">
      <c r="A3" s="4" t="s">
        <v>48</v>
      </c>
      <c r="B3" s="5" t="s">
        <v>5</v>
      </c>
      <c r="C3" s="4">
        <v>15</v>
      </c>
      <c r="D3" s="4" t="s">
        <v>75</v>
      </c>
      <c r="E3" s="4" t="s">
        <v>16</v>
      </c>
      <c r="F3" s="2">
        <v>2100</v>
      </c>
      <c r="G3" s="4" t="s">
        <v>3</v>
      </c>
      <c r="H3" s="4">
        <v>25</v>
      </c>
      <c r="I3" s="7"/>
      <c r="J3" s="11">
        <f>ROUND(H3*I3,2)</f>
        <v>0</v>
      </c>
      <c r="K3" s="12">
        <v>0.23</v>
      </c>
      <c r="L3" s="11">
        <f>ROUND(J3*K3,2)</f>
        <v>0</v>
      </c>
      <c r="M3" s="11">
        <f>ROUND(N3/H3,2)</f>
        <v>0</v>
      </c>
      <c r="N3" s="11">
        <f>ROUND(SUM(J3,L3),2)</f>
        <v>0</v>
      </c>
    </row>
    <row r="4" spans="1:14" ht="30" customHeight="1" x14ac:dyDescent="0.25">
      <c r="A4" s="4" t="s">
        <v>49</v>
      </c>
      <c r="B4" s="5" t="s">
        <v>10</v>
      </c>
      <c r="C4" s="4">
        <v>11</v>
      </c>
      <c r="D4" s="4" t="s">
        <v>75</v>
      </c>
      <c r="E4" s="4" t="s">
        <v>17</v>
      </c>
      <c r="F4" s="2">
        <v>3000</v>
      </c>
      <c r="G4" s="4" t="s">
        <v>3</v>
      </c>
      <c r="H4" s="4">
        <v>25</v>
      </c>
      <c r="I4" s="7"/>
      <c r="J4" s="11">
        <f t="shared" ref="J4:J26" si="0">ROUND(H4*I4,2)</f>
        <v>0</v>
      </c>
      <c r="K4" s="12">
        <v>0.23</v>
      </c>
      <c r="L4" s="11">
        <f t="shared" ref="L4:L26" si="1">ROUND(J4*K4,2)</f>
        <v>0</v>
      </c>
      <c r="M4" s="11">
        <f t="shared" ref="M4:M26" si="2">ROUND(N4/H4,2)</f>
        <v>0</v>
      </c>
      <c r="N4" s="11">
        <f t="shared" ref="N4:N26" si="3">ROUND(SUM(J4,L4),2)</f>
        <v>0</v>
      </c>
    </row>
    <row r="5" spans="1:14" ht="30" customHeight="1" x14ac:dyDescent="0.25">
      <c r="A5" s="4" t="s">
        <v>50</v>
      </c>
      <c r="B5" s="5" t="s">
        <v>6</v>
      </c>
      <c r="C5" s="4">
        <v>6</v>
      </c>
      <c r="D5" s="4" t="s">
        <v>75</v>
      </c>
      <c r="E5" s="4" t="s">
        <v>18</v>
      </c>
      <c r="F5" s="2">
        <v>1500</v>
      </c>
      <c r="G5" s="4" t="s">
        <v>3</v>
      </c>
      <c r="H5" s="4">
        <v>20</v>
      </c>
      <c r="I5" s="7"/>
      <c r="J5" s="11">
        <f t="shared" si="0"/>
        <v>0</v>
      </c>
      <c r="K5" s="12">
        <v>0.23</v>
      </c>
      <c r="L5" s="11">
        <f t="shared" si="1"/>
        <v>0</v>
      </c>
      <c r="M5" s="11">
        <f t="shared" si="2"/>
        <v>0</v>
      </c>
      <c r="N5" s="11">
        <f t="shared" si="3"/>
        <v>0</v>
      </c>
    </row>
    <row r="6" spans="1:14" ht="30" customHeight="1" x14ac:dyDescent="0.25">
      <c r="A6" s="4" t="s">
        <v>51</v>
      </c>
      <c r="B6" s="5" t="s">
        <v>7</v>
      </c>
      <c r="C6" s="4">
        <v>6</v>
      </c>
      <c r="D6" s="4" t="s">
        <v>75</v>
      </c>
      <c r="E6" s="4" t="s">
        <v>19</v>
      </c>
      <c r="F6" s="2">
        <v>1500</v>
      </c>
      <c r="G6" s="4" t="s">
        <v>3</v>
      </c>
      <c r="H6" s="4">
        <v>20</v>
      </c>
      <c r="I6" s="7"/>
      <c r="J6" s="11">
        <f t="shared" si="0"/>
        <v>0</v>
      </c>
      <c r="K6" s="12">
        <v>0.23</v>
      </c>
      <c r="L6" s="11">
        <f t="shared" si="1"/>
        <v>0</v>
      </c>
      <c r="M6" s="11">
        <f t="shared" si="2"/>
        <v>0</v>
      </c>
      <c r="N6" s="11">
        <f t="shared" si="3"/>
        <v>0</v>
      </c>
    </row>
    <row r="7" spans="1:14" ht="30" customHeight="1" x14ac:dyDescent="0.25">
      <c r="A7" s="4" t="s">
        <v>52</v>
      </c>
      <c r="B7" s="5" t="s">
        <v>11</v>
      </c>
      <c r="C7" s="4">
        <v>1</v>
      </c>
      <c r="D7" s="4" t="s">
        <v>75</v>
      </c>
      <c r="E7" s="4" t="s">
        <v>20</v>
      </c>
      <c r="F7" s="2">
        <v>2300</v>
      </c>
      <c r="G7" s="4" t="s">
        <v>3</v>
      </c>
      <c r="H7" s="4">
        <v>1</v>
      </c>
      <c r="I7" s="7"/>
      <c r="J7" s="11">
        <f t="shared" si="0"/>
        <v>0</v>
      </c>
      <c r="K7" s="12">
        <v>0.23</v>
      </c>
      <c r="L7" s="11">
        <f t="shared" si="1"/>
        <v>0</v>
      </c>
      <c r="M7" s="11">
        <f t="shared" si="2"/>
        <v>0</v>
      </c>
      <c r="N7" s="11">
        <f t="shared" si="3"/>
        <v>0</v>
      </c>
    </row>
    <row r="8" spans="1:14" ht="60" customHeight="1" x14ac:dyDescent="0.25">
      <c r="A8" s="4" t="s">
        <v>53</v>
      </c>
      <c r="B8" s="5" t="s">
        <v>8</v>
      </c>
      <c r="C8" s="4">
        <v>2</v>
      </c>
      <c r="D8" s="4" t="s">
        <v>75</v>
      </c>
      <c r="E8" s="4" t="s">
        <v>21</v>
      </c>
      <c r="F8" s="2">
        <v>1500</v>
      </c>
      <c r="G8" s="4" t="s">
        <v>4</v>
      </c>
      <c r="H8" s="4">
        <v>2</v>
      </c>
      <c r="I8" s="7"/>
      <c r="J8" s="11">
        <f t="shared" si="0"/>
        <v>0</v>
      </c>
      <c r="K8" s="12">
        <v>0.23</v>
      </c>
      <c r="L8" s="11">
        <f t="shared" si="1"/>
        <v>0</v>
      </c>
      <c r="M8" s="11">
        <f t="shared" si="2"/>
        <v>0</v>
      </c>
      <c r="N8" s="11">
        <f t="shared" si="3"/>
        <v>0</v>
      </c>
    </row>
    <row r="9" spans="1:14" ht="60" customHeight="1" x14ac:dyDescent="0.25">
      <c r="A9" s="4" t="s">
        <v>54</v>
      </c>
      <c r="B9" s="5" t="s">
        <v>0</v>
      </c>
      <c r="C9" s="4">
        <v>1</v>
      </c>
      <c r="D9" s="4" t="s">
        <v>75</v>
      </c>
      <c r="E9" s="4" t="s">
        <v>22</v>
      </c>
      <c r="F9" s="2" t="s">
        <v>33</v>
      </c>
      <c r="G9" s="4" t="s">
        <v>4</v>
      </c>
      <c r="H9" s="4">
        <v>2</v>
      </c>
      <c r="I9" s="7"/>
      <c r="J9" s="11">
        <f t="shared" si="0"/>
        <v>0</v>
      </c>
      <c r="K9" s="12">
        <v>0.23</v>
      </c>
      <c r="L9" s="11">
        <f t="shared" si="1"/>
        <v>0</v>
      </c>
      <c r="M9" s="11">
        <f t="shared" si="2"/>
        <v>0</v>
      </c>
      <c r="N9" s="11">
        <f t="shared" si="3"/>
        <v>0</v>
      </c>
    </row>
    <row r="10" spans="1:14" ht="30" customHeight="1" x14ac:dyDescent="0.25">
      <c r="A10" s="4" t="s">
        <v>55</v>
      </c>
      <c r="B10" s="5" t="s">
        <v>40</v>
      </c>
      <c r="C10" s="4">
        <v>1</v>
      </c>
      <c r="D10" s="4" t="s">
        <v>75</v>
      </c>
      <c r="E10" s="4" t="s">
        <v>23</v>
      </c>
      <c r="F10" s="2">
        <v>2700</v>
      </c>
      <c r="G10" s="4" t="s">
        <v>3</v>
      </c>
      <c r="H10" s="4">
        <v>2</v>
      </c>
      <c r="I10" s="7"/>
      <c r="J10" s="11">
        <f t="shared" si="0"/>
        <v>0</v>
      </c>
      <c r="K10" s="12">
        <v>0.23</v>
      </c>
      <c r="L10" s="11">
        <f t="shared" si="1"/>
        <v>0</v>
      </c>
      <c r="M10" s="11">
        <f t="shared" si="2"/>
        <v>0</v>
      </c>
      <c r="N10" s="11">
        <f t="shared" si="3"/>
        <v>0</v>
      </c>
    </row>
    <row r="11" spans="1:14" ht="60" customHeight="1" x14ac:dyDescent="0.25">
      <c r="A11" s="4" t="s">
        <v>56</v>
      </c>
      <c r="B11" s="5" t="s">
        <v>13</v>
      </c>
      <c r="C11" s="4">
        <v>4</v>
      </c>
      <c r="D11" s="4" t="s">
        <v>75</v>
      </c>
      <c r="E11" s="4" t="s">
        <v>24</v>
      </c>
      <c r="F11" s="2" t="s">
        <v>34</v>
      </c>
      <c r="G11" s="4" t="s">
        <v>4</v>
      </c>
      <c r="H11" s="4">
        <v>4</v>
      </c>
      <c r="I11" s="7"/>
      <c r="J11" s="11">
        <f t="shared" si="0"/>
        <v>0</v>
      </c>
      <c r="K11" s="12">
        <v>0.23</v>
      </c>
      <c r="L11" s="11">
        <f t="shared" si="1"/>
        <v>0</v>
      </c>
      <c r="M11" s="11">
        <f t="shared" si="2"/>
        <v>0</v>
      </c>
      <c r="N11" s="11">
        <f t="shared" si="3"/>
        <v>0</v>
      </c>
    </row>
    <row r="12" spans="1:14" ht="60" customHeight="1" x14ac:dyDescent="0.25">
      <c r="A12" s="4" t="s">
        <v>57</v>
      </c>
      <c r="B12" s="5" t="s">
        <v>13</v>
      </c>
      <c r="C12" s="4">
        <v>2</v>
      </c>
      <c r="D12" s="4" t="s">
        <v>76</v>
      </c>
      <c r="E12" s="4" t="s">
        <v>24</v>
      </c>
      <c r="F12" s="2" t="s">
        <v>34</v>
      </c>
      <c r="G12" s="4" t="s">
        <v>4</v>
      </c>
      <c r="H12" s="4">
        <v>3</v>
      </c>
      <c r="I12" s="7"/>
      <c r="J12" s="11">
        <f t="shared" si="0"/>
        <v>0</v>
      </c>
      <c r="K12" s="12">
        <v>0.23</v>
      </c>
      <c r="L12" s="11">
        <f t="shared" si="1"/>
        <v>0</v>
      </c>
      <c r="M12" s="11">
        <f t="shared" si="2"/>
        <v>0</v>
      </c>
      <c r="N12" s="11">
        <f t="shared" si="3"/>
        <v>0</v>
      </c>
    </row>
    <row r="13" spans="1:14" ht="30" customHeight="1" x14ac:dyDescent="0.25">
      <c r="A13" s="4" t="s">
        <v>58</v>
      </c>
      <c r="B13" s="5" t="s">
        <v>13</v>
      </c>
      <c r="C13" s="4"/>
      <c r="D13" s="4" t="s">
        <v>75</v>
      </c>
      <c r="E13" s="4" t="s">
        <v>43</v>
      </c>
      <c r="F13" s="2">
        <v>2400</v>
      </c>
      <c r="G13" s="4" t="s">
        <v>3</v>
      </c>
      <c r="H13" s="4">
        <v>3</v>
      </c>
      <c r="I13" s="7"/>
      <c r="J13" s="11">
        <f t="shared" si="0"/>
        <v>0</v>
      </c>
      <c r="K13" s="12">
        <v>0.23</v>
      </c>
      <c r="L13" s="11">
        <f t="shared" si="1"/>
        <v>0</v>
      </c>
      <c r="M13" s="11">
        <f t="shared" si="2"/>
        <v>0</v>
      </c>
      <c r="N13" s="11">
        <f t="shared" si="3"/>
        <v>0</v>
      </c>
    </row>
    <row r="14" spans="1:14" ht="30" customHeight="1" x14ac:dyDescent="0.25">
      <c r="A14" s="4" t="s">
        <v>59</v>
      </c>
      <c r="B14" s="5" t="s">
        <v>9</v>
      </c>
      <c r="C14" s="4">
        <v>2</v>
      </c>
      <c r="D14" s="4" t="s">
        <v>75</v>
      </c>
      <c r="E14" s="4" t="s">
        <v>27</v>
      </c>
      <c r="F14" s="2"/>
      <c r="G14" s="4" t="s">
        <v>3</v>
      </c>
      <c r="H14" s="4">
        <v>5</v>
      </c>
      <c r="I14" s="7"/>
      <c r="J14" s="11">
        <f t="shared" si="0"/>
        <v>0</v>
      </c>
      <c r="K14" s="12">
        <v>0.23</v>
      </c>
      <c r="L14" s="11">
        <f t="shared" si="1"/>
        <v>0</v>
      </c>
      <c r="M14" s="11">
        <f t="shared" si="2"/>
        <v>0</v>
      </c>
      <c r="N14" s="11">
        <f t="shared" si="3"/>
        <v>0</v>
      </c>
    </row>
    <row r="15" spans="1:14" ht="30" customHeight="1" x14ac:dyDescent="0.25">
      <c r="A15" s="4" t="s">
        <v>60</v>
      </c>
      <c r="B15" s="5" t="s">
        <v>28</v>
      </c>
      <c r="C15" s="4">
        <v>3</v>
      </c>
      <c r="D15" s="4" t="s">
        <v>75</v>
      </c>
      <c r="E15" s="4">
        <v>44992402</v>
      </c>
      <c r="F15" s="2">
        <v>2500</v>
      </c>
      <c r="G15" s="4" t="s">
        <v>3</v>
      </c>
      <c r="H15" s="4">
        <v>10</v>
      </c>
      <c r="I15" s="7"/>
      <c r="J15" s="11">
        <f t="shared" si="0"/>
        <v>0</v>
      </c>
      <c r="K15" s="12">
        <v>0.23</v>
      </c>
      <c r="L15" s="11">
        <f t="shared" si="1"/>
        <v>0</v>
      </c>
      <c r="M15" s="11">
        <f t="shared" si="2"/>
        <v>0</v>
      </c>
      <c r="N15" s="11">
        <f t="shared" si="3"/>
        <v>0</v>
      </c>
    </row>
    <row r="16" spans="1:14" ht="30" customHeight="1" x14ac:dyDescent="0.25">
      <c r="A16" s="4" t="s">
        <v>61</v>
      </c>
      <c r="B16" s="5" t="s">
        <v>91</v>
      </c>
      <c r="C16" s="4"/>
      <c r="D16" s="4" t="s">
        <v>75</v>
      </c>
      <c r="E16" s="4"/>
      <c r="F16" s="2">
        <v>60000</v>
      </c>
      <c r="G16" s="4" t="s">
        <v>3</v>
      </c>
      <c r="H16" s="4">
        <v>3</v>
      </c>
      <c r="I16" s="7"/>
      <c r="J16" s="11">
        <f t="shared" si="0"/>
        <v>0</v>
      </c>
      <c r="K16" s="12">
        <v>0.23</v>
      </c>
      <c r="L16" s="11">
        <f t="shared" si="1"/>
        <v>0</v>
      </c>
      <c r="M16" s="11">
        <f t="shared" si="2"/>
        <v>0</v>
      </c>
      <c r="N16" s="11">
        <f t="shared" si="3"/>
        <v>0</v>
      </c>
    </row>
    <row r="17" spans="1:17" ht="30" customHeight="1" x14ac:dyDescent="0.25">
      <c r="A17" s="4" t="s">
        <v>62</v>
      </c>
      <c r="B17" s="5" t="s">
        <v>92</v>
      </c>
      <c r="C17" s="4"/>
      <c r="D17" s="4" t="s">
        <v>75</v>
      </c>
      <c r="E17" s="4"/>
      <c r="F17" s="2">
        <v>25000</v>
      </c>
      <c r="G17" s="4" t="s">
        <v>3</v>
      </c>
      <c r="H17" s="4">
        <v>3</v>
      </c>
      <c r="I17" s="7"/>
      <c r="J17" s="11">
        <f t="shared" si="0"/>
        <v>0</v>
      </c>
      <c r="K17" s="12">
        <v>0.23</v>
      </c>
      <c r="L17" s="11">
        <f t="shared" si="1"/>
        <v>0</v>
      </c>
      <c r="M17" s="11">
        <f t="shared" si="2"/>
        <v>0</v>
      </c>
      <c r="N17" s="11">
        <f t="shared" si="3"/>
        <v>0</v>
      </c>
    </row>
    <row r="18" spans="1:17" ht="30" customHeight="1" x14ac:dyDescent="0.25">
      <c r="A18" s="4" t="s">
        <v>63</v>
      </c>
      <c r="B18" s="5" t="s">
        <v>77</v>
      </c>
      <c r="C18" s="4">
        <v>4</v>
      </c>
      <c r="D18" s="4" t="s">
        <v>76</v>
      </c>
      <c r="E18" s="4" t="s">
        <v>29</v>
      </c>
      <c r="F18" s="2">
        <v>2900</v>
      </c>
      <c r="G18" s="4" t="s">
        <v>3</v>
      </c>
      <c r="H18" s="4">
        <v>11</v>
      </c>
      <c r="I18" s="7"/>
      <c r="J18" s="11">
        <f t="shared" si="0"/>
        <v>0</v>
      </c>
      <c r="K18" s="12">
        <v>0.23</v>
      </c>
      <c r="L18" s="11">
        <f t="shared" si="1"/>
        <v>0</v>
      </c>
      <c r="M18" s="11">
        <f t="shared" si="2"/>
        <v>0</v>
      </c>
      <c r="N18" s="11">
        <f t="shared" si="3"/>
        <v>0</v>
      </c>
    </row>
    <row r="19" spans="1:17" ht="60" customHeight="1" x14ac:dyDescent="0.25">
      <c r="A19" s="4" t="s">
        <v>64</v>
      </c>
      <c r="B19" s="5" t="s">
        <v>78</v>
      </c>
      <c r="C19" s="4">
        <v>1</v>
      </c>
      <c r="D19" s="4" t="s">
        <v>76</v>
      </c>
      <c r="E19" s="4" t="s">
        <v>30</v>
      </c>
      <c r="F19" s="2" t="s">
        <v>35</v>
      </c>
      <c r="G19" s="4" t="s">
        <v>4</v>
      </c>
      <c r="H19" s="4">
        <v>2</v>
      </c>
      <c r="I19" s="7"/>
      <c r="J19" s="11">
        <f t="shared" si="0"/>
        <v>0</v>
      </c>
      <c r="K19" s="12">
        <v>0.23</v>
      </c>
      <c r="L19" s="11">
        <f t="shared" si="1"/>
        <v>0</v>
      </c>
      <c r="M19" s="11">
        <f t="shared" si="2"/>
        <v>0</v>
      </c>
      <c r="N19" s="11">
        <f t="shared" si="3"/>
        <v>0</v>
      </c>
    </row>
    <row r="20" spans="1:17" ht="30" customHeight="1" x14ac:dyDescent="0.25">
      <c r="A20" s="4" t="s">
        <v>65</v>
      </c>
      <c r="B20" s="5" t="s">
        <v>12</v>
      </c>
      <c r="C20" s="4">
        <v>1</v>
      </c>
      <c r="D20" s="4" t="s">
        <v>75</v>
      </c>
      <c r="E20" s="4" t="s">
        <v>31</v>
      </c>
      <c r="F20" s="2" t="s">
        <v>36</v>
      </c>
      <c r="G20" s="4" t="s">
        <v>4</v>
      </c>
      <c r="H20" s="4">
        <v>1</v>
      </c>
      <c r="I20" s="7"/>
      <c r="J20" s="11">
        <f t="shared" si="0"/>
        <v>0</v>
      </c>
      <c r="K20" s="12">
        <v>0.23</v>
      </c>
      <c r="L20" s="11">
        <f t="shared" si="1"/>
        <v>0</v>
      </c>
      <c r="M20" s="11">
        <f t="shared" si="2"/>
        <v>0</v>
      </c>
      <c r="N20" s="11">
        <f t="shared" si="3"/>
        <v>0</v>
      </c>
    </row>
    <row r="21" spans="1:17" ht="60" customHeight="1" x14ac:dyDescent="0.25">
      <c r="A21" s="4" t="s">
        <v>66</v>
      </c>
      <c r="B21" s="5" t="s">
        <v>79</v>
      </c>
      <c r="C21" s="30">
        <v>1</v>
      </c>
      <c r="D21" s="4" t="s">
        <v>76</v>
      </c>
      <c r="E21" s="4" t="s">
        <v>32</v>
      </c>
      <c r="F21" s="2" t="s">
        <v>37</v>
      </c>
      <c r="G21" s="4" t="s">
        <v>4</v>
      </c>
      <c r="H21" s="4">
        <v>2</v>
      </c>
      <c r="I21" s="7"/>
      <c r="J21" s="11">
        <f t="shared" si="0"/>
        <v>0</v>
      </c>
      <c r="K21" s="12">
        <v>0.23</v>
      </c>
      <c r="L21" s="11">
        <f t="shared" si="1"/>
        <v>0</v>
      </c>
      <c r="M21" s="11">
        <f t="shared" si="2"/>
        <v>0</v>
      </c>
      <c r="N21" s="11">
        <f t="shared" si="3"/>
        <v>0</v>
      </c>
    </row>
    <row r="22" spans="1:17" ht="30" customHeight="1" x14ac:dyDescent="0.25">
      <c r="A22" s="4" t="s">
        <v>67</v>
      </c>
      <c r="B22" s="5" t="s">
        <v>80</v>
      </c>
      <c r="C22" s="31"/>
      <c r="D22" s="4" t="s">
        <v>76</v>
      </c>
      <c r="E22" s="4" t="s">
        <v>41</v>
      </c>
      <c r="F22" s="2">
        <v>31300</v>
      </c>
      <c r="G22" s="4" t="s">
        <v>3</v>
      </c>
      <c r="H22" s="4">
        <v>2</v>
      </c>
      <c r="I22" s="7"/>
      <c r="J22" s="11">
        <f t="shared" si="0"/>
        <v>0</v>
      </c>
      <c r="K22" s="12">
        <v>0.23</v>
      </c>
      <c r="L22" s="11">
        <f t="shared" si="1"/>
        <v>0</v>
      </c>
      <c r="M22" s="11">
        <f t="shared" si="2"/>
        <v>0</v>
      </c>
      <c r="N22" s="11">
        <f t="shared" si="3"/>
        <v>0</v>
      </c>
    </row>
    <row r="23" spans="1:17" ht="30" customHeight="1" x14ac:dyDescent="0.25">
      <c r="A23" s="4" t="s">
        <v>68</v>
      </c>
      <c r="B23" s="5" t="s">
        <v>81</v>
      </c>
      <c r="C23" s="32"/>
      <c r="D23" s="4" t="s">
        <v>76</v>
      </c>
      <c r="E23" s="4" t="s">
        <v>42</v>
      </c>
      <c r="F23" s="2">
        <v>87000</v>
      </c>
      <c r="G23" s="4" t="s">
        <v>3</v>
      </c>
      <c r="H23" s="4">
        <v>1</v>
      </c>
      <c r="I23" s="7"/>
      <c r="J23" s="11">
        <f t="shared" si="0"/>
        <v>0</v>
      </c>
      <c r="K23" s="12">
        <v>0.23</v>
      </c>
      <c r="L23" s="11">
        <f t="shared" si="1"/>
        <v>0</v>
      </c>
      <c r="M23" s="11">
        <f t="shared" si="2"/>
        <v>0</v>
      </c>
      <c r="N23" s="11">
        <f t="shared" si="3"/>
        <v>0</v>
      </c>
    </row>
    <row r="24" spans="1:17" ht="163.5" customHeight="1" x14ac:dyDescent="0.25">
      <c r="A24" s="4" t="s">
        <v>69</v>
      </c>
      <c r="B24" s="5" t="s">
        <v>25</v>
      </c>
      <c r="C24" s="4">
        <v>1</v>
      </c>
      <c r="D24" s="4" t="s">
        <v>75</v>
      </c>
      <c r="E24" s="1" t="s">
        <v>44</v>
      </c>
      <c r="F24" s="4" t="s">
        <v>39</v>
      </c>
      <c r="G24" s="4" t="s">
        <v>4</v>
      </c>
      <c r="H24" s="4">
        <v>1</v>
      </c>
      <c r="I24" s="7"/>
      <c r="J24" s="11">
        <f t="shared" si="0"/>
        <v>0</v>
      </c>
      <c r="K24" s="12">
        <v>0.23</v>
      </c>
      <c r="L24" s="11">
        <f t="shared" si="1"/>
        <v>0</v>
      </c>
      <c r="M24" s="11">
        <f t="shared" si="2"/>
        <v>0</v>
      </c>
      <c r="N24" s="11">
        <f t="shared" si="3"/>
        <v>0</v>
      </c>
    </row>
    <row r="25" spans="1:17" ht="30" customHeight="1" x14ac:dyDescent="0.25">
      <c r="A25" s="4" t="s">
        <v>70</v>
      </c>
      <c r="B25" s="5" t="s">
        <v>25</v>
      </c>
      <c r="C25" s="4"/>
      <c r="D25" s="4" t="s">
        <v>75</v>
      </c>
      <c r="E25" s="4" t="s">
        <v>26</v>
      </c>
      <c r="F25" s="4"/>
      <c r="G25" s="4" t="s">
        <v>3</v>
      </c>
      <c r="H25" s="4">
        <v>2</v>
      </c>
      <c r="I25" s="7"/>
      <c r="J25" s="11">
        <f t="shared" si="0"/>
        <v>0</v>
      </c>
      <c r="K25" s="12">
        <v>0.23</v>
      </c>
      <c r="L25" s="11">
        <f t="shared" si="1"/>
        <v>0</v>
      </c>
      <c r="M25" s="11">
        <f t="shared" si="2"/>
        <v>0</v>
      </c>
      <c r="N25" s="11">
        <f t="shared" si="3"/>
        <v>0</v>
      </c>
    </row>
    <row r="26" spans="1:17" ht="30" customHeight="1" x14ac:dyDescent="0.25">
      <c r="A26" s="4" t="s">
        <v>71</v>
      </c>
      <c r="B26" s="5" t="s">
        <v>38</v>
      </c>
      <c r="C26" s="4"/>
      <c r="D26" s="4" t="s">
        <v>75</v>
      </c>
      <c r="E26" s="4"/>
      <c r="F26" s="4"/>
      <c r="G26" s="4" t="s">
        <v>3</v>
      </c>
      <c r="H26" s="4">
        <v>1</v>
      </c>
      <c r="I26" s="7"/>
      <c r="J26" s="11">
        <f t="shared" si="0"/>
        <v>0</v>
      </c>
      <c r="K26" s="12">
        <v>0.23</v>
      </c>
      <c r="L26" s="11">
        <f t="shared" si="1"/>
        <v>0</v>
      </c>
      <c r="M26" s="11">
        <f t="shared" si="2"/>
        <v>0</v>
      </c>
      <c r="N26" s="11">
        <f t="shared" si="3"/>
        <v>0</v>
      </c>
    </row>
    <row r="27" spans="1:17" s="9" customFormat="1" ht="19.5" customHeight="1" x14ac:dyDescent="0.25">
      <c r="A27" s="33"/>
      <c r="B27" s="34"/>
      <c r="C27" s="34"/>
      <c r="D27" s="34"/>
      <c r="E27" s="34"/>
      <c r="F27" s="35"/>
      <c r="G27" s="20" t="s">
        <v>90</v>
      </c>
      <c r="H27" s="20"/>
      <c r="I27" s="20"/>
      <c r="J27" s="13">
        <f>SUM(J3:J26)</f>
        <v>0</v>
      </c>
      <c r="K27" s="11"/>
      <c r="L27" s="11"/>
      <c r="M27" s="18"/>
      <c r="N27" s="18"/>
      <c r="O27" s="14"/>
      <c r="Q27" s="15"/>
    </row>
    <row r="28" spans="1:17" s="9" customFormat="1" ht="19.5" customHeight="1" x14ac:dyDescent="0.25">
      <c r="A28" s="36"/>
      <c r="B28" s="37"/>
      <c r="C28" s="37"/>
      <c r="D28" s="37"/>
      <c r="E28" s="37"/>
      <c r="F28" s="38"/>
      <c r="G28" s="24" t="s">
        <v>88</v>
      </c>
      <c r="H28" s="25"/>
      <c r="I28" s="25"/>
      <c r="J28" s="25"/>
      <c r="K28" s="26"/>
      <c r="L28" s="16">
        <f>SUM(L3:L26)</f>
        <v>0</v>
      </c>
      <c r="M28" s="18"/>
      <c r="N28" s="18"/>
      <c r="O28" s="14"/>
      <c r="Q28" s="15"/>
    </row>
    <row r="29" spans="1:17" s="9" customFormat="1" ht="19.5" customHeight="1" x14ac:dyDescent="0.25">
      <c r="A29" s="39"/>
      <c r="B29" s="40"/>
      <c r="C29" s="40"/>
      <c r="D29" s="40"/>
      <c r="E29" s="40"/>
      <c r="F29" s="41"/>
      <c r="G29" s="21" t="s">
        <v>89</v>
      </c>
      <c r="H29" s="22"/>
      <c r="I29" s="22"/>
      <c r="J29" s="22"/>
      <c r="K29" s="22"/>
      <c r="L29" s="22"/>
      <c r="M29" s="23"/>
      <c r="N29" s="17">
        <f>SUM(N3:N26)</f>
        <v>0</v>
      </c>
      <c r="O29" s="14"/>
    </row>
  </sheetData>
  <mergeCells count="8">
    <mergeCell ref="A1:C1"/>
    <mergeCell ref="G27:I27"/>
    <mergeCell ref="G29:M29"/>
    <mergeCell ref="G28:K28"/>
    <mergeCell ref="J1:N1"/>
    <mergeCell ref="D1:I1"/>
    <mergeCell ref="C21:C23"/>
    <mergeCell ref="A27:F29"/>
  </mergeCells>
  <phoneticPr fontId="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Płock</vt:lpstr>
      <vt:lpstr>Płock!Obszar_wydruku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Kopniewski</dc:creator>
  <cp:lastModifiedBy>Daniel Igielski</cp:lastModifiedBy>
  <cp:lastPrinted>2023-12-19T09:19:48Z</cp:lastPrinted>
  <dcterms:created xsi:type="dcterms:W3CDTF">2023-09-08T06:17:35Z</dcterms:created>
  <dcterms:modified xsi:type="dcterms:W3CDTF">2023-12-19T09:19:50Z</dcterms:modified>
</cp:coreProperties>
</file>