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_Maria\2020\205_2020 neurochirurgia\205_2020 strona SIWZ\"/>
    </mc:Choice>
  </mc:AlternateContent>
  <xr:revisionPtr revIDLastSave="0" documentId="13_ncr:1_{6E23F65F-4519-425E-ADDF-5116587C0AEE}" xr6:coauthVersionLast="45" xr6:coauthVersionMax="45" xr10:uidLastSave="{00000000-0000-0000-0000-000000000000}"/>
  <bookViews>
    <workbookView xWindow="-108" yWindow="-108" windowWidth="23256" windowHeight="12576" tabRatio="500" xr2:uid="{00000000-000D-0000-FFFF-FFFF00000000}"/>
  </bookViews>
  <sheets>
    <sheet name="PAKIETY" sheetId="2"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04" i="2" l="1"/>
  <c r="H105" i="2"/>
  <c r="H106" i="2"/>
  <c r="H232" i="2"/>
  <c r="H233" i="2"/>
  <c r="H234" i="2"/>
  <c r="H235" i="2"/>
  <c r="H236" i="2"/>
  <c r="H237" i="2"/>
  <c r="H238" i="2"/>
  <c r="H239" i="2"/>
  <c r="H240" i="2"/>
  <c r="H241" i="2"/>
  <c r="H242" i="2"/>
  <c r="H243" i="2"/>
  <c r="H244" i="2"/>
  <c r="H245" i="2"/>
  <c r="H246" i="2"/>
  <c r="H247" i="2"/>
  <c r="H248" i="2"/>
  <c r="H302" i="2"/>
  <c r="H318" i="2" l="1"/>
  <c r="J318" i="2" s="1"/>
  <c r="H317" i="2"/>
  <c r="J317" i="2" s="1"/>
  <c r="H316" i="2"/>
  <c r="H315" i="2"/>
  <c r="J315" i="2" s="1"/>
  <c r="H307" i="2"/>
  <c r="J307" i="2" s="1"/>
  <c r="H306" i="2"/>
  <c r="J306" i="2" s="1"/>
  <c r="H305" i="2"/>
  <c r="J305" i="2" s="1"/>
  <c r="H304" i="2"/>
  <c r="J304" i="2" s="1"/>
  <c r="H303" i="2"/>
  <c r="J303" i="2" s="1"/>
  <c r="J302" i="2"/>
  <c r="H301" i="2"/>
  <c r="J301" i="2" s="1"/>
  <c r="H300" i="2"/>
  <c r="J300" i="2" s="1"/>
  <c r="H299" i="2"/>
  <c r="J299" i="2" s="1"/>
  <c r="H292" i="2"/>
  <c r="J292" i="2" s="1"/>
  <c r="H291" i="2"/>
  <c r="J291" i="2" s="1"/>
  <c r="H290" i="2"/>
  <c r="J290" i="2" s="1"/>
  <c r="H289" i="2"/>
  <c r="J289" i="2" s="1"/>
  <c r="H288" i="2"/>
  <c r="J288" i="2" s="1"/>
  <c r="H287" i="2"/>
  <c r="J287" i="2" s="1"/>
  <c r="H286" i="2"/>
  <c r="J286" i="2" s="1"/>
  <c r="H285" i="2"/>
  <c r="J285" i="2" s="1"/>
  <c r="H284" i="2"/>
  <c r="J284" i="2" s="1"/>
  <c r="H283" i="2"/>
  <c r="J283" i="2" s="1"/>
  <c r="H282" i="2"/>
  <c r="J282" i="2" s="1"/>
  <c r="H276" i="2"/>
  <c r="J276" i="2" s="1"/>
  <c r="H275" i="2"/>
  <c r="J275" i="2" s="1"/>
  <c r="H274" i="2"/>
  <c r="J274" i="2" s="1"/>
  <c r="H273" i="2"/>
  <c r="J273" i="2" s="1"/>
  <c r="H272" i="2"/>
  <c r="J272" i="2" s="1"/>
  <c r="H271" i="2"/>
  <c r="J271" i="2" s="1"/>
  <c r="H270" i="2"/>
  <c r="J270" i="2" s="1"/>
  <c r="H269" i="2"/>
  <c r="J269" i="2" s="1"/>
  <c r="H268" i="2"/>
  <c r="J268" i="2" s="1"/>
  <c r="H267" i="2"/>
  <c r="J267" i="2" s="1"/>
  <c r="H266" i="2"/>
  <c r="J266" i="2" s="1"/>
  <c r="H265" i="2"/>
  <c r="J265" i="2" s="1"/>
  <c r="H264" i="2"/>
  <c r="J264" i="2" s="1"/>
  <c r="H263" i="2"/>
  <c r="J263" i="2" s="1"/>
  <c r="H262" i="2"/>
  <c r="J262" i="2" s="1"/>
  <c r="H261" i="2"/>
  <c r="J261" i="2" s="1"/>
  <c r="H260" i="2"/>
  <c r="J260" i="2" s="1"/>
  <c r="H259" i="2"/>
  <c r="J259" i="2" s="1"/>
  <c r="H258" i="2"/>
  <c r="J258" i="2" s="1"/>
  <c r="H257" i="2"/>
  <c r="J257" i="2" s="1"/>
  <c r="H256" i="2"/>
  <c r="J256" i="2" s="1"/>
  <c r="H255" i="2"/>
  <c r="J255" i="2" s="1"/>
  <c r="H254" i="2"/>
  <c r="J254" i="2" s="1"/>
  <c r="H253" i="2"/>
  <c r="J253" i="2" s="1"/>
  <c r="J248" i="2"/>
  <c r="J247" i="2"/>
  <c r="J246" i="2"/>
  <c r="J245" i="2"/>
  <c r="J244" i="2"/>
  <c r="J243" i="2"/>
  <c r="J242" i="2"/>
  <c r="J241" i="2"/>
  <c r="J240" i="2"/>
  <c r="J239" i="2"/>
  <c r="J238" i="2"/>
  <c r="J237" i="2"/>
  <c r="J236" i="2"/>
  <c r="J235" i="2"/>
  <c r="J234" i="2"/>
  <c r="J233" i="2"/>
  <c r="J232" i="2"/>
  <c r="H231" i="2"/>
  <c r="H224" i="2"/>
  <c r="J224" i="2" s="1"/>
  <c r="H223" i="2"/>
  <c r="J223" i="2" s="1"/>
  <c r="H222" i="2"/>
  <c r="J222" i="2" s="1"/>
  <c r="H159" i="2"/>
  <c r="J159" i="2" s="1"/>
  <c r="H158" i="2"/>
  <c r="H151" i="2"/>
  <c r="J151" i="2" s="1"/>
  <c r="H150" i="2"/>
  <c r="J150" i="2" s="1"/>
  <c r="H149" i="2"/>
  <c r="J149" i="2" s="1"/>
  <c r="H148" i="2"/>
  <c r="J148" i="2" s="1"/>
  <c r="H147" i="2"/>
  <c r="J147" i="2" s="1"/>
  <c r="H146" i="2"/>
  <c r="J146" i="2" s="1"/>
  <c r="H145" i="2"/>
  <c r="J145" i="2" s="1"/>
  <c r="H144" i="2"/>
  <c r="J144" i="2" s="1"/>
  <c r="H143" i="2"/>
  <c r="J143" i="2" s="1"/>
  <c r="H142" i="2"/>
  <c r="J142" i="2" s="1"/>
  <c r="H141" i="2"/>
  <c r="J141" i="2" s="1"/>
  <c r="H140" i="2"/>
  <c r="J140" i="2" s="1"/>
  <c r="H139" i="2"/>
  <c r="J139" i="2" s="1"/>
  <c r="H138" i="2"/>
  <c r="J138" i="2" s="1"/>
  <c r="H137" i="2"/>
  <c r="J137" i="2" s="1"/>
  <c r="H136" i="2"/>
  <c r="J136" i="2" s="1"/>
  <c r="H135" i="2"/>
  <c r="J135" i="2" s="1"/>
  <c r="H134" i="2"/>
  <c r="J134" i="2" s="1"/>
  <c r="H133" i="2"/>
  <c r="J133" i="2" s="1"/>
  <c r="H132" i="2"/>
  <c r="J132" i="2" s="1"/>
  <c r="H131" i="2"/>
  <c r="J131" i="2" s="1"/>
  <c r="H130" i="2"/>
  <c r="J130" i="2" s="1"/>
  <c r="H129" i="2"/>
  <c r="J129" i="2" s="1"/>
  <c r="H128" i="2"/>
  <c r="J128" i="2" s="1"/>
  <c r="H127" i="2"/>
  <c r="J127" i="2" s="1"/>
  <c r="H126" i="2"/>
  <c r="J126" i="2" s="1"/>
  <c r="H125" i="2"/>
  <c r="J125" i="2" s="1"/>
  <c r="H124" i="2"/>
  <c r="J124" i="2" s="1"/>
  <c r="H123" i="2"/>
  <c r="J123" i="2" s="1"/>
  <c r="H122" i="2"/>
  <c r="J122" i="2" s="1"/>
  <c r="H121" i="2"/>
  <c r="J121" i="2" s="1"/>
  <c r="J106" i="2"/>
  <c r="J105" i="2"/>
  <c r="J104" i="2"/>
  <c r="H103" i="2"/>
  <c r="J103" i="2" s="1"/>
  <c r="H102" i="2"/>
  <c r="J102" i="2" s="1"/>
  <c r="H101" i="2"/>
  <c r="J101" i="2" s="1"/>
  <c r="H100" i="2"/>
  <c r="J100" i="2" s="1"/>
  <c r="H99" i="2"/>
  <c r="J99" i="2" s="1"/>
  <c r="H98" i="2"/>
  <c r="J98" i="2" s="1"/>
  <c r="H97" i="2"/>
  <c r="J97" i="2" s="1"/>
  <c r="H96" i="2"/>
  <c r="J96" i="2" s="1"/>
  <c r="H95" i="2"/>
  <c r="J95" i="2" s="1"/>
  <c r="H94" i="2"/>
  <c r="J94" i="2" s="1"/>
  <c r="H93" i="2"/>
  <c r="J93" i="2" s="1"/>
  <c r="H86" i="2"/>
  <c r="J86" i="2" s="1"/>
  <c r="H85" i="2"/>
  <c r="J85" i="2" s="1"/>
  <c r="H84" i="2"/>
  <c r="J84" i="2" s="1"/>
  <c r="H83" i="2"/>
  <c r="J83" i="2" s="1"/>
  <c r="H76" i="2"/>
  <c r="J76" i="2" s="1"/>
  <c r="H75" i="2"/>
  <c r="J75" i="2" s="1"/>
  <c r="H74" i="2"/>
  <c r="H67" i="2"/>
  <c r="J67" i="2" s="1"/>
  <c r="H66" i="2"/>
  <c r="J66" i="2" s="1"/>
  <c r="H65" i="2"/>
  <c r="J65" i="2" s="1"/>
  <c r="H64" i="2"/>
  <c r="J64" i="2" s="1"/>
  <c r="H63" i="2"/>
  <c r="H62" i="2"/>
  <c r="J62" i="2" s="1"/>
  <c r="H61" i="2"/>
  <c r="J61" i="2" s="1"/>
  <c r="H60" i="2"/>
  <c r="J60" i="2" s="1"/>
  <c r="H53" i="2"/>
  <c r="J53" i="2" s="1"/>
  <c r="J54" i="2" s="1"/>
  <c r="H46" i="2"/>
  <c r="J46" i="2" s="1"/>
  <c r="H45" i="2"/>
  <c r="J45" i="2" s="1"/>
  <c r="H44" i="2"/>
  <c r="J44" i="2" s="1"/>
  <c r="H43" i="2"/>
  <c r="J43" i="2" s="1"/>
  <c r="H42" i="2"/>
  <c r="J42" i="2" s="1"/>
  <c r="H41" i="2"/>
  <c r="J41" i="2" s="1"/>
  <c r="H40" i="2"/>
  <c r="J40" i="2" s="1"/>
  <c r="H39" i="2"/>
  <c r="J39" i="2" s="1"/>
  <c r="H38" i="2"/>
  <c r="J38" i="2" s="1"/>
  <c r="H37" i="2"/>
  <c r="J37" i="2" s="1"/>
  <c r="H36" i="2"/>
  <c r="J36" i="2" s="1"/>
  <c r="H35" i="2"/>
  <c r="H28" i="2"/>
  <c r="J28" i="2" s="1"/>
  <c r="H27" i="2"/>
  <c r="J27" i="2" s="1"/>
  <c r="H26" i="2"/>
  <c r="J26" i="2" s="1"/>
  <c r="H25" i="2"/>
  <c r="J25" i="2" s="1"/>
  <c r="H24" i="2"/>
  <c r="J24" i="2" s="1"/>
  <c r="H23" i="2"/>
  <c r="J23" i="2" s="1"/>
  <c r="H21" i="2"/>
  <c r="J21" i="2" s="1"/>
  <c r="H20" i="2"/>
  <c r="J20" i="2" s="1"/>
  <c r="H11" i="2"/>
  <c r="J11" i="2" s="1"/>
  <c r="H10" i="2"/>
  <c r="J10" i="2" s="1"/>
  <c r="H5" i="2"/>
  <c r="J5" i="2" s="1"/>
  <c r="H4" i="2"/>
  <c r="J4" i="2" s="1"/>
  <c r="H3" i="2"/>
  <c r="J3" i="2" s="1"/>
  <c r="H54" i="2" l="1"/>
  <c r="J87" i="2"/>
  <c r="H47" i="2"/>
  <c r="H68" i="2"/>
  <c r="J12" i="2"/>
  <c r="H12" i="2"/>
  <c r="H160" i="2"/>
  <c r="H6" i="2"/>
  <c r="J35" i="2"/>
  <c r="J47" i="2" s="1"/>
  <c r="H87" i="2"/>
  <c r="H225" i="2"/>
  <c r="H77" i="2"/>
  <c r="J308" i="2"/>
  <c r="J152" i="2"/>
  <c r="J158" i="2"/>
  <c r="J160" i="2" s="1"/>
  <c r="H249" i="2"/>
  <c r="J231" i="2"/>
  <c r="J249" i="2" s="1"/>
  <c r="J6" i="2"/>
  <c r="H107" i="2"/>
  <c r="H152" i="2"/>
  <c r="J293" i="2"/>
  <c r="J29" i="2"/>
  <c r="H308" i="2"/>
  <c r="J63" i="2"/>
  <c r="J68" i="2" s="1"/>
  <c r="J277" i="2"/>
  <c r="J74" i="2"/>
  <c r="J77" i="2" s="1"/>
  <c r="J225" i="2"/>
  <c r="J316" i="2"/>
  <c r="J319" i="2" s="1"/>
  <c r="H319" i="2"/>
  <c r="H29" i="2"/>
  <c r="H293" i="2"/>
  <c r="J107" i="2"/>
  <c r="H277" i="2"/>
</calcChain>
</file>

<file path=xl/sharedStrings.xml><?xml version="1.0" encoding="utf-8"?>
<sst xmlns="http://schemas.openxmlformats.org/spreadsheetml/2006/main" count="654" uniqueCount="357">
  <si>
    <t>Lp.</t>
  </si>
  <si>
    <t xml:space="preserve">Przedmiot zamówienia </t>
  </si>
  <si>
    <t>j.m.</t>
  </si>
  <si>
    <t>Nazwa handlowa</t>
  </si>
  <si>
    <t>Nr REF, nr katalogowy produktu</t>
  </si>
  <si>
    <t>Cena jedn. Netto(zł)</t>
  </si>
  <si>
    <t>Wartość netto(zł)</t>
  </si>
  <si>
    <t>VAT</t>
  </si>
  <si>
    <t>Wartość brutto</t>
  </si>
  <si>
    <t>1.</t>
  </si>
  <si>
    <t xml:space="preserve">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2,5 x 2,5 cm </t>
  </si>
  <si>
    <t>sztuk</t>
  </si>
  <si>
    <t>2.</t>
  </si>
  <si>
    <t xml:space="preserve">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5 x 5 cm </t>
  </si>
  <si>
    <t>3.</t>
  </si>
  <si>
    <t>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7,5 x 7,5 cm</t>
  </si>
  <si>
    <t>Płyta szyjna
w skład kompletu wchodzi 1 płytka+4 śruby 
parametry zestawu:
-  tytanowy, system do stabilizacji przedniej kręgosłupa szyjnego; 
- długość płytki 14 mm – 100mm 
- wymagana możliwość zmiany wygięcia płytki (lordoza, kyfoza ) bez utraty możliwości blokady
- blokowanie wkręta do płytki z możliwością powtórzeń, blokowanie wkręta samoistne w płytce, bez konieczności użycia dodatkowych narzędzi
- długość wkręta 10-20 mm, średnica kręta od 4.0mm do 4.5mm
- dostępne wkręty o stałym i dynamicznym kącie nachylenia do +/- 18 stopni
- szerokość płytki 16mm lub mniej
- materiał: stop tytanu
- poręczne, ergonomiczne i ograniczone do niezbędnego minimum instrumentarium, jeden metalowy, zamykany pojemnik na narzędzia oraz implanty;</t>
  </si>
  <si>
    <t>komplet</t>
  </si>
  <si>
    <t>Proteza trzonu odcinka piersiowo  lędźwiowego rozkręcana 
Komplet: 1 implant 
parametry zestawu:
- trzy rozmiary podstawy implantu będącej w bezpośrednim kontakcie z blaszką graniczną trzonu od 13mm do 30mm
- regulowana wysokość implantów w zakresie od 20mm do 120mm realizowane płynnie
- implant uzyskujący pożądaną wysokość za pomocą jednostajnego, kontrolowanego rozkręcania w ciele pacjenta, dla zapewnienia optymalnego dopasowania do anatomii 
- implant dostępny w pięciu kątach nachylenia podstawy w płaszczyźnie strzałkowej w celu dopasowania do anatomii piersiowo-lędźwiowej
- implant jednoelementowy materiał PEEK
- możliwość wypełnienia wiórem kostnym dla uzyskania spondylodezy
-ząbkowana powierzchnia klatki granicznej zawierające dodatkowe kolce mocujące do blaszki granicznej
-obecność znaczników radiologicznych.</t>
  </si>
  <si>
    <t>Zamawiający wymaga podania kodów i numerów katalogowych oraz cen poszczególnych elementów wchodzących w skład kompletów.</t>
  </si>
  <si>
    <t>Proteza trzonów kręgowych w odcinkach: piersiowym oraz lędźwiowym z płynną regulacją wysokości</t>
  </si>
  <si>
    <t>a</t>
  </si>
  <si>
    <t>Korpus protezy</t>
  </si>
  <si>
    <t>szt</t>
  </si>
  <si>
    <t>b</t>
  </si>
  <si>
    <t>Płytka krańcowa</t>
  </si>
  <si>
    <t>Zestaw do przezskórnej rekonstrukcji wysokości trzonu kręgowego</t>
  </si>
  <si>
    <t>implant rozszerzalny typu spine jack :" in situ"</t>
  </si>
  <si>
    <t xml:space="preserve">zestaw do przygotowqania dojścia </t>
  </si>
  <si>
    <t>c</t>
  </si>
  <si>
    <t>cement</t>
  </si>
  <si>
    <t>d</t>
  </si>
  <si>
    <t>mieszalnik</t>
  </si>
  <si>
    <t>e</t>
  </si>
  <si>
    <t>trokar podający cement</t>
  </si>
  <si>
    <t>f</t>
  </si>
  <si>
    <t xml:space="preserve">igła </t>
  </si>
  <si>
    <t>STABILIZACJA MIĘDZYTRZONOWA ODCINKA LĘDŹWIOWEGO CZOPAMI WIELOKĄTNYMI  PLIF– materiał: stop tytanu
Czopy (spacery, cage) wielokątne, rotacyjne (dystrakcja przez rotację o 90˚) o wysokości przed stabilizacją 6, 7, 8, 9, 10mm i po stabilizacji 10, 11, 12, 13 i 14mm o profilu powierzchni oporowych zapobiegających przesuwaniu oraz nie wymagające zastosowania dodatkowych narzędzi dystrakcyjnych.
Komplet: 2 czopy do PLIF.</t>
  </si>
  <si>
    <t>Płytka szyjna, wąska nieprzekraczająca  szerokości 8 mm, zapewniająca kompresję segmentu z dyskiem szyjnym. Płytka dwuśrubowa umożliwiajaca połączenie z implantem międzytrzonowym za pomocą mechanizmu śrubowego. Płytka w zakresie wielkości 20mm i25 mm. Wkręty w zakresie średnic: 3,5mm, 4,0mm i 4,5mm. Wkręty w zakresie średnic: 3,5,4,0 i 4,5 mm(rewizyjne) oraz w zakresie długości 14- 20 mm co 2 mm. W skład kompletu wchodzi: 1 płytka, 2 wkręty kostne, 1 śruba do łączenia z dyskiem.</t>
  </si>
  <si>
    <t>KLATKI MIĘDZYTRZONOWE DO KRĘGOSŁUPA SZYJNEGO (MATERIAŁ PEEK).
Wsuwana proteza dysku szyjnego z materiału PEEK. Proteza dostosowana pod względem geometrii do anatomii i fizjologii odcinka szyjnego kręgosłupa, odzwierciedlająca kształtem obrys trzonu. Implant musi posiadać karbowane płaszczyzny górne stykające się z trzonami, zabezpieczające przed przesuwaniem i dyslokacją po umieszczeniu w przestrzeni międzytrzonowej.  Zastosowanie wypukłych płaszczyzn pozwala na pełniejsze dopasowanie do konkretnej sytuacji w polu operacyjnym. Implant wyposażony w 4 specjalne „kolce” tytanowe, pełniące jednocześnie rolę znaczników/markerów radiologicznych odpowiednio rozmieszczone na płaszczyznach karbowanych, zapewniające dodatkowe zakotwiczenie w blaszkach granicznych trzonów, zwiększające pewność mocowania. Protezy w kilku rodzajach wykonania obejmując w danym rodzaju pełny typoszereg wymiarowy od 4 do 10mm. Dyski dostępne z prostymi płaszczyznami, jednostronnie wypukłe, obustronnie wypukłe. 
Komplet: 1 klatka na operowany poziom</t>
  </si>
  <si>
    <t>4.</t>
  </si>
  <si>
    <t xml:space="preserve">SYNTETYCZNY SUBSTYTUT KOŚCI
Syntetyczny, biokompatybilny (biozgodny) i resorbowalny ceramiczny granulat do wypełniania ubytków kostnych z czysto fazowego beta-trójwapniowego fosforanu. Dostępny w sześciu rozmiarach ziaren, używanych w zależności od miejsca zastosowania (150 – 500 µm, 500 - 1000 µm, 1000 - 2000 µm, 2000 - 3000 µm, 3000 - 5000 µm, 5000 - 8000 µm). 
Komplet: 1 x 0,5 cm3 substytutu kości </t>
  </si>
  <si>
    <t>5.</t>
  </si>
  <si>
    <t>STABILIZACJA ODCINKA SZYJNEGO Z DOSTĘPU PRZEDNIEGO – materiał: TYTAN
Płyty tytanowe do stabilizacji jedno i wielosegmentarnej w zakresie od 20-110mm, ze skokiem co 2,5mm. Płytka dostosowana do anatomii kręgosłupa szyjnego. Śruby z możliwością wielokierunkowego ustawienia w stosunku do płyty. Dwie śruby jednocześnie blokowane z płytką przez obrót tzw. „śmiała” o 90stopni. Śruby jednokorówkowe i dwukorówkowe, samotnące. Wymagane 3 średnice śrub w zakresie 3,5 - 4,5mm i długości w zakresie 14-20mm, ze skokiem co 2mm. 
Komplet: 1 płytka, 4 śruby.</t>
  </si>
  <si>
    <t>6.</t>
  </si>
  <si>
    <t>STABILIZACJA POTYLICZNO-SZYJNA  – materiał: TYTAN
Mocowanie w potylicy oraz w masywach bocznych kręgosłupa szyjnego za pomocą specjalnych kotwic (3 długości wymiarowe), haków szyjnych lub śrub szyjnych wieloosiowych. Osadzanie pręta od góry, blokowanie prętów w kotwicach za pomocą jednego mechanizmu blokująco-zabezpieczającego (korek wewnętrzny). Haki dostosowane do odcinka C1-C2 oraz C3-C7. Śruby wieloosiowe w zakresie średnic 3,5mm i 4,0mm oraz w zakresie długości od 10-36mm ze skokiem co 2mm. Pręty dopasowane anatomicznie do pogranicza potyliczno-szyjnego o długościach w odcinku szyjnym od 50 do 160mm a w odcinku potylicznym od 30-40mm. Łączniki poprzeczne w zakresie długości 35-65mm stopniowane co 5 mm, składające się z pręta poprzecznego oraz dwóch zaczepów hakowych.
Komplet: 6 elementów mocujących w odcinku potyliczno-szyjnym (6 kotwic; lub 2 kotwice i 4 haki szyjne; lub 2 kotwice i 4 śruby szyjne wieloosiowe), 2 pręty potyliczno-kręgosłupowe, 1 łącznik poprzeczny.</t>
  </si>
  <si>
    <t>7.</t>
  </si>
  <si>
    <t>STABILIZACJA DYNAMICZNA MIĘDZYWYROSTKOWA W ODCINKU LĘDŹWIOWYM 
Implant do mocowania między wyrostkami poprzecznymi kręgów, składający się 
z wyprofilowanego korpusu, którego główny blok współpracuje z elastyczną taśmą poliestrową służącą do instalowania i pozycjonowania korpusu względem wyrostków kolczystych. Korpus posiadający ramiona stałe oraz ruchome zabieraki, które po rozłożeniu tworzą tzw. „kołyskę”, w której znajduje się wyrostek kolczysty. Implant wykonany z bio-polimeru PEEK. Instalowanie małoinwazyjne, dostęp jednostronny, przy zachowaniu wiązadła nadkolczystego. W instrumentarium specjalne przekłuwacze – szydła oraz napinacz taśmy z kontrolowaną dynamometrycznie siłą jej napięcia/naciągu. 
Komplet: 1 korpus (o typoszeregu wymiarowym: 8, 10, 12, 14, 16mm), 1 taśma cięgłowa opasająca wyrostki o szerokości 4mm, 1 klips zabezpieczający.</t>
  </si>
  <si>
    <t>8.</t>
  </si>
  <si>
    <t>STABILIZACJA MIĘDZYTRZONOWA W ODCINKU LĘDŹWIOWYM KRĘGOSŁUPA DO PRZEROSTU KOSTNEGO, MATERIAŁ: STOP TYTANU 
Konstrukcja implantu umożliwiająca wszczepienie z różnych dostępów operacyjnych w odcinku lędźwiowym (techniką PLIF, TLIF, ALIF itp.). Wszczep o specjalnej kratowej, trabekularnej strukturze stwarzającej doskonałe warunki do przerostu kostnego w zakresie do 65-70% wypełniającego przestrzeń implantu. Powierzchnia górna i dolna implantu wyposażona w odpowiednio wyprofilowane prowadnice („płóz”'), umożliwiające samo-naprowadzanie i sytuowanie implantu w przestrzeni międzytrzonowej. Czoło implantu o kształcie pocisku ułatwiające wprowadzenie implantu. Powierzchnie boczne gładkie/ślizgowe, umożliwiające bezpieczne umieszczenie implantu między trzonami. Narzędzie implantacyjne umożliwiające kontrolowane przemieszczenie i obrót implantu do kąta 90 stopni w stosunku do kierunku jego wprowadzania. Implanty dostępne w dwóch wersjach wykonania ze stopu tytanu oraz z PEEK wg indywidualnego wyboru operatora. Typoszereg rozmiarowy w zakresie wysokości od 7 do 17mm, co 1mm oraz w trzech rozmiarach długości 25, 30 i 35mm dopasowany do lordozy lędźwiowej.
Komplet: 1 czop</t>
  </si>
  <si>
    <t>9.</t>
  </si>
  <si>
    <t>PROTEZA TRZONÓW SZYJNEGO ODCINKA KRĘGOSŁUPA MATERIAŁ TYTAN – STAŁA
Implant służący do protezowania trzonów odcinka szyjnego kręgosłupa z dojścia przedniego wykonany ze stopu tytanu. Proteza w postaci perforowanego walca pustego w środku. Proteza w zakresie średnic D10, 12, 14mm i w zakresie wysokość od 10 do 70 mm ze skokiem co 2,5mm.
Komplet: 1 proteza trzonu.</t>
  </si>
  <si>
    <t>10.</t>
  </si>
  <si>
    <t>STABILIZACJA MIĘDZYTRZONOWA DO ZEŚLIZGÓW W ODCINKU LĘDŹWIOWYM, MATERIAŁ: STOP TYTANU
Czopy PLIF wszczepiane z dostępu tylnego. Czopy (spacery, cage) wielopłaszczyznowe, rotacyjne (dystrakcja i rotacja).  Konstrukcja uwzględniająca anatomiczne odzwierciedlenia kręgosłupa lędźwiowego (kąt lordozy). Implant wykonany z materiału bioakceptowalnego przez organizm ludzki (stop tytanu). Zbudowany z dwóch współpracujących części. Powierzchnia zewnętrzna posiadająca kształtowe elementy wcinające się w kość (w kierunku przeciwnym do ześlizgu) zapobiegające przesuwaniu i przemieszczaniu się ustabilizowanego w przestrzeni międzytrzonowej czopa. Możliwość repozycji w zakresie od 0 do 9mm. Typoszereg rozmiarowy implantów w wersji standardowej 9-14mm o długości L=24mm; oraz w wersji z powierzchnią wypukłą 8-14mm o długości L=22mm. Zestaw instrumentarium umożliwiający jednoczesne przesuwanie trzonów i pozycjonowanie stabilizatorów. 
Komplet: 1 czop repozycyjny.</t>
  </si>
  <si>
    <t>11.</t>
  </si>
  <si>
    <t>PROTEZA TRZONU ODCINKA PIERSIOWO-LĘDŹWIOWEGO ORAZ STABILIZACJA, materiał TYTAN                                                                                                                                                                                                                                                                                                                                                              Proteza trzonu umożliwiająca śródoperacyjne dokonanie jej rozparcia do włąściwego rozmiaru resekowanej przestrzeni. Proteza dostępna w zakresie 26-90 mm (4 wielkości implantów). Dostępność wymienionych powierzchni oporowych o zmiennym kącie nachylenia w zakresie od 0 do 14 stopni. Stabilizacja boczna składająca się z 2 śróbo-czopów i 1 pręta. Śrubo-czopy ( zewnętrznie gwintowane walce, puste wewnątrz dla zapewnienia dobrych warunkw do przerostów kostnych). Mocowanie do pręta za pomocą jednoelementowego blokera zintegrowanego z obejmami zapobiegającymi rozchylaniu się ramion śruby. Średnica łba wraz z blokerem poniżej 12mm; wysokość łba śruby wystająca ponad pręt poniżej 5 mm. System posiadający możliwość wprowadzenia pręta w gniazdo śruby bez konieczności dopychania dodatkowym narzędziem; pręty osadzone w śrubie wyłacznie od góry (patrząc z punktu widzenia operatora). Długość dwóch średnic 10 i 12 mm oraz w zakresie długości od 20 do 40 mm. Pręty o średnicy 6mm w zakresie długości 30-600mm ze skokiem co 10mm, posiadajace zakończenia sześciokatne umożliwiające derotację śródoperacyjną. Komplet: 1 proteza trzonu, 2 śrubo-czopy, 1 pręt.</t>
  </si>
  <si>
    <t>12.</t>
  </si>
  <si>
    <t xml:space="preserve">Protezy trzonu odcinka szyjnego,  materiał: Tytan
Protezy wykonane ze stopu tytanu (technologia wykonania implantu z proszku tytanu) dopasowane anatomicznie do kształtu kręgu o wymiarach szerokość 14mm, głębokość 12mm, wysokość od 16 do 50mm ze skokiem co 2mm. Wszczepy o specjalnej kratowej, trabekularnej strukturze stwarzającej doskonałe warunki do przerostu kostnego w zakresie do 65-70% wypełniającego przestrzeń implantu. Profil protezy dopasowany do fizjologicznej lordozy odcinka szyjnego kręgosłupa. Proteza wyposażona w  centralny otwór do współpracy z narzędziem implantacyjnym oraz do połączenia z płytką szyjną. Komplet: 1 proteza trzonu
</t>
  </si>
  <si>
    <t>szt.</t>
  </si>
  <si>
    <t>Zestaw do wertebroplastyki
zestaw do jednorazowego użycia, służący do wertebroplastyki przezskórnej przy pomocy niskotemperaturowego cementu o długim czasie wiązania; - jednorazowy zestaw zawiera proszek (20g polimetakrylanu metylu), fiolkę z rozpuszczalnikiem (9,4g metakrylanu metylu) igły o grubości i długości odpowiednio 9G/15cm, 11G/12cm oraz 13G/12cm;
- objętość wystarczająca do zaopatrzenia max. 4 kręgów;
- możliwość zastosowania pierścienia chłodzącego przedłużającego czas aplikacji cementu do trzonów kręgowych;
- czas na podanie cementu do kręgów po wymieszaniu składników – do 15 min;
- termin ważności 3 lata;                                                                             
- w skład zestawu wchodzi igła - 2 szt, cement - 1 szt.</t>
  </si>
  <si>
    <t xml:space="preserve">Stymulator rdzeniowy p/bólowy o stałym natężeniu prądu. Stymulator rdzeniowy z ogniwem pierwotnym o pojemności min 5 Ahr. Stymulator rdzeniowy z funkcją toniczną jak i BURSTDR  (impulsy  uwalniane w interwałach pozbawiające uczucia parestezji) z możliwością podłączenia elektrod do 20 kontaktów. Stałe natężenie prądu-automatyczna regulacja napięcia stymulacji na zmiany oporów. </t>
  </si>
  <si>
    <t>Elektrody i osprzęt do stymulatorów: - Elektrody płaskie, chirurgiczne, 20 kontaktowe.</t>
  </si>
  <si>
    <t>Elektroda 8 kontaktowa, przezskórna lub pośrednia, jednorzędowa wraz z prowadnikiem do sterowania w kanale. Możliwość podłączenia elektrody bezpośrednio do generatora</t>
  </si>
  <si>
    <t>System do przezskórnej implantacji elektrod pośrednich  o długości 30  i 60 cm.</t>
  </si>
  <si>
    <t>zestaw</t>
  </si>
  <si>
    <t>Programator pacjenta umożliwiający pełną obsługę generatora, bezprzewodowy, z możliwością aktualizacji najnowszych technologii. Mozliwość ustawienia 14 niezależnych programów.</t>
  </si>
  <si>
    <t xml:space="preserve">Jałowy kabel lub głowica do stymulacji próbnej.  </t>
  </si>
  <si>
    <t xml:space="preserve">Tunelizator </t>
  </si>
  <si>
    <t>Łącznik o długości 30cm lub 60cm</t>
  </si>
  <si>
    <t>ZESTAW CEMENTU RAZEM Z PODAJNIKIEM - Zestaw do przeznasadowego podawania cementu o bardzo wysokiej lepkości i gęstości, czasie pracy cementem powyżej 8 minut i podwyższonym kontraście (siarczan baru). System przeznaczony do trzonów kręgów zmienionych osteoporotycznie oraz nowotworowych, wykazujących powinowactwo do złamań.
Cement PMMA o czasie zastygania - 8 min.
Podwyższona gęstość  i lepkość natychmiast po rozmieszaniu - konsystencja plasteliny. Cement nieprzezierny dla promieni RTG (środek kontrastujący siarczan baru). W zestawie młotek, uchwyt do trzymania igły, podajnik z pozwalający na kontrolę ilości podawanego cementu 0,3cc przy jednym pełnym cyklu (obrót 360°)
Podawanie cementu za pomocą pompy hydraulicznej. Wszystkie elementy zestawu sterylne jednorazowe.
Cement przechowywany w temperaturze pokojowej spełnia wymienione warunki fizyko-chemiczne.</t>
  </si>
  <si>
    <t>IGŁA TREPANOBIOPSYJNA DO PODAWANIA CEMENTU -  Igły trepanobiopsyjne dostępne w dwóch długościach 6’’ i 4 ’’ oraz średniach od 11G-13G , natomiast igły biopsyjne długości 9’’ i średnicy 13G-15G.</t>
  </si>
  <si>
    <t>Biomateriały</t>
  </si>
  <si>
    <t xml:space="preserve">Cement kostny bioprzebudowalny objętość 5ml, oraz 10ml.  Niskotemperaturowy wraz z zestawem mieszalników oraz podajników, przeznaczony do wypełnienia ubytków kostnych. Materiał powinien być radiowizyjny o udoskonalonej radiowizyjności na bazie joheksolu, nietoksyczny i bezzapachowy. Powinien być w pełni resorbowalny i przebudowywalny w kość (60 % zawartości powinien stanowić siarczan wapnia, 40% HA). Cement podawany do kości w formie półpłynnej pasty. </t>
  </si>
  <si>
    <t>Syntetyczny substytut kostny o strukturze nanokrystalicznej, żel w pełni resorbowalny i zastępowany przez kość chorego do zastosowania w rekonstrukcji kości. Składający się w 100% z hydroksyapatytu. Nanocząsteczki o wielkości 100nm do 200nm, powierzchnia specyficzna około 80 m2/g. Wstrzykiwalny. Strzykawka sterylna a' 0,5ml oraz 1ml.</t>
  </si>
  <si>
    <t>Syntetyczny substytut kostny o strukturze nanokrystalicznej, żel w pełni resorbowalny i zastępowany przez kość chorego do zastosowania w rekonstrukcji kości. Składający się w 100% z hydroksyapatytu. Nanocząsteczki o wielkości 100nm do 200nm, powierzchnia specyficzna około 80 m2/g. Wstrzykiwalny. Strzykawka sterylna a' 2,5ml.</t>
  </si>
  <si>
    <t>Igła do biopsji trzonu- wertebroplastyki o średnicy 11G i długości 12cm. Kompletny sret dający możliwość pobrania biopsji z tkanki kości gąbczastej w trzonie kregu.</t>
  </si>
  <si>
    <t>Dren komorowy 23 cm, powlekany antybiotykiem rifamecyną i clindamecyną.   średnica wewnętrzna 1,3 mm, śr. Zewnętrzna 2,5 mm. , Markery co 1 cm na długości od 3 do 15 cm. Cztery rzędy x 8 otworów</t>
  </si>
  <si>
    <t xml:space="preserve">Dren otrzewnowy 120 cm, powlekany antybiotykiem rifamecyną i clindamecyną.   średnica wewnętrzna 1,3 mm, śr. Zewnętrzna 2,5 mm. , </t>
  </si>
  <si>
    <t xml:space="preserve">Frezy do prostnicy lub kątnicy typu
- długość 10 cm (AA10, AS10) 
- długość 15 cm (AA15)
- długość 8 cm (AS10)
Średnica do wyboru z katalogu
Rodzaj :  
- Ostre 
- Diamentowe 
- Diamentowe o zwiększonym ziarnie
- typu Match Head
- typu Match Head Dientowe
- typu Twist drill
- typu Mednex  </t>
  </si>
  <si>
    <t>3.a</t>
  </si>
  <si>
    <t>Typu  Metal Cuter</t>
  </si>
  <si>
    <t xml:space="preserve">Ostrze do kraniotomii </t>
  </si>
  <si>
    <t>Frezy do nasadki TT14-średnica do wyboru z katalogu typu: -Match head -Match head diament</t>
  </si>
  <si>
    <t xml:space="preserve"> Stabilizacja międzytrzonowa szyjna odporność na urazy mechaniczne – materiał PEEK lub PEEK napylony cienką warstwą tytanu anatomiczny kształt implantu umożliwiający odtworzenie naturalnej krzywizny kręgosłupa szyjnego, ząbkowana powierzchnia klatki bez wystających elementów lub z dodatkowymi kolcami, obecność znaczników radiologicznych (min 3) w celu oceny jego położenia po implantacji, dwie szerokości klatki 14,16 i 18
mm oraz dwie głębokości 11, 14 mm i 16 mm, wysokości klatki 4, 5, 6, 7, 8, 9 mm, instrumentarium pozwalające na przygotowanie gniazda odwzorowującego kształt implantu w celu jego precyzyjnego osadzenia, centralny otwór ułatwiający przerost kostny, mocowanie do uchwytu implantu poprzez gwintowany otwór, w zestawie dostępne rozwieracze do rany: tępe i ząbkowane w min. 5 rozmiarach, w zestawie rozwieracz typu „Caspar” z pinami w min. 3 długościach z zakresu 12-16mm.</t>
  </si>
  <si>
    <t>Szyjna stabilizacja płytę potyliczną, w tym płytę z możliością regulacji rozstawu i kąta zaczepu pręta, haki laminarne (minimum 3 wielkości, również haki odsadzone w prawo i lewo)
- śruby wielosiowe tulipanowe
- śruby do potylicy
- haki do potylicy (minimum 3 wielkości) 
- pręty , w tym pręty z możliwością zmiany kąta na przegubie wielostopniowym
- łączniki poprzeczne
- śruby tulipanowe wieloosiowe samogwintujące o średnicach 3,5 mm – 4,5 mm, długościach od 10 mm- 52 mm stopniowane nie więcej niż co 5 mm z zakresem ruchomości powyżej 45 stopni.
- w zestawie dostępne śruby wieloosiowe z gwintem tylko na części ich długości.
- śruby korowe w średnicach 4,0 mm i 4,5 mm, długościach od 6 mm- 18 mm stopniowane nie więcej niż co 2 mm. 
- możliwość kątowego ustawienia śruby względem pręta
- śruby i haki o tulipanowym kształcie połączenia z prętem
- montaż pręta do haków i śrub jednym elementem blokującym (uniwersalnym)
- implanty otwarte od góry i blokowane wyłącznie od góry
- pręty dopasowane do anatomii pogranicza potyliczno- szyjnego z możliwością zmiany kąta wygięcia
- pręty o grubości nie większej niż 4 mm z możliwością łączenia z prętami używanymi w odcinku piersiowo- lędźwiowym.
- w zestawie dostępne otwarte łączniki bocznie odsadzone.
Komplet: płyta potyliczna, 4 śruby lub haki do potylicy, 6 haków laminarnych lub śrub wieloosiowych,  6 blokerów, 1 łącznik poprzeczny, 2 pręty</t>
  </si>
  <si>
    <t>Zestaw do przezskórnej kyfoplastyki balonowej trzonów kręgosłupa   - 1 zestaw składający się z: 
- igła do nakłucia trzonu kręgu typu Jaimshidi  - szt 2
- drut prowadzący typu Kirschner odp. Długości  - szt.2
- trokar  z kanałem umożliwiającym  nałożenie go na prowadnicę (drut Kirschnera)   - szt.1
- kaniula robocza nakładana na trokar, przez którą po wysunięciu trokara   
  można wprowadzić  do trzonu balon roboczy lub podajnik cementu  -    szt.2
- wiertło kostne jednorazowe  - szt. 1
- igła do biopsji trzonu kręgu cechowana z tłokiem,  którą można pobrać bioptat przez kaniule roboczą  - szt.1
- wielokrotnie rozprężalny balon roboczy w trzech rozmiarach z ciśnieniem roboczym 400 PSI lub więcej bez jakichkolwiek elementów do trwałego pozostawienia w obrębie trzonu  - szt2
- pompa z manometrem zegarowym wypełniana środkiem cieniującym służąca do wielokrotnego rozprężania balona roboczego i pozwalająca osiągnąć ciśnienie w układzie pompa-balon wynoszące 400 PSI lub więcej  - szt.2. - podajnik cementu wraz z tłokiem o pojemności min. 1,5 ml i średnicy umożliwiającej przeprowadzenie podajnika przez kaniulę roboczą, stanowiący komplet z tłokiem umożliwiającym wtłoczenie cementu z podajnika  - min.  szt.6 
- pistolet hydrauliczny z zaworem bezpieczeństwa z dwoma podajnikami na cement o pojemności 8cm3 każdy. Przewód łączący pistolet z podajnikiem cementu min. 80cm
- cement kostny o wysokiej lepkości ze znacznikiem radiologicznym – polimetakrylan metylu (PMMA) przystosowany do zastosowania w kyfoplastyce balonowej tego samego producenta – komplet (składnik stały i rozpuszczalnik) umożliwiający uzyskanie minimum 10 ml płynnej substancji roboczej 
 - mieszalnik (mikser) – szczelnie zamykane urządzenia umożliwiające zmieszanie  stałego i płynnego składnika cementu kostnego PMMA i wypełnienie podajników cementu – szt.1
- kiureta jednorazowa z regulowanym zakończeniem umożliwiająca przygotowanie trzonu pod rozprężalny wielokrotnie balon roboczy;</t>
  </si>
  <si>
    <t xml:space="preserve">Kulki refleksyjne do neuronawigacji, jednorazowego uzytku, sterylne, kompatybilne z Synergy Canial, opakowanie 60 szt (pakowane sterylnie po 1, 4 lub 5 szt.- wielkość opakowania do wyboru przez Zamawiającego). Opakowanie główne zawiera podajnik oraz informacje obrazkowa o blistrach.  Kulki umieszczone w blistrach - zabezpieczone przed przypadkowym wypadnięciem.  Materiały przebadane i walidowanie przez producenta nawigacji.  Pokrywa plastikowa zabezpieczająca markery przed przypadkowym wyskoczeniem. Wszystkie materiały jednorazowe posiadają oświadczenie producenta nawigacji  o kompatybilności. </t>
  </si>
  <si>
    <t>13.</t>
  </si>
  <si>
    <t>Igła nawigowana do pedikla zawiera: - igłę ostrą połączoną z nawigowaną rączką posiadającą 5 markerów pasywnych kompatybilne z Synergy Spine. – dwa prowadniki- uchwyt do prowadników, kompatybilna z typem biopsji VERTEK oraz NAWIGUS</t>
  </si>
  <si>
    <t>Śruby transpedikularne znakowane kolorem oraz dodatkowo średnica i długość oznaczone na elemencie gwintowanym. Średnica śrub od 4,5 do 7,5 mm, ze skokiem co 1 mm; długość śrub od 
25 do 60 mm, ze skokiem co 5 mm. 
Możliwość użycia offsetowych śrub transpedikularnych celem blokowania możliwego przesunięcia (np. kręgozmyk) podczas wyrównywania pręta na głowie śruby. Łeb śruby jest podniesiony o dodatkowe 5 mm. Średnica śrub offsetowych 5,5 lub 6,5 mm, długość od 30 do 50 mm, ze skokiem co 5 mm</t>
  </si>
  <si>
    <t xml:space="preserve"> szt.</t>
  </si>
  <si>
    <t>Nakrętka zrywalna</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</si>
  <si>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30mm - 100 mm (ze skokiem co 10mm)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</si>
  <si>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120mm - 180 mm (ze skokiem co 20mm)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</si>
  <si>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200mm - 280 mm (ze skokiem co 20mm)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</si>
  <si>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280mm - 380 mm (ze skokiem co 20mm)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</si>
  <si>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380mm - 400 mm (ze skokiem co 20mm)</t>
  </si>
  <si>
    <t xml:space="preserve">Pręty wykonane ze stopu tytanowego (Ti6Al4V ELI) o dwóch średnicach: Ø5,5 mm i Ø6,0 mm. Wszystkie pręty mają sześciokątne 5 mm końcówki z długością zaznaczoną laserowo „LLmm”. Dostępne giętkie pręty do określania długości i kształtu prętów właściwych. Długości: 450 mm </t>
  </si>
  <si>
    <t xml:space="preserve">Pręty wykonane ze stopu tytanowego (Ti6Al4V ELI) o dwóch średnicach: Ø5,5 mm i Ø6,0 mm. Wszystkie pręty mają sześciokątne 5 mm końcówki z długością zaznaczoną laserowo „LLmm”. Dostępne giętkie pręty do określania długości i kształtu prętów właściwych. Długości: 500 mm </t>
  </si>
  <si>
    <t>Pręty wykonane ze stopu kobaltowo-chromowe (CoCr) o dwóch średnicach: Ø5,5 mm i Ø6,0 mm. Wszystkie pręty mają sześciokątne 5 mm końcówki z długością zaznaczoną laserowo „LLmm”. Długości: 260 mm</t>
  </si>
  <si>
    <t>Pręty wykonane ze stopu kobaltowo-chromowe (CoCr) o dwóch średnicach: Ø5,5 mm i Ø6,0 mm. Wszystkie pręty mają sześciokątne 5 mm końcówki z długością zaznaczoną laserowo „LLmm”. Długości: 500 mm</t>
  </si>
  <si>
    <t>Łącznik standardowy
Zapewnia wieloosiowe połączenie pręta; przydatny przy prostym mocowaniu. Kompatybilna średnica pręta oznaczona laserowo na implancie, aby ułatwić identyfikację. 360-stopniowy bezpieczny uchwyt pręta.</t>
  </si>
  <si>
    <t>Łącznik wyrównujący
Umożliwia modyfikację śruby wieloosiowej na jednoosiową poprzez połączenie z łbem śruby. Po ostatecznym dokręceniu, śruba wieloosiowa zostanie umieszczona prostopadle do pręta (jak w przypadku standardowej śruby jednoosiowej). Kompatybilna średnica pręta oznaczona laserowo na implancie, aby ułatwić identyfikację. 360-stopniowy bezpieczny uchwyt pręta.</t>
  </si>
  <si>
    <t>14.</t>
  </si>
  <si>
    <t>Łącznik skośny
Uzywany  na szczycie konstrukcji do ochrony poziomów sąsiednich przed naruszeniem. Możliwość użycia także przy stromym skosie L5/S1 u dołu konstrukcji. Łącznik redukuje wymaganą długość pręta o 5 mm. Kompatybilna średnica pręta oznaczona laserowo na implancie, aby ułatwić identyfikację. 360-stopniowy bezpieczny uchwyt pręta.</t>
  </si>
  <si>
    <t>15.</t>
  </si>
  <si>
    <t>Łącznik offsetowy
Łącznik zwiększający odległość boczną pomiędzy prętem a śrubą o 5 mm. Przydatny przy utrzymywaniu wyrównania pręta przy różnym anatomicznym umieszczeniu śrub. Kompatybilna średnica pręta oznaczona laserowo na implancie, aby ułatwić identyfikację. 360-stopniowy bezpieczny uchwyt pręta.</t>
  </si>
  <si>
    <t>16.</t>
  </si>
  <si>
    <t>Łącznik pourazowy
Umożliwia modyfikację śruby wieloosiowej na jednoosiową, z niezależnym blokowaniem na pręcie, poprzez jednoczesne wykonanie kompresji/dystrakcji przy pomocy śrub dociskowych. Ułatwia wyrównanie kręgów w płaszczyźnie strzałkowej w przypadkach poważnego kręgozmyku, złamań wybuchowych czy złamań kompresyjnych.</t>
  </si>
  <si>
    <t>17.</t>
  </si>
  <si>
    <t>Łącznik derotacyjny
Wykorzystywany do przeprowadzenia derotacji osiowej kręgów wzdłuż wierzchołka krzywizny</t>
  </si>
  <si>
    <t>18.</t>
  </si>
  <si>
    <t>Łącznik otwarty
Łącznik używany przy zabiegach rewizyjnych oraz  w mocowaniach biodrowych. Kompatybilna średnica pręta oznaczona laserowo na implancie, aby ułatwić identyfikację.</t>
  </si>
  <si>
    <t>19.</t>
  </si>
  <si>
    <t>20.</t>
  </si>
  <si>
    <t>Haki wieloosiowe (szczęki)
Dostępnych wiele konfiguracji modułów hak/szczęki w różnych rozmiarach dla najlepszego dopasowania do budowy anatomicznej pacjenta. Możliwość łączenia wybranego haka pedikularnego z przeciwhakiem poprzecznym lub laminarnym, w celu utworzenia samostabilnego mocowania na jednym kręgu piersiowym (tzw. szczęka).</t>
  </si>
  <si>
    <t>21.</t>
  </si>
  <si>
    <t>Pasmo pojedyncze (Pasma plecione, wykonane z politereftalanu etylenu (PET). Giętkie końcówki pasm wykonane z czystego tytanu (T40), bez lateksu, bez DEHP. Okres trwałości: 5 lat. Pasmo pojedyncze o długości 970 mm. Łącznik dostosowany do niskoprofilowego mocowania sublaminarnego)</t>
  </si>
  <si>
    <t>22.</t>
  </si>
  <si>
    <t>Pasmo podwójne (Pasma plecione, wykonane z politereftalanu etylenu (PET). Giętkie końcówki pasm wykonane z czystego tytanu (T40), bez lateksu, bez DEHP. Okres trwałości: 5 lat. Pasmo pojedyncze o długości 970 mm. Łącznik dostosowany do niskoprofilowego mocowania sublaminarnego)</t>
  </si>
  <si>
    <t>23.</t>
  </si>
  <si>
    <t>Łącznik do pasma standardowy/niskoprog]filowy/otwarty</t>
  </si>
  <si>
    <t>24.</t>
  </si>
  <si>
    <t>Przedłużka śruby do rewizji</t>
  </si>
  <si>
    <t>25.</t>
  </si>
  <si>
    <t>Płytki krzyżowe - dostępne dwa specjalne wzory płytek krzyżowych:
• Laserowe oznaczenie “L” wskazujące stronę lewą
• Laserowe oznaczenie “R” wskazujące stronę prawą</t>
  </si>
  <si>
    <t>26.</t>
  </si>
  <si>
    <t>Śruby krzyżowe o średnicach 6,5 i 7,2 mm, dostępne w długościach od 30 mm do 55 mm (co 5 mm).</t>
  </si>
  <si>
    <t>27.</t>
  </si>
  <si>
    <t>Nasadka blokująca na płytkę</t>
  </si>
  <si>
    <t>28.</t>
  </si>
  <si>
    <t>Łącznik biodrowy (Łączniki biodrowe dostępne w trzech wzorach: lewy, prawy, neutralny; wszystkie wzory dostępne w wersji krótkiej (20 mm) oraz w wersji standard (40 mm). Łączniki biodrowe kompatybilne z prętami o średnicy 5,5 mm i 6,0 mm.)</t>
  </si>
  <si>
    <t>29.</t>
  </si>
  <si>
    <t>Śruba biodrowa (Wieloosiowe śruby biodrowe o średnicy 7,5 i 8,5mm, długości od 70 do 100 mm (co 10 mm). Oznaczenie średnicy kolorem oraz laserowo na tule)</t>
  </si>
  <si>
    <t>30.</t>
  </si>
  <si>
    <t>Domino - Systemy kompatybilne z pretami o średnicy 5,5 mm i 6,0 mm, umożliwiające wydłużenie wstępnie zmontowanej konstrukcji.
Dostępne dwa typy łączeń typu domino w formie zamkniętej i otwartej/zamkniętej:
• Równoległe domino: 1 domino do połączenia 2 prętów i końca konstrukcji.
• Pojedyncze domino: 2 domina do połączenia 2 prętów - 1 górnego i 1 dolnego z ostatnią śrubą pomiędzy prętami.</t>
  </si>
  <si>
    <t>31.</t>
  </si>
  <si>
    <t>Poprzeczka łącząca pręty - Systemy kompatybilne z pretami o średnicy 5,5 mm i 6,0 mm, umożliwiające łączenie poprzeczne pręt do preta. Dostępne w rozmiarach: 22-34 mm, 34-48mm oraz 48-62 mm</t>
  </si>
  <si>
    <t>Dzierżawa aparatu o parametrach opisanych poniżej</t>
  </si>
  <si>
    <t>* Zamawiający wymaga podania wszystkich wariantów zestawów spełniających wymóg zapisów pakietu 15 poz. 1 wraz z ich numerami katalogowymi</t>
  </si>
  <si>
    <t>WYMAGANIA TECHNICZNE GRANICZNE</t>
  </si>
  <si>
    <t>L.p.</t>
  </si>
  <si>
    <t>Opis</t>
  </si>
  <si>
    <t>Parametry oferowane (podać)</t>
  </si>
  <si>
    <t>Wykonawca /producent</t>
  </si>
  <si>
    <t>Nazwa-model/typ</t>
  </si>
  <si>
    <t>OPIS PARAMETRU, FUNKCJI/ WARUNEK</t>
  </si>
  <si>
    <t>Warunki ogólne</t>
  </si>
  <si>
    <t>Zasilanie: 220 – 240VAC 50/60Hz</t>
  </si>
  <si>
    <t>Waga do 4 kg</t>
  </si>
  <si>
    <t>Generator impulsów elektrycznych wysokiej częstotliwości, przeznaczony m.in. do zabiegów termolezji, odnerwienia, lezji wieloelektrodowej, bipolarnej, bipolarnej lezji mózgowej</t>
  </si>
  <si>
    <t>Aparat wyposażony w dotykowy ekran LCD TFT z tylnym podświetleniem i powłoką przeciwodblaskową</t>
  </si>
  <si>
    <t>Aparat wyposażony w pokrętło funkcyjne (stymulacja/ lezja) umożliwiające przeprowadzenie procedury stymulacji, lokalizacji nerwu/tkanki oraz przeprowadzenie lezji w trybie ręcznym</t>
  </si>
  <si>
    <t>Przycisk start i stop umieszczony na pulpicie generatora, który pozwala uruchomić i zatrzymać procedurę w dowolnym momencie</t>
  </si>
  <si>
    <t>Wykonywanie lezji w min. 2 punktach jednocześnie</t>
  </si>
  <si>
    <t>Obrazowanie na ekranie wartości napięcia, prądu, temperatury, impedancji, czasu dla każdej ze stosowanych elektrod oddzielnie</t>
  </si>
  <si>
    <t>Ponadto obsługa poprzez pilot przewodowy umożliwiający min.:
- Uruchomienie oraz zatrzymanie procedury stymulacji oraz lezji w dowolnym momencie
- Wybór ustawień predefiniowanych dla procedury RF i PRF
- Przechodzenie pomiędzy kolejnymi trybami pracy: RF, PRF, stymulacja sensoryczna, stymulacja motoryczna
- Regulacja amplitudy stymulacji sensorycznej i motorycznej</t>
  </si>
  <si>
    <t>Zakres pomiaru temperatury na końcu elektrody: min. 20-105oC</t>
  </si>
  <si>
    <t>Dwa tryby stymulacji:
1. Stymulacja motoryczna regulowana w zakresie: od min. 1 – 49Hz z krokiem co 1Hz oraz min. 50mV – 10V z krokiem co 50mV
2. Stymulacja czuciowa regulowana w zakresie: od min. 50 – 200Hz z krokiem co 1Hz oraz min. 50mV – 10V z krokiem co 50mV
3. Szerokość impulsów dla w/w stymulacji regulowana w zakresie min. od 50µs – 3ms</t>
  </si>
  <si>
    <t>Możliwość prowadzenia stymulacji motorycznej i sensorycznej w konfiguracji stało-prądowej oraz stało-napięciowej</t>
  </si>
  <si>
    <t>Termolezja Ciągła</t>
  </si>
  <si>
    <t>Automatyczna regulacja mocy RF, która nie dopuszcza do przekroczenia ustalonej wartości temperatury z zakresu od min.30oC do 95oC. Regulacja z dokładnością do 1 oC</t>
  </si>
  <si>
    <t>Czas regulowany w zakresie min.: 0s – 10min. Regulacja z dokładnością do 10s.</t>
  </si>
  <si>
    <t>Moc wyjściowa na każde gniazdo elektrody aktywnej 50W</t>
  </si>
  <si>
    <t>Możliwość zaprogramowania profili użytkownika (ustawień predefiniowanych) min.25</t>
  </si>
  <si>
    <t>Programowanie profilu:
• Możliwość ustawienia temperatury początkowej (temperatura przed pierwszym wzrostem temperatury)
• Czas trwania temperatury
• Wzrost temperatury (wartość o jaką będzie wzrastać temperatura pomiędzy kolejnymi krokami)
• Temperatura końcowa (temperatura jaką po wykonaniu wszystkich kroków, generator powinien utrzymać)
• Czas całej procedury</t>
  </si>
  <si>
    <t>Częstotliwość- 488kHz/fala sinusoidalna</t>
  </si>
  <si>
    <t>Obrazowanie jednoczesne wartości na dotykowym ekranie LCD TFT:
• Napięcie
• Prąd
• Czas
• Temperatura w formie liczbowej oraz w formie graficznego diagramu z wypełnionym polem pod krzywą temperatury.</t>
  </si>
  <si>
    <t>Sygnał akustyczny po zakończeniu lezji</t>
  </si>
  <si>
    <t>Lezja w trybie automatycznym i ręcznym</t>
  </si>
  <si>
    <t>Praca Pulsacyjna</t>
  </si>
  <si>
    <t>Czas regulowany: min.30sek-30min.</t>
  </si>
  <si>
    <t>Szerokość impulsu regulowana od 3ms do 40ms z krokiem co 1ms</t>
  </si>
  <si>
    <t>Częstotliwość regulowana od 1 - 10Hz z krokiem co 1Hz</t>
  </si>
  <si>
    <t>Napięcie regulowane – od min.20 do 70V z krokiem co 1V</t>
  </si>
  <si>
    <t>Dopuszczalna temperatura regulowana- od 30 – 95st.C</t>
  </si>
  <si>
    <t>Automatyczna kontrola ustawionej temperatury</t>
  </si>
  <si>
    <t>Sygnał akustyczny po zakończeniu pracy</t>
  </si>
  <si>
    <t>Pozostałe</t>
  </si>
  <si>
    <t>Generator wyposażony w bibliotekę pacjenta, z rejonów anatomicznych.</t>
  </si>
  <si>
    <t>32.</t>
  </si>
  <si>
    <t>Generator możliwością wprowadzenia danych pacjenta, oznaczenia wykonuje autotest podczas każdorazowego uruchomienia. Możliwość ręcznego wywołania autotestu z poziomu menu urządzenia.</t>
  </si>
  <si>
    <t>33.</t>
  </si>
  <si>
    <t>Archiwizacja danych z zabiegów. Zapamiętywanie i przypisywanie do konkretnego pacjenta</t>
  </si>
  <si>
    <t>34.</t>
  </si>
  <si>
    <t xml:space="preserve">Eksport danych z zabiegu w formacie na dowolną pamięć USB  z możliwością odczytu na dowolnym komputerze </t>
  </si>
  <si>
    <t>35.</t>
  </si>
  <si>
    <t>Interfejs i obsługa w j. polskim.</t>
  </si>
  <si>
    <t>Wyposażenie generatora</t>
  </si>
  <si>
    <t>36.</t>
  </si>
  <si>
    <t>Min. 2 gniazda elektrody aktywnej z kontrolą temperatury, impedancji dla każdej z elektrod niezależnie</t>
  </si>
  <si>
    <t>37.</t>
  </si>
  <si>
    <t>1x gniazdo elektrody 0 (referencyjnej)</t>
  </si>
  <si>
    <t>38.</t>
  </si>
  <si>
    <t>System kontroli sprawności elektrody</t>
  </si>
  <si>
    <t>39.</t>
  </si>
  <si>
    <t>Elektroda jednorazowego użytku 2szt./ pacjenta. Rozmiar do wyboru podczas realizacji zamówienia.</t>
  </si>
  <si>
    <t>40.</t>
  </si>
  <si>
    <t>Kaniule jednorazowego użytku – 20szt.</t>
  </si>
  <si>
    <t>41.</t>
  </si>
  <si>
    <t>Rozmiar do wyboru podczas realizacji zamówienia</t>
  </si>
  <si>
    <t>System do kyfoplastyki:
• atraumatyczne zakończenie cewnika nie wywołujące nacisku na ściany trzonu podczas wypełniania balonu;
• zintegrowany, elastyczny i niezaginający się mandryn, niewymagający wysuwania podczas ponownego wprowadzania cewnika, eliminując możliwość przekłucia balonu;
• mocne i odporne na przebicie balony o średnicy 16mm, długościach 16/22mm i ciśnieniu roboczym 400PSI (27Bar) umożliwiające bezpieczne pozycjonowanie i precyzyjne modelowanie trzonu;
• podwójne balony o średnicy 16mm i długościach 2x8mm napełniane niezależnie i umożliwiające kątowe modelowanie trzonu:
• automatyczny zawór ciśnieniowy zintegrowany z cewnikiem, umożliwiający utrzymanie ciśnienia w wypełnionym balonie po odłączeniu podajnika ciśnieniowego;
• niewspółosiowa konstrukcja trzonu cewnika (2 oddzielne kanały) stabilizująca balon i cewnik nie powodując niekontrolowanego wydłużenia balonu pod ciśnieniem;
• podwójne oznakowanie cewnika umożliwiające kontrolę położenia balonu wewnątrz trzonu i względem roboczej kaniuli;
• różnokolorowe kodowanie elementów składowych zestawu ułatwiające szybką identyfikację poszczególnych elementów systemu zgodnie z sekwencją zabiegu;
• dostępność sterylnych zestawów standardowych oraz oddzielnie pakowanych poszczególnych elementów systemu z możliwością indywidualnej konfiguracji.
Skład zestawu do zaopatrzenia jednego poziomu:
• kaniula dostępowa z mandrynem - 2 szt.
• igła biopsyjna z mandrynem - 1 szt. 
• wiertło kostne - 1 szt.
• kaniula wypełniająca z tłokiem - 6 szt.
• podajnik ciśnieniowy - 2 szt.
• strzykawka próżniowa - 1 szt.
• cewnik z balonem - 2 szt.</t>
  </si>
  <si>
    <t xml:space="preserve">Cement kostny PMMA 1 x 24g/10ml </t>
  </si>
  <si>
    <t>Mieszalnik do cementu</t>
  </si>
  <si>
    <t>Pakiet 13</t>
  </si>
  <si>
    <t>Elektroda neutralna jednorazowa,okrągła,dzielona o pow.85cm2,z zewnętrznym pierścieniem ekwipotencjalnym o powierzchni 23cm2,na podłożu z włókniny z etykietami do wklejania do protokołu pacjenta. Kompatybilna z diatermią Erbe VIO 300D op=50szt.</t>
  </si>
  <si>
    <t>op.</t>
  </si>
  <si>
    <t>Uchwyt elektrod monopolarnych,jednorazowy z dwoma przyciskami,elektrodą szpatułową,kabel dł.min.3m,wtyk 3PIN. Kompatybilny z diatermią Erbe VIO 300D op=25szt.</t>
  </si>
  <si>
    <t>Elektroda szpatułkowa, z powłoką, prosta, 2,3 x 19 mm, długość 50-55 mm,jednorazowa,trzpień 2,4mm,op=10szt</t>
  </si>
  <si>
    <t>Elektroda szpatułkowa, z powłoką, prosta, izolowana, 2,3 x 19 mm, długość 50-55 mm,jednorazowa,trzpień 2,4mm,op=10szt</t>
  </si>
  <si>
    <t>Elektroda szpatułkowa, z powłoką, prosta, 2,3 x 19 mm, długość 80-85 mm,jednorazowa,trzpień 2,4mm,op=10szt</t>
  </si>
  <si>
    <t>Elektroda szpatułkowa, z powłoką, prosta, 2,3 x 19 mm, długość 130-135 mm,jednorazowa,trzpień 2,4mm,op=10szt</t>
  </si>
  <si>
    <t>Elektroda kulkowa, prosta, ø 4 mm,jednorazowa, długość 40 mm,trzpień 2,4mm op=50szt</t>
  </si>
  <si>
    <t>Elektroda kulkowa, prosta, ø 4 mm, długość 110-120 mm,jednorazowa,trzpień 2,4mm,op=10szt</t>
  </si>
  <si>
    <t>Aplikator argonowy, z filtrem membranowym, płaszcz 100 mm, sztywny z elektroda szpatułkową,jednorazowy,op=5szt</t>
  </si>
  <si>
    <t>Aplikator argonowy,z filtrem membranowym, płaszcz 100 mm, elasyczny,z 1 z przyciskiem koagulacji, jednorazowy,op=5szt</t>
  </si>
  <si>
    <t xml:space="preserve">Adapter do aplikatorów argonowych </t>
  </si>
  <si>
    <t>Elektroda pętlowa, drutowa, ø 6 mm,jednorazowa,trzpień 2,4mm,op=20szt</t>
  </si>
  <si>
    <t>Elektroda pętlowa, drutowa, ø 12 mm,jednorazowa,trzpień 2,4mm,op=20szt</t>
  </si>
  <si>
    <t>Elektroda pętlowa, prosta, ø 10 mm, wolframowa,jednorazowa, długość 135-140 mm,trzień 2,4mm,op=10szt.</t>
  </si>
  <si>
    <t>Elektroda szpatułkowa prosta 2,3x19mm,dł,120-125mm,jednorazowa,trzpień 2,4mm,op=10szt</t>
  </si>
  <si>
    <t>Elektroda szpatułkowa, prosta, 2,3 x 19 mm, długość 45-50 mm,jednorazowa,trzpień 2,4mm,op=50szt</t>
  </si>
  <si>
    <t>Elektroda kulkowa, prosta, ø 5 mm, długość 40-45 mm,jednorazowa,trzpień 2,4mm,op=50szt</t>
  </si>
  <si>
    <t>Pakiet 14</t>
  </si>
  <si>
    <t>Matryca kolagenowa do odbudowy/regeneracji naturalnej opony twardej. Materiał ulegający biodegradacji , posiadający właściwości hemostatyczne , nie wymagający szycia i zapobiegający zrostom. Rozmiar 2,5 cm x 2,5 cm</t>
  </si>
  <si>
    <t>Matryca kolagenowa do odbudowy/regeneracji naturalnej opony twardej. Materiał ulegający biodegradacji , posiadający właściwości hemostatyczne , nie wymagający szycia i zapobiegający zrostom. Rozmiar 2,5 cm x 7,5 cm</t>
  </si>
  <si>
    <t>Matryca kolagenowa do odbudowy/regeneracji naturalnej opony twardej. Materiał ulegający biodegradacji , posiadający właściwości hemostatyczne , nie wymagający szycia i zapobiegający zrostom. Rozmiar 5 cm x 5 cm</t>
  </si>
  <si>
    <t>Matryca kolagenowa do odbudowy/regeneracji naturalnej opony twardej. Materiał ulegający biodegradacji , posiadający właściwości hemostatyczne , nie wymagający szycia i zapobiegający zrostom. Rozmiar 7,5 cm x 7,5 cm</t>
  </si>
  <si>
    <t>Matryca kolagenowa do odbudowy/regeneracji naturalnej opony twardej. Materiał ulegający biodegradacji , posiadający właściwości hemostatyczne , nie wymagający szycia i zapobiegający zrostom. Rozmiar 10,5 cm x 12,5 cm</t>
  </si>
  <si>
    <t>Prowadnik kolagenowy do odbudowy/regeneracji nerwu obwodowego. Rozmiar 3 cm x 1,5 mm</t>
  </si>
  <si>
    <t>Prowadnik kolagenowy do odbudowy/regeneracji nerwu obwodowego. Rozmiar 3 cm x 2 mm</t>
  </si>
  <si>
    <t>Prowadnik kolagenowy do odbudowy/regeneracji nerwu obwodowego. Rozmiar 3 cm x 3 mm</t>
  </si>
  <si>
    <t>Prowadnik kolagenowy do odbudowy/regeneracji nerwu obwodowego. Rozmiar 3 cm x 4 mm</t>
  </si>
  <si>
    <t>Prowadnik kolagenowy do odbudowy/regeneracji nerwu obwodowego. Rozmiar 3 cm x 5 mm</t>
  </si>
  <si>
    <t>Prowadnik kolagenowy do odbudowy/regeneracji nerwu obwodowego. Rozmiar 3 cm x 6 mm</t>
  </si>
  <si>
    <t>Prowadnik kolagenowy do odbudowy/regeneracji nerwu obwodowego. Rozmiar 3 cm x 7 mm</t>
  </si>
  <si>
    <t>Zestaw do drenażu zewnętrznego komorowego:
- linia pacjenta 150 cm
- wyskalowany zbiornik na płyn o pojemności 75 ml z zastawką jednokierunkową, portem do próbkowania płynu i dren wylotowy
- skalę ciśnienia z wyraźnie zaznaczonym poziomem odniesienia
- worek do upuszczania płynu m-rdz. o pojemności  500 ml
- dren komorowy długość min. 35 cm z trokarem i łącznikiem Luer
- 2 prowadniki drenu komorowego o dł. 20 i 35 cm</t>
  </si>
  <si>
    <t>Zestaw do drenażu zewnętrznego lędźwiowego:
- linia pacjenta 150 cm
- wyskalowany zbiornik na płyn o pojemności 75 ml z zastawką jednokierunkową, portem do próbkowania płynu i dren wylotowy
- skalę ciśnienia z wyraźnie zaznaczonym poziomem odniesienia
- worek do upuszczania płynu m-rdz. o pojemności  500 ml
- dren lędźwiowy dł. 80 cm z igłą Touhy, prowadnicą i łącznikiem Luer</t>
  </si>
  <si>
    <t>Jednorazowy dren komorowy, silikonowy perforowany rozm do wyboru przez zamawiającego</t>
  </si>
  <si>
    <t xml:space="preserve">Dren dootrzewnowy 120 cm z otwartym końcem </t>
  </si>
  <si>
    <t>Jednorazowe worki kompatybilne z drenażem komorowym i lędzwiowym służące do zbiórki płynu mózgowo-rdzeniowego</t>
  </si>
  <si>
    <t>Dren przedsionkowy 60 cm ciśnienie niskie, średnie i wysokie</t>
  </si>
  <si>
    <t>Perforator jednorazowego użytku średnica 14mm, sterylny</t>
  </si>
  <si>
    <t>Perforator jednorazowego użytku średnica 11mm, sterylny</t>
  </si>
  <si>
    <t>Dren do CUSY</t>
  </si>
  <si>
    <t xml:space="preserve">szt </t>
  </si>
  <si>
    <t>zastawka średniociśnieniowa typu PUDENZ</t>
  </si>
  <si>
    <t>zastawka niskocisnieniowa  typu PUDENZ</t>
  </si>
  <si>
    <t>zastawka wysokociśnieniowa  typu PUDENZ</t>
  </si>
  <si>
    <t>Pakiet 15</t>
  </si>
  <si>
    <t xml:space="preserve">Implanty do zamknięcia czaszki, tytanowe - zaciski ze stopu tytanowego, system zapadkowy sprężyną płaską na ryflowanym trzpieniu zakończonym tulejką, pakowane sterylnie,   
 - dostępne średnice zacisków 11mm, 16mm,
- zaciski o średnicy 16 mm z otworami na drenaż, 
- minimalne artefakty w obrazowaniu MRI o natężeniu do 3 Tesli.
- wszystkie narzędzia dostosowane do sterylizacji autoklawowej, 
- wszystkie elementy aplikatora możliwe do smarowania, narzędzie nie wymagające regulacji
- dostępny specjalny kosz stalowy lub z tworzywa sztucznego do przechowywania i sterylizacji zestawu narzędziowego.
- opcjonalny bezobsługowy kontener do sterylizacji i sterylnego przechowywania instrumentarium. </t>
  </si>
  <si>
    <t>Zaciski (typ Raney) do tamowania krwawienia z płata skórnego czaszki (sterylne, kompatybilne z posiadanymi przez zamawiającego kleszczykami do zakładania i zdejmowania klamerek Raney FF003R firmy Aesculap)</t>
  </si>
  <si>
    <t>op</t>
  </si>
  <si>
    <t>Klipsy tytanowe do okluzji tętniaków, o różnym ksztłacie i sile zacisku, w tym klipsy okienkowe i typu T, kompatybilne z posiadanymi klipsownicami firmy Aesculap</t>
  </si>
  <si>
    <t>Zastawka do operacyjnego leczenia wodogłowia typu DualSwitch – membranowa, do zabiałczonego płynu z ciśnieniem otwarcia w pozycji poziomej 5, 10 lub 13cm H2O ze zintegrowanym mechanizmem antysyfonowym o ciśnieniach otwarcia w pozycji pionowej 30, 40 lub 50 cm H2O do wyboru przez Zamawiającego.
Wszystkie powyżej wymienione posiadają nakładkę antyzałamaniową na drenie dokomorowym, 25 cm dren dokomorowy z prowadnicą, zbiornik pompujący z drenem 60 cm i zastawkę ze zintegrowanym zaworem antysyfonowym z drenem dootrzewnowym 90 cm. Zastawka wykonana z tytanu</t>
  </si>
  <si>
    <t>Prowadnice jednorazowego użytku do zastawek pakowane po 10szt</t>
  </si>
  <si>
    <t>Zbiornik do otworu trepanacyjnego typu Rickham (20mm i 14 mm średnicy do wyboru przez Zamawiającego) w zestawie z drenem dokomorowym 180 mm z oznaczeniem głębokości, z mandrynem</t>
  </si>
  <si>
    <t>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5x5cm, 7,5 x 7,5 cm</t>
  </si>
  <si>
    <t>Frezy wielokrotnego użytku, frez kraniotomu I II i III, frezy o różnych kształtach typu rozetowe/diamentowe, frezy do kątnicy/prostnicy szybkoobrotowej, możliwość wyboru z katalogu wykonawcy, ponad 100 różnych rozmiarów i kształtów, frezy jednej długości pasujące do różnych długości kątnic, możliwość mycia, dezynfekcji i sterylizacji</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</si>
  <si>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</si>
  <si>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5x7,5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</si>
  <si>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5x10 cm, op. 10 szt.</t>
  </si>
  <si>
    <t>Pakiet 16</t>
  </si>
  <si>
    <t>kompl.</t>
  </si>
  <si>
    <t>Pakiet 17</t>
  </si>
  <si>
    <t>Sterylna para elektrod igłowych, przewody niskoszumowe w przeplocie, kolorowe pary, dł. przewodu 100-200cm, dł. igły 15-20mm, wtyczki DIN. Kompatybilne z posiadanym aparatem do neuromonitoringu.Opakowanie zbiorcze 10 sterylnych par.</t>
  </si>
  <si>
    <t>Sterylna elektroda igłowa uziemiająca, przewód w kolorze zielonym, dł. przewodu 200-300cm, dł. igły 20-25mm, wtyczka DIN. Kompatybilne z posiadanym aparatem do neuromonitoringu. Opakowanie zbiorcze 10 sterylnych sztuk.</t>
  </si>
  <si>
    <t>Sterylna sonda monopolarna bagnetowa z kulką, śr. 2.0-2.5mm, dł. robocza 13-15cm. W komplecie elektroda igłowa dł. igły  15-20mm, wbudowany przewód o dł. 200-300cm. Opakowanie zbiorcze 10 sterylnych sztuk.</t>
  </si>
  <si>
    <t>Sterylna sonda bipolarna koncentryczna bagnetowa, dł. robocza 13-15cm., wbudowany przewód o dł. 200-300cm. Opakowanie zbiorcze 10 sterylnych sztuk.</t>
  </si>
  <si>
    <t>Ilość j.m.</t>
  </si>
  <si>
    <t>W skład oferowanego instrumentarium wchodzi: ……………………</t>
  </si>
  <si>
    <t>W skład retraktorów wchodzi: ……………………</t>
  </si>
  <si>
    <t>Wartość retraktorów, które zostaną udostępnione Zamawiającemu do użytkowania w ramach Pakietu nr 9 określa się na kwotę ………….. zł netto / ………….. zł brutto</t>
  </si>
  <si>
    <t>Wartość wkrętarki kompatybilnej z poz. 6 i 7, która zostanie udostępnione Zamawiającemu do użytkowania w ramach Pakietu nr 9 określa się na kwotę ………….. zł netto / ………….. zł brutto</t>
  </si>
  <si>
    <t>Razem Pakiet 9</t>
  </si>
  <si>
    <t>Wartość silnika, który zostanie udostępniony Zamawiającemu do użytkowania w ramach Pakietu nr 9 określa się na kwotę ………….. zł netto / ………….. zł brutto</t>
  </si>
  <si>
    <t>Wartość końcówki Hadson, która zostanie udostępniona Zamawiającemu do użytkowania w ramach Pakietu nr 9 określa się na kwotę ………….. zł netto / ………….. zł brutto</t>
  </si>
  <si>
    <t>Wartość końcówki do kraniotomii, która zostanie udostępniona Zamawiającemu do użytkowania w ramach Pakietu nr 9 określa się na kwotę ………….. zł netto / ………….. zł brutto</t>
  </si>
  <si>
    <r>
      <t xml:space="preserve"> </t>
    </r>
    <r>
      <rPr>
        <b/>
        <sz val="9"/>
        <color rgb="FF000000"/>
        <rFont val="Arial Narrow"/>
        <family val="2"/>
        <charset val="238"/>
      </rPr>
      <t>Zestaw do przezskórnej stabilizacji przeznasadowej  jedno lub dwupoziomowej</t>
    </r>
    <r>
      <rPr>
        <sz val="9"/>
        <color rgb="FF000000"/>
        <rFont val="Arial Narrow"/>
        <family val="2"/>
        <charset val="238"/>
      </rPr>
      <t xml:space="preserve"> - wielokątowe, kaniulowane śruby tulipanowe z centralnym ułożeniem pręta względem osi śruby
- walcowy kształt gwintu i stożkowy kształt rdzenia śruby
- system mocowania śruby do pręta oparty na jednym elemencie blokująco-zabezpieczającym z gwintem o niesymetrycznym, ujemnym profilu pióra 
- mechanizm blokowania umożliwiający jednoznaczne, powtarzalne blokowanie (zrywana nakrętka lub klucz dynamometryczny) 
- średnica łba śruby wraz z kompletnym elementem blokująco-mocującym nie może przekraczać 13mm
- średnica śrub 5,5-7,5 mm ze skokiem co 1 mm
- długość śrub w zależności od średnicy od 35 do 55 mm
- pręty gładkie, wstępnie wygięte w różnych długościach od 8 cm do 12 cm  z ostrym końcem 
- kaniulowane instrumentarium pozwalające na przezskórne wprowadzenie śrub transpedikularnych i przeskórne ich połączenie prętami.
- instrumentarium pozwalające na jednoznaczne, powtarzalne pilotowanie trajektorii pręta w czasie jego wprowadzania do gniazd śrub. 
- instrumentarium zapewniające wykonanie przezskórnego wprowadzenia pręta poprzez 2 (stabilizacja jednosegmentowa) oraz 3 (stabilizacja wielosegmentowa) zaimplantowane przezskórnie śruby. Określenie trajektorii ruchu pręta zależne od położenia śrub (narzędzia prowadzące pręty zamocowane na elementach tulipanowych śrub)
- materiał: stop tytanu
 Zestaw  -   4 śrub z blokerami, 2 pręty wygięte, 4 druty do wprowadzania śrub,  </t>
    </r>
  </si>
  <si>
    <r>
      <t xml:space="preserve">Zestaw do przezskórnej stabilizacji przeznasadowej  wielopoziomowej 
</t>
    </r>
    <r>
      <rPr>
        <sz val="9"/>
        <color rgb="FF000000"/>
        <rFont val="Arial Narrow"/>
        <family val="2"/>
        <charset val="238"/>
      </rPr>
      <t xml:space="preserve">- komplet: 8 śrub z blokerami, 2 pręty, druty do wprowadzania śrub, zestaw igieł do nakłuwania trzonu          
- wielokątowe, kaniulowane śruby tulipanowe z centralnym ułożeniem pręta względem osi śruby
- walcowy kształt gwintu i stożkowy kształt rdzenia śruby
- system mocowania śruby do pręta oparty na jednym elemencie blokująco-zabezpieczającym z gwintem o niesymetrycznym, ujemnym profilu pióra 
- mechanizm blokowania umożliwiający jednoznaczne, powtarzalne blokowanie (zrywana nakrętka lub klucz dynamometryczny) 
- średnica łba śruby wraz z kompletnym elementem blokująco-mocującym nie może przekraczać 13mm
- średnica śrub 4,5-7,5 mm ze skokiem co 1 mm
- pręty gładkie, proste w różnych długościach od 70 mm do 260 mm  z ostrym końcem 
- kaniulowane instrumentarium pozwalające na przezskórne wprowadzenie śrub transpedikularnych 
- instrumentarium zapewniające wykonanie przezskórnego wprowadzenia pręta poprzez 4 zaimplantowane przezskórnie śruby . Określenie trajektorii ruchu pręta zależne od położenia śrub (wstawienie pręta za pomocą rękojeści na zasadzie „free hand” bez mocowania elementów wprowadzających na śrubach)
- materiał: stop tytanu
Zestaw  -   8 śrub z blokerami, 2 pręty proste, 8 drutów do wprowadzania śrub,           </t>
    </r>
  </si>
  <si>
    <r>
      <t xml:space="preserve">System stabilizacji odcinka piersiowo-lędźwiowego kręgosłupa śrubami transpedikularnymi
</t>
    </r>
    <r>
      <rPr>
        <sz val="9"/>
        <rFont val="Arial Narrow"/>
        <family val="2"/>
        <charset val="238"/>
      </rPr>
      <t xml:space="preserve">System wieloosiowy - zarówno śruby, płytki, jak i haki są poliaksjalne.
System wprowadzany od góry, pozwalający na łączenie z prętem w pewnej odległości od kręgosłupa. Korekcja 3D wykonywana poprzez progresywne rozłożenie nacisków na wszystkich zaczepach przy pomocy techniki jednoczesnego przesunięcia na dwóch prętach - Simultaneous Translation on 2 Rods (ST2R).
System składający się z:
- śrub transpedikularnych,
- nakrętek,
- prętów,
- łączników.
</t>
    </r>
  </si>
  <si>
    <r>
      <t xml:space="preserve">Sterylny jednorazowy zestaw do termolezji złożony z elementów: </t>
    </r>
    <r>
      <rPr>
        <b/>
        <sz val="9"/>
        <color rgb="FF000000"/>
        <rFont val="Arial Narrow"/>
        <family val="2"/>
        <charset val="238"/>
      </rPr>
      <t>elektroda RF</t>
    </r>
    <r>
      <rPr>
        <sz val="9"/>
        <color rgb="FF000000"/>
        <rFont val="Arial Narrow"/>
        <family val="2"/>
        <charset val="238"/>
      </rPr>
      <t xml:space="preserve"> o dł. roboczej 100/150mm - 2szt. oraz </t>
    </r>
    <r>
      <rPr>
        <b/>
        <sz val="9"/>
        <color rgb="FF000000"/>
        <rFont val="Arial Narrow"/>
        <family val="2"/>
        <charset val="238"/>
      </rPr>
      <t>kaniula RF</t>
    </r>
    <r>
      <rPr>
        <sz val="9"/>
        <color rgb="FF000000"/>
        <rFont val="Arial Narrow"/>
        <family val="2"/>
        <charset val="238"/>
      </rPr>
      <t xml:space="preserve"> o dł. roboczej 100/150mm - 2 szt. *   Elektroda birna neutralna 1 szt</t>
    </r>
  </si>
  <si>
    <r>
      <t>Odliczanie czasu trwania lezji rozpoczyna się od momentu kiedy różnica pomiędzy temperaturą w tkance a temperaturą ustawioną będzie równa 2</t>
    </r>
    <r>
      <rPr>
        <vertAlign val="superscript"/>
        <sz val="9"/>
        <color rgb="FF000000"/>
        <rFont val="Arial Narrow"/>
        <family val="2"/>
        <charset val="238"/>
      </rPr>
      <t xml:space="preserve"> o</t>
    </r>
    <r>
      <rPr>
        <sz val="9"/>
        <color rgb="FF000000"/>
        <rFont val="Arial Narrow"/>
        <family val="2"/>
        <charset val="238"/>
      </rPr>
      <t>C</t>
    </r>
  </si>
  <si>
    <r>
      <t xml:space="preserve">Przezskórna (małoinwazyjna) stabilizacja przeznasadowa odcinka piersiowo-lędźwiowego kręgosłupa
</t>
    </r>
    <r>
      <rPr>
        <sz val="9"/>
        <color rgb="FF000000"/>
        <rFont val="Arial Narrow"/>
        <family val="2"/>
        <charset val="238"/>
      </rPr>
      <t>Śruby kaniulowane do stabilizacji przez skórnej do współpracy z drutem prowadzącym o średnicy 1,5mm. 
W zestawie dostępność hiperelastycznych drutów prowadzących o długości min. 500mm, wykonanych z metalu z  pamięcią kształtu (nitinol). Śruby implantowane poprzez system tulejowy umożliwiający małoinwazyjną ich aplikację. Śruby o cylindrycznym rdzeniu i cylindrycznym kształcie gwintu kostnego w części środkowej i trapezowym zarysie profilu gwintu. Gwint kostny dwukrotny (2-helisowy) do dwukrotnie szybszego wkręcania śrub, o mniejszej liczbie zwojów w części gąbczastej i większej liczbie zwojów w części korowej kręgu.  Śruby o atraumatycznym zakończeniu (zaokrąglony koniec). Wszystkie śruby umożliwiające fenestrację cementu kostnego. Ilość fenestracji zależna od długości śruby minimum 4 przy śrubach krótkich i 8 przy śrubach dłuższych. Śruby poliaksjalne o ruchomości minimum 45°. Wysokość profilu głowy śruby poliaksjalnej max. 17mm, wysokość łba śruby wystającej ponad pręt nie większa niż 5,5mm, średnica łba wraz z elementem blokującym max.14mm. Śruby dostępne w 10 rozmiarach średnic (4,5mm; 5,0mm; 5,5mm; 6,0mm; 6,5mm; 7,0mm; 7,5mm; 8,5mm; 9,5mm; 10,5mm), kodowane kolorami. Śruby w zakresie długości 30 do 90 ze skokiem co 5mm.  Osadzenie pręta od góry. Blokowanie jednoelementowe, wewnętrznym wkrętem blokującym o ujemnym zarysie gwintu, zapobiegającym rozchylaniu się ramion śruby i zmniejszającym ryzyko przekoszenia gwintu. Mechanizm blokowania umożliwia jednoznaczne, powtarzalne blokowanie śruby (brak elementów zrywanych), dokręcanie kluczem dynamometrycznym 12 Nm. Pręty wstępnie wygięte oraz proste, dostępne w dwóch sztywnościach (stop tytanu i stop kobaltu) o średnicy 6mm, posiadające atraumatyczny koniec ułatwiający implantację oraz zamek współpracujący z narzędziem do jego aplikacji. Zakres długości pręta od 30 do 100 mm ze skokiem co 5mm oraz w zakresie długości os 100 do 200 ze skokiem co 10mm. Instrumentarium i implanty w tacach sterylizacyjnych i kontenerach. Dostarczenie zestawów nieodpłatnie na czas trwania umowy. W zestawie dostępne jednorazowe kaniule do cementu (adaptery), przystosowane do połączenia gwintowego ze śrubami fenestrowanymi i umożliwiające wstrzyknięcie cementu.
Skład kompletu: 6 śrub, 6 blokerów, 2 pręty kręgosłupowe, 6 adapterów do podawania cementu.</t>
    </r>
  </si>
  <si>
    <r>
      <t xml:space="preserve">Klatki międzytrzonowe szyjne 
</t>
    </r>
    <r>
      <rPr>
        <sz val="9"/>
        <color rgb="FF000000"/>
        <rFont val="Arial Narrow"/>
        <family val="2"/>
        <charset val="238"/>
      </rPr>
      <t xml:space="preserve">Klatka szyjna, wprowadzana z dostępu przedniego do kręgosłupa szyjnego na poziomie od C3 do C7, wykonane z PEEK (Polieteroeteroketon). Dwie odmiany kształtowe: kątowa oraz wypukła (anatomiczna). Trzy odmiany gabarytowe (szerokość x głębokość): 13x11mm, 15x12mm, 17x13mm, dostępne w 7 rozmiarach wysokości w zakresie od 4 do 10mm dla każdej z odmian kształtowych. Ząbkowana górna i dolna powierzchnia zwiększająca stabilność osadzenia implantu oraz zapobiegająca jego migracji. Dostępne implanty w wersji wyposażonej w tantalowe kolce, dodatkowo zabezpieczające przed wysunięciem się implantu z przestrzeni międzykręgowej. Duży otwór widoczny w płaszczyźnie poziomej przeznaczony na przeszczep kostny umożliwiający przerost tkanki kostnej. Nieprzezierne dla promieni RTG tantalowe znaczniki radiologiczne, dla jednoznacznego zobrazowania miejsca położenia implantu. Trwałe oznakowanie implantów w celu ich identyfikacji. Dostarczane w wersji stery5lnej. Zestaw narzędzi zawierający komplet przymiarów dla ułatwienia doboru rozmiaru implantu, raszple oraz dystraktor szyjny Caspara z grotami dwóch rozmiarach długości. Kompaktowy zestaw palet do przechowywania i sterylizacji narzędzi. Dodatkowo w zestawie musi znajdować się retaktor szyjny do tkanek miękkich wraz z kompletem wymiennych łopatek (powierzchnie ząbkowane i atraumatyczne). 
Substytut kości dostępny w formie pasty „nanogel” hydroksyapatyt, nanocząstki pomiędzy 100 a 200 nm, wielkość opakowania 1,0cc (strzykawka). 
Skład kompletu: 1 klatka międzytrzonowa, 1 wypełnienie w postaci pasty 1,0cc.                                                                                                                         
</t>
    </r>
  </si>
  <si>
    <r>
      <t xml:space="preserve">Płytka szyjna jednosegmentowa 
</t>
    </r>
    <r>
      <rPr>
        <sz val="9"/>
        <color rgb="FF000000"/>
        <rFont val="Arial Narrow"/>
        <family val="2"/>
        <charset val="238"/>
      </rPr>
      <t>Wąska płytka do stabilizowania pojedynczego segmentu w odcinku szyjnym wraz z 2 wkrętami.  Płytka posiadająca możliwość połączenia z przeszczepem kostnym. Samoczynna blokada wkręta w płytce zapobiegająca przed jego wysuwaniem. Możliwość zastosowania wielopoziomowo, poprzez kątowe ustawienie płytki w stosunku do osi kręgosłupa. Płytki dostępne w 3 wielkościach gabarytowych. Płytka umożliwiająca wkręcenie 2 wkrętów. Wkręty w dwóch średnicach 3,5 i 4,0mm, w zakresie długości  8-18mm.
Skład kompletu: 1 płytka,  2 wkręty szyjne.</t>
    </r>
  </si>
  <si>
    <r>
      <t xml:space="preserve">Dynamiczny system do płytkowej stabilizacji przedniej kręgosłupa szyjnego
</t>
    </r>
    <r>
      <rPr>
        <sz val="9"/>
        <color rgb="FF000000"/>
        <rFont val="Arial Narrow"/>
        <family val="2"/>
        <charset val="238"/>
      </rPr>
      <t>Płytki szyjne tytanowe o wymiarach 23-89 mm i rozstawem otworów ze skokiem max. 2mm. Płytki  4-otworowe (23-28mm), 6-otworowe (37-46mm), 8-otworowe (50-65mm), 10-otworowe (69-89mm). Niski profil (wys. max. 2mm w części środkowej płytki), wstępnie dostosowane kształtem do anatomii kręgosłupa (wygięcie wzdłużne i poprzeczne). Wkręty samogwintujące oraz wkręty samowiercące wielokątne i sztywne, o średnicy 4mm, dł. 12-18 mm ze skokiem co 2mm, oraz rewizyjne/osteoporotyczne o średnicy 4,5mm, dł. 12-18 mm ze skokiem co 2mm. Możliwość zastosowania stabilizacji hybrydowej, półsztywnej (z użyciem wkrętów sztywnych i wielokątnych). Ruchomość wkrętów wielokątnych w zakresie 20 stopni (±10) wzdłuż osi płytki i 20 stopni (-4 i +16) w poprzek osi płytki. Wkręty blokowane wewnętrznie, zatrzaskowo (blokada musi zapobiegać wykręcaniu się wkrętu, pozostawiając możliwość mikroruchów w obrębie stabilizowanych kręgów). Każdy wkręt blokowany niezależnie, bez dodatkowych elementów blokujących na powierzchni płytki. Rodzaje wkrętów kodowane kolorami. Wkręty o atraumatycznym zakończeniu i niskim profilu łba, nie wystającym ponad powierzchnię płytki. Mmożliwość dogięcia płytki bez utraty możliwości zablokowania/odblokowania wkrętu. Materiał wykonania: stop tytanu.
Skład kompletu: 1 płytka szyjna, 4 wkręty szyjne.</t>
    </r>
  </si>
  <si>
    <r>
      <t xml:space="preserve">Stabilizacja potyliczno-szyjna, materiał stop tytanu.  
</t>
    </r>
    <r>
      <rPr>
        <sz val="9"/>
        <color rgb="FF000000"/>
        <rFont val="Arial Narrow"/>
        <family val="2"/>
        <charset val="238"/>
      </rPr>
      <t xml:space="preserve">System potyliczno-szyny składający się z prętów, płytek potylicznych, wkrętów potylicznych oraz śrub wieloosiowych przeznasadowych a także haków laminarnych. Pręty o średnicy 3,5mm w zakresie długości od  40-240mm. Dostępność prętów dwuśrednicowych umożliwiających wykonanie stabilizacji długoodcinkowych. Płytki potyliczne o grubości maksymalnie 2,2mm, współpracujące z prętami o średnicy 3,5mm. Szerokość rozstawu prętów w zakresie 25-55mm. Łączenie z prętem systemem kielichowym. Możliwość doprofilowywania płyt do anatomii przy pomocy dedykowanych narzędzi gnących. Dostępne płytki potyliczne połączone z prętem. Mocowanie płyty do potylicy przy pomocy wkrętów potylicznych o średnicy 4 i 4,5mm oraz długości od 6 do 16mm (skok co 2mm). Wkręty posiadające gwint kostny trapezowy, główka musi licować się z płytką potyliczną. Średnice kodowane kolorami.  System umożliwia osadzenie pręta od góry z punktu widzenia operatora zakończenie tulipanowe. Śruby poliaksjalne kielichowe do odcinka szyjnego z pełnym gwintem w trzech średnicach 3,5 – 4,5mm oraz częściowo gwintowane o dwóch średnicach 3,5 do 4,0. Długość śrub od 10–40mm ze skokiem co 2mm. Śruby częściowo gwintowane w zakresie długości od 24 do 36mm (skok co 2mm). Kielich śruby o średnicy nie przekraczającej 8,5mm oraz wysokości maksymalnie 10mm. Możliwość kątowego wychylenia śruby w stosunku do kielicha ok. 45stopni w każdym kierunku. Gwintowany trzpień o zarysie cylindrycznym na końcu przechodzący w stożek zakończony powierzchnią sferyczną (śruba atraumatyczna) z trzema gwintującymi zacięciami, gwint kostny o zarysie trapezowym. Haki laminarne minimum 2 dwa rozmiary. 
Wkręt blokujący o ujemnym zarysie gwintu, zapobiegającym rozchylaniu się ramion kielicha śruby. Wkręt blokujący jest wspólny dla śrub poliaksjalnych, haków, oraz płytek potylicznych. Mechanizm blokowania umożliwiający jednoznaczne, powtarzalne blokowanie śruby kluczem dynamometrycznym 3,3Nm. Możliwość rewizyjnego usunięcia implantów. W systemie dostępne również łączniki poprzeczne prętów typu „head to head” mocowany do kielichów śrub poliaksjalnych za pomocą wkrętki wprowadzanej zamiast standardowego wkrętu blokującego. Łącznik pozwala na poprzeczne połączenie prętów ustawionych względem siebie skośnie. Różne długości od 29 do 55mm. Dostępność łączników przegubowych typu mocowanych na prętach. 
Łącznik pozwala na poprzeczne połączenie prętów ustawionych względem siebie skośnie (do 90° w jednej płaszczyźnie). Różne długości od 29 do 55mm.  Skład kompletu: płytka potyliczna (płytko-pręt) 2 szt., wkręt potyliczny 4 szt., śruba poliakjalna/hak laminarny szyjny  6 szt., wkręt blokujacy 6 szt., łącznik przegubowy 1 kpl. </t>
    </r>
  </si>
  <si>
    <r>
      <t xml:space="preserve">Regulowane in situ protezy trzonu odcinka piersiowo-lędźwiowego 
</t>
    </r>
    <r>
      <rPr>
        <sz val="9"/>
        <color rgb="FF000000"/>
        <rFont val="Arial Narrow"/>
        <family val="2"/>
        <charset val="238"/>
      </rPr>
      <t>Implant zastępujący trzon kręgowy z możliwością płynnej regulacji wysokości in situ, wykonany z biozgodnego tworzywa sztucznego PEEK (polieteroeteroketon). Implantacja możliwa z 2 dostępów operacyjnych: przedniego i przednio-bocznego. Modułowa budowa implantu, każdy implant składa się z trzonu z możliwością regulacji wysokości i dwóch montowanych zatrzaskowo talerzy oporowych. Dostępność  montowanych opcjonalnie tulei przedłużających. Trzony regulowane dostępne przynajmniej 3 zakresach regulacji,  wysokości złożonego implantu od 25 do 100mm. Trzy rozmiary talerzy oporowych uwzględniających wielkość powierzchni granicznych trzonów (Ø22mm, 26x22mm, 30x26mm). Kąty lordozy lędźwiowej i kifozy piersiowej (4 rozmiary 0°, 3°, 5°, 9° dające sumarycznie możliwość uzyskania 10 różnych katów). Montaż talerzy oporowych możliwy w ośmiu położeniach kątowych względem siebie (co 45°), umożliwiający dostosowanie implantu do wybranego dostępu operacyjnego oraz instrumentowanego odcinka kręgosłupa. Możliwość śródoperacyjnego demontażu zmontowanych elementów w celu np. zamontowania talerza o innym rozmiarze lub kącie. Ząbkowana powierzchnia talerzy oporowych z 4 kolcami zwiększającymi stabilność osadzenia implantu oraz zapobiegająca jego migracji. Automatyczne zabezpieczenie przed zmianą wysokości implantu po jego wszczepieniu. Duże  otwory widoczne w płaszczyźnie poziomej przeznaczone na przeszczep kostny. 8 tantalowych znaczników nieprzeziernych dla promieni RTG (po 4 w każdym talerzu oporowym), dla jednoznacznego zobrazowania miejsca położenia implantu. Zestaw palet do przechowywania oraz sterylizacji implantów. W zestawie komplet regulowanych kątowo przymiarów talerzy oporowych dla ułatwienia doboru ich kształtu do powierzchni granicznej trzonu. Narzędzie do wprowadzania implantu, wyposażone w mechanizm do płynnej regulacji jego wysokości in situ. W zestawie prosty w obsłudze, intuicyjny stolik montażowy, umożliwiający szybki śródoperacyjny montaż elementów składowych implantu i nie wymagający od użytkownika doboru elementów narzędzia w zależności od kształtu i rozmiaru talerza oporowego. Narzędzia zaopatrzone w silikonowe rękojeści, zestaw palet i kontenerów do przechowywania i sterylizacji narzędzi.
Skład kompletu: 1 proteza trzonu, 2 talerzyki oporowe.</t>
    </r>
  </si>
  <si>
    <r>
      <t xml:space="preserve">Stałe protezy trzonu odcinka piersiowo-lędźwiowego 
</t>
    </r>
    <r>
      <rPr>
        <sz val="9"/>
        <color rgb="FF000000"/>
        <rFont val="Arial Narrow"/>
        <family val="2"/>
        <charset val="238"/>
      </rPr>
      <t>Tytanowy implant zastępujący trzon kręgowy w postaci cienkościennej, perforowanej tulei z możliwością docięcia na żądany wymiar. Wewnątrz protezy duży potwór na przeszczep kostny. Protezy dostępne w zakresie średnic: 20, 25 i 30mm, umożliwiający dobór implantów do odcinka piersiowego i lędźwiowego kręgosłupa. Średnice kodowane kolorami. Szeroki wybór przyciętych na wymiar wysokości, w zależności od średnicy od 7mm do 88mm. Implantacja możliwa z 2 dostępów operacyjnych: przedniego i przednio-bocznego. Protezy posiadające talerzyki oporowe zmniejszające ryzyko osiadania implantu w trzonach kręgowych. Dostępne dla wszystkich  średnic protezy tj. 20, 25 i 30mm, średnice kodowane kolorami adekwatnie do średnic trzonów. Talerzyki w wersjach płaskich i kątowych 2,5° i 5°. Ząbkowana powierzchnia talerzy oporowych zwiększająca stabilność osadzenia implantu oraz zmniejszająca ryzyko migracji. Talerze oporowe montowane w trzonach perforowanych metodą wciskową (press-fit), bez konieczności użycia dodatkowych elementów zabezpieczających.
Protezy w paletach do przechowywania oraz sterylizacji. W zestawie narzędzi szczypce do przycinania trzonów perforowanych na żądaną długość. Zestaw musi posiadać regulowane kątowo przymiary talerzy oporowych dla ułatwienia doboru ich kształtu do powierzchni granicznej trzonu. W zestawie przyrząd do montażu trzonów perforowanych z talerzami oporowymi, uniwersalny dla wszystkich średnic i długości implantów. Dwa rodzaje podajników do implantów, umożliwiających mocowanie za średnicy zewnętrznej implantów oraz mocowanie w perforacjach implantu. Dostępne szczypce do równoległej dystrakcji trzonów kręgowych z wymiennymi szczękami dla zapewnienia mniejszego lub większego rozstawu ramion dystraktora. Narzędzia zaopatrzone w silikonowe rękojeści, zestaw palet i kontenerów do przechowywania i sterylizacji narzędzi.
Skład kompletu: 1 proteza trzonu, 2 talerzyki oporowe.</t>
    </r>
  </si>
  <si>
    <r>
      <t xml:space="preserve">Stałe protezy trzonu odcinka szyjnego 
</t>
    </r>
    <r>
      <rPr>
        <sz val="9"/>
        <color rgb="FF000000"/>
        <rFont val="Arial Narrow"/>
        <family val="2"/>
        <charset val="238"/>
      </rPr>
      <t>Tytanowy implant zastępujący trzon kręgowy w postaci cienkościennej, perforowanej tulei z możliwością docięcia na żądany wymiar. Wewnątrz protezy duży potwór na przeszczep kostny. Protezy dostępne w zakresie średnic: 7, 8, 10, 12, 15mm, umożliwiający dobór implantów do odcinka szyjnego kręgosłupa. Średnice kodowane kolorami. szeroki wybór przyciętych na wymiar wysokości, w zależności od średnicy od 7mm do 88mm. Protezy posiadające talerzyki oporowe zmniejszające ryzyko osiadania implantu w trzonach kręgowych. Dostępne dla średnic protezy tj. 10, 12 i 15mm, średnice kodowane kolorami adekwatnie do średnic trzonów. Talerzyki w wersjach płaskich i kątowych 2,5° i 5°. Ząbkowana powierzchnia talerzy oporowych zwiększająca stabilność osadzenia implantu oraz zmniejszająca ryzyko migracji. Talerze oporowe montowane w trzonach perforowanych metodą wciskową (press-fit), bez konieczności użycia dodatkowych elementów zabezpieczających.
Protezy w paletach do przechowywania oraz sterylizacji. W zestawie narzędzi szczypce do przycinania trzonów perforowanych na żądaną długość. Zestaw musi posiadać regulowane kątowo przymiary talerzy oporowych dla ułatwienia doboru ich kształtu do powierzchni granicznej trzonu. W zestawie przyrząd do montażu trzonów perforowanych z talerzami oporowymi, uniwersalny dla wszystkich średnic i długości implantów. Dwa rodzaje podajników do implantów, umożliwiających mocowanie za średnicy zewnętrznej implantów oraz mocowanie w perforacjach implantu. Dostępne szczypce do równoległej dystrakcji trzonów kręgowych z wymiennymi szczękami dla zapewnienia mniejszego lub większego rozstawu ramion dystraktora. Narzędzia zaopatrzone w silikonowe rękojeści, zestaw palet i kontenerów do przechowywania i sterylizacji narzędzi.
Skład kompletu: 1 proteza trzonu, 2 talerzyki oporowe.</t>
    </r>
  </si>
  <si>
    <r>
      <t xml:space="preserve">Klatki międzytrzonowe szyjne ze śrubami i płytką  
</t>
    </r>
    <r>
      <rPr>
        <sz val="9"/>
        <color rgb="FF000000"/>
        <rFont val="Arial Narrow"/>
        <family val="2"/>
        <charset val="238"/>
      </rPr>
      <t xml:space="preserve">Klatka szyjna, wprowadzana z dostępu przedniego do kręgosłupa szyjnego na poziomie od C3 do C7. Dwa typy klatek: z PEEK (Polieteroeteroketon) i stopu tytanu oraz klatka w całości ze stopu tytanu.  Dwie odmiany kształtowe: kątowa oraz wypukła (anatomiczna). dostępne w 2 wielkościach gabarytowych (15x12mm i 17x13mm) i 6 rozmiarach wysokości w zakresie od 5 do 10mm. Ząbkowana górna i dolna powierzchnia zwiększająca stabilność osadzenia implantu oraz zapobiegająca jego migracji. Klatki posiadające możliwość ufiksowania w przestrzeni za pomocą 2 wkrętów kostnych bezpośrednio przez klatkę lub dodatkową dedykowana płytkę szyjną. Płytka posiadająca możliwość połączenia z klatką za pomocą złącza naprowadzającego ze zintegrowanym wkrętem mocującym. Możliwość zastosowania wielopoziomowo, poprzez kątowe ustawienie płytki w stosunku do osi kręgosłupa. Płytki dostępne w 3 wielkościach gabarytowych. Płytka umożliwiająca wkręcenie 2 wkrętów, samoczynna blokada wkręta w płytce, zapobiegająca przed jego wysuwaniem. Wkręty w dwóch średnicach 3,5 i 4,0mm   w zakresie długości  8-18mm. Trwałe oznakowanie implantów w celu ich identyfikacji. Dostarczane w wersji sterylnej. Zestaw narzędzi zawierający komplet przymiarów dla ułatwienia doboru rozmiaru implantu, raszple oraz dystraktor szyjny Caspara z grotami dwóch rozmiarach długości. Kompaktowy zestaw palet do przechowywania i sterylizacji narzędzi.
Skład kompletu: 1 klatka międzytrzonowa, 2 wkręty szyjne, 1 płytka.                                                                                                                                              </t>
    </r>
  </si>
  <si>
    <r>
      <t xml:space="preserve">Wartość instrumentarium </t>
    </r>
    <r>
      <rPr>
        <i/>
        <sz val="9"/>
        <rFont val="Arial Narrow"/>
        <family val="2"/>
        <charset val="238"/>
      </rPr>
      <t>do nawigowalnych procedur przy użyciu posiadanego przez Zamawiającego systemu nawigacji Medtronic</t>
    </r>
    <r>
      <rPr>
        <sz val="9"/>
        <rFont val="Arial Narrow"/>
        <family val="2"/>
        <charset val="238"/>
      </rPr>
      <t>, które zostanie przekazane Zamawiającemu do użytkowania w ramach Pakietu nr 9 określa się na kwotę ………….. zł netto / ………….. zł brutto</t>
    </r>
  </si>
  <si>
    <r>
      <t xml:space="preserve">Dla towaru wskazanego w pozycjach 6-13 zostanie utworzony </t>
    </r>
    <r>
      <rPr>
        <b/>
        <sz val="9"/>
        <rFont val="Arial Narrow"/>
        <family val="2"/>
        <charset val="238"/>
      </rPr>
      <t>"Bank implantów"</t>
    </r>
  </si>
  <si>
    <t>Towar wskazany w pozycjach 1-5 będzie dostarczany po złożeniu zamówienia.</t>
  </si>
  <si>
    <t>Towar wskazany w Pakiecie 1 będzie dostarczany po złożeniu zamówienia.</t>
  </si>
  <si>
    <t>Razem Pakiet 13</t>
  </si>
  <si>
    <t>Towar wskazany w Pakiecie 13 będzie dostarczany po złożeniu zamówienia.</t>
  </si>
  <si>
    <t>Razem Pakiet 14</t>
  </si>
  <si>
    <r>
      <t xml:space="preserve">Dla towaru wskazanego w pozycjach 6-12 zostanie utworzony </t>
    </r>
    <r>
      <rPr>
        <b/>
        <sz val="9"/>
        <rFont val="Arial Narrow"/>
        <family val="2"/>
        <charset val="238"/>
      </rPr>
      <t>"Bank implantów"</t>
    </r>
  </si>
  <si>
    <t>Towar wskazany w pozycjach 1-5, 13-24 będzie dostarczany po złożeniu zamówienia.</t>
  </si>
  <si>
    <t>Towar wskazany w Pakiecie 17 będzie dostarczany po złożeniu zamówienia.</t>
  </si>
  <si>
    <t>Razem Pakiet 17</t>
  </si>
  <si>
    <t>Oświadczamy, że oferowany asortyment jednorazowy jest kompatybilny z systemem Zamawiającego</t>
  </si>
  <si>
    <t>Pakiet 1</t>
  </si>
  <si>
    <t>Pakiet 2</t>
  </si>
  <si>
    <t>Razem Pakiet 1</t>
  </si>
  <si>
    <t>Razem Pakiet 2</t>
  </si>
  <si>
    <r>
      <t xml:space="preserve">Dla towaru wskazanego w Pakiecie 2 zostanie utworzony </t>
    </r>
    <r>
      <rPr>
        <b/>
        <sz val="9"/>
        <rFont val="Arial Narrow"/>
        <family val="2"/>
        <charset val="238"/>
      </rPr>
      <t>"Bank implantów"</t>
    </r>
  </si>
  <si>
    <r>
      <t xml:space="preserve">Dla towaru wskazanego w Pakiecie 3 zostanie utworzony </t>
    </r>
    <r>
      <rPr>
        <b/>
        <sz val="9"/>
        <rFont val="Arial Narrow"/>
        <family val="2"/>
        <charset val="238"/>
      </rPr>
      <t>"Bank implantów"</t>
    </r>
  </si>
  <si>
    <t>Razem Pakiet 3</t>
  </si>
  <si>
    <t>Pakiet 3</t>
  </si>
  <si>
    <t>Pakiet 4</t>
  </si>
  <si>
    <t>Razem Pakiet 4</t>
  </si>
  <si>
    <r>
      <t xml:space="preserve">Dla towaru wskazanego w Pakiecie 4 zostanie utworzony </t>
    </r>
    <r>
      <rPr>
        <b/>
        <sz val="9"/>
        <rFont val="Arial Narrow"/>
        <family val="2"/>
        <charset val="238"/>
      </rPr>
      <t>"Bank implantów"</t>
    </r>
  </si>
  <si>
    <t>Wartość instrumentarium, które zostanie przekazane Zamawiającemu do użytkowania w ramach Pakietu nr 4 określa się na kwotę ………….. zł netto / ………….. zł brutto</t>
  </si>
  <si>
    <t>Wartość instrumentarium, które zostanie przekazane Zamawiającemu do użytkowania w ramach Pakietu nr 3 określa się na kwotę ………….. zł netto / ………….. zł brutto</t>
  </si>
  <si>
    <t>Wartość instrumentarium, które zostanie przekazane Zamawiającemu do użytkowania w ramach Pakietu nr 2 określa się na kwotę ………….. zł netto / ………….. zł brutto</t>
  </si>
  <si>
    <t>Wartość instrumentarium, które zostanie przekazane Zamawiającemu do użytkowania w ramach Pakietu nr 5 określa się na kwotę ………….. zł netto / ………….. zł brutto</t>
  </si>
  <si>
    <r>
      <t xml:space="preserve">Dla towaru wskazanego w Pakiecie 5 zostanie utworzony </t>
    </r>
    <r>
      <rPr>
        <b/>
        <sz val="9"/>
        <rFont val="Arial Narrow"/>
        <family val="2"/>
        <charset val="238"/>
      </rPr>
      <t>"Bank implantów"</t>
    </r>
  </si>
  <si>
    <t>Razem Pakiet 5</t>
  </si>
  <si>
    <t>Pakiet 5</t>
  </si>
  <si>
    <t>Pakiet 6</t>
  </si>
  <si>
    <t>Razem Pakiet 6</t>
  </si>
  <si>
    <r>
      <t xml:space="preserve">Dla towaru wskazanego w Pakiecie 6 zostanie utworzony </t>
    </r>
    <r>
      <rPr>
        <b/>
        <sz val="9"/>
        <rFont val="Arial Narrow"/>
        <family val="2"/>
        <charset val="238"/>
      </rPr>
      <t>"Bank implantów"</t>
    </r>
  </si>
  <si>
    <r>
      <t>ŚRUBA DO STABILIZACJI ZŁAMANIA ZĘBA OBROTNIKA - Śruby kaniulowane (średnica wewnętrzna 1,3 mm), kompresyjne (z gwintem na przedniej części śruby długości 12 mm), samowwiercające. Śruby o średnicy gwintu Ø 3,5 mm, średnicy rdzenia Ø 2,4 mm, średnicy trzonu 2,5 mm. Średnica główki śruby 6,0 mm, z gniazdem heksagonalnym szerokości 2,5 mm pod śrubokręt. Długość śrub 36-50 mm (skok co 2 mm), dostępne w dwóch powtórzeniach.
W zestawie specjalna pęseta do podawania śrub. W zestawie kaniulowane: śrubokręt kątowy do śrub średnicy 3,5 mm z końcówką heksagonalną, prowadnica do drutów Kirschner’a oraz rozwiertak pod główkę śruby.
Instrumentarium z miarką do drutów Kirschnera okreslającą długość potrzebnej śruby. W zestawie druty Kirschner’a średnicy Ø 1,25 mm, długości 200 mm (skorelowanej z miarką). W zestawie łyżka podważająca do kości przezierna na promienie RTG (szer. 30 mm, dł. 290 mm). Instrumentarium wraz z implantami w kontenerze ze stali nierdzewnej przeznaczonym do ich przechowywania i sterylizacji.</t>
    </r>
    <r>
      <rPr>
        <sz val="9"/>
        <color rgb="FFFF0000"/>
        <rFont val="Arial Narrow"/>
        <family val="2"/>
        <charset val="238"/>
      </rPr>
      <t xml:space="preserve"> ZESTAW NARZĘDZI WYSYŁANY JDNORAZOWO POD KAŻDEGO PACJENTA </t>
    </r>
  </si>
  <si>
    <t>Wartość instrumentarium, które zostanie przekazane Zamawiającemu do użytkowania w ramach Pakietu nr 7 określa się na kwotę ………….. zł netto / ………….. zł brutto</t>
  </si>
  <si>
    <r>
      <t xml:space="preserve">Dla towaru wskazanego w Pakiecie 7 zostanie utworzony </t>
    </r>
    <r>
      <rPr>
        <b/>
        <sz val="9"/>
        <rFont val="Arial Narrow"/>
        <family val="2"/>
        <charset val="238"/>
      </rPr>
      <t>"Bank implantów"</t>
    </r>
  </si>
  <si>
    <t>Wartość instrumentarium, które zostanie przekazane Zamawiającemu do użytkowania w ramach Pakietu nr 6 określa się na kwotę ………….. zł netto / ………….. zł brutto</t>
  </si>
  <si>
    <t>Pakiet 7</t>
  </si>
  <si>
    <t>Razem Pakiet 8</t>
  </si>
  <si>
    <t>Wartość instrumentarium, które zostanie przekazane Zamawiającemu do użytkowania w ramach Pakietu nr 8 określa się na kwotę ………….. zł netto / ………….. zł brutto</t>
  </si>
  <si>
    <r>
      <t xml:space="preserve">Dla towaru wskazanego w Pakiecie 8 zostanie utworzony </t>
    </r>
    <r>
      <rPr>
        <b/>
        <sz val="9"/>
        <rFont val="Arial Narrow"/>
        <family val="2"/>
        <charset val="238"/>
      </rPr>
      <t>"Bank implantów"</t>
    </r>
  </si>
  <si>
    <t>Pakiet 9</t>
  </si>
  <si>
    <r>
      <t xml:space="preserve">Zestaw do stabilizacji kręgosłupa </t>
    </r>
    <r>
      <rPr>
        <sz val="9"/>
        <color rgb="FF000000"/>
        <rFont val="Arial Narrow"/>
        <family val="2"/>
        <charset val="238"/>
      </rPr>
      <t>w odcinku piersiowo-lędźwiowym z możliwością podania cementu możliwość użycia systemu z dostępu standardowego i przezskórnego
- wielokątowe, samogwintujące, kaniulowane śruby tulipanowe
- walcowy kształt trzpienia śruby,
- ujemny kąt natarcia pióra gwintu elementu blokującego oraz gniazda śruby, ułatwiający wprowadzenie elementu blokującego i zwiększający pewność docisku
- mechanizm blokowania umożliwiający jednoznaczne i trwałe blokowanie oraz możliwość rewizyjnego usunięcia implantów (zrywana nakrętka)
- średnica śrub od 5,5 mm do 7,5 mm ze skokiem co 1 mm
- pręty o średnicy 5,5 mm
- śruby perforowane, pozwalające na wprowadzenie cementu kostnego do trzonu kręgu (posiadają min 2 otwory przelotowe zlokalizowane przy czubku trzpienia)
- system podawania cementu umożliwiający podawanie cementu do wielu śrub jednocześnie
- ilość cementu po rozmieszaniu ok 16ml
- pojemność jednego podajnika do cementu 1,5ml
- system kompatybilny z zestawami do stabilizacji przezskórnej (1 i 2pozycja)
KOMPLET: 6 śruby, 1 cement, 1 mikser, 6 śrubokręty jednorazowe, 6 podajniki do cementu</t>
    </r>
  </si>
  <si>
    <t>Wartość instrumentarium, które zostanie przekazane Zamawiającemu do użytkowania w ramach Pakietu nr 10 określa się na kwotę ………….. zł netto / ………….. zł brutto</t>
  </si>
  <si>
    <r>
      <t xml:space="preserve">Dla towaru wskazanego w Pakiecie 10 zostanie utworzony </t>
    </r>
    <r>
      <rPr>
        <b/>
        <sz val="9"/>
        <rFont val="Arial Narrow"/>
        <family val="2"/>
        <charset val="238"/>
      </rPr>
      <t>"Bank implantów"</t>
    </r>
  </si>
  <si>
    <t>Pakiet 11</t>
  </si>
  <si>
    <t>Razem Pakiet 10</t>
  </si>
  <si>
    <t>Pakiet 10</t>
  </si>
  <si>
    <t>Haki wieloosiowe</t>
  </si>
  <si>
    <t>Razem Pakiet 11</t>
  </si>
  <si>
    <t>Wartość instrumentarium, które zostanie przekazane Zamawiającemu do użytkowania w ramach Pakietu nr 11 określa się na kwotę ………….. zł netto / ………….. zł brutto</t>
  </si>
  <si>
    <r>
      <t xml:space="preserve">Dla towaru wskazanego w Pakiecie 11 zostanie utworzony </t>
    </r>
    <r>
      <rPr>
        <b/>
        <sz val="9"/>
        <rFont val="Arial Narrow"/>
        <family val="2"/>
        <charset val="238"/>
      </rPr>
      <t>"Bank implantów"</t>
    </r>
  </si>
  <si>
    <t>Rok produkcji (nie wcześniej niż 2019 r.)</t>
  </si>
  <si>
    <t>Min. dwa tryby pracy (nie stymulacji):  1. Termolezja Ciągła  2. Praca Pulsacyjna; Tryby pracy wybierane bezpośrednio z ekranu dotykowego</t>
  </si>
  <si>
    <t>Wartość aparatu, który zostanie przekazany Zamawiającemu do użytkowania w ramach Pakietu nr 11 określa się na kwotę ………….. zł netto / ………….. zł brutto</t>
  </si>
  <si>
    <t>Razem Pakiet 12</t>
  </si>
  <si>
    <t>Wartość instrumentarium, które zostanie przekazane Zamawiającemu do użytkowania w ramach Pakietu nr 12 określa się na kwotę ………….. zł netto / ………….. zł brutto</t>
  </si>
  <si>
    <r>
      <t xml:space="preserve">Dla towaru wskazanego w Pakiecie 12 zostanie utworzony </t>
    </r>
    <r>
      <rPr>
        <b/>
        <sz val="9"/>
        <rFont val="Arial Narrow"/>
        <family val="2"/>
        <charset val="238"/>
      </rPr>
      <t>"Bank implantów"</t>
    </r>
  </si>
  <si>
    <t>Pakiet 12</t>
  </si>
  <si>
    <t>Razem Pakiet 15</t>
  </si>
  <si>
    <t>Wartość instrumentarium, które zostanie przekazane Zamawiającemu do użytkowania w ramach Pakietu nr 15 określa się na kwotę ………….. zł netto / ………….. zł brutto</t>
  </si>
  <si>
    <r>
      <t xml:space="preserve">Dla towaru wskazanego w Pakiecie 15 zostanie utworzony </t>
    </r>
    <r>
      <rPr>
        <b/>
        <sz val="9"/>
        <rFont val="Arial Narrow"/>
        <family val="2"/>
        <charset val="238"/>
      </rPr>
      <t>"Bank implantów"</t>
    </r>
  </si>
  <si>
    <t>Razem Pakiet 16</t>
  </si>
  <si>
    <t>m-ąc</t>
  </si>
  <si>
    <t>Razem Pakiet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</si>
</sst>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zł&quot;;[Red]\-#,##0&quot; zł&quot;"/>
    <numFmt numFmtId="165" formatCode="#,##0.00&quot; zł&quot;"/>
    <numFmt numFmtId="167" formatCode="_-* #,##0.00&quot; zł&quot;_-;\-* #,##0.00&quot; zł&quot;_-;_-* \-??&quot; zł&quot;_-;_-@_-"/>
  </numFmts>
  <fonts count="13" x14ac:knownFonts="1">
    <font>
      <sz val="11"/>
      <color rgb="FF000000"/>
      <name val="Calibri"/>
      <family val="2"/>
      <charset val="238"/>
    </font>
    <font>
      <sz val="10"/>
      <name val="Arial CE"/>
      <family val="2"/>
      <charset val="238"/>
    </font>
    <font>
      <sz val="10"/>
      <name val="Arial"/>
      <family val="2"/>
      <charset val="238"/>
    </font>
    <font>
      <sz val="11"/>
      <color rgb="FF000000"/>
      <name val="Arial"/>
      <family val="2"/>
      <charset val="238"/>
    </font>
    <font>
      <sz val="10"/>
      <color rgb="FF000000"/>
      <name val="Arial"/>
      <family val="2"/>
      <charset val="238"/>
    </font>
    <font>
      <b/>
      <sz val="9"/>
      <name val="Arial Narrow"/>
      <family val="2"/>
      <charset val="238"/>
    </font>
    <font>
      <sz val="9"/>
      <color rgb="FF000000"/>
      <name val="Arial Narrow"/>
      <family val="2"/>
      <charset val="238"/>
    </font>
    <font>
      <sz val="9"/>
      <name val="Arial Narrow"/>
      <family val="2"/>
      <charset val="238"/>
    </font>
    <font>
      <b/>
      <sz val="9"/>
      <color rgb="FF000000"/>
      <name val="Arial Narrow"/>
      <family val="2"/>
      <charset val="238"/>
    </font>
    <font>
      <b/>
      <sz val="9"/>
      <color rgb="FFFF0000"/>
      <name val="Arial Narrow"/>
      <family val="2"/>
      <charset val="238"/>
    </font>
    <font>
      <sz val="9"/>
      <color rgb="FFFF0000"/>
      <name val="Arial Narrow"/>
      <family val="2"/>
      <charset val="238"/>
    </font>
    <font>
      <vertAlign val="superscript"/>
      <sz val="9"/>
      <color rgb="FF000000"/>
      <name val="Arial Narrow"/>
      <family val="2"/>
      <charset val="238"/>
    </font>
    <font>
      <i/>
      <sz val="9"/>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s>
  <cellStyleXfs count="7">
    <xf numFmtId="0" fontId="0" fillId="0" borderId="0"/>
    <xf numFmtId="0" fontId="1" fillId="0" borderId="0"/>
    <xf numFmtId="0" fontId="2" fillId="0" borderId="0"/>
    <xf numFmtId="0" fontId="2" fillId="0" borderId="0"/>
    <xf numFmtId="0" fontId="1" fillId="0" borderId="0"/>
    <xf numFmtId="0" fontId="3" fillId="0" borderId="0"/>
    <xf numFmtId="0" fontId="4" fillId="0" borderId="0"/>
  </cellStyleXfs>
  <cellXfs count="175">
    <xf numFmtId="0" fontId="0" fillId="0" borderId="0" xfId="0"/>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lef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shrinkToFit="1"/>
    </xf>
    <xf numFmtId="0" fontId="6" fillId="3" borderId="0" xfId="0" applyFont="1" applyFill="1" applyAlignment="1">
      <alignment wrapText="1"/>
    </xf>
    <xf numFmtId="0" fontId="5" fillId="3" borderId="4"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wrapText="1" shrinkToFi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 fontId="6"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4" fontId="6" fillId="3" borderId="1"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top" wrapText="1"/>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0" fontId="6" fillId="3" borderId="0" xfId="0" applyFont="1" applyFill="1" applyBorder="1" applyAlignment="1">
      <alignment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 xfId="0" applyFont="1" applyFill="1" applyBorder="1" applyAlignment="1">
      <alignment wrapText="1"/>
    </xf>
    <xf numFmtId="0" fontId="7"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0" fontId="8" fillId="2" borderId="0" xfId="0" applyFont="1" applyFill="1" applyAlignment="1">
      <alignment horizontal="left"/>
    </xf>
    <xf numFmtId="0" fontId="6" fillId="2" borderId="0" xfId="0" applyFont="1" applyFill="1"/>
    <xf numFmtId="0" fontId="8" fillId="3" borderId="0" xfId="0" applyFont="1" applyFill="1" applyBorder="1" applyAlignment="1">
      <alignment horizontal="left" vertical="top" wrapText="1"/>
    </xf>
    <xf numFmtId="0" fontId="8" fillId="3" borderId="0" xfId="0"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shrinkToFit="1"/>
    </xf>
    <xf numFmtId="0" fontId="6" fillId="3" borderId="2" xfId="0" applyFont="1" applyFill="1" applyBorder="1" applyAlignment="1">
      <alignment wrapText="1"/>
    </xf>
    <xf numFmtId="4" fontId="7" fillId="3" borderId="1" xfId="0" applyNumberFormat="1" applyFont="1" applyFill="1" applyBorder="1" applyAlignment="1"/>
    <xf numFmtId="10" fontId="6" fillId="3" borderId="1" xfId="0" applyNumberFormat="1" applyFont="1" applyFill="1" applyBorder="1" applyAlignment="1">
      <alignment wrapText="1"/>
    </xf>
    <xf numFmtId="0" fontId="8" fillId="3" borderId="2" xfId="0" applyFont="1" applyFill="1" applyBorder="1" applyAlignment="1">
      <alignment vertical="center" wrapText="1"/>
    </xf>
    <xf numFmtId="0" fontId="8" fillId="3" borderId="1" xfId="0" applyFont="1" applyFill="1" applyBorder="1" applyAlignment="1">
      <alignment wrapText="1"/>
    </xf>
    <xf numFmtId="0" fontId="6" fillId="3" borderId="5" xfId="0" applyFont="1" applyFill="1" applyBorder="1" applyAlignment="1">
      <alignment wrapText="1"/>
    </xf>
    <xf numFmtId="10" fontId="6" fillId="3" borderId="5" xfId="0" applyNumberFormat="1" applyFont="1" applyFill="1" applyBorder="1" applyAlignment="1">
      <alignment wrapText="1"/>
    </xf>
    <xf numFmtId="0" fontId="6" fillId="3" borderId="0" xfId="0" applyFont="1" applyFill="1"/>
    <xf numFmtId="0" fontId="6" fillId="2" borderId="1" xfId="0" applyFont="1" applyFill="1" applyBorder="1" applyAlignment="1">
      <alignment wrapText="1"/>
    </xf>
    <xf numFmtId="165" fontId="5"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wrapText="1"/>
    </xf>
    <xf numFmtId="0" fontId="7" fillId="3" borderId="0" xfId="0" applyFont="1" applyFill="1"/>
    <xf numFmtId="0" fontId="7" fillId="2" borderId="0" xfId="0" applyFont="1" applyFill="1"/>
    <xf numFmtId="0" fontId="6" fillId="2" borderId="5" xfId="0" applyFont="1" applyFill="1" applyBorder="1" applyAlignment="1">
      <alignment wrapText="1"/>
    </xf>
    <xf numFmtId="0" fontId="6" fillId="2" borderId="1" xfId="0" applyFont="1" applyFill="1" applyBorder="1"/>
    <xf numFmtId="165" fontId="6" fillId="2" borderId="1" xfId="0" applyNumberFormat="1" applyFont="1" applyFill="1" applyBorder="1" applyAlignment="1">
      <alignment horizontal="center" vertical="center"/>
    </xf>
    <xf numFmtId="0" fontId="7" fillId="2" borderId="1" xfId="0" applyFont="1" applyFill="1" applyBorder="1" applyAlignment="1">
      <alignment wrapText="1"/>
    </xf>
    <xf numFmtId="0" fontId="7" fillId="2" borderId="1" xfId="0" applyFont="1" applyFill="1" applyBorder="1"/>
    <xf numFmtId="165" fontId="7" fillId="2" borderId="1"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wrapText="1"/>
    </xf>
    <xf numFmtId="0" fontId="8" fillId="3" borderId="0" xfId="0" applyFont="1" applyFill="1"/>
    <xf numFmtId="0" fontId="8" fillId="2" borderId="0" xfId="0" applyFont="1" applyFill="1"/>
    <xf numFmtId="0" fontId="6" fillId="2" borderId="1" xfId="6" applyFont="1" applyFill="1" applyBorder="1" applyAlignment="1">
      <alignment vertical="center" wrapText="1"/>
    </xf>
    <xf numFmtId="165" fontId="8" fillId="3" borderId="6" xfId="0" applyNumberFormat="1" applyFont="1" applyFill="1" applyBorder="1" applyAlignment="1">
      <alignment horizontal="center" vertical="center" wrapText="1"/>
    </xf>
    <xf numFmtId="165" fontId="8" fillId="3" borderId="6"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0" xfId="0" applyFont="1" applyFill="1"/>
    <xf numFmtId="0" fontId="6" fillId="2" borderId="0" xfId="0" applyFont="1" applyFill="1" applyAlignment="1">
      <alignment horizontal="center" vertical="center"/>
    </xf>
    <xf numFmtId="164" fontId="7" fillId="3" borderId="1" xfId="0" applyNumberFormat="1" applyFont="1" applyFill="1" applyBorder="1" applyAlignment="1">
      <alignment horizontal="center" vertical="center" wrapText="1"/>
    </xf>
    <xf numFmtId="0" fontId="6" fillId="3" borderId="1" xfId="0" applyFont="1" applyFill="1" applyBorder="1" applyAlignment="1">
      <alignment horizontal="left" wrapText="1"/>
    </xf>
    <xf numFmtId="165" fontId="6"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top"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10" fontId="5" fillId="3" borderId="1"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wrapText="1" shrinkToFit="1"/>
    </xf>
    <xf numFmtId="0" fontId="5" fillId="3" borderId="3"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7" fillId="3" borderId="0" xfId="0" applyFont="1" applyFill="1" applyAlignment="1">
      <alignment wrapText="1"/>
    </xf>
    <xf numFmtId="10" fontId="7" fillId="3" borderId="5" xfId="0" applyNumberFormat="1" applyFont="1" applyFill="1" applyBorder="1" applyAlignment="1">
      <alignment horizontal="center" vertical="center" wrapText="1"/>
    </xf>
    <xf numFmtId="0" fontId="8" fillId="2" borderId="1" xfId="0" applyFont="1" applyFill="1" applyBorder="1" applyAlignment="1">
      <alignment wrapText="1"/>
    </xf>
    <xf numFmtId="0" fontId="5" fillId="3" borderId="1"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4" fontId="7" fillId="3" borderId="6" xfId="0" applyNumberFormat="1"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xf>
    <xf numFmtId="4" fontId="7" fillId="3" borderId="1" xfId="0" applyNumberFormat="1" applyFont="1" applyFill="1" applyBorder="1" applyAlignment="1">
      <alignment vertical="center"/>
    </xf>
    <xf numFmtId="0" fontId="6" fillId="3" borderId="1" xfId="0" applyFont="1" applyFill="1" applyBorder="1"/>
    <xf numFmtId="0" fontId="7" fillId="3" borderId="1" xfId="0" applyFont="1" applyFill="1" applyBorder="1"/>
    <xf numFmtId="165" fontId="7" fillId="3" borderId="6" xfId="0" applyNumberFormat="1" applyFont="1" applyFill="1" applyBorder="1" applyAlignment="1">
      <alignment horizontal="center" vertical="center"/>
    </xf>
    <xf numFmtId="0" fontId="6" fillId="2" borderId="0" xfId="0" applyFont="1" applyFill="1" applyAlignment="1"/>
    <xf numFmtId="165" fontId="8" fillId="3" borderId="0"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67" fontId="6" fillId="3" borderId="1"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0" fontId="5" fillId="3" borderId="0" xfId="0" applyFont="1" applyFill="1" applyBorder="1" applyAlignment="1">
      <alignment horizontal="left" vertical="center"/>
    </xf>
    <xf numFmtId="0" fontId="9"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shrinkToFit="1"/>
    </xf>
    <xf numFmtId="0" fontId="6" fillId="2" borderId="1" xfId="0" applyFont="1" applyFill="1" applyBorder="1" applyAlignment="1">
      <alignment vertical="center" wrapText="1"/>
    </xf>
    <xf numFmtId="0" fontId="6" fillId="2" borderId="5" xfId="0"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xf>
    <xf numFmtId="0" fontId="6" fillId="2" borderId="7" xfId="0" applyFont="1" applyFill="1" applyBorder="1" applyAlignment="1">
      <alignment horizontal="left"/>
    </xf>
    <xf numFmtId="0" fontId="6" fillId="2" borderId="3" xfId="0" applyFont="1" applyFill="1" applyBorder="1" applyAlignment="1">
      <alignment horizontal="left"/>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xf numFmtId="0" fontId="8" fillId="2" borderId="8" xfId="0" applyFont="1" applyFill="1" applyBorder="1"/>
    <xf numFmtId="0" fontId="6" fillId="2" borderId="7" xfId="0" applyFont="1" applyFill="1" applyBorder="1"/>
    <xf numFmtId="165" fontId="8" fillId="3" borderId="3"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9" xfId="0" applyFont="1" applyFill="1" applyBorder="1" applyAlignment="1">
      <alignment wrapText="1"/>
    </xf>
    <xf numFmtId="0" fontId="8" fillId="2" borderId="2" xfId="0" applyFont="1" applyFill="1" applyBorder="1" applyAlignment="1">
      <alignment horizontal="center"/>
    </xf>
    <xf numFmtId="0" fontId="8" fillId="2" borderId="7" xfId="0" applyFont="1" applyFill="1" applyBorder="1" applyAlignment="1">
      <alignment horizontal="center"/>
    </xf>
    <xf numFmtId="0" fontId="8" fillId="2" borderId="3" xfId="0" applyFont="1" applyFill="1" applyBorder="1" applyAlignment="1">
      <alignment horizontal="center"/>
    </xf>
    <xf numFmtId="0" fontId="6" fillId="2" borderId="5" xfId="0" applyFont="1" applyFill="1" applyBorder="1"/>
    <xf numFmtId="0" fontId="6" fillId="2" borderId="5"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2" borderId="6" xfId="0" applyFont="1" applyFill="1" applyBorder="1"/>
    <xf numFmtId="0" fontId="6" fillId="2" borderId="6" xfId="0" applyFont="1" applyFill="1" applyBorder="1" applyAlignment="1">
      <alignment vertical="center" wrapText="1"/>
    </xf>
    <xf numFmtId="4" fontId="6" fillId="2" borderId="1" xfId="0" applyNumberFormat="1" applyFont="1" applyFill="1" applyBorder="1" applyAlignment="1">
      <alignment vertical="center"/>
    </xf>
    <xf numFmtId="0" fontId="6" fillId="3" borderId="1" xfId="0" applyFont="1" applyFill="1" applyBorder="1" applyAlignment="1">
      <alignment horizontal="center" vertical="center"/>
    </xf>
    <xf numFmtId="0" fontId="6" fillId="3" borderId="1" xfId="4" applyFont="1" applyFill="1" applyBorder="1" applyAlignment="1">
      <alignment horizontal="center" vertical="center" wrapText="1"/>
    </xf>
    <xf numFmtId="1" fontId="6" fillId="2" borderId="1" xfId="2" applyNumberFormat="1" applyFont="1" applyFill="1" applyBorder="1" applyAlignment="1">
      <alignment horizontal="left" vertical="center" wrapText="1"/>
    </xf>
    <xf numFmtId="0" fontId="6" fillId="3" borderId="1" xfId="3" applyFont="1" applyFill="1" applyBorder="1" applyAlignment="1">
      <alignment horizontal="left" vertical="center" wrapText="1" shrinkToFit="1"/>
    </xf>
    <xf numFmtId="0" fontId="6" fillId="3" borderId="1" xfId="3" applyFont="1" applyFill="1" applyBorder="1" applyAlignment="1">
      <alignment horizontal="center" vertical="top" wrapText="1" shrinkToFit="1"/>
    </xf>
    <xf numFmtId="165"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1" xfId="2" applyFont="1" applyFill="1" applyBorder="1" applyAlignment="1">
      <alignment horizontal="center" vertical="top" wrapText="1" shrinkToFit="1"/>
    </xf>
    <xf numFmtId="1" fontId="6" fillId="3" borderId="1" xfId="2" applyNumberFormat="1" applyFont="1" applyFill="1" applyBorder="1" applyAlignment="1">
      <alignment horizontal="center" vertical="top" wrapText="1"/>
    </xf>
    <xf numFmtId="0" fontId="6" fillId="3" borderId="1" xfId="2" applyFont="1" applyFill="1" applyBorder="1" applyAlignment="1">
      <alignment horizontal="center" vertical="top" wrapText="1"/>
    </xf>
    <xf numFmtId="165" fontId="8" fillId="3" borderId="1" xfId="0" applyNumberFormat="1" applyFont="1" applyFill="1" applyBorder="1" applyAlignment="1">
      <alignment horizontal="center" vertical="center" wrapText="1"/>
    </xf>
    <xf numFmtId="0" fontId="10" fillId="2" borderId="0" xfId="0" applyFont="1" applyFill="1" applyAlignment="1">
      <alignment wrapText="1"/>
    </xf>
    <xf numFmtId="0" fontId="6" fillId="2" borderId="1" xfId="0" applyFont="1" applyFill="1" applyBorder="1" applyAlignment="1">
      <alignment horizontal="left" vertical="top" wrapText="1"/>
    </xf>
    <xf numFmtId="0" fontId="6" fillId="2" borderId="5" xfId="0"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0" xfId="0" applyNumberFormat="1" applyFont="1" applyFill="1" applyAlignment="1">
      <alignment horizontal="center" vertical="center" wrapText="1"/>
    </xf>
    <xf numFmtId="4" fontId="6" fillId="2" borderId="1" xfId="0" applyNumberFormat="1" applyFont="1" applyFill="1" applyBorder="1" applyAlignment="1">
      <alignment horizontal="center" vertical="center"/>
    </xf>
    <xf numFmtId="2" fontId="6" fillId="2" borderId="1" xfId="0" applyNumberFormat="1" applyFont="1" applyFill="1" applyBorder="1"/>
    <xf numFmtId="0" fontId="7" fillId="2" borderId="0" xfId="0" applyFont="1" applyFill="1" applyAlignment="1">
      <alignment vertical="center"/>
    </xf>
    <xf numFmtId="0" fontId="7" fillId="3" borderId="0" xfId="0" applyFont="1" applyFill="1" applyAlignment="1">
      <alignment vertical="center"/>
    </xf>
    <xf numFmtId="0" fontId="6" fillId="2" borderId="1" xfId="0" applyFont="1" applyFill="1" applyBorder="1" applyAlignment="1">
      <alignment vertical="center"/>
    </xf>
    <xf numFmtId="0" fontId="7" fillId="3" borderId="0" xfId="0" applyFont="1" applyFill="1" applyAlignment="1">
      <alignment horizontal="left" vertical="center" wrapText="1"/>
    </xf>
    <xf numFmtId="165" fontId="8" fillId="2" borderId="0" xfId="0" applyNumberFormat="1" applyFont="1" applyFill="1"/>
    <xf numFmtId="0" fontId="6"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6" fillId="2" borderId="1" xfId="0" applyFont="1" applyFill="1" applyBorder="1" applyAlignment="1">
      <alignment vertical="center" textRotation="90" wrapText="1"/>
    </xf>
    <xf numFmtId="0" fontId="8" fillId="2" borderId="1" xfId="0" applyFont="1" applyFill="1" applyBorder="1" applyAlignment="1">
      <alignment vertical="center" textRotation="90" wrapText="1"/>
    </xf>
    <xf numFmtId="0" fontId="6" fillId="3" borderId="0" xfId="0" applyFont="1" applyFill="1" applyBorder="1" applyAlignment="1">
      <alignment vertical="center" wrapText="1"/>
    </xf>
    <xf numFmtId="0" fontId="8" fillId="3" borderId="0" xfId="0" applyFont="1" applyFill="1" applyBorder="1" applyAlignment="1">
      <alignment vertical="center" wrapText="1"/>
    </xf>
    <xf numFmtId="0" fontId="6" fillId="2" borderId="0" xfId="0" applyFont="1" applyFill="1" applyAlignment="1">
      <alignment vertical="center"/>
    </xf>
    <xf numFmtId="0" fontId="6" fillId="3" borderId="0" xfId="0" applyFont="1" applyFill="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3" borderId="1" xfId="3" applyFont="1" applyFill="1" applyBorder="1" applyAlignment="1">
      <alignment horizontal="center" vertical="center" wrapText="1" shrinkToFit="1"/>
    </xf>
    <xf numFmtId="0" fontId="6" fillId="3" borderId="1" xfId="2" applyFont="1" applyFill="1" applyBorder="1" applyAlignment="1">
      <alignment horizontal="center" vertical="center" wrapText="1" shrinkToFit="1"/>
    </xf>
    <xf numFmtId="1" fontId="6" fillId="3" borderId="1" xfId="2" applyNumberFormat="1" applyFont="1" applyFill="1" applyBorder="1" applyAlignment="1">
      <alignment horizontal="center" vertical="center" wrapText="1"/>
    </xf>
    <xf numFmtId="0" fontId="10" fillId="2" borderId="0" xfId="0" applyFont="1" applyFill="1" applyAlignment="1">
      <alignment vertical="center" wrapText="1"/>
    </xf>
  </cellXfs>
  <cellStyles count="7">
    <cellStyle name="Excel Built-in Normal" xfId="6" xr:uid="{00000000-0005-0000-0000-00000B000000}"/>
    <cellStyle name="Normalny" xfId="0" builtinId="0"/>
    <cellStyle name="Normalny 2" xfId="1" xr:uid="{00000000-0005-0000-0000-000006000000}"/>
    <cellStyle name="Normalny_Arkusz1" xfId="2" xr:uid="{00000000-0005-0000-0000-000007000000}"/>
    <cellStyle name="Normalny_Arkusz1_Arkusz2" xfId="3" xr:uid="{00000000-0005-0000-0000-000008000000}"/>
    <cellStyle name="Normalny_Arkusz2" xfId="4" xr:uid="{00000000-0005-0000-0000-000009000000}"/>
    <cellStyle name="Tekst objaśnienia 2" xfId="5" xr:uid="{00000000-0005-0000-0000-00000A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4"/>
  <sheetViews>
    <sheetView tabSelected="1" topLeftCell="A305" zoomScaleNormal="100" workbookViewId="0">
      <selection activeCell="F305" sqref="F305"/>
    </sheetView>
  </sheetViews>
  <sheetFormatPr defaultColWidth="8.5546875" defaultRowHeight="13.2" x14ac:dyDescent="0.3"/>
  <cols>
    <col min="1" max="1" width="3.6640625" style="32" customWidth="1"/>
    <col min="2" max="2" width="63" style="32" customWidth="1"/>
    <col min="3" max="3" width="5.88671875" style="167" customWidth="1"/>
    <col min="4" max="4" width="5.44140625" style="167" customWidth="1"/>
    <col min="5" max="5" width="5.6640625" style="32" customWidth="1"/>
    <col min="6" max="6" width="6.6640625" style="32" customWidth="1"/>
    <col min="7" max="7" width="8.33203125" style="32" customWidth="1"/>
    <col min="8" max="8" width="15.5546875" style="32" customWidth="1"/>
    <col min="9" max="9" width="6.44140625" style="32" customWidth="1"/>
    <col min="10" max="10" width="18.44140625" style="32" customWidth="1"/>
    <col min="11" max="16384" width="8.5546875" style="32"/>
  </cols>
  <sheetData>
    <row r="1" spans="1:10" s="7" customFormat="1" ht="79.2" x14ac:dyDescent="0.3">
      <c r="A1" s="4" t="s">
        <v>0</v>
      </c>
      <c r="B1" s="4" t="s">
        <v>1</v>
      </c>
      <c r="C1" s="4" t="s">
        <v>2</v>
      </c>
      <c r="D1" s="4" t="s">
        <v>269</v>
      </c>
      <c r="E1" s="5" t="s">
        <v>3</v>
      </c>
      <c r="F1" s="4" t="s">
        <v>4</v>
      </c>
      <c r="G1" s="6" t="s">
        <v>5</v>
      </c>
      <c r="H1" s="4" t="s">
        <v>6</v>
      </c>
      <c r="I1" s="4" t="s">
        <v>7</v>
      </c>
      <c r="J1" s="4" t="s">
        <v>8</v>
      </c>
    </row>
    <row r="2" spans="1:10" s="7" customFormat="1" x14ac:dyDescent="0.3">
      <c r="A2" s="8" t="s">
        <v>304</v>
      </c>
      <c r="B2" s="8"/>
      <c r="C2" s="9"/>
      <c r="D2" s="9"/>
      <c r="E2" s="9"/>
      <c r="F2" s="9"/>
      <c r="G2" s="10"/>
      <c r="H2" s="9"/>
      <c r="I2" s="9"/>
      <c r="J2" s="9"/>
    </row>
    <row r="3" spans="1:10" s="7" customFormat="1" ht="92.4" x14ac:dyDescent="0.3">
      <c r="A3" s="11" t="s">
        <v>9</v>
      </c>
      <c r="B3" s="12" t="s">
        <v>10</v>
      </c>
      <c r="C3" s="161" t="s">
        <v>11</v>
      </c>
      <c r="D3" s="11">
        <v>5</v>
      </c>
      <c r="E3" s="11"/>
      <c r="F3" s="11"/>
      <c r="G3" s="13"/>
      <c r="H3" s="13">
        <f>D3*G3</f>
        <v>0</v>
      </c>
      <c r="I3" s="14"/>
      <c r="J3" s="13">
        <f>H3*1.08</f>
        <v>0</v>
      </c>
    </row>
    <row r="4" spans="1:10" s="7" customFormat="1" ht="92.4" x14ac:dyDescent="0.3">
      <c r="A4" s="11" t="s">
        <v>12</v>
      </c>
      <c r="B4" s="15" t="s">
        <v>13</v>
      </c>
      <c r="C4" s="161" t="s">
        <v>11</v>
      </c>
      <c r="D4" s="11">
        <v>5</v>
      </c>
      <c r="E4" s="11"/>
      <c r="F4" s="11"/>
      <c r="G4" s="16"/>
      <c r="H4" s="13">
        <f>D4*G4</f>
        <v>0</v>
      </c>
      <c r="I4" s="14"/>
      <c r="J4" s="13">
        <f>H4*1.08</f>
        <v>0</v>
      </c>
    </row>
    <row r="5" spans="1:10" s="7" customFormat="1" ht="92.4" x14ac:dyDescent="0.3">
      <c r="A5" s="11" t="s">
        <v>14</v>
      </c>
      <c r="B5" s="15" t="s">
        <v>15</v>
      </c>
      <c r="C5" s="161" t="s">
        <v>11</v>
      </c>
      <c r="D5" s="11">
        <v>5</v>
      </c>
      <c r="E5" s="11"/>
      <c r="F5" s="11"/>
      <c r="G5" s="16"/>
      <c r="H5" s="13">
        <f>D5*G5</f>
        <v>0</v>
      </c>
      <c r="I5" s="14"/>
      <c r="J5" s="13">
        <f>H5*1.08</f>
        <v>0</v>
      </c>
    </row>
    <row r="6" spans="1:10" s="22" customFormat="1" x14ac:dyDescent="0.3">
      <c r="A6" s="17"/>
      <c r="B6" s="18"/>
      <c r="C6" s="17"/>
      <c r="D6" s="17"/>
      <c r="E6" s="17"/>
      <c r="F6" s="19" t="s">
        <v>306</v>
      </c>
      <c r="G6" s="19"/>
      <c r="H6" s="20">
        <f>SUM(H3:H5)</f>
        <v>0</v>
      </c>
      <c r="I6" s="21"/>
      <c r="J6" s="20">
        <f>SUM(J3:J5)</f>
        <v>0</v>
      </c>
    </row>
    <row r="7" spans="1:10" s="22" customFormat="1" x14ac:dyDescent="0.3">
      <c r="A7" s="23" t="s">
        <v>295</v>
      </c>
      <c r="B7" s="23"/>
      <c r="C7" s="23"/>
      <c r="D7" s="23"/>
      <c r="E7" s="23"/>
      <c r="F7" s="23"/>
      <c r="G7" s="23"/>
      <c r="H7" s="23"/>
      <c r="I7" s="23"/>
      <c r="J7" s="23"/>
    </row>
    <row r="8" spans="1:10" s="22" customFormat="1" x14ac:dyDescent="0.3">
      <c r="A8" s="24"/>
      <c r="B8" s="24"/>
      <c r="C8" s="24"/>
      <c r="D8" s="24"/>
      <c r="E8" s="24"/>
      <c r="F8" s="24"/>
      <c r="G8" s="24"/>
      <c r="H8" s="24"/>
      <c r="I8" s="24"/>
      <c r="J8" s="24"/>
    </row>
    <row r="9" spans="1:10" s="7" customFormat="1" x14ac:dyDescent="0.3">
      <c r="A9" s="8" t="s">
        <v>305</v>
      </c>
      <c r="B9" s="8"/>
      <c r="C9" s="165"/>
      <c r="D9" s="9"/>
      <c r="E9" s="9"/>
      <c r="F9" s="9"/>
      <c r="G9" s="10"/>
      <c r="H9" s="9"/>
      <c r="I9" s="9"/>
      <c r="J9" s="9"/>
    </row>
    <row r="10" spans="1:10" s="7" customFormat="1" ht="184.8" x14ac:dyDescent="0.3">
      <c r="A10" s="25" t="s">
        <v>9</v>
      </c>
      <c r="B10" s="25" t="s">
        <v>16</v>
      </c>
      <c r="C10" s="162" t="s">
        <v>17</v>
      </c>
      <c r="D10" s="11">
        <v>20</v>
      </c>
      <c r="E10" s="11"/>
      <c r="F10" s="11"/>
      <c r="G10" s="27"/>
      <c r="H10" s="28">
        <f>D10*G10</f>
        <v>0</v>
      </c>
      <c r="I10" s="14"/>
      <c r="J10" s="11">
        <f>H10*1.08</f>
        <v>0</v>
      </c>
    </row>
    <row r="11" spans="1:10" s="7" customFormat="1" ht="198" x14ac:dyDescent="0.3">
      <c r="A11" s="25" t="s">
        <v>12</v>
      </c>
      <c r="B11" s="25" t="s">
        <v>18</v>
      </c>
      <c r="C11" s="162" t="s">
        <v>17</v>
      </c>
      <c r="D11" s="11">
        <v>1</v>
      </c>
      <c r="E11" s="11"/>
      <c r="F11" s="11"/>
      <c r="G11" s="29"/>
      <c r="H11" s="28">
        <f>D11*G11</f>
        <v>0</v>
      </c>
      <c r="I11" s="14"/>
      <c r="J11" s="11">
        <f>H11*1.08</f>
        <v>0</v>
      </c>
    </row>
    <row r="12" spans="1:10" s="22" customFormat="1" x14ac:dyDescent="0.3">
      <c r="A12" s="17"/>
      <c r="B12" s="18"/>
      <c r="C12" s="165"/>
      <c r="D12" s="17"/>
      <c r="E12" s="17"/>
      <c r="F12" s="19" t="s">
        <v>307</v>
      </c>
      <c r="G12" s="19"/>
      <c r="H12" s="20">
        <f>SUM(H10:H11)</f>
        <v>0</v>
      </c>
      <c r="I12" s="30"/>
      <c r="J12" s="20">
        <f>SUM(J10:J11)</f>
        <v>0</v>
      </c>
    </row>
    <row r="13" spans="1:10" s="22" customFormat="1" x14ac:dyDescent="0.3">
      <c r="A13" s="31" t="s">
        <v>19</v>
      </c>
      <c r="B13" s="31"/>
      <c r="C13" s="31"/>
      <c r="D13" s="31"/>
      <c r="E13" s="31"/>
      <c r="F13" s="31"/>
      <c r="G13" s="31"/>
      <c r="H13" s="31"/>
      <c r="I13" s="31"/>
      <c r="J13" s="31"/>
    </row>
    <row r="14" spans="1:10" s="22" customFormat="1" x14ac:dyDescent="0.3">
      <c r="A14" s="1" t="s">
        <v>317</v>
      </c>
      <c r="B14" s="1"/>
      <c r="C14" s="1"/>
      <c r="D14" s="1"/>
      <c r="E14" s="1"/>
      <c r="F14" s="1"/>
      <c r="G14" s="1"/>
      <c r="H14" s="1"/>
      <c r="I14" s="1"/>
      <c r="J14" s="1"/>
    </row>
    <row r="15" spans="1:10" s="22" customFormat="1" x14ac:dyDescent="0.3">
      <c r="A15" s="2" t="s">
        <v>270</v>
      </c>
      <c r="B15" s="2"/>
      <c r="C15" s="2"/>
      <c r="D15" s="2"/>
      <c r="E15" s="2"/>
      <c r="F15" s="2"/>
      <c r="G15" s="2"/>
      <c r="H15" s="2"/>
      <c r="I15" s="2"/>
      <c r="J15" s="2"/>
    </row>
    <row r="16" spans="1:10" s="22" customFormat="1" x14ac:dyDescent="0.3">
      <c r="A16" s="2" t="s">
        <v>308</v>
      </c>
      <c r="B16" s="2"/>
      <c r="C16" s="2"/>
      <c r="D16" s="2"/>
      <c r="E16" s="2"/>
      <c r="F16" s="2"/>
      <c r="G16" s="2"/>
      <c r="H16" s="2"/>
      <c r="I16" s="2"/>
      <c r="J16" s="2"/>
    </row>
    <row r="17" spans="1:10" s="22" customFormat="1" x14ac:dyDescent="0.3">
      <c r="A17" s="32"/>
      <c r="B17" s="33"/>
      <c r="C17" s="166"/>
      <c r="D17" s="167"/>
      <c r="E17" s="17"/>
      <c r="F17" s="34"/>
      <c r="G17" s="34"/>
      <c r="H17" s="35"/>
      <c r="I17" s="36"/>
      <c r="J17" s="35"/>
    </row>
    <row r="18" spans="1:10" s="7" customFormat="1" x14ac:dyDescent="0.3">
      <c r="A18" s="8" t="s">
        <v>311</v>
      </c>
      <c r="B18" s="8"/>
      <c r="C18" s="9"/>
      <c r="D18" s="9"/>
      <c r="E18" s="9"/>
      <c r="F18" s="9"/>
      <c r="G18" s="10"/>
      <c r="H18" s="9"/>
      <c r="I18" s="9"/>
      <c r="J18" s="9"/>
    </row>
    <row r="19" spans="1:10" s="7" customFormat="1" ht="26.4" x14ac:dyDescent="0.3">
      <c r="A19" s="37" t="s">
        <v>9</v>
      </c>
      <c r="B19" s="38" t="s">
        <v>20</v>
      </c>
      <c r="C19" s="4"/>
      <c r="D19" s="4"/>
      <c r="E19" s="4"/>
      <c r="F19" s="4"/>
      <c r="G19" s="39"/>
      <c r="H19" s="4"/>
      <c r="I19" s="4"/>
      <c r="J19" s="4"/>
    </row>
    <row r="20" spans="1:10" s="7" customFormat="1" x14ac:dyDescent="0.3">
      <c r="A20" s="40" t="s">
        <v>21</v>
      </c>
      <c r="B20" s="25" t="s">
        <v>22</v>
      </c>
      <c r="C20" s="15" t="s">
        <v>23</v>
      </c>
      <c r="D20" s="15">
        <v>2</v>
      </c>
      <c r="E20" s="25"/>
      <c r="F20" s="25"/>
      <c r="G20" s="25"/>
      <c r="H20" s="41">
        <f>D20*G20</f>
        <v>0</v>
      </c>
      <c r="I20" s="42"/>
      <c r="J20" s="25">
        <f>H20*1.08</f>
        <v>0</v>
      </c>
    </row>
    <row r="21" spans="1:10" s="7" customFormat="1" x14ac:dyDescent="0.3">
      <c r="A21" s="40" t="s">
        <v>24</v>
      </c>
      <c r="B21" s="25" t="s">
        <v>25</v>
      </c>
      <c r="C21" s="15" t="s">
        <v>23</v>
      </c>
      <c r="D21" s="15">
        <v>4</v>
      </c>
      <c r="E21" s="25"/>
      <c r="F21" s="25"/>
      <c r="G21" s="25"/>
      <c r="H21" s="41">
        <f>D21*G21</f>
        <v>0</v>
      </c>
      <c r="I21" s="42"/>
      <c r="J21" s="25">
        <f>H21*1.08</f>
        <v>0</v>
      </c>
    </row>
    <row r="22" spans="1:10" s="7" customFormat="1" x14ac:dyDescent="0.3">
      <c r="A22" s="43" t="s">
        <v>12</v>
      </c>
      <c r="B22" s="44" t="s">
        <v>26</v>
      </c>
      <c r="C22" s="15"/>
      <c r="D22" s="15"/>
      <c r="E22" s="25"/>
      <c r="F22" s="25"/>
      <c r="G22" s="25"/>
      <c r="H22" s="25"/>
      <c r="I22" s="42"/>
      <c r="J22" s="25"/>
    </row>
    <row r="23" spans="1:10" s="7" customFormat="1" x14ac:dyDescent="0.3">
      <c r="A23" s="40" t="s">
        <v>21</v>
      </c>
      <c r="B23" s="25" t="s">
        <v>27</v>
      </c>
      <c r="C23" s="15" t="s">
        <v>23</v>
      </c>
      <c r="D23" s="15">
        <v>5</v>
      </c>
      <c r="E23" s="25"/>
      <c r="F23" s="25"/>
      <c r="G23" s="25"/>
      <c r="H23" s="41">
        <f t="shared" ref="H23:H28" si="0">D23*G23</f>
        <v>0</v>
      </c>
      <c r="I23" s="42"/>
      <c r="J23" s="25">
        <f t="shared" ref="J23:J28" si="1">H23*1.08</f>
        <v>0</v>
      </c>
    </row>
    <row r="24" spans="1:10" s="7" customFormat="1" x14ac:dyDescent="0.3">
      <c r="A24" s="40" t="s">
        <v>24</v>
      </c>
      <c r="B24" s="25" t="s">
        <v>28</v>
      </c>
      <c r="C24" s="15" t="s">
        <v>23</v>
      </c>
      <c r="D24" s="15">
        <v>4</v>
      </c>
      <c r="E24" s="25"/>
      <c r="F24" s="25"/>
      <c r="G24" s="25"/>
      <c r="H24" s="41">
        <f t="shared" si="0"/>
        <v>0</v>
      </c>
      <c r="I24" s="42"/>
      <c r="J24" s="25">
        <f t="shared" si="1"/>
        <v>0</v>
      </c>
    </row>
    <row r="25" spans="1:10" s="7" customFormat="1" x14ac:dyDescent="0.3">
      <c r="A25" s="25" t="s">
        <v>29</v>
      </c>
      <c r="B25" s="25" t="s">
        <v>30</v>
      </c>
      <c r="C25" s="15" t="s">
        <v>23</v>
      </c>
      <c r="D25" s="15">
        <v>5</v>
      </c>
      <c r="E25" s="25"/>
      <c r="F25" s="25"/>
      <c r="G25" s="25"/>
      <c r="H25" s="41">
        <f t="shared" si="0"/>
        <v>0</v>
      </c>
      <c r="I25" s="42"/>
      <c r="J25" s="25">
        <f t="shared" si="1"/>
        <v>0</v>
      </c>
    </row>
    <row r="26" spans="1:10" s="7" customFormat="1" x14ac:dyDescent="0.3">
      <c r="A26" s="25" t="s">
        <v>31</v>
      </c>
      <c r="B26" s="25" t="s">
        <v>32</v>
      </c>
      <c r="C26" s="15" t="s">
        <v>23</v>
      </c>
      <c r="D26" s="15">
        <v>5</v>
      </c>
      <c r="E26" s="25"/>
      <c r="F26" s="25"/>
      <c r="G26" s="25"/>
      <c r="H26" s="41">
        <f t="shared" si="0"/>
        <v>0</v>
      </c>
      <c r="I26" s="42"/>
      <c r="J26" s="25">
        <f t="shared" si="1"/>
        <v>0</v>
      </c>
    </row>
    <row r="27" spans="1:10" s="7" customFormat="1" x14ac:dyDescent="0.3">
      <c r="A27" s="25" t="s">
        <v>33</v>
      </c>
      <c r="B27" s="25" t="s">
        <v>34</v>
      </c>
      <c r="C27" s="15" t="s">
        <v>23</v>
      </c>
      <c r="D27" s="15">
        <v>5</v>
      </c>
      <c r="E27" s="25"/>
      <c r="F27" s="25"/>
      <c r="G27" s="25"/>
      <c r="H27" s="41">
        <f t="shared" si="0"/>
        <v>0</v>
      </c>
      <c r="I27" s="42"/>
      <c r="J27" s="25">
        <f t="shared" si="1"/>
        <v>0</v>
      </c>
    </row>
    <row r="28" spans="1:10" s="7" customFormat="1" x14ac:dyDescent="0.3">
      <c r="A28" s="25" t="s">
        <v>35</v>
      </c>
      <c r="B28" s="25" t="s">
        <v>36</v>
      </c>
      <c r="C28" s="15" t="s">
        <v>23</v>
      </c>
      <c r="D28" s="15">
        <v>5</v>
      </c>
      <c r="E28" s="25"/>
      <c r="F28" s="45"/>
      <c r="G28" s="45"/>
      <c r="H28" s="41">
        <f t="shared" si="0"/>
        <v>0</v>
      </c>
      <c r="I28" s="46"/>
      <c r="J28" s="25">
        <f t="shared" si="1"/>
        <v>0</v>
      </c>
    </row>
    <row r="29" spans="1:10" s="22" customFormat="1" x14ac:dyDescent="0.3">
      <c r="A29" s="17"/>
      <c r="B29" s="18"/>
      <c r="C29" s="17"/>
      <c r="D29" s="17"/>
      <c r="E29" s="17"/>
      <c r="F29" s="19" t="s">
        <v>310</v>
      </c>
      <c r="G29" s="19"/>
      <c r="H29" s="20">
        <f>SUM(H20:H28)</f>
        <v>0</v>
      </c>
      <c r="I29" s="21"/>
      <c r="J29" s="20">
        <f>SUM(J20:J28)</f>
        <v>0</v>
      </c>
    </row>
    <row r="30" spans="1:10" s="22" customFormat="1" x14ac:dyDescent="0.3">
      <c r="A30" s="1" t="s">
        <v>316</v>
      </c>
      <c r="B30" s="1"/>
      <c r="C30" s="1"/>
      <c r="D30" s="1"/>
      <c r="E30" s="1"/>
      <c r="F30" s="1"/>
      <c r="G30" s="1"/>
      <c r="H30" s="1"/>
      <c r="I30" s="1"/>
      <c r="J30" s="1"/>
    </row>
    <row r="31" spans="1:10" x14ac:dyDescent="0.3">
      <c r="A31" s="2" t="s">
        <v>270</v>
      </c>
      <c r="B31" s="2"/>
      <c r="C31" s="2"/>
      <c r="D31" s="2"/>
      <c r="E31" s="2"/>
      <c r="F31" s="2"/>
      <c r="G31" s="2"/>
      <c r="H31" s="2"/>
      <c r="I31" s="2"/>
      <c r="J31" s="2"/>
    </row>
    <row r="32" spans="1:10" s="7" customFormat="1" x14ac:dyDescent="0.3">
      <c r="A32" s="2" t="s">
        <v>309</v>
      </c>
      <c r="B32" s="2"/>
      <c r="C32" s="2"/>
      <c r="D32" s="2"/>
      <c r="E32" s="2"/>
      <c r="F32" s="2"/>
      <c r="G32" s="2"/>
      <c r="H32" s="2"/>
      <c r="I32" s="2"/>
      <c r="J32" s="2"/>
    </row>
    <row r="33" spans="1:10" x14ac:dyDescent="0.3">
      <c r="A33" s="17"/>
      <c r="B33" s="18"/>
      <c r="C33" s="17"/>
      <c r="D33" s="17"/>
      <c r="E33" s="17"/>
      <c r="F33" s="34"/>
      <c r="G33" s="34"/>
      <c r="H33" s="35"/>
      <c r="I33" s="36"/>
      <c r="J33" s="35"/>
    </row>
    <row r="34" spans="1:10" x14ac:dyDescent="0.3">
      <c r="A34" s="8" t="s">
        <v>312</v>
      </c>
      <c r="B34" s="8"/>
      <c r="C34" s="9"/>
      <c r="D34" s="9"/>
      <c r="E34" s="9"/>
      <c r="F34" s="9"/>
      <c r="G34" s="10"/>
      <c r="H34" s="9"/>
      <c r="I34" s="9"/>
      <c r="J34" s="9"/>
    </row>
    <row r="35" spans="1:10" ht="92.4" x14ac:dyDescent="0.3">
      <c r="A35" s="37" t="s">
        <v>9</v>
      </c>
      <c r="B35" s="48" t="s">
        <v>37</v>
      </c>
      <c r="C35" s="162" t="s">
        <v>17</v>
      </c>
      <c r="D35" s="26">
        <v>200</v>
      </c>
      <c r="E35" s="4"/>
      <c r="F35" s="49"/>
      <c r="G35" s="50"/>
      <c r="H35" s="51">
        <f t="shared" ref="H35:H46" si="2">D35*G35</f>
        <v>0</v>
      </c>
      <c r="I35" s="52"/>
      <c r="J35" s="50">
        <f t="shared" ref="J35:J46" si="3">H35*1.08</f>
        <v>0</v>
      </c>
    </row>
    <row r="36" spans="1:10" ht="79.2" x14ac:dyDescent="0.3">
      <c r="A36" s="37" t="s">
        <v>12</v>
      </c>
      <c r="B36" s="48" t="s">
        <v>38</v>
      </c>
      <c r="C36" s="162" t="s">
        <v>17</v>
      </c>
      <c r="D36" s="11">
        <v>100</v>
      </c>
      <c r="E36" s="25"/>
      <c r="F36" s="50"/>
      <c r="G36" s="50"/>
      <c r="H36" s="51">
        <f t="shared" si="2"/>
        <v>0</v>
      </c>
      <c r="I36" s="52"/>
      <c r="J36" s="50">
        <f t="shared" si="3"/>
        <v>0</v>
      </c>
    </row>
    <row r="37" spans="1:10" ht="171.6" x14ac:dyDescent="0.3">
      <c r="A37" s="37" t="s">
        <v>14</v>
      </c>
      <c r="B37" s="48" t="s">
        <v>39</v>
      </c>
      <c r="C37" s="162" t="s">
        <v>17</v>
      </c>
      <c r="D37" s="11">
        <v>200</v>
      </c>
      <c r="E37" s="25"/>
      <c r="F37" s="50"/>
      <c r="G37" s="50"/>
      <c r="H37" s="51">
        <f t="shared" si="2"/>
        <v>0</v>
      </c>
      <c r="I37" s="52"/>
      <c r="J37" s="50">
        <f t="shared" si="3"/>
        <v>0</v>
      </c>
    </row>
    <row r="38" spans="1:10" ht="79.2" x14ac:dyDescent="0.3">
      <c r="A38" s="37" t="s">
        <v>40</v>
      </c>
      <c r="B38" s="48" t="s">
        <v>41</v>
      </c>
      <c r="C38" s="162" t="s">
        <v>17</v>
      </c>
      <c r="D38" s="11">
        <v>40</v>
      </c>
      <c r="E38" s="25"/>
      <c r="F38" s="50"/>
      <c r="G38" s="50"/>
      <c r="H38" s="51">
        <f t="shared" si="2"/>
        <v>0</v>
      </c>
      <c r="I38" s="52"/>
      <c r="J38" s="50">
        <f t="shared" si="3"/>
        <v>0</v>
      </c>
    </row>
    <row r="39" spans="1:10" ht="105.6" x14ac:dyDescent="0.3">
      <c r="A39" s="37" t="s">
        <v>42</v>
      </c>
      <c r="B39" s="48" t="s">
        <v>43</v>
      </c>
      <c r="C39" s="162" t="s">
        <v>17</v>
      </c>
      <c r="D39" s="11">
        <v>40</v>
      </c>
      <c r="E39" s="25"/>
      <c r="F39" s="50"/>
      <c r="G39" s="50"/>
      <c r="H39" s="51">
        <f t="shared" si="2"/>
        <v>0</v>
      </c>
      <c r="I39" s="52"/>
      <c r="J39" s="50">
        <f t="shared" si="3"/>
        <v>0</v>
      </c>
    </row>
    <row r="40" spans="1:10" ht="171.6" x14ac:dyDescent="0.3">
      <c r="A40" s="37" t="s">
        <v>44</v>
      </c>
      <c r="B40" s="48" t="s">
        <v>45</v>
      </c>
      <c r="C40" s="162" t="s">
        <v>17</v>
      </c>
      <c r="D40" s="11">
        <v>15</v>
      </c>
      <c r="E40" s="25"/>
      <c r="F40" s="50"/>
      <c r="G40" s="50"/>
      <c r="H40" s="51">
        <f t="shared" si="2"/>
        <v>0</v>
      </c>
      <c r="I40" s="52"/>
      <c r="J40" s="50">
        <f t="shared" si="3"/>
        <v>0</v>
      </c>
    </row>
    <row r="41" spans="1:10" s="54" customFormat="1" ht="145.19999999999999" x14ac:dyDescent="0.3">
      <c r="A41" s="37" t="s">
        <v>46</v>
      </c>
      <c r="B41" s="48" t="s">
        <v>47</v>
      </c>
      <c r="C41" s="162" t="s">
        <v>17</v>
      </c>
      <c r="D41" s="11">
        <v>20</v>
      </c>
      <c r="E41" s="25"/>
      <c r="F41" s="50"/>
      <c r="G41" s="50"/>
      <c r="H41" s="51">
        <f t="shared" si="2"/>
        <v>0</v>
      </c>
      <c r="I41" s="52"/>
      <c r="J41" s="50">
        <f t="shared" si="3"/>
        <v>0</v>
      </c>
    </row>
    <row r="42" spans="1:10" ht="198" x14ac:dyDescent="0.3">
      <c r="A42" s="37" t="s">
        <v>48</v>
      </c>
      <c r="B42" s="48" t="s">
        <v>49</v>
      </c>
      <c r="C42" s="162" t="s">
        <v>17</v>
      </c>
      <c r="D42" s="11">
        <v>10</v>
      </c>
      <c r="E42" s="25"/>
      <c r="F42" s="50"/>
      <c r="G42" s="50"/>
      <c r="H42" s="51">
        <f t="shared" si="2"/>
        <v>0</v>
      </c>
      <c r="I42" s="52"/>
      <c r="J42" s="50">
        <f t="shared" si="3"/>
        <v>0</v>
      </c>
    </row>
    <row r="43" spans="1:10" ht="66" x14ac:dyDescent="0.3">
      <c r="A43" s="37" t="s">
        <v>50</v>
      </c>
      <c r="B43" s="55" t="s">
        <v>51</v>
      </c>
      <c r="C43" s="162" t="s">
        <v>17</v>
      </c>
      <c r="D43" s="11">
        <v>15</v>
      </c>
      <c r="E43" s="56"/>
      <c r="F43" s="57"/>
      <c r="G43" s="50"/>
      <c r="H43" s="51">
        <f t="shared" si="2"/>
        <v>0</v>
      </c>
      <c r="I43" s="52"/>
      <c r="J43" s="50">
        <f t="shared" si="3"/>
        <v>0</v>
      </c>
    </row>
    <row r="44" spans="1:10" ht="171.6" x14ac:dyDescent="0.3">
      <c r="A44" s="37" t="s">
        <v>52</v>
      </c>
      <c r="B44" s="48" t="s">
        <v>53</v>
      </c>
      <c r="C44" s="162" t="s">
        <v>17</v>
      </c>
      <c r="D44" s="11">
        <v>4</v>
      </c>
      <c r="E44" s="56"/>
      <c r="F44" s="57"/>
      <c r="G44" s="50"/>
      <c r="H44" s="51">
        <f t="shared" si="2"/>
        <v>0</v>
      </c>
      <c r="I44" s="52"/>
      <c r="J44" s="50">
        <f t="shared" si="3"/>
        <v>0</v>
      </c>
    </row>
    <row r="45" spans="1:10" s="63" customFormat="1" ht="198" x14ac:dyDescent="0.3">
      <c r="A45" s="37" t="s">
        <v>54</v>
      </c>
      <c r="B45" s="58" t="s">
        <v>55</v>
      </c>
      <c r="C45" s="162" t="s">
        <v>17</v>
      </c>
      <c r="D45" s="26">
        <v>3</v>
      </c>
      <c r="E45" s="59"/>
      <c r="F45" s="60"/>
      <c r="G45" s="29"/>
      <c r="H45" s="51">
        <f t="shared" si="2"/>
        <v>0</v>
      </c>
      <c r="I45" s="61"/>
      <c r="J45" s="29">
        <f t="shared" si="3"/>
        <v>0</v>
      </c>
    </row>
    <row r="46" spans="1:10" ht="118.8" x14ac:dyDescent="0.3">
      <c r="A46" s="37" t="s">
        <v>56</v>
      </c>
      <c r="B46" s="64" t="s">
        <v>57</v>
      </c>
      <c r="C46" s="26" t="s">
        <v>58</v>
      </c>
      <c r="D46" s="11">
        <v>5</v>
      </c>
      <c r="E46" s="56"/>
      <c r="F46" s="57"/>
      <c r="G46" s="50"/>
      <c r="H46" s="51">
        <f t="shared" si="2"/>
        <v>0</v>
      </c>
      <c r="I46" s="14"/>
      <c r="J46" s="50">
        <f t="shared" si="3"/>
        <v>0</v>
      </c>
    </row>
    <row r="47" spans="1:10" s="7" customFormat="1" x14ac:dyDescent="0.3">
      <c r="A47" s="32"/>
      <c r="B47" s="32"/>
      <c r="C47" s="167"/>
      <c r="D47" s="167"/>
      <c r="E47" s="32"/>
      <c r="F47" s="65" t="s">
        <v>313</v>
      </c>
      <c r="G47" s="65"/>
      <c r="H47" s="66">
        <f>SUM(H35:H46)</f>
        <v>0</v>
      </c>
      <c r="I47" s="66"/>
      <c r="J47" s="66">
        <f>SUM(J35:J46)</f>
        <v>0</v>
      </c>
    </row>
    <row r="48" spans="1:10" s="7" customFormat="1" x14ac:dyDescent="0.3">
      <c r="A48" s="1" t="s">
        <v>315</v>
      </c>
      <c r="B48" s="1"/>
      <c r="C48" s="1"/>
      <c r="D48" s="1"/>
      <c r="E48" s="1"/>
      <c r="F48" s="1"/>
      <c r="G48" s="1"/>
      <c r="H48" s="1"/>
      <c r="I48" s="1"/>
      <c r="J48" s="1"/>
    </row>
    <row r="49" spans="1:10" x14ac:dyDescent="0.3">
      <c r="A49" s="2" t="s">
        <v>270</v>
      </c>
      <c r="B49" s="2"/>
      <c r="C49" s="2"/>
      <c r="D49" s="2"/>
      <c r="E49" s="2"/>
      <c r="F49" s="2"/>
      <c r="G49" s="2"/>
      <c r="H49" s="2"/>
      <c r="I49" s="2"/>
      <c r="J49" s="2"/>
    </row>
    <row r="50" spans="1:10" x14ac:dyDescent="0.3">
      <c r="A50" s="2" t="s">
        <v>314</v>
      </c>
      <c r="B50" s="2"/>
      <c r="C50" s="2"/>
      <c r="D50" s="2"/>
      <c r="E50" s="2"/>
      <c r="F50" s="2"/>
      <c r="G50" s="2"/>
      <c r="H50" s="2"/>
      <c r="I50" s="2"/>
      <c r="J50" s="2"/>
    </row>
    <row r="51" spans="1:10" x14ac:dyDescent="0.3">
      <c r="A51" s="3"/>
      <c r="B51" s="3"/>
      <c r="C51" s="3"/>
      <c r="D51" s="3"/>
      <c r="E51" s="3"/>
      <c r="F51" s="3"/>
      <c r="G51" s="3"/>
      <c r="H51" s="3"/>
      <c r="I51" s="3"/>
      <c r="J51" s="3"/>
    </row>
    <row r="52" spans="1:10" x14ac:dyDescent="0.3">
      <c r="A52" s="8" t="s">
        <v>321</v>
      </c>
      <c r="B52" s="8"/>
      <c r="C52" s="165"/>
      <c r="D52" s="9"/>
      <c r="E52" s="9"/>
      <c r="F52" s="9"/>
      <c r="G52" s="10"/>
      <c r="H52" s="9"/>
      <c r="I52" s="9"/>
      <c r="J52" s="9"/>
    </row>
    <row r="53" spans="1:10" s="68" customFormat="1" ht="145.19999999999999" x14ac:dyDescent="0.3">
      <c r="A53" s="25" t="s">
        <v>9</v>
      </c>
      <c r="B53" s="67" t="s">
        <v>59</v>
      </c>
      <c r="C53" s="162" t="s">
        <v>17</v>
      </c>
      <c r="D53" s="11">
        <v>50</v>
      </c>
      <c r="E53" s="11"/>
      <c r="F53" s="11"/>
      <c r="G53" s="27"/>
      <c r="H53" s="51">
        <f>D53*G53</f>
        <v>0</v>
      </c>
      <c r="I53" s="14"/>
      <c r="J53" s="50">
        <f>H53*1.08</f>
        <v>0</v>
      </c>
    </row>
    <row r="54" spans="1:10" s="68" customFormat="1" x14ac:dyDescent="0.3">
      <c r="A54" s="32"/>
      <c r="B54" s="32"/>
      <c r="C54" s="167"/>
      <c r="D54" s="167"/>
      <c r="E54" s="32"/>
      <c r="F54" s="65" t="s">
        <v>320</v>
      </c>
      <c r="G54" s="65"/>
      <c r="H54" s="66">
        <f>SUM(H53)</f>
        <v>0</v>
      </c>
      <c r="I54" s="66"/>
      <c r="J54" s="66">
        <f>SUM(J53)</f>
        <v>0</v>
      </c>
    </row>
    <row r="55" spans="1:10" s="68" customFormat="1" x14ac:dyDescent="0.3">
      <c r="A55" s="1" t="s">
        <v>318</v>
      </c>
      <c r="B55" s="1"/>
      <c r="C55" s="1"/>
      <c r="D55" s="1"/>
      <c r="E55" s="1"/>
      <c r="F55" s="1"/>
      <c r="G55" s="1"/>
      <c r="H55" s="1"/>
      <c r="I55" s="1"/>
      <c r="J55" s="1"/>
    </row>
    <row r="56" spans="1:10" s="68" customFormat="1" x14ac:dyDescent="0.3">
      <c r="A56" s="2" t="s">
        <v>270</v>
      </c>
      <c r="B56" s="2"/>
      <c r="C56" s="2"/>
      <c r="D56" s="2"/>
      <c r="E56" s="2"/>
      <c r="F56" s="2"/>
      <c r="G56" s="2"/>
      <c r="H56" s="2"/>
      <c r="I56" s="2"/>
      <c r="J56" s="2"/>
    </row>
    <row r="57" spans="1:10" s="68" customFormat="1" x14ac:dyDescent="0.3">
      <c r="A57" s="2" t="s">
        <v>319</v>
      </c>
      <c r="B57" s="2"/>
      <c r="C57" s="2"/>
      <c r="D57" s="2"/>
      <c r="E57" s="2"/>
      <c r="F57" s="2"/>
      <c r="G57" s="2"/>
      <c r="H57" s="2"/>
      <c r="I57" s="2"/>
      <c r="J57" s="2"/>
    </row>
    <row r="58" spans="1:10" s="68" customFormat="1" x14ac:dyDescent="0.3">
      <c r="A58" s="32"/>
      <c r="B58" s="32"/>
      <c r="C58" s="167"/>
      <c r="D58" s="167"/>
      <c r="E58" s="32"/>
      <c r="F58" s="69"/>
      <c r="G58" s="69"/>
      <c r="H58" s="69"/>
      <c r="I58" s="69"/>
      <c r="J58" s="69"/>
    </row>
    <row r="59" spans="1:10" s="68" customFormat="1" x14ac:dyDescent="0.3">
      <c r="A59" s="8" t="s">
        <v>322</v>
      </c>
      <c r="B59" s="8"/>
      <c r="C59" s="9"/>
      <c r="D59" s="9"/>
      <c r="E59" s="9"/>
      <c r="F59" s="9"/>
      <c r="G59" s="10"/>
      <c r="H59" s="9"/>
      <c r="I59" s="9"/>
      <c r="J59" s="9"/>
    </row>
    <row r="60" spans="1:10" s="68" customFormat="1" ht="66" x14ac:dyDescent="0.3">
      <c r="A60" s="38" t="s">
        <v>9</v>
      </c>
      <c r="B60" s="12" t="s">
        <v>60</v>
      </c>
      <c r="C60" s="26" t="s">
        <v>23</v>
      </c>
      <c r="D60" s="26">
        <v>20</v>
      </c>
      <c r="E60" s="4"/>
      <c r="F60" s="4"/>
      <c r="G60" s="70"/>
      <c r="H60" s="51">
        <f t="shared" ref="H60:H67" si="4">D60*G60</f>
        <v>0</v>
      </c>
      <c r="I60" s="61"/>
      <c r="J60" s="29">
        <f>H60*1.08</f>
        <v>0</v>
      </c>
    </row>
    <row r="61" spans="1:10" s="68" customFormat="1" x14ac:dyDescent="0.3">
      <c r="A61" s="38" t="s">
        <v>12</v>
      </c>
      <c r="B61" s="71" t="s">
        <v>61</v>
      </c>
      <c r="C61" s="11" t="s">
        <v>23</v>
      </c>
      <c r="D61" s="11">
        <v>15</v>
      </c>
      <c r="E61" s="25"/>
      <c r="F61" s="25"/>
      <c r="G61" s="27"/>
      <c r="H61" s="72">
        <f t="shared" si="4"/>
        <v>0</v>
      </c>
      <c r="I61" s="14"/>
      <c r="J61" s="50">
        <f>H61*1.08</f>
        <v>0</v>
      </c>
    </row>
    <row r="62" spans="1:10" ht="26.4" x14ac:dyDescent="0.3">
      <c r="A62" s="38" t="s">
        <v>14</v>
      </c>
      <c r="B62" s="71" t="s">
        <v>62</v>
      </c>
      <c r="C62" s="11" t="s">
        <v>23</v>
      </c>
      <c r="D62" s="11">
        <v>4</v>
      </c>
      <c r="E62" s="25"/>
      <c r="F62" s="25"/>
      <c r="G62" s="27"/>
      <c r="H62" s="72">
        <f t="shared" si="4"/>
        <v>0</v>
      </c>
      <c r="I62" s="14"/>
      <c r="J62" s="50">
        <f>H62*1.08</f>
        <v>0</v>
      </c>
    </row>
    <row r="63" spans="1:10" x14ac:dyDescent="0.3">
      <c r="A63" s="38" t="s">
        <v>40</v>
      </c>
      <c r="B63" s="25" t="s">
        <v>63</v>
      </c>
      <c r="C63" s="11" t="s">
        <v>64</v>
      </c>
      <c r="D63" s="11">
        <v>5</v>
      </c>
      <c r="E63" s="25"/>
      <c r="F63" s="25"/>
      <c r="G63" s="27"/>
      <c r="H63" s="72">
        <f t="shared" si="4"/>
        <v>0</v>
      </c>
      <c r="I63" s="14"/>
      <c r="J63" s="50">
        <f>H63*1.08</f>
        <v>0</v>
      </c>
    </row>
    <row r="64" spans="1:10" ht="26.4" x14ac:dyDescent="0.3">
      <c r="A64" s="38" t="s">
        <v>42</v>
      </c>
      <c r="B64" s="48" t="s">
        <v>65</v>
      </c>
      <c r="C64" s="11" t="s">
        <v>23</v>
      </c>
      <c r="D64" s="11">
        <v>20</v>
      </c>
      <c r="E64" s="25"/>
      <c r="F64" s="25"/>
      <c r="G64" s="27"/>
      <c r="H64" s="72">
        <f t="shared" si="4"/>
        <v>0</v>
      </c>
      <c r="I64" s="14"/>
      <c r="J64" s="50">
        <f>H64*1.23</f>
        <v>0</v>
      </c>
    </row>
    <row r="65" spans="1:10" x14ac:dyDescent="0.3">
      <c r="A65" s="38" t="s">
        <v>44</v>
      </c>
      <c r="B65" s="25" t="s">
        <v>66</v>
      </c>
      <c r="C65" s="11" t="s">
        <v>23</v>
      </c>
      <c r="D65" s="11">
        <v>20</v>
      </c>
      <c r="E65" s="25"/>
      <c r="F65" s="25"/>
      <c r="G65" s="27"/>
      <c r="H65" s="72">
        <f t="shared" si="4"/>
        <v>0</v>
      </c>
      <c r="I65" s="14"/>
      <c r="J65" s="50">
        <f>H65*1.08</f>
        <v>0</v>
      </c>
    </row>
    <row r="66" spans="1:10" x14ac:dyDescent="0.3">
      <c r="A66" s="38" t="s">
        <v>46</v>
      </c>
      <c r="B66" s="25" t="s">
        <v>67</v>
      </c>
      <c r="C66" s="11" t="s">
        <v>23</v>
      </c>
      <c r="D66" s="11">
        <v>10</v>
      </c>
      <c r="E66" s="25"/>
      <c r="F66" s="25"/>
      <c r="G66" s="27"/>
      <c r="H66" s="72">
        <f t="shared" si="4"/>
        <v>0</v>
      </c>
      <c r="I66" s="14"/>
      <c r="J66" s="50">
        <f>H66*1.08</f>
        <v>0</v>
      </c>
    </row>
    <row r="67" spans="1:10" x14ac:dyDescent="0.3">
      <c r="A67" s="38" t="s">
        <v>48</v>
      </c>
      <c r="B67" s="25" t="s">
        <v>68</v>
      </c>
      <c r="C67" s="11" t="s">
        <v>23</v>
      </c>
      <c r="D67" s="11">
        <v>35</v>
      </c>
      <c r="E67" s="25"/>
      <c r="F67" s="25"/>
      <c r="G67" s="27"/>
      <c r="H67" s="72">
        <f t="shared" si="4"/>
        <v>0</v>
      </c>
      <c r="I67" s="14"/>
      <c r="J67" s="50">
        <f>H67*1.08</f>
        <v>0</v>
      </c>
    </row>
    <row r="68" spans="1:10" x14ac:dyDescent="0.3">
      <c r="A68" s="17"/>
      <c r="B68" s="18"/>
      <c r="C68" s="17"/>
      <c r="D68" s="17"/>
      <c r="E68" s="17"/>
      <c r="F68" s="19" t="s">
        <v>323</v>
      </c>
      <c r="G68" s="19"/>
      <c r="H68" s="20">
        <f>SUM(H60:H67)</f>
        <v>0</v>
      </c>
      <c r="I68" s="21"/>
      <c r="J68" s="20">
        <f>SUM(J60:J67)</f>
        <v>0</v>
      </c>
    </row>
    <row r="69" spans="1:10" x14ac:dyDescent="0.3">
      <c r="A69" s="1" t="s">
        <v>328</v>
      </c>
      <c r="B69" s="1"/>
      <c r="C69" s="1"/>
      <c r="D69" s="1"/>
      <c r="E69" s="1"/>
      <c r="F69" s="1"/>
      <c r="G69" s="1"/>
      <c r="H69" s="1"/>
      <c r="I69" s="1"/>
      <c r="J69" s="1"/>
    </row>
    <row r="70" spans="1:10" x14ac:dyDescent="0.3">
      <c r="A70" s="2" t="s">
        <v>270</v>
      </c>
      <c r="B70" s="2"/>
      <c r="C70" s="2"/>
      <c r="D70" s="2"/>
      <c r="E70" s="2"/>
      <c r="F70" s="2"/>
      <c r="G70" s="2"/>
      <c r="H70" s="2"/>
      <c r="I70" s="2"/>
      <c r="J70" s="2"/>
    </row>
    <row r="71" spans="1:10" x14ac:dyDescent="0.3">
      <c r="A71" s="2" t="s">
        <v>324</v>
      </c>
      <c r="B71" s="2"/>
      <c r="C71" s="2"/>
      <c r="D71" s="2"/>
      <c r="E71" s="2"/>
      <c r="F71" s="2"/>
      <c r="G71" s="2"/>
      <c r="H71" s="2"/>
      <c r="I71" s="2"/>
      <c r="J71" s="2"/>
    </row>
    <row r="72" spans="1:10" x14ac:dyDescent="0.3">
      <c r="F72" s="69"/>
      <c r="G72" s="69"/>
      <c r="H72" s="69"/>
      <c r="I72" s="69"/>
      <c r="J72" s="69"/>
    </row>
    <row r="73" spans="1:10" x14ac:dyDescent="0.3">
      <c r="A73" s="8" t="s">
        <v>329</v>
      </c>
      <c r="B73" s="8"/>
      <c r="C73" s="9"/>
      <c r="D73" s="9"/>
      <c r="E73" s="9"/>
      <c r="F73" s="9"/>
      <c r="G73" s="10"/>
      <c r="H73" s="9"/>
      <c r="I73" s="9"/>
      <c r="J73" s="9"/>
    </row>
    <row r="74" spans="1:10" ht="171.6" x14ac:dyDescent="0.3">
      <c r="A74" s="37" t="s">
        <v>9</v>
      </c>
      <c r="B74" s="12" t="s">
        <v>325</v>
      </c>
      <c r="C74" s="162" t="s">
        <v>64</v>
      </c>
      <c r="D74" s="26">
        <v>15</v>
      </c>
      <c r="E74" s="4"/>
      <c r="F74" s="4"/>
      <c r="G74" s="70"/>
      <c r="H74" s="51">
        <f>D74*G74</f>
        <v>0</v>
      </c>
      <c r="I74" s="61"/>
      <c r="J74" s="29">
        <f>H74*1.08</f>
        <v>0</v>
      </c>
    </row>
    <row r="75" spans="1:10" ht="158.4" x14ac:dyDescent="0.3">
      <c r="A75" s="37" t="s">
        <v>12</v>
      </c>
      <c r="B75" s="12" t="s">
        <v>69</v>
      </c>
      <c r="C75" s="162" t="s">
        <v>64</v>
      </c>
      <c r="D75" s="26">
        <v>120</v>
      </c>
      <c r="E75" s="73"/>
      <c r="F75" s="73"/>
      <c r="G75" s="70"/>
      <c r="H75" s="51">
        <f>D75*G75</f>
        <v>0</v>
      </c>
      <c r="I75" s="61"/>
      <c r="J75" s="29">
        <f>H75*1.08</f>
        <v>0</v>
      </c>
    </row>
    <row r="76" spans="1:10" ht="39.6" x14ac:dyDescent="0.3">
      <c r="A76" s="37" t="s">
        <v>14</v>
      </c>
      <c r="B76" s="12" t="s">
        <v>70</v>
      </c>
      <c r="C76" s="26" t="s">
        <v>23</v>
      </c>
      <c r="D76" s="26">
        <v>10</v>
      </c>
      <c r="E76" s="73"/>
      <c r="F76" s="73"/>
      <c r="G76" s="70"/>
      <c r="H76" s="51">
        <f>D76*G76</f>
        <v>0</v>
      </c>
      <c r="I76" s="61"/>
      <c r="J76" s="29">
        <f>H76*1.08</f>
        <v>0</v>
      </c>
    </row>
    <row r="77" spans="1:10" x14ac:dyDescent="0.3">
      <c r="A77" s="74"/>
      <c r="B77" s="75"/>
      <c r="C77" s="74"/>
      <c r="D77" s="74"/>
      <c r="E77" s="74"/>
      <c r="F77" s="76" t="s">
        <v>356</v>
      </c>
      <c r="G77" s="76"/>
      <c r="H77" s="77">
        <f>SUM(H74:H76)</f>
        <v>0</v>
      </c>
      <c r="I77" s="78"/>
      <c r="J77" s="77">
        <f>SUM(J74:J76)</f>
        <v>0</v>
      </c>
    </row>
    <row r="78" spans="1:10" x14ac:dyDescent="0.3">
      <c r="A78" s="1" t="s">
        <v>326</v>
      </c>
      <c r="B78" s="1"/>
      <c r="C78" s="1"/>
      <c r="D78" s="1"/>
      <c r="E78" s="1"/>
      <c r="F78" s="1"/>
      <c r="G78" s="1"/>
      <c r="H78" s="1"/>
      <c r="I78" s="1"/>
      <c r="J78" s="1"/>
    </row>
    <row r="79" spans="1:10" x14ac:dyDescent="0.3">
      <c r="A79" s="2" t="s">
        <v>270</v>
      </c>
      <c r="B79" s="2"/>
      <c r="C79" s="2"/>
      <c r="D79" s="2"/>
      <c r="E79" s="2"/>
      <c r="F79" s="2"/>
      <c r="G79" s="2"/>
      <c r="H79" s="2"/>
      <c r="I79" s="2"/>
      <c r="J79" s="2"/>
    </row>
    <row r="80" spans="1:10" x14ac:dyDescent="0.3">
      <c r="A80" s="2" t="s">
        <v>327</v>
      </c>
      <c r="B80" s="2"/>
      <c r="C80" s="2"/>
      <c r="D80" s="2"/>
      <c r="E80" s="2"/>
      <c r="F80" s="2"/>
      <c r="G80" s="2"/>
      <c r="H80" s="2"/>
      <c r="I80" s="2"/>
      <c r="J80" s="2"/>
    </row>
    <row r="81" spans="1:10" x14ac:dyDescent="0.3">
      <c r="F81" s="69"/>
      <c r="G81" s="69"/>
      <c r="H81" s="69"/>
      <c r="I81" s="69"/>
      <c r="J81" s="69"/>
    </row>
    <row r="82" spans="1:10" x14ac:dyDescent="0.3">
      <c r="A82" s="79" t="s">
        <v>71</v>
      </c>
      <c r="B82" s="79"/>
      <c r="C82" s="80"/>
      <c r="D82" s="80"/>
      <c r="E82" s="80"/>
      <c r="F82" s="80"/>
      <c r="G82" s="81"/>
      <c r="H82" s="80"/>
      <c r="I82" s="80"/>
      <c r="J82" s="82"/>
    </row>
    <row r="83" spans="1:10" s="84" customFormat="1" ht="66" x14ac:dyDescent="0.3">
      <c r="A83" s="37" t="s">
        <v>9</v>
      </c>
      <c r="B83" s="83" t="s">
        <v>72</v>
      </c>
      <c r="C83" s="26" t="s">
        <v>58</v>
      </c>
      <c r="D83" s="11">
        <v>7</v>
      </c>
      <c r="E83" s="25"/>
      <c r="F83" s="50"/>
      <c r="G83" s="50"/>
      <c r="H83" s="51">
        <f>D83*G83</f>
        <v>0</v>
      </c>
      <c r="I83" s="52"/>
      <c r="J83" s="50">
        <f>H83*1.08</f>
        <v>0</v>
      </c>
    </row>
    <row r="84" spans="1:10" s="54" customFormat="1" ht="52.8" x14ac:dyDescent="0.3">
      <c r="A84" s="37" t="s">
        <v>12</v>
      </c>
      <c r="B84" s="64" t="s">
        <v>73</v>
      </c>
      <c r="C84" s="26" t="s">
        <v>58</v>
      </c>
      <c r="D84" s="11">
        <v>100</v>
      </c>
      <c r="E84" s="25"/>
      <c r="F84" s="50"/>
      <c r="G84" s="50"/>
      <c r="H84" s="51">
        <f>D84*G84</f>
        <v>0</v>
      </c>
      <c r="I84" s="52"/>
      <c r="J84" s="50">
        <f>H84*1.08</f>
        <v>0</v>
      </c>
    </row>
    <row r="85" spans="1:10" s="54" customFormat="1" ht="52.8" x14ac:dyDescent="0.3">
      <c r="A85" s="37" t="s">
        <v>14</v>
      </c>
      <c r="B85" s="64" t="s">
        <v>74</v>
      </c>
      <c r="C85" s="26" t="s">
        <v>58</v>
      </c>
      <c r="D85" s="11">
        <v>15</v>
      </c>
      <c r="E85" s="25"/>
      <c r="F85" s="50"/>
      <c r="G85" s="50"/>
      <c r="H85" s="51">
        <f>D85*G85</f>
        <v>0</v>
      </c>
      <c r="I85" s="52"/>
      <c r="J85" s="50">
        <f>H85*1.08</f>
        <v>0</v>
      </c>
    </row>
    <row r="86" spans="1:10" s="54" customFormat="1" ht="26.4" x14ac:dyDescent="0.3">
      <c r="A86" s="37" t="s">
        <v>40</v>
      </c>
      <c r="B86" s="64" t="s">
        <v>75</v>
      </c>
      <c r="C86" s="26" t="s">
        <v>58</v>
      </c>
      <c r="D86" s="11">
        <v>3</v>
      </c>
      <c r="E86" s="56"/>
      <c r="F86" s="57"/>
      <c r="G86" s="50"/>
      <c r="H86" s="51">
        <f>D86*G86</f>
        <v>0</v>
      </c>
      <c r="I86" s="14"/>
      <c r="J86" s="50">
        <f>H86*1.08</f>
        <v>0</v>
      </c>
    </row>
    <row r="87" spans="1:10" s="54" customFormat="1" x14ac:dyDescent="0.3">
      <c r="A87" s="32"/>
      <c r="B87" s="32"/>
      <c r="C87" s="167"/>
      <c r="D87" s="167"/>
      <c r="E87" s="32"/>
      <c r="F87" s="65" t="s">
        <v>330</v>
      </c>
      <c r="G87" s="65"/>
      <c r="H87" s="66">
        <f>SUM(H82:H86)</f>
        <v>0</v>
      </c>
      <c r="I87" s="66"/>
      <c r="J87" s="66">
        <f>SUM(J82:J86)</f>
        <v>0</v>
      </c>
    </row>
    <row r="88" spans="1:10" s="54" customFormat="1" x14ac:dyDescent="0.3">
      <c r="A88" s="1" t="s">
        <v>331</v>
      </c>
      <c r="B88" s="1"/>
      <c r="C88" s="1"/>
      <c r="D88" s="1"/>
      <c r="E88" s="1"/>
      <c r="F88" s="1"/>
      <c r="G88" s="1"/>
      <c r="H88" s="1"/>
      <c r="I88" s="1"/>
      <c r="J88" s="1"/>
    </row>
    <row r="89" spans="1:10" s="54" customFormat="1" x14ac:dyDescent="0.3">
      <c r="A89" s="2" t="s">
        <v>270</v>
      </c>
      <c r="B89" s="2"/>
      <c r="C89" s="2"/>
      <c r="D89" s="2"/>
      <c r="E89" s="2"/>
      <c r="F89" s="2"/>
      <c r="G89" s="2"/>
      <c r="H89" s="2"/>
      <c r="I89" s="2"/>
      <c r="J89" s="2"/>
    </row>
    <row r="90" spans="1:10" x14ac:dyDescent="0.3">
      <c r="A90" s="2" t="s">
        <v>332</v>
      </c>
      <c r="B90" s="2"/>
      <c r="C90" s="2"/>
      <c r="D90" s="2"/>
      <c r="E90" s="2"/>
      <c r="F90" s="2"/>
      <c r="G90" s="2"/>
      <c r="H90" s="2"/>
      <c r="I90" s="2"/>
      <c r="J90" s="2"/>
    </row>
    <row r="91" spans="1:10" x14ac:dyDescent="0.3">
      <c r="A91" s="3"/>
      <c r="B91" s="3"/>
      <c r="C91" s="3"/>
      <c r="D91" s="3"/>
      <c r="E91" s="3"/>
      <c r="F91" s="3"/>
      <c r="G91" s="3"/>
      <c r="H91" s="3"/>
      <c r="I91" s="3"/>
      <c r="J91" s="3"/>
    </row>
    <row r="92" spans="1:10" x14ac:dyDescent="0.3">
      <c r="A92" s="8" t="s">
        <v>333</v>
      </c>
      <c r="B92" s="8"/>
      <c r="C92" s="9"/>
      <c r="D92" s="9"/>
      <c r="E92" s="9"/>
      <c r="F92" s="9"/>
      <c r="G92" s="10"/>
      <c r="H92" s="9"/>
      <c r="I92" s="9"/>
      <c r="J92" s="9"/>
    </row>
    <row r="93" spans="1:10" s="54" customFormat="1" ht="39.6" x14ac:dyDescent="0.3">
      <c r="A93" s="37" t="s">
        <v>9</v>
      </c>
      <c r="B93" s="58" t="s">
        <v>76</v>
      </c>
      <c r="C93" s="26" t="s">
        <v>58</v>
      </c>
      <c r="D93" s="26">
        <v>2</v>
      </c>
      <c r="E93" s="73"/>
      <c r="F93" s="29"/>
      <c r="G93" s="29"/>
      <c r="H93" s="51">
        <f t="shared" ref="H93:H106" si="5">D93*G93</f>
        <v>0</v>
      </c>
      <c r="I93" s="85"/>
      <c r="J93" s="29">
        <f t="shared" ref="J93:J106" si="6">H93*1.08</f>
        <v>0</v>
      </c>
    </row>
    <row r="94" spans="1:10" ht="26.4" x14ac:dyDescent="0.3">
      <c r="A94" s="37" t="s">
        <v>12</v>
      </c>
      <c r="B94" s="58" t="s">
        <v>77</v>
      </c>
      <c r="C94" s="26" t="s">
        <v>58</v>
      </c>
      <c r="D94" s="26">
        <v>2</v>
      </c>
      <c r="E94" s="73"/>
      <c r="F94" s="29"/>
      <c r="G94" s="29"/>
      <c r="H94" s="51">
        <f t="shared" si="5"/>
        <v>0</v>
      </c>
      <c r="I94" s="85"/>
      <c r="J94" s="29">
        <f t="shared" si="6"/>
        <v>0</v>
      </c>
    </row>
    <row r="95" spans="1:10" ht="171.6" x14ac:dyDescent="0.3">
      <c r="A95" s="37" t="s">
        <v>14</v>
      </c>
      <c r="B95" s="58" t="s">
        <v>78</v>
      </c>
      <c r="C95" s="26" t="s">
        <v>58</v>
      </c>
      <c r="D95" s="26">
        <v>1000</v>
      </c>
      <c r="E95" s="73"/>
      <c r="F95" s="29"/>
      <c r="G95" s="29"/>
      <c r="H95" s="51">
        <f t="shared" si="5"/>
        <v>0</v>
      </c>
      <c r="I95" s="85"/>
      <c r="J95" s="29">
        <f t="shared" si="6"/>
        <v>0</v>
      </c>
    </row>
    <row r="96" spans="1:10" x14ac:dyDescent="0.3">
      <c r="A96" s="37" t="s">
        <v>79</v>
      </c>
      <c r="B96" s="58" t="s">
        <v>80</v>
      </c>
      <c r="C96" s="26" t="s">
        <v>58</v>
      </c>
      <c r="D96" s="26">
        <v>3</v>
      </c>
      <c r="E96" s="73"/>
      <c r="F96" s="29"/>
      <c r="G96" s="29"/>
      <c r="H96" s="51">
        <f t="shared" si="5"/>
        <v>0</v>
      </c>
      <c r="I96" s="85"/>
      <c r="J96" s="29">
        <f t="shared" si="6"/>
        <v>0</v>
      </c>
    </row>
    <row r="97" spans="1:10" s="54" customFormat="1" x14ac:dyDescent="0.3">
      <c r="A97" s="37" t="s">
        <v>40</v>
      </c>
      <c r="B97" s="58" t="s">
        <v>81</v>
      </c>
      <c r="C97" s="26" t="s">
        <v>58</v>
      </c>
      <c r="D97" s="26">
        <v>200</v>
      </c>
      <c r="E97" s="73"/>
      <c r="F97" s="29"/>
      <c r="G97" s="29"/>
      <c r="H97" s="51">
        <f t="shared" si="5"/>
        <v>0</v>
      </c>
      <c r="I97" s="85"/>
      <c r="J97" s="29">
        <f t="shared" si="6"/>
        <v>0</v>
      </c>
    </row>
    <row r="98" spans="1:10" s="54" customFormat="1" x14ac:dyDescent="0.3">
      <c r="A98" s="37" t="s">
        <v>42</v>
      </c>
      <c r="B98" s="58" t="s">
        <v>82</v>
      </c>
      <c r="C98" s="26" t="s">
        <v>58</v>
      </c>
      <c r="D98" s="26">
        <v>20</v>
      </c>
      <c r="E98" s="73"/>
      <c r="F98" s="29"/>
      <c r="G98" s="29"/>
      <c r="H98" s="51">
        <f t="shared" si="5"/>
        <v>0</v>
      </c>
      <c r="I98" s="85"/>
      <c r="J98" s="29">
        <f t="shared" si="6"/>
        <v>0</v>
      </c>
    </row>
    <row r="99" spans="1:10" s="54" customFormat="1" ht="290.39999999999998" x14ac:dyDescent="0.3">
      <c r="A99" s="37" t="s">
        <v>44</v>
      </c>
      <c r="B99" s="48" t="s">
        <v>278</v>
      </c>
      <c r="C99" s="162" t="s">
        <v>17</v>
      </c>
      <c r="D99" s="11">
        <v>350</v>
      </c>
      <c r="E99" s="25"/>
      <c r="F99" s="50"/>
      <c r="G99" s="50"/>
      <c r="H99" s="51">
        <f t="shared" si="5"/>
        <v>0</v>
      </c>
      <c r="I99" s="52"/>
      <c r="J99" s="50">
        <f t="shared" si="6"/>
        <v>0</v>
      </c>
    </row>
    <row r="100" spans="1:10" ht="250.8" x14ac:dyDescent="0.3">
      <c r="A100" s="37" t="s">
        <v>46</v>
      </c>
      <c r="B100" s="86" t="s">
        <v>279</v>
      </c>
      <c r="C100" s="162" t="s">
        <v>17</v>
      </c>
      <c r="D100" s="11">
        <v>400</v>
      </c>
      <c r="E100" s="25"/>
      <c r="F100" s="50"/>
      <c r="G100" s="50"/>
      <c r="H100" s="51">
        <f t="shared" si="5"/>
        <v>0</v>
      </c>
      <c r="I100" s="52"/>
      <c r="J100" s="50">
        <f t="shared" si="6"/>
        <v>0</v>
      </c>
    </row>
    <row r="101" spans="1:10" ht="132" x14ac:dyDescent="0.3">
      <c r="A101" s="37" t="s">
        <v>48</v>
      </c>
      <c r="B101" s="58" t="s">
        <v>83</v>
      </c>
      <c r="C101" s="162" t="s">
        <v>17</v>
      </c>
      <c r="D101" s="26">
        <v>10</v>
      </c>
      <c r="E101" s="73"/>
      <c r="F101" s="29"/>
      <c r="G101" s="29"/>
      <c r="H101" s="51">
        <f t="shared" si="5"/>
        <v>0</v>
      </c>
      <c r="I101" s="85"/>
      <c r="J101" s="29">
        <f t="shared" si="6"/>
        <v>0</v>
      </c>
    </row>
    <row r="102" spans="1:10" ht="224.4" x14ac:dyDescent="0.3">
      <c r="A102" s="37" t="s">
        <v>50</v>
      </c>
      <c r="B102" s="86" t="s">
        <v>334</v>
      </c>
      <c r="C102" s="162" t="s">
        <v>17</v>
      </c>
      <c r="D102" s="11">
        <v>20</v>
      </c>
      <c r="E102" s="56"/>
      <c r="F102" s="57"/>
      <c r="G102" s="50"/>
      <c r="H102" s="51">
        <f t="shared" si="5"/>
        <v>0</v>
      </c>
      <c r="I102" s="52"/>
      <c r="J102" s="50">
        <f t="shared" si="6"/>
        <v>0</v>
      </c>
    </row>
    <row r="103" spans="1:10" ht="290.39999999999998" x14ac:dyDescent="0.3">
      <c r="A103" s="37" t="s">
        <v>52</v>
      </c>
      <c r="B103" s="48" t="s">
        <v>84</v>
      </c>
      <c r="C103" s="162" t="s">
        <v>17</v>
      </c>
      <c r="D103" s="11">
        <v>5</v>
      </c>
      <c r="E103" s="56"/>
      <c r="F103" s="57"/>
      <c r="G103" s="50"/>
      <c r="H103" s="51">
        <f t="shared" si="5"/>
        <v>0</v>
      </c>
      <c r="I103" s="52"/>
      <c r="J103" s="50">
        <f t="shared" si="6"/>
        <v>0</v>
      </c>
    </row>
    <row r="104" spans="1:10" ht="330" x14ac:dyDescent="0.3">
      <c r="A104" s="37" t="s">
        <v>54</v>
      </c>
      <c r="B104" s="48" t="s">
        <v>85</v>
      </c>
      <c r="C104" s="162" t="s">
        <v>17</v>
      </c>
      <c r="D104" s="11">
        <v>5</v>
      </c>
      <c r="E104" s="56"/>
      <c r="F104" s="57"/>
      <c r="G104" s="50"/>
      <c r="H104" s="51">
        <f t="shared" si="5"/>
        <v>0</v>
      </c>
      <c r="I104" s="52"/>
      <c r="J104" s="50">
        <f t="shared" si="6"/>
        <v>0</v>
      </c>
    </row>
    <row r="105" spans="1:10" ht="92.4" x14ac:dyDescent="0.3">
      <c r="A105" s="37" t="s">
        <v>56</v>
      </c>
      <c r="B105" s="58" t="s">
        <v>86</v>
      </c>
      <c r="C105" s="26" t="s">
        <v>58</v>
      </c>
      <c r="D105" s="26">
        <v>2000</v>
      </c>
      <c r="E105" s="59"/>
      <c r="F105" s="60"/>
      <c r="G105" s="29"/>
      <c r="H105" s="51">
        <f t="shared" si="5"/>
        <v>0</v>
      </c>
      <c r="I105" s="85"/>
      <c r="J105" s="29">
        <f t="shared" si="6"/>
        <v>0</v>
      </c>
    </row>
    <row r="106" spans="1:10" ht="39.6" x14ac:dyDescent="0.3">
      <c r="A106" s="37" t="s">
        <v>87</v>
      </c>
      <c r="B106" s="58" t="s">
        <v>88</v>
      </c>
      <c r="C106" s="26" t="s">
        <v>58</v>
      </c>
      <c r="D106" s="26">
        <v>1000</v>
      </c>
      <c r="E106" s="59"/>
      <c r="F106" s="60"/>
      <c r="G106" s="29"/>
      <c r="H106" s="51">
        <f t="shared" si="5"/>
        <v>0</v>
      </c>
      <c r="I106" s="61"/>
      <c r="J106" s="29">
        <f t="shared" si="6"/>
        <v>0</v>
      </c>
    </row>
    <row r="107" spans="1:10" x14ac:dyDescent="0.3">
      <c r="F107" s="65" t="s">
        <v>274</v>
      </c>
      <c r="G107" s="65"/>
      <c r="H107" s="66">
        <f>SUM(H93:H106)</f>
        <v>0</v>
      </c>
      <c r="I107" s="66"/>
      <c r="J107" s="66">
        <f>SUM(J93:J106)</f>
        <v>0</v>
      </c>
    </row>
    <row r="108" spans="1:10" x14ac:dyDescent="0.3">
      <c r="A108" s="1" t="s">
        <v>292</v>
      </c>
      <c r="B108" s="1"/>
      <c r="C108" s="1"/>
      <c r="D108" s="1"/>
      <c r="E108" s="1"/>
      <c r="F108" s="1"/>
      <c r="G108" s="1"/>
      <c r="H108" s="1"/>
      <c r="I108" s="1"/>
      <c r="J108" s="1"/>
    </row>
    <row r="109" spans="1:10" x14ac:dyDescent="0.3">
      <c r="A109" s="2" t="s">
        <v>270</v>
      </c>
      <c r="B109" s="2"/>
      <c r="C109" s="2"/>
      <c r="D109" s="2"/>
      <c r="E109" s="2"/>
      <c r="F109" s="2"/>
      <c r="G109" s="2"/>
      <c r="H109" s="2"/>
      <c r="I109" s="2"/>
      <c r="J109" s="2"/>
    </row>
    <row r="110" spans="1:10" x14ac:dyDescent="0.3">
      <c r="A110" s="2" t="s">
        <v>272</v>
      </c>
      <c r="B110" s="2"/>
      <c r="C110" s="2"/>
      <c r="D110" s="2"/>
      <c r="E110" s="2"/>
      <c r="F110" s="2"/>
      <c r="G110" s="2"/>
      <c r="H110" s="2"/>
      <c r="I110" s="2"/>
      <c r="J110" s="2"/>
    </row>
    <row r="111" spans="1:10" x14ac:dyDescent="0.3">
      <c r="A111" s="2" t="s">
        <v>271</v>
      </c>
      <c r="B111" s="2"/>
      <c r="C111" s="2"/>
      <c r="D111" s="2"/>
      <c r="E111" s="2"/>
      <c r="F111" s="2"/>
      <c r="G111" s="2"/>
      <c r="H111" s="2"/>
      <c r="I111" s="2"/>
      <c r="J111" s="2"/>
    </row>
    <row r="112" spans="1:10" s="84" customFormat="1" x14ac:dyDescent="0.3">
      <c r="A112" s="2" t="s">
        <v>273</v>
      </c>
      <c r="B112" s="2"/>
      <c r="C112" s="2"/>
      <c r="D112" s="2"/>
      <c r="E112" s="2"/>
      <c r="F112" s="2"/>
      <c r="G112" s="2"/>
      <c r="H112" s="2"/>
      <c r="I112" s="2"/>
      <c r="J112" s="2"/>
    </row>
    <row r="113" spans="1:10" s="84" customFormat="1" x14ac:dyDescent="0.3">
      <c r="A113" s="2" t="s">
        <v>275</v>
      </c>
      <c r="B113" s="2"/>
      <c r="C113" s="2"/>
      <c r="D113" s="2"/>
      <c r="E113" s="2"/>
      <c r="F113" s="2"/>
      <c r="G113" s="2"/>
      <c r="H113" s="2"/>
      <c r="I113" s="2"/>
      <c r="J113" s="2"/>
    </row>
    <row r="114" spans="1:10" s="53" customFormat="1" x14ac:dyDescent="0.3">
      <c r="A114" s="2" t="s">
        <v>276</v>
      </c>
      <c r="B114" s="2"/>
      <c r="C114" s="2"/>
      <c r="D114" s="2"/>
      <c r="E114" s="2"/>
      <c r="F114" s="2"/>
      <c r="G114" s="2"/>
      <c r="H114" s="2"/>
      <c r="I114" s="2"/>
      <c r="J114" s="2"/>
    </row>
    <row r="115" spans="1:10" s="53" customFormat="1" x14ac:dyDescent="0.3">
      <c r="A115" s="2" t="s">
        <v>277</v>
      </c>
      <c r="B115" s="2"/>
      <c r="C115" s="2"/>
      <c r="D115" s="2"/>
      <c r="E115" s="2"/>
      <c r="F115" s="2"/>
      <c r="G115" s="2"/>
      <c r="H115" s="2"/>
      <c r="I115" s="2"/>
      <c r="J115" s="2"/>
    </row>
    <row r="116" spans="1:10" s="53" customFormat="1" x14ac:dyDescent="0.3">
      <c r="A116" s="2" t="s">
        <v>293</v>
      </c>
      <c r="B116" s="2"/>
      <c r="C116" s="2"/>
      <c r="D116" s="2"/>
      <c r="E116" s="2"/>
      <c r="F116" s="2"/>
      <c r="G116" s="2"/>
      <c r="H116" s="2"/>
      <c r="I116" s="2"/>
      <c r="J116" s="2"/>
    </row>
    <row r="117" spans="1:10" s="53" customFormat="1" x14ac:dyDescent="0.3">
      <c r="A117" s="2" t="s">
        <v>294</v>
      </c>
      <c r="B117" s="2"/>
      <c r="C117" s="2"/>
      <c r="D117" s="2"/>
      <c r="E117" s="2"/>
      <c r="F117" s="2"/>
      <c r="G117" s="2"/>
      <c r="H117" s="2"/>
      <c r="I117" s="2"/>
      <c r="J117" s="2"/>
    </row>
    <row r="118" spans="1:10" s="53" customFormat="1" x14ac:dyDescent="0.3">
      <c r="A118" s="32"/>
      <c r="B118" s="32"/>
      <c r="C118" s="167"/>
      <c r="D118" s="167"/>
      <c r="E118" s="32"/>
      <c r="F118" s="32"/>
      <c r="G118" s="32"/>
      <c r="H118" s="32"/>
      <c r="I118" s="32"/>
      <c r="J118" s="32"/>
    </row>
    <row r="119" spans="1:10" s="47" customFormat="1" x14ac:dyDescent="0.3">
      <c r="A119" s="8" t="s">
        <v>339</v>
      </c>
      <c r="B119" s="8"/>
      <c r="C119" s="9"/>
      <c r="D119" s="9"/>
      <c r="E119" s="9"/>
      <c r="F119" s="9"/>
      <c r="G119" s="10"/>
      <c r="H119" s="9"/>
      <c r="I119" s="9"/>
      <c r="J119" s="9"/>
    </row>
    <row r="120" spans="1:10" s="47" customFormat="1" x14ac:dyDescent="0.3">
      <c r="A120" s="37"/>
      <c r="B120" s="87" t="s">
        <v>280</v>
      </c>
      <c r="C120" s="87"/>
      <c r="D120" s="26"/>
      <c r="E120" s="73"/>
      <c r="F120" s="29"/>
      <c r="G120" s="29"/>
      <c r="H120" s="51"/>
      <c r="I120" s="85"/>
      <c r="J120" s="29"/>
    </row>
    <row r="121" spans="1:10" s="53" customFormat="1" ht="92.4" x14ac:dyDescent="0.3">
      <c r="A121" s="37" t="s">
        <v>9</v>
      </c>
      <c r="B121" s="88" t="s">
        <v>89</v>
      </c>
      <c r="C121" s="89" t="s">
        <v>90</v>
      </c>
      <c r="D121" s="90">
        <v>100</v>
      </c>
      <c r="E121" s="73"/>
      <c r="F121" s="29"/>
      <c r="G121" s="91"/>
      <c r="H121" s="51">
        <f t="shared" ref="H121:H151" si="7">D121*G121</f>
        <v>0</v>
      </c>
      <c r="I121" s="85"/>
      <c r="J121" s="29">
        <f t="shared" ref="J121:J151" si="8">H121*1.08</f>
        <v>0</v>
      </c>
    </row>
    <row r="122" spans="1:10" s="47" customFormat="1" x14ac:dyDescent="0.3">
      <c r="A122" s="37" t="s">
        <v>12</v>
      </c>
      <c r="B122" s="92" t="s">
        <v>91</v>
      </c>
      <c r="C122" s="26" t="s">
        <v>90</v>
      </c>
      <c r="D122" s="93">
        <v>100</v>
      </c>
      <c r="E122" s="73"/>
      <c r="F122" s="29"/>
      <c r="G122" s="91"/>
      <c r="H122" s="51">
        <f t="shared" si="7"/>
        <v>0</v>
      </c>
      <c r="I122" s="85"/>
      <c r="J122" s="29">
        <f t="shared" si="8"/>
        <v>0</v>
      </c>
    </row>
    <row r="123" spans="1:10" s="47" customFormat="1" ht="52.8" x14ac:dyDescent="0.3">
      <c r="A123" s="37" t="s">
        <v>14</v>
      </c>
      <c r="B123" s="92" t="s">
        <v>92</v>
      </c>
      <c r="C123" s="26" t="s">
        <v>90</v>
      </c>
      <c r="D123" s="93">
        <v>16</v>
      </c>
      <c r="E123" s="73"/>
      <c r="F123" s="29"/>
      <c r="G123" s="91"/>
      <c r="H123" s="51">
        <f t="shared" si="7"/>
        <v>0</v>
      </c>
      <c r="I123" s="85"/>
      <c r="J123" s="29">
        <f t="shared" si="8"/>
        <v>0</v>
      </c>
    </row>
    <row r="124" spans="1:10" s="47" customFormat="1" ht="52.8" x14ac:dyDescent="0.3">
      <c r="A124" s="37" t="s">
        <v>40</v>
      </c>
      <c r="B124" s="92" t="s">
        <v>93</v>
      </c>
      <c r="C124" s="26" t="s">
        <v>90</v>
      </c>
      <c r="D124" s="93">
        <v>10</v>
      </c>
      <c r="E124" s="73"/>
      <c r="F124" s="29"/>
      <c r="G124" s="91"/>
      <c r="H124" s="51">
        <f t="shared" si="7"/>
        <v>0</v>
      </c>
      <c r="I124" s="85"/>
      <c r="J124" s="29">
        <f t="shared" si="8"/>
        <v>0</v>
      </c>
    </row>
    <row r="125" spans="1:10" s="53" customFormat="1" ht="52.8" x14ac:dyDescent="0.3">
      <c r="A125" s="37" t="s">
        <v>42</v>
      </c>
      <c r="B125" s="92" t="s">
        <v>94</v>
      </c>
      <c r="C125" s="26" t="s">
        <v>90</v>
      </c>
      <c r="D125" s="93">
        <v>2</v>
      </c>
      <c r="E125" s="73"/>
      <c r="F125" s="29"/>
      <c r="G125" s="91"/>
      <c r="H125" s="51">
        <f t="shared" si="7"/>
        <v>0</v>
      </c>
      <c r="I125" s="85"/>
      <c r="J125" s="29">
        <f t="shared" si="8"/>
        <v>0</v>
      </c>
    </row>
    <row r="126" spans="1:10" s="53" customFormat="1" ht="52.8" x14ac:dyDescent="0.3">
      <c r="A126" s="37" t="s">
        <v>44</v>
      </c>
      <c r="B126" s="92" t="s">
        <v>95</v>
      </c>
      <c r="C126" s="26" t="s">
        <v>90</v>
      </c>
      <c r="D126" s="93">
        <v>2</v>
      </c>
      <c r="E126" s="73"/>
      <c r="F126" s="29"/>
      <c r="G126" s="94"/>
      <c r="H126" s="51">
        <f t="shared" si="7"/>
        <v>0</v>
      </c>
      <c r="I126" s="85"/>
      <c r="J126" s="29">
        <f t="shared" si="8"/>
        <v>0</v>
      </c>
    </row>
    <row r="127" spans="1:10" s="53" customFormat="1" ht="52.8" x14ac:dyDescent="0.3">
      <c r="A127" s="37" t="s">
        <v>46</v>
      </c>
      <c r="B127" s="92" t="s">
        <v>96</v>
      </c>
      <c r="C127" s="26" t="s">
        <v>90</v>
      </c>
      <c r="D127" s="93">
        <v>2</v>
      </c>
      <c r="E127" s="25"/>
      <c r="F127" s="50"/>
      <c r="G127" s="94"/>
      <c r="H127" s="51">
        <f t="shared" si="7"/>
        <v>0</v>
      </c>
      <c r="I127" s="52"/>
      <c r="J127" s="50">
        <f t="shared" si="8"/>
        <v>0</v>
      </c>
    </row>
    <row r="128" spans="1:10" s="53" customFormat="1" ht="39.6" x14ac:dyDescent="0.3">
      <c r="A128" s="37" t="s">
        <v>48</v>
      </c>
      <c r="B128" s="92" t="s">
        <v>97</v>
      </c>
      <c r="C128" s="26" t="s">
        <v>90</v>
      </c>
      <c r="D128" s="93">
        <v>2</v>
      </c>
      <c r="E128" s="25"/>
      <c r="F128" s="50"/>
      <c r="G128" s="94"/>
      <c r="H128" s="51">
        <f t="shared" si="7"/>
        <v>0</v>
      </c>
      <c r="I128" s="52"/>
      <c r="J128" s="50">
        <f t="shared" si="8"/>
        <v>0</v>
      </c>
    </row>
    <row r="129" spans="1:10" s="53" customFormat="1" ht="39.6" x14ac:dyDescent="0.3">
      <c r="A129" s="37" t="s">
        <v>50</v>
      </c>
      <c r="B129" s="92" t="s">
        <v>98</v>
      </c>
      <c r="C129" s="26" t="s">
        <v>90</v>
      </c>
      <c r="D129" s="93">
        <v>2</v>
      </c>
      <c r="E129" s="73"/>
      <c r="F129" s="29"/>
      <c r="G129" s="94"/>
      <c r="H129" s="51">
        <f t="shared" si="7"/>
        <v>0</v>
      </c>
      <c r="I129" s="85"/>
      <c r="J129" s="29">
        <f t="shared" si="8"/>
        <v>0</v>
      </c>
    </row>
    <row r="130" spans="1:10" s="53" customFormat="1" ht="39.6" x14ac:dyDescent="0.3">
      <c r="A130" s="37" t="s">
        <v>52</v>
      </c>
      <c r="B130" s="92" t="s">
        <v>99</v>
      </c>
      <c r="C130" s="26" t="s">
        <v>90</v>
      </c>
      <c r="D130" s="93">
        <v>2</v>
      </c>
      <c r="E130" s="95"/>
      <c r="F130" s="72"/>
      <c r="G130" s="94"/>
      <c r="H130" s="51">
        <f t="shared" si="7"/>
        <v>0</v>
      </c>
      <c r="I130" s="52"/>
      <c r="J130" s="50">
        <f t="shared" si="8"/>
        <v>0</v>
      </c>
    </row>
    <row r="131" spans="1:10" s="53" customFormat="1" ht="39.6" x14ac:dyDescent="0.3">
      <c r="A131" s="37" t="s">
        <v>54</v>
      </c>
      <c r="B131" s="92" t="s">
        <v>100</v>
      </c>
      <c r="C131" s="26" t="s">
        <v>90</v>
      </c>
      <c r="D131" s="93">
        <v>2</v>
      </c>
      <c r="E131" s="95"/>
      <c r="F131" s="72"/>
      <c r="G131" s="94"/>
      <c r="H131" s="51">
        <f t="shared" si="7"/>
        <v>0</v>
      </c>
      <c r="I131" s="52"/>
      <c r="J131" s="50">
        <f t="shared" si="8"/>
        <v>0</v>
      </c>
    </row>
    <row r="132" spans="1:10" s="47" customFormat="1" ht="52.8" x14ac:dyDescent="0.3">
      <c r="A132" s="37" t="s">
        <v>56</v>
      </c>
      <c r="B132" s="92" t="s">
        <v>101</v>
      </c>
      <c r="C132" s="26" t="s">
        <v>90</v>
      </c>
      <c r="D132" s="93">
        <v>100</v>
      </c>
      <c r="E132" s="95"/>
      <c r="F132" s="72"/>
      <c r="G132" s="94"/>
      <c r="H132" s="51">
        <f t="shared" si="7"/>
        <v>0</v>
      </c>
      <c r="I132" s="52"/>
      <c r="J132" s="50">
        <f t="shared" si="8"/>
        <v>0</v>
      </c>
    </row>
    <row r="133" spans="1:10" s="47" customFormat="1" ht="66" x14ac:dyDescent="0.3">
      <c r="A133" s="37" t="s">
        <v>87</v>
      </c>
      <c r="B133" s="92" t="s">
        <v>102</v>
      </c>
      <c r="C133" s="26" t="s">
        <v>90</v>
      </c>
      <c r="D133" s="93">
        <v>15</v>
      </c>
      <c r="E133" s="96"/>
      <c r="F133" s="51"/>
      <c r="G133" s="94"/>
      <c r="H133" s="51">
        <f t="shared" si="7"/>
        <v>0</v>
      </c>
      <c r="I133" s="85"/>
      <c r="J133" s="29">
        <f t="shared" si="8"/>
        <v>0</v>
      </c>
    </row>
    <row r="134" spans="1:10" s="47" customFormat="1" ht="66" x14ac:dyDescent="0.3">
      <c r="A134" s="37" t="s">
        <v>103</v>
      </c>
      <c r="B134" s="92" t="s">
        <v>104</v>
      </c>
      <c r="C134" s="26" t="s">
        <v>90</v>
      </c>
      <c r="D134" s="93">
        <v>10</v>
      </c>
      <c r="E134" s="96"/>
      <c r="F134" s="51"/>
      <c r="G134" s="94"/>
      <c r="H134" s="51">
        <f t="shared" si="7"/>
        <v>0</v>
      </c>
      <c r="I134" s="61"/>
      <c r="J134" s="29">
        <f t="shared" si="8"/>
        <v>0</v>
      </c>
    </row>
    <row r="135" spans="1:10" s="47" customFormat="1" ht="66" x14ac:dyDescent="0.3">
      <c r="A135" s="38" t="s">
        <v>105</v>
      </c>
      <c r="B135" s="92" t="s">
        <v>106</v>
      </c>
      <c r="C135" s="26" t="s">
        <v>90</v>
      </c>
      <c r="D135" s="93">
        <v>10</v>
      </c>
      <c r="E135" s="96"/>
      <c r="F135" s="51"/>
      <c r="G135" s="94"/>
      <c r="H135" s="51">
        <f t="shared" si="7"/>
        <v>0</v>
      </c>
      <c r="I135" s="61"/>
      <c r="J135" s="29">
        <f t="shared" si="8"/>
        <v>0</v>
      </c>
    </row>
    <row r="136" spans="1:10" s="47" customFormat="1" ht="66" x14ac:dyDescent="0.3">
      <c r="A136" s="38" t="s">
        <v>107</v>
      </c>
      <c r="B136" s="92" t="s">
        <v>108</v>
      </c>
      <c r="C136" s="26" t="s">
        <v>90</v>
      </c>
      <c r="D136" s="93">
        <v>10</v>
      </c>
      <c r="E136" s="96"/>
      <c r="F136" s="51"/>
      <c r="G136" s="94"/>
      <c r="H136" s="51">
        <f t="shared" si="7"/>
        <v>0</v>
      </c>
      <c r="I136" s="61"/>
      <c r="J136" s="29">
        <f t="shared" si="8"/>
        <v>0</v>
      </c>
    </row>
    <row r="137" spans="1:10" s="47" customFormat="1" ht="26.4" x14ac:dyDescent="0.3">
      <c r="A137" s="38" t="s">
        <v>109</v>
      </c>
      <c r="B137" s="92" t="s">
        <v>110</v>
      </c>
      <c r="C137" s="26" t="s">
        <v>58</v>
      </c>
      <c r="D137" s="93">
        <v>1</v>
      </c>
      <c r="E137" s="96"/>
      <c r="F137" s="51"/>
      <c r="G137" s="94"/>
      <c r="H137" s="51">
        <f t="shared" si="7"/>
        <v>0</v>
      </c>
      <c r="I137" s="61"/>
      <c r="J137" s="29">
        <f t="shared" si="8"/>
        <v>0</v>
      </c>
    </row>
    <row r="138" spans="1:10" s="47" customFormat="1" ht="39.6" x14ac:dyDescent="0.3">
      <c r="A138" s="38" t="s">
        <v>111</v>
      </c>
      <c r="B138" s="92" t="s">
        <v>112</v>
      </c>
      <c r="C138" s="26" t="s">
        <v>58</v>
      </c>
      <c r="D138" s="93">
        <v>10</v>
      </c>
      <c r="E138" s="96"/>
      <c r="F138" s="51"/>
      <c r="G138" s="94"/>
      <c r="H138" s="51">
        <f t="shared" si="7"/>
        <v>0</v>
      </c>
      <c r="I138" s="61"/>
      <c r="J138" s="29">
        <f t="shared" si="8"/>
        <v>0</v>
      </c>
    </row>
    <row r="139" spans="1:10" s="47" customFormat="1" x14ac:dyDescent="0.3">
      <c r="A139" s="38" t="s">
        <v>113</v>
      </c>
      <c r="B139" s="92" t="s">
        <v>340</v>
      </c>
      <c r="C139" s="26" t="s">
        <v>58</v>
      </c>
      <c r="D139" s="93">
        <v>12</v>
      </c>
      <c r="E139" s="96"/>
      <c r="F139" s="51"/>
      <c r="G139" s="94"/>
      <c r="H139" s="51">
        <f t="shared" si="7"/>
        <v>0</v>
      </c>
      <c r="I139" s="61"/>
      <c r="J139" s="29">
        <f t="shared" si="8"/>
        <v>0</v>
      </c>
    </row>
    <row r="140" spans="1:10" s="47" customFormat="1" ht="66" x14ac:dyDescent="0.3">
      <c r="A140" s="38" t="s">
        <v>114</v>
      </c>
      <c r="B140" s="92" t="s">
        <v>115</v>
      </c>
      <c r="C140" s="26" t="s">
        <v>58</v>
      </c>
      <c r="D140" s="93">
        <v>12</v>
      </c>
      <c r="E140" s="96"/>
      <c r="F140" s="97"/>
      <c r="G140" s="94"/>
      <c r="H140" s="51">
        <f t="shared" si="7"/>
        <v>0</v>
      </c>
      <c r="I140" s="61"/>
      <c r="J140" s="29">
        <f t="shared" si="8"/>
        <v>0</v>
      </c>
    </row>
    <row r="141" spans="1:10" s="47" customFormat="1" ht="52.8" x14ac:dyDescent="0.3">
      <c r="A141" s="38" t="s">
        <v>116</v>
      </c>
      <c r="B141" s="92" t="s">
        <v>117</v>
      </c>
      <c r="C141" s="26" t="s">
        <v>90</v>
      </c>
      <c r="D141" s="93">
        <v>1</v>
      </c>
      <c r="E141" s="96"/>
      <c r="F141" s="97"/>
      <c r="G141" s="94"/>
      <c r="H141" s="51">
        <f t="shared" si="7"/>
        <v>0</v>
      </c>
      <c r="I141" s="61"/>
      <c r="J141" s="29">
        <f t="shared" si="8"/>
        <v>0</v>
      </c>
    </row>
    <row r="142" spans="1:10" s="47" customFormat="1" ht="52.8" x14ac:dyDescent="0.3">
      <c r="A142" s="38" t="s">
        <v>118</v>
      </c>
      <c r="B142" s="92" t="s">
        <v>119</v>
      </c>
      <c r="C142" s="26" t="s">
        <v>90</v>
      </c>
      <c r="D142" s="93">
        <v>1</v>
      </c>
      <c r="E142" s="96"/>
      <c r="F142" s="97"/>
      <c r="G142" s="94"/>
      <c r="H142" s="51">
        <f t="shared" si="7"/>
        <v>0</v>
      </c>
      <c r="I142" s="61"/>
      <c r="J142" s="29">
        <f t="shared" si="8"/>
        <v>0</v>
      </c>
    </row>
    <row r="143" spans="1:10" s="47" customFormat="1" x14ac:dyDescent="0.3">
      <c r="A143" s="38" t="s">
        <v>120</v>
      </c>
      <c r="B143" s="92" t="s">
        <v>121</v>
      </c>
      <c r="C143" s="26" t="s">
        <v>90</v>
      </c>
      <c r="D143" s="93">
        <v>1</v>
      </c>
      <c r="E143" s="96"/>
      <c r="F143" s="97"/>
      <c r="G143" s="94"/>
      <c r="H143" s="51">
        <f t="shared" si="7"/>
        <v>0</v>
      </c>
      <c r="I143" s="61"/>
      <c r="J143" s="29">
        <f t="shared" si="8"/>
        <v>0</v>
      </c>
    </row>
    <row r="144" spans="1:10" s="47" customFormat="1" x14ac:dyDescent="0.3">
      <c r="A144" s="38" t="s">
        <v>122</v>
      </c>
      <c r="B144" s="95" t="s">
        <v>123</v>
      </c>
      <c r="C144" s="26" t="s">
        <v>58</v>
      </c>
      <c r="D144" s="93">
        <v>5</v>
      </c>
      <c r="E144" s="96"/>
      <c r="F144" s="97"/>
      <c r="G144" s="94"/>
      <c r="H144" s="51">
        <f t="shared" si="7"/>
        <v>0</v>
      </c>
      <c r="I144" s="61"/>
      <c r="J144" s="29">
        <f t="shared" si="8"/>
        <v>0</v>
      </c>
    </row>
    <row r="145" spans="1:10" s="47" customFormat="1" ht="39.6" x14ac:dyDescent="0.3">
      <c r="A145" s="38" t="s">
        <v>124</v>
      </c>
      <c r="B145" s="92" t="s">
        <v>125</v>
      </c>
      <c r="C145" s="26" t="s">
        <v>90</v>
      </c>
      <c r="D145" s="93">
        <v>10</v>
      </c>
      <c r="E145" s="96"/>
      <c r="F145" s="97"/>
      <c r="G145" s="94"/>
      <c r="H145" s="51">
        <f t="shared" si="7"/>
        <v>0</v>
      </c>
      <c r="I145" s="61"/>
      <c r="J145" s="29">
        <f t="shared" si="8"/>
        <v>0</v>
      </c>
    </row>
    <row r="146" spans="1:10" ht="26.4" x14ac:dyDescent="0.3">
      <c r="A146" s="38" t="s">
        <v>126</v>
      </c>
      <c r="B146" s="92" t="s">
        <v>127</v>
      </c>
      <c r="C146" s="26" t="s">
        <v>90</v>
      </c>
      <c r="D146" s="93">
        <v>10</v>
      </c>
      <c r="E146" s="96"/>
      <c r="F146" s="97"/>
      <c r="G146" s="94"/>
      <c r="H146" s="51">
        <f t="shared" si="7"/>
        <v>0</v>
      </c>
      <c r="I146" s="61"/>
      <c r="J146" s="29">
        <f t="shared" si="8"/>
        <v>0</v>
      </c>
    </row>
    <row r="147" spans="1:10" x14ac:dyDescent="0.3">
      <c r="A147" s="38" t="s">
        <v>128</v>
      </c>
      <c r="B147" s="92" t="s">
        <v>129</v>
      </c>
      <c r="C147" s="26" t="s">
        <v>58</v>
      </c>
      <c r="D147" s="93">
        <v>10</v>
      </c>
      <c r="E147" s="96"/>
      <c r="F147" s="97"/>
      <c r="G147" s="94"/>
      <c r="H147" s="51">
        <f t="shared" si="7"/>
        <v>0</v>
      </c>
      <c r="I147" s="61"/>
      <c r="J147" s="29">
        <f t="shared" si="8"/>
        <v>0</v>
      </c>
    </row>
    <row r="148" spans="1:10" s="54" customFormat="1" ht="39.6" x14ac:dyDescent="0.3">
      <c r="A148" s="38" t="s">
        <v>130</v>
      </c>
      <c r="B148" s="92" t="s">
        <v>131</v>
      </c>
      <c r="C148" s="26" t="s">
        <v>90</v>
      </c>
      <c r="D148" s="93">
        <v>10</v>
      </c>
      <c r="E148" s="96"/>
      <c r="F148" s="97"/>
      <c r="G148" s="94"/>
      <c r="H148" s="51">
        <f t="shared" si="7"/>
        <v>0</v>
      </c>
      <c r="I148" s="61"/>
      <c r="J148" s="29">
        <f t="shared" si="8"/>
        <v>0</v>
      </c>
    </row>
    <row r="149" spans="1:10" ht="26.4" x14ac:dyDescent="0.3">
      <c r="A149" s="38" t="s">
        <v>132</v>
      </c>
      <c r="B149" s="92" t="s">
        <v>133</v>
      </c>
      <c r="C149" s="26" t="s">
        <v>90</v>
      </c>
      <c r="D149" s="93">
        <v>10</v>
      </c>
      <c r="E149" s="96"/>
      <c r="F149" s="97"/>
      <c r="G149" s="94"/>
      <c r="H149" s="51">
        <f t="shared" si="7"/>
        <v>0</v>
      </c>
      <c r="I149" s="61"/>
      <c r="J149" s="29">
        <f t="shared" si="8"/>
        <v>0</v>
      </c>
    </row>
    <row r="150" spans="1:10" ht="79.2" x14ac:dyDescent="0.3">
      <c r="A150" s="38" t="s">
        <v>134</v>
      </c>
      <c r="B150" s="92" t="s">
        <v>135</v>
      </c>
      <c r="C150" s="26" t="s">
        <v>90</v>
      </c>
      <c r="D150" s="93">
        <v>10</v>
      </c>
      <c r="E150" s="96"/>
      <c r="F150" s="97"/>
      <c r="G150" s="94"/>
      <c r="H150" s="51">
        <f t="shared" si="7"/>
        <v>0</v>
      </c>
      <c r="I150" s="61"/>
      <c r="J150" s="29">
        <f t="shared" si="8"/>
        <v>0</v>
      </c>
    </row>
    <row r="151" spans="1:10" ht="39.6" x14ac:dyDescent="0.3">
      <c r="A151" s="38" t="s">
        <v>136</v>
      </c>
      <c r="B151" s="92" t="s">
        <v>137</v>
      </c>
      <c r="C151" s="26" t="s">
        <v>90</v>
      </c>
      <c r="D151" s="93">
        <v>15</v>
      </c>
      <c r="E151" s="96"/>
      <c r="F151" s="97"/>
      <c r="G151" s="94"/>
      <c r="H151" s="51">
        <f t="shared" si="7"/>
        <v>0</v>
      </c>
      <c r="I151" s="61"/>
      <c r="J151" s="29">
        <f t="shared" si="8"/>
        <v>0</v>
      </c>
    </row>
    <row r="152" spans="1:10" s="98" customFormat="1" x14ac:dyDescent="0.3">
      <c r="A152" s="47"/>
      <c r="B152" s="47"/>
      <c r="C152" s="168"/>
      <c r="D152" s="168"/>
      <c r="E152" s="47"/>
      <c r="F152" s="65" t="s">
        <v>338</v>
      </c>
      <c r="G152" s="65"/>
      <c r="H152" s="66">
        <f>SUM(H121:H151)</f>
        <v>0</v>
      </c>
      <c r="I152" s="66"/>
      <c r="J152" s="66">
        <f>SUM(J121:J151)</f>
        <v>0</v>
      </c>
    </row>
    <row r="153" spans="1:10" s="54" customFormat="1" x14ac:dyDescent="0.3">
      <c r="A153" s="1" t="s">
        <v>335</v>
      </c>
      <c r="B153" s="1"/>
      <c r="C153" s="1"/>
      <c r="D153" s="1"/>
      <c r="E153" s="1"/>
      <c r="F153" s="1"/>
      <c r="G153" s="1"/>
      <c r="H153" s="1"/>
      <c r="I153" s="1"/>
      <c r="J153" s="1"/>
    </row>
    <row r="154" spans="1:10" x14ac:dyDescent="0.3">
      <c r="A154" s="2" t="s">
        <v>270</v>
      </c>
      <c r="B154" s="2"/>
      <c r="C154" s="2"/>
      <c r="D154" s="2"/>
      <c r="E154" s="2"/>
      <c r="F154" s="2"/>
      <c r="G154" s="2"/>
      <c r="H154" s="2"/>
      <c r="I154" s="2"/>
      <c r="J154" s="2"/>
    </row>
    <row r="155" spans="1:10" x14ac:dyDescent="0.3">
      <c r="A155" s="2" t="s">
        <v>336</v>
      </c>
      <c r="B155" s="2"/>
      <c r="C155" s="2"/>
      <c r="D155" s="2"/>
      <c r="E155" s="2"/>
      <c r="F155" s="2"/>
      <c r="G155" s="2"/>
      <c r="H155" s="2"/>
      <c r="I155" s="2"/>
      <c r="J155" s="2"/>
    </row>
    <row r="156" spans="1:10" x14ac:dyDescent="0.3">
      <c r="A156" s="63"/>
      <c r="F156" s="99"/>
      <c r="G156" s="99"/>
      <c r="H156" s="99"/>
      <c r="I156" s="99"/>
      <c r="J156" s="99"/>
    </row>
    <row r="157" spans="1:10" x14ac:dyDescent="0.3">
      <c r="A157" s="8" t="s">
        <v>337</v>
      </c>
      <c r="B157" s="8"/>
      <c r="C157" s="9"/>
      <c r="D157" s="9"/>
      <c r="E157" s="9"/>
      <c r="F157" s="9"/>
      <c r="G157" s="10"/>
      <c r="H157" s="9"/>
      <c r="I157" s="9"/>
      <c r="J157" s="9"/>
    </row>
    <row r="158" spans="1:10" ht="39.6" x14ac:dyDescent="0.3">
      <c r="A158" s="100" t="s">
        <v>9</v>
      </c>
      <c r="B158" s="101" t="s">
        <v>281</v>
      </c>
      <c r="C158" s="26" t="s">
        <v>64</v>
      </c>
      <c r="D158" s="11">
        <v>80</v>
      </c>
      <c r="E158" s="11"/>
      <c r="F158" s="11"/>
      <c r="G158" s="102"/>
      <c r="H158" s="28">
        <f>D158*G158</f>
        <v>0</v>
      </c>
      <c r="I158" s="14"/>
      <c r="J158" s="102">
        <f>H158*1.08</f>
        <v>0</v>
      </c>
    </row>
    <row r="159" spans="1:10" x14ac:dyDescent="0.3">
      <c r="A159" s="100" t="s">
        <v>12</v>
      </c>
      <c r="B159" s="101" t="s">
        <v>138</v>
      </c>
      <c r="C159" s="26" t="s">
        <v>355</v>
      </c>
      <c r="D159" s="11">
        <v>36</v>
      </c>
      <c r="E159" s="11"/>
      <c r="F159" s="11"/>
      <c r="G159" s="103"/>
      <c r="H159" s="28">
        <f>D159*G159</f>
        <v>0</v>
      </c>
      <c r="I159" s="14"/>
      <c r="J159" s="102">
        <f>H159*1.23</f>
        <v>0</v>
      </c>
    </row>
    <row r="160" spans="1:10" x14ac:dyDescent="0.3">
      <c r="A160" s="17"/>
      <c r="B160" s="18"/>
      <c r="C160" s="165"/>
      <c r="D160" s="17"/>
      <c r="E160" s="17"/>
      <c r="F160" s="19" t="s">
        <v>341</v>
      </c>
      <c r="G160" s="19"/>
      <c r="H160" s="20">
        <f>SUM(H158:H159)</f>
        <v>0</v>
      </c>
      <c r="I160" s="21"/>
      <c r="J160" s="20">
        <f>SUM(J158:J159)</f>
        <v>0</v>
      </c>
    </row>
    <row r="161" spans="1:10" x14ac:dyDescent="0.3">
      <c r="A161" s="104" t="s">
        <v>139</v>
      </c>
      <c r="B161" s="104"/>
      <c r="C161" s="104"/>
      <c r="D161" s="104"/>
      <c r="E161" s="104"/>
      <c r="F161" s="104"/>
      <c r="G161" s="104"/>
      <c r="H161" s="104"/>
      <c r="I161" s="104"/>
      <c r="J161" s="104"/>
    </row>
    <row r="162" spans="1:10" x14ac:dyDescent="0.3">
      <c r="A162" s="1" t="s">
        <v>342</v>
      </c>
      <c r="B162" s="1"/>
      <c r="C162" s="1"/>
      <c r="D162" s="1"/>
      <c r="E162" s="1"/>
      <c r="F162" s="1"/>
      <c r="G162" s="1"/>
      <c r="H162" s="1"/>
      <c r="I162" s="1"/>
      <c r="J162" s="1"/>
    </row>
    <row r="163" spans="1:10" x14ac:dyDescent="0.3">
      <c r="A163" s="2" t="s">
        <v>270</v>
      </c>
      <c r="B163" s="2"/>
      <c r="C163" s="2"/>
      <c r="D163" s="2"/>
      <c r="E163" s="2"/>
      <c r="F163" s="2"/>
      <c r="G163" s="2"/>
      <c r="H163" s="2"/>
      <c r="I163" s="2"/>
      <c r="J163" s="2"/>
    </row>
    <row r="164" spans="1:10" x14ac:dyDescent="0.3">
      <c r="A164" s="2" t="s">
        <v>343</v>
      </c>
      <c r="B164" s="2"/>
      <c r="C164" s="2"/>
      <c r="D164" s="2"/>
      <c r="E164" s="2"/>
      <c r="F164" s="2"/>
      <c r="G164" s="2"/>
      <c r="H164" s="2"/>
      <c r="I164" s="2"/>
      <c r="J164" s="2"/>
    </row>
    <row r="165" spans="1:10" x14ac:dyDescent="0.3">
      <c r="A165" s="105"/>
      <c r="B165" s="105"/>
      <c r="C165" s="106"/>
      <c r="D165" s="106"/>
      <c r="E165" s="106"/>
      <c r="F165" s="106"/>
      <c r="G165" s="107"/>
      <c r="H165" s="106"/>
      <c r="I165" s="106"/>
      <c r="J165" s="106"/>
    </row>
    <row r="166" spans="1:10" x14ac:dyDescent="0.3">
      <c r="B166" s="32" t="s">
        <v>140</v>
      </c>
      <c r="F166" s="99"/>
      <c r="G166" s="99"/>
      <c r="H166" s="99"/>
      <c r="I166" s="99"/>
      <c r="J166" s="99"/>
    </row>
    <row r="167" spans="1:10" x14ac:dyDescent="0.3">
      <c r="A167" s="108" t="s">
        <v>141</v>
      </c>
      <c r="B167" s="109" t="s">
        <v>142</v>
      </c>
      <c r="C167" s="110" t="s">
        <v>143</v>
      </c>
      <c r="D167" s="110"/>
      <c r="E167" s="110"/>
      <c r="F167" s="110"/>
      <c r="G167" s="99"/>
      <c r="H167" s="99"/>
      <c r="I167" s="99"/>
      <c r="J167" s="99"/>
    </row>
    <row r="168" spans="1:10" x14ac:dyDescent="0.3">
      <c r="A168" s="56" t="s">
        <v>9</v>
      </c>
      <c r="B168" s="108" t="s">
        <v>144</v>
      </c>
      <c r="C168" s="111"/>
      <c r="D168" s="112"/>
      <c r="E168" s="112"/>
      <c r="F168" s="113"/>
      <c r="G168" s="99"/>
      <c r="H168" s="99"/>
      <c r="I168" s="99"/>
      <c r="J168" s="99"/>
    </row>
    <row r="169" spans="1:10" x14ac:dyDescent="0.3">
      <c r="A169" s="56" t="s">
        <v>12</v>
      </c>
      <c r="B169" s="108" t="s">
        <v>145</v>
      </c>
      <c r="C169" s="111"/>
      <c r="D169" s="112"/>
      <c r="E169" s="112"/>
      <c r="F169" s="113"/>
      <c r="G169" s="99"/>
      <c r="H169" s="99"/>
      <c r="I169" s="99"/>
      <c r="J169" s="99"/>
    </row>
    <row r="170" spans="1:10" x14ac:dyDescent="0.3">
      <c r="A170" s="56" t="s">
        <v>14</v>
      </c>
      <c r="B170" s="108" t="s">
        <v>344</v>
      </c>
      <c r="C170" s="114"/>
      <c r="D170" s="115"/>
      <c r="E170" s="115"/>
      <c r="F170" s="116"/>
      <c r="G170" s="99"/>
      <c r="H170" s="99"/>
      <c r="I170" s="99"/>
      <c r="J170" s="99"/>
    </row>
    <row r="171" spans="1:10" x14ac:dyDescent="0.3">
      <c r="F171" s="99"/>
      <c r="G171" s="99"/>
      <c r="H171" s="99"/>
      <c r="I171" s="99"/>
      <c r="J171" s="99"/>
    </row>
    <row r="172" spans="1:10" x14ac:dyDescent="0.3">
      <c r="A172" s="117" t="s">
        <v>141</v>
      </c>
      <c r="B172" s="117" t="s">
        <v>146</v>
      </c>
      <c r="C172" s="110" t="s">
        <v>143</v>
      </c>
      <c r="D172" s="110"/>
      <c r="E172" s="110"/>
      <c r="F172" s="110"/>
      <c r="G172" s="99"/>
      <c r="H172" s="99"/>
      <c r="I172" s="99"/>
      <c r="J172" s="99"/>
    </row>
    <row r="173" spans="1:10" x14ac:dyDescent="0.3">
      <c r="A173" s="118"/>
      <c r="B173" s="119" t="s">
        <v>147</v>
      </c>
      <c r="C173" s="169"/>
      <c r="D173" s="170"/>
      <c r="E173" s="120"/>
      <c r="F173" s="121"/>
      <c r="G173" s="99"/>
      <c r="H173" s="99"/>
      <c r="I173" s="99"/>
      <c r="J173" s="99"/>
    </row>
    <row r="174" spans="1:10" x14ac:dyDescent="0.3">
      <c r="A174" s="118" t="s">
        <v>9</v>
      </c>
      <c r="B174" s="122" t="s">
        <v>148</v>
      </c>
      <c r="C174" s="111"/>
      <c r="D174" s="112"/>
      <c r="E174" s="112"/>
      <c r="F174" s="113"/>
      <c r="G174" s="99"/>
      <c r="H174" s="99"/>
      <c r="I174" s="99"/>
      <c r="J174" s="99"/>
    </row>
    <row r="175" spans="1:10" x14ac:dyDescent="0.3">
      <c r="A175" s="118" t="s">
        <v>12</v>
      </c>
      <c r="B175" s="122" t="s">
        <v>149</v>
      </c>
      <c r="C175" s="111"/>
      <c r="D175" s="112"/>
      <c r="E175" s="112"/>
      <c r="F175" s="113"/>
      <c r="G175" s="99"/>
      <c r="H175" s="99"/>
      <c r="I175" s="99"/>
      <c r="J175" s="99"/>
    </row>
    <row r="176" spans="1:10" ht="26.4" x14ac:dyDescent="0.3">
      <c r="A176" s="118" t="s">
        <v>14</v>
      </c>
      <c r="B176" s="122" t="s">
        <v>150</v>
      </c>
      <c r="C176" s="111"/>
      <c r="D176" s="112"/>
      <c r="E176" s="112"/>
      <c r="F176" s="113"/>
      <c r="G176" s="99"/>
      <c r="H176" s="99"/>
      <c r="I176" s="99"/>
      <c r="J176" s="99"/>
    </row>
    <row r="177" spans="1:10" ht="26.4" x14ac:dyDescent="0.3">
      <c r="A177" s="118" t="s">
        <v>40</v>
      </c>
      <c r="B177" s="122" t="s">
        <v>151</v>
      </c>
      <c r="C177" s="111"/>
      <c r="D177" s="112"/>
      <c r="E177" s="112"/>
      <c r="F177" s="113"/>
      <c r="G177" s="99"/>
      <c r="H177" s="99"/>
      <c r="I177" s="99"/>
      <c r="J177" s="99"/>
    </row>
    <row r="178" spans="1:10" ht="26.4" x14ac:dyDescent="0.3">
      <c r="A178" s="118" t="s">
        <v>42</v>
      </c>
      <c r="B178" s="122" t="s">
        <v>152</v>
      </c>
      <c r="C178" s="111"/>
      <c r="D178" s="112"/>
      <c r="E178" s="112"/>
      <c r="F178" s="113"/>
      <c r="G178" s="99"/>
      <c r="H178" s="99"/>
      <c r="I178" s="99"/>
      <c r="J178" s="99"/>
    </row>
    <row r="179" spans="1:10" ht="26.4" x14ac:dyDescent="0.3">
      <c r="A179" s="118" t="s">
        <v>44</v>
      </c>
      <c r="B179" s="122" t="s">
        <v>153</v>
      </c>
      <c r="C179" s="111"/>
      <c r="D179" s="112"/>
      <c r="E179" s="112"/>
      <c r="F179" s="113"/>
      <c r="G179" s="99"/>
      <c r="H179" s="99"/>
      <c r="I179" s="99"/>
      <c r="J179" s="99"/>
    </row>
    <row r="180" spans="1:10" x14ac:dyDescent="0.3">
      <c r="A180" s="118" t="s">
        <v>46</v>
      </c>
      <c r="B180" s="122" t="s">
        <v>154</v>
      </c>
      <c r="C180" s="111"/>
      <c r="D180" s="112"/>
      <c r="E180" s="112"/>
      <c r="F180" s="113"/>
      <c r="G180" s="99"/>
      <c r="H180" s="99"/>
      <c r="I180" s="99"/>
      <c r="J180" s="99"/>
    </row>
    <row r="181" spans="1:10" ht="26.4" x14ac:dyDescent="0.3">
      <c r="A181" s="118" t="s">
        <v>48</v>
      </c>
      <c r="B181" s="122" t="s">
        <v>155</v>
      </c>
      <c r="C181" s="111"/>
      <c r="D181" s="112"/>
      <c r="E181" s="112"/>
      <c r="F181" s="113"/>
      <c r="G181" s="99"/>
      <c r="H181" s="99"/>
      <c r="I181" s="99"/>
      <c r="J181" s="99"/>
    </row>
    <row r="182" spans="1:10" ht="26.4" x14ac:dyDescent="0.3">
      <c r="A182" s="118" t="s">
        <v>50</v>
      </c>
      <c r="B182" s="122" t="s">
        <v>345</v>
      </c>
      <c r="C182" s="111"/>
      <c r="D182" s="112"/>
      <c r="E182" s="112"/>
      <c r="F182" s="113"/>
      <c r="G182" s="99"/>
      <c r="H182" s="99"/>
      <c r="I182" s="99"/>
      <c r="J182" s="99"/>
    </row>
    <row r="183" spans="1:10" ht="79.2" x14ac:dyDescent="0.3">
      <c r="A183" s="118" t="s">
        <v>52</v>
      </c>
      <c r="B183" s="122" t="s">
        <v>156</v>
      </c>
      <c r="C183" s="111"/>
      <c r="D183" s="112"/>
      <c r="E183" s="112"/>
      <c r="F183" s="113"/>
      <c r="G183" s="99"/>
      <c r="H183" s="99"/>
      <c r="I183" s="99"/>
      <c r="J183" s="99"/>
    </row>
    <row r="184" spans="1:10" x14ac:dyDescent="0.3">
      <c r="A184" s="118" t="s">
        <v>54</v>
      </c>
      <c r="B184" s="123" t="s">
        <v>157</v>
      </c>
      <c r="C184" s="111"/>
      <c r="D184" s="112"/>
      <c r="E184" s="112"/>
      <c r="F184" s="113"/>
      <c r="G184" s="99"/>
      <c r="H184" s="99"/>
      <c r="I184" s="99"/>
      <c r="J184" s="99"/>
    </row>
    <row r="185" spans="1:10" ht="79.2" x14ac:dyDescent="0.3">
      <c r="A185" s="118" t="s">
        <v>56</v>
      </c>
      <c r="B185" s="122" t="s">
        <v>158</v>
      </c>
      <c r="C185" s="111"/>
      <c r="D185" s="112"/>
      <c r="E185" s="112"/>
      <c r="F185" s="113"/>
      <c r="G185" s="99"/>
      <c r="H185" s="99"/>
      <c r="I185" s="99"/>
      <c r="J185" s="99"/>
    </row>
    <row r="186" spans="1:10" ht="26.4" x14ac:dyDescent="0.3">
      <c r="A186" s="56" t="s">
        <v>87</v>
      </c>
      <c r="B186" s="124" t="s">
        <v>159</v>
      </c>
      <c r="C186" s="111"/>
      <c r="D186" s="112"/>
      <c r="E186" s="112"/>
      <c r="F186" s="113"/>
      <c r="G186" s="99"/>
      <c r="H186" s="99"/>
      <c r="I186" s="99"/>
      <c r="J186" s="99"/>
    </row>
    <row r="187" spans="1:10" x14ac:dyDescent="0.3">
      <c r="A187" s="125" t="s">
        <v>160</v>
      </c>
      <c r="B187" s="126"/>
      <c r="C187" s="126"/>
      <c r="D187" s="126"/>
      <c r="E187" s="126"/>
      <c r="F187" s="127"/>
      <c r="G187" s="99"/>
      <c r="H187" s="99"/>
      <c r="I187" s="99"/>
      <c r="J187" s="99"/>
    </row>
    <row r="188" spans="1:10" ht="26.4" x14ac:dyDescent="0.3">
      <c r="A188" s="56" t="s">
        <v>103</v>
      </c>
      <c r="B188" s="48" t="s">
        <v>161</v>
      </c>
      <c r="C188" s="111"/>
      <c r="D188" s="112"/>
      <c r="E188" s="112"/>
      <c r="F188" s="113"/>
      <c r="G188" s="99"/>
      <c r="H188" s="99"/>
      <c r="I188" s="99"/>
      <c r="J188" s="99"/>
    </row>
    <row r="189" spans="1:10" x14ac:dyDescent="0.3">
      <c r="A189" s="56" t="s">
        <v>105</v>
      </c>
      <c r="B189" s="108" t="s">
        <v>162</v>
      </c>
      <c r="C189" s="111"/>
      <c r="D189" s="112"/>
      <c r="E189" s="112"/>
      <c r="F189" s="113"/>
      <c r="G189" s="99"/>
      <c r="H189" s="99"/>
      <c r="I189" s="99"/>
      <c r="J189" s="99"/>
    </row>
    <row r="190" spans="1:10" x14ac:dyDescent="0.3">
      <c r="A190" s="56" t="s">
        <v>107</v>
      </c>
      <c r="B190" s="108" t="s">
        <v>163</v>
      </c>
      <c r="C190" s="111"/>
      <c r="D190" s="112"/>
      <c r="E190" s="112"/>
      <c r="F190" s="113"/>
      <c r="G190" s="99"/>
      <c r="H190" s="99"/>
      <c r="I190" s="99"/>
      <c r="J190" s="99"/>
    </row>
    <row r="191" spans="1:10" x14ac:dyDescent="0.3">
      <c r="A191" s="56" t="s">
        <v>109</v>
      </c>
      <c r="B191" s="108" t="s">
        <v>164</v>
      </c>
      <c r="C191" s="111"/>
      <c r="D191" s="112"/>
      <c r="E191" s="112"/>
      <c r="F191" s="113"/>
      <c r="G191" s="99"/>
      <c r="H191" s="99"/>
      <c r="I191" s="99"/>
      <c r="J191" s="99"/>
    </row>
    <row r="192" spans="1:10" ht="105.6" x14ac:dyDescent="0.3">
      <c r="A192" s="56" t="s">
        <v>111</v>
      </c>
      <c r="B192" s="48" t="s">
        <v>165</v>
      </c>
      <c r="C192" s="111"/>
      <c r="D192" s="112"/>
      <c r="E192" s="112"/>
      <c r="F192" s="113"/>
      <c r="G192" s="99"/>
      <c r="H192" s="99"/>
      <c r="I192" s="99"/>
      <c r="J192" s="99"/>
    </row>
    <row r="193" spans="1:10" ht="27.6" x14ac:dyDescent="0.3">
      <c r="A193" s="56" t="s">
        <v>113</v>
      </c>
      <c r="B193" s="108" t="s">
        <v>282</v>
      </c>
      <c r="C193" s="111"/>
      <c r="D193" s="112"/>
      <c r="E193" s="112"/>
      <c r="F193" s="113"/>
      <c r="G193" s="99"/>
      <c r="H193" s="99"/>
      <c r="I193" s="99"/>
      <c r="J193" s="99"/>
    </row>
    <row r="194" spans="1:10" x14ac:dyDescent="0.3">
      <c r="A194" s="56" t="s">
        <v>114</v>
      </c>
      <c r="B194" s="108" t="s">
        <v>166</v>
      </c>
      <c r="C194" s="111"/>
      <c r="D194" s="112"/>
      <c r="E194" s="112"/>
      <c r="F194" s="113"/>
      <c r="G194" s="99"/>
      <c r="H194" s="99"/>
      <c r="I194" s="99"/>
      <c r="J194" s="99"/>
    </row>
    <row r="195" spans="1:10" ht="79.2" x14ac:dyDescent="0.3">
      <c r="A195" s="56" t="s">
        <v>116</v>
      </c>
      <c r="B195" s="48" t="s">
        <v>167</v>
      </c>
      <c r="C195" s="111"/>
      <c r="D195" s="112"/>
      <c r="E195" s="112"/>
      <c r="F195" s="113"/>
      <c r="G195" s="99"/>
      <c r="H195" s="99"/>
      <c r="I195" s="99"/>
      <c r="J195" s="99"/>
    </row>
    <row r="196" spans="1:10" x14ac:dyDescent="0.3">
      <c r="A196" s="56" t="s">
        <v>118</v>
      </c>
      <c r="B196" s="108" t="s">
        <v>168</v>
      </c>
      <c r="C196" s="111"/>
      <c r="D196" s="112"/>
      <c r="E196" s="112"/>
      <c r="F196" s="113"/>
      <c r="G196" s="99"/>
      <c r="H196" s="99"/>
      <c r="I196" s="99"/>
      <c r="J196" s="99"/>
    </row>
    <row r="197" spans="1:10" x14ac:dyDescent="0.3">
      <c r="A197" s="128" t="s">
        <v>120</v>
      </c>
      <c r="B197" s="129" t="s">
        <v>169</v>
      </c>
      <c r="C197" s="111"/>
      <c r="D197" s="112"/>
      <c r="E197" s="112"/>
      <c r="F197" s="113"/>
      <c r="G197" s="99"/>
      <c r="H197" s="99"/>
      <c r="I197" s="99"/>
      <c r="J197" s="99"/>
    </row>
    <row r="198" spans="1:10" x14ac:dyDescent="0.3">
      <c r="A198" s="130" t="s">
        <v>170</v>
      </c>
      <c r="B198" s="131"/>
      <c r="C198" s="131"/>
      <c r="D198" s="131"/>
      <c r="E198" s="131"/>
      <c r="F198" s="132"/>
      <c r="G198" s="99"/>
      <c r="H198" s="99"/>
      <c r="I198" s="99"/>
      <c r="J198" s="99"/>
    </row>
    <row r="199" spans="1:10" x14ac:dyDescent="0.3">
      <c r="A199" s="133" t="s">
        <v>122</v>
      </c>
      <c r="B199" s="134" t="s">
        <v>171</v>
      </c>
      <c r="C199" s="111"/>
      <c r="D199" s="112"/>
      <c r="E199" s="112"/>
      <c r="F199" s="113"/>
      <c r="G199" s="99"/>
      <c r="H199" s="99"/>
      <c r="I199" s="99"/>
      <c r="J199" s="99"/>
    </row>
    <row r="200" spans="1:10" x14ac:dyDescent="0.3">
      <c r="A200" s="56" t="s">
        <v>124</v>
      </c>
      <c r="B200" s="108" t="s">
        <v>172</v>
      </c>
      <c r="C200" s="111"/>
      <c r="D200" s="112"/>
      <c r="E200" s="112"/>
      <c r="F200" s="113"/>
      <c r="G200" s="99"/>
      <c r="H200" s="99"/>
      <c r="I200" s="99"/>
      <c r="J200" s="99"/>
    </row>
    <row r="201" spans="1:10" x14ac:dyDescent="0.3">
      <c r="A201" s="56" t="s">
        <v>126</v>
      </c>
      <c r="B201" s="108" t="s">
        <v>173</v>
      </c>
      <c r="C201" s="111"/>
      <c r="D201" s="112"/>
      <c r="E201" s="112"/>
      <c r="F201" s="113"/>
      <c r="G201" s="99"/>
      <c r="H201" s="99"/>
      <c r="I201" s="99"/>
      <c r="J201" s="99"/>
    </row>
    <row r="202" spans="1:10" x14ac:dyDescent="0.3">
      <c r="A202" s="56" t="s">
        <v>128</v>
      </c>
      <c r="B202" s="108" t="s">
        <v>174</v>
      </c>
      <c r="C202" s="111"/>
      <c r="D202" s="112"/>
      <c r="E202" s="112"/>
      <c r="F202" s="113"/>
      <c r="G202" s="99"/>
      <c r="H202" s="99"/>
      <c r="I202" s="99"/>
      <c r="J202" s="99"/>
    </row>
    <row r="203" spans="1:10" x14ac:dyDescent="0.3">
      <c r="A203" s="56" t="s">
        <v>130</v>
      </c>
      <c r="B203" s="108" t="s">
        <v>175</v>
      </c>
      <c r="C203" s="111"/>
      <c r="D203" s="112"/>
      <c r="E203" s="112"/>
      <c r="F203" s="113"/>
      <c r="G203" s="99"/>
      <c r="H203" s="99"/>
      <c r="I203" s="99"/>
      <c r="J203" s="99"/>
    </row>
    <row r="204" spans="1:10" x14ac:dyDescent="0.3">
      <c r="A204" s="56" t="s">
        <v>132</v>
      </c>
      <c r="B204" s="108" t="s">
        <v>176</v>
      </c>
      <c r="C204" s="111"/>
      <c r="D204" s="112"/>
      <c r="E204" s="112"/>
      <c r="F204" s="113"/>
      <c r="G204" s="99"/>
      <c r="H204" s="99"/>
      <c r="I204" s="99"/>
      <c r="J204" s="99"/>
    </row>
    <row r="205" spans="1:10" x14ac:dyDescent="0.3">
      <c r="A205" s="56" t="s">
        <v>134</v>
      </c>
      <c r="B205" s="108" t="s">
        <v>177</v>
      </c>
      <c r="C205" s="111"/>
      <c r="D205" s="112"/>
      <c r="E205" s="112"/>
      <c r="F205" s="113"/>
      <c r="G205" s="99"/>
      <c r="H205" s="99"/>
      <c r="I205" s="99"/>
      <c r="J205" s="99"/>
    </row>
    <row r="206" spans="1:10" x14ac:dyDescent="0.3">
      <c r="A206" s="130" t="s">
        <v>178</v>
      </c>
      <c r="B206" s="131"/>
      <c r="C206" s="131"/>
      <c r="D206" s="131"/>
      <c r="E206" s="131"/>
      <c r="F206" s="132"/>
      <c r="G206" s="99"/>
      <c r="H206" s="99"/>
      <c r="I206" s="99"/>
      <c r="J206" s="99"/>
    </row>
    <row r="207" spans="1:10" x14ac:dyDescent="0.3">
      <c r="A207" s="56" t="s">
        <v>136</v>
      </c>
      <c r="B207" s="108" t="s">
        <v>179</v>
      </c>
      <c r="C207" s="111"/>
      <c r="D207" s="112"/>
      <c r="E207" s="112"/>
      <c r="F207" s="113"/>
      <c r="G207" s="99"/>
      <c r="H207" s="99"/>
      <c r="I207" s="99"/>
      <c r="J207" s="99"/>
    </row>
    <row r="208" spans="1:10" ht="39.6" x14ac:dyDescent="0.3">
      <c r="A208" s="56" t="s">
        <v>180</v>
      </c>
      <c r="B208" s="108" t="s">
        <v>181</v>
      </c>
      <c r="C208" s="111"/>
      <c r="D208" s="112"/>
      <c r="E208" s="112"/>
      <c r="F208" s="113"/>
      <c r="G208" s="99"/>
      <c r="H208" s="99"/>
      <c r="I208" s="99"/>
      <c r="J208" s="99"/>
    </row>
    <row r="209" spans="1:10" x14ac:dyDescent="0.3">
      <c r="A209" s="56" t="s">
        <v>182</v>
      </c>
      <c r="B209" s="108" t="s">
        <v>183</v>
      </c>
      <c r="C209" s="111"/>
      <c r="D209" s="112"/>
      <c r="E209" s="112"/>
      <c r="F209" s="113"/>
      <c r="G209" s="99"/>
      <c r="H209" s="99"/>
      <c r="I209" s="99"/>
      <c r="J209" s="99"/>
    </row>
    <row r="210" spans="1:10" s="7" customFormat="1" ht="26.4" x14ac:dyDescent="0.3">
      <c r="A210" s="56" t="s">
        <v>184</v>
      </c>
      <c r="B210" s="108" t="s">
        <v>185</v>
      </c>
      <c r="C210" s="111"/>
      <c r="D210" s="112"/>
      <c r="E210" s="112"/>
      <c r="F210" s="113"/>
      <c r="G210" s="99"/>
      <c r="H210" s="99"/>
      <c r="I210" s="99"/>
      <c r="J210" s="99"/>
    </row>
    <row r="211" spans="1:10" s="7" customFormat="1" x14ac:dyDescent="0.3">
      <c r="A211" s="56" t="s">
        <v>186</v>
      </c>
      <c r="B211" s="108" t="s">
        <v>187</v>
      </c>
      <c r="C211" s="111"/>
      <c r="D211" s="112"/>
      <c r="E211" s="112"/>
      <c r="F211" s="113"/>
      <c r="G211" s="99"/>
      <c r="H211" s="99"/>
      <c r="I211" s="99"/>
      <c r="J211" s="99"/>
    </row>
    <row r="212" spans="1:10" s="7" customFormat="1" x14ac:dyDescent="0.3">
      <c r="A212" s="130" t="s">
        <v>188</v>
      </c>
      <c r="B212" s="131"/>
      <c r="C212" s="131"/>
      <c r="D212" s="131"/>
      <c r="E212" s="131"/>
      <c r="F212" s="132"/>
      <c r="G212" s="99"/>
      <c r="H212" s="99"/>
      <c r="I212" s="99"/>
      <c r="J212" s="99"/>
    </row>
    <row r="213" spans="1:10" s="7" customFormat="1" ht="26.4" x14ac:dyDescent="0.3">
      <c r="A213" s="56" t="s">
        <v>189</v>
      </c>
      <c r="B213" s="108" t="s">
        <v>190</v>
      </c>
      <c r="C213" s="111"/>
      <c r="D213" s="112"/>
      <c r="E213" s="112"/>
      <c r="F213" s="113"/>
      <c r="G213" s="99"/>
      <c r="H213" s="99"/>
      <c r="I213" s="99"/>
      <c r="J213" s="99"/>
    </row>
    <row r="214" spans="1:10" s="22" customFormat="1" x14ac:dyDescent="0.3">
      <c r="A214" s="56" t="s">
        <v>191</v>
      </c>
      <c r="B214" s="108" t="s">
        <v>192</v>
      </c>
      <c r="C214" s="111"/>
      <c r="D214" s="112"/>
      <c r="E214" s="112"/>
      <c r="F214" s="113"/>
      <c r="G214" s="99"/>
      <c r="H214" s="99"/>
      <c r="I214" s="99"/>
      <c r="J214" s="99"/>
    </row>
    <row r="215" spans="1:10" x14ac:dyDescent="0.3">
      <c r="A215" s="56" t="s">
        <v>193</v>
      </c>
      <c r="B215" s="108" t="s">
        <v>194</v>
      </c>
      <c r="C215" s="111"/>
      <c r="D215" s="112"/>
      <c r="E215" s="112"/>
      <c r="F215" s="113"/>
      <c r="G215" s="99"/>
      <c r="H215" s="99"/>
      <c r="I215" s="99"/>
      <c r="J215" s="99"/>
    </row>
    <row r="216" spans="1:10" x14ac:dyDescent="0.3">
      <c r="A216" s="56" t="s">
        <v>195</v>
      </c>
      <c r="B216" s="108" t="s">
        <v>196</v>
      </c>
      <c r="C216" s="111"/>
      <c r="D216" s="112"/>
      <c r="E216" s="112"/>
      <c r="F216" s="113"/>
      <c r="G216" s="99"/>
      <c r="H216" s="99"/>
      <c r="I216" s="99"/>
      <c r="J216" s="99"/>
    </row>
    <row r="217" spans="1:10" s="7" customFormat="1" x14ac:dyDescent="0.3">
      <c r="A217" s="56" t="s">
        <v>197</v>
      </c>
      <c r="B217" s="108" t="s">
        <v>198</v>
      </c>
      <c r="C217" s="111"/>
      <c r="D217" s="112"/>
      <c r="E217" s="112"/>
      <c r="F217" s="113"/>
      <c r="G217" s="99"/>
      <c r="H217" s="99"/>
      <c r="I217" s="99"/>
      <c r="J217" s="99"/>
    </row>
    <row r="218" spans="1:10" x14ac:dyDescent="0.3">
      <c r="A218" s="56" t="s">
        <v>199</v>
      </c>
      <c r="B218" s="108" t="s">
        <v>200</v>
      </c>
      <c r="C218" s="111"/>
      <c r="D218" s="112"/>
      <c r="E218" s="112"/>
      <c r="F218" s="113"/>
      <c r="G218" s="99"/>
      <c r="H218" s="99"/>
      <c r="I218" s="99"/>
      <c r="J218" s="99"/>
    </row>
    <row r="219" spans="1:10" x14ac:dyDescent="0.3">
      <c r="A219" s="1" t="s">
        <v>346</v>
      </c>
      <c r="B219" s="1"/>
      <c r="C219" s="1"/>
      <c r="D219" s="1"/>
      <c r="E219" s="1"/>
      <c r="F219" s="1"/>
      <c r="G219" s="1"/>
      <c r="H219" s="1"/>
      <c r="I219" s="1"/>
      <c r="J219" s="1"/>
    </row>
    <row r="220" spans="1:10" x14ac:dyDescent="0.3">
      <c r="F220" s="99"/>
      <c r="G220" s="99"/>
      <c r="H220" s="99"/>
      <c r="I220" s="99"/>
      <c r="J220" s="99"/>
    </row>
    <row r="221" spans="1:10" x14ac:dyDescent="0.3">
      <c r="A221" s="8" t="s">
        <v>350</v>
      </c>
      <c r="B221" s="8"/>
      <c r="C221" s="9"/>
      <c r="D221" s="9"/>
      <c r="E221" s="9"/>
      <c r="F221" s="9"/>
      <c r="G221" s="10"/>
      <c r="H221" s="9"/>
      <c r="I221" s="9"/>
      <c r="J221" s="9"/>
    </row>
    <row r="222" spans="1:10" ht="382.8" x14ac:dyDescent="0.3">
      <c r="A222" s="11" t="s">
        <v>9</v>
      </c>
      <c r="B222" s="48" t="s">
        <v>201</v>
      </c>
      <c r="C222" s="161" t="s">
        <v>64</v>
      </c>
      <c r="D222" s="11">
        <v>5</v>
      </c>
      <c r="E222" s="11"/>
      <c r="F222" s="11"/>
      <c r="G222" s="135"/>
      <c r="H222" s="13">
        <f>D222*G222</f>
        <v>0</v>
      </c>
      <c r="I222" s="14"/>
      <c r="J222" s="13">
        <f>H222*1.08</f>
        <v>0</v>
      </c>
    </row>
    <row r="223" spans="1:10" x14ac:dyDescent="0.3">
      <c r="A223" s="11" t="s">
        <v>12</v>
      </c>
      <c r="B223" s="48" t="s">
        <v>202</v>
      </c>
      <c r="C223" s="11" t="s">
        <v>58</v>
      </c>
      <c r="D223" s="136">
        <v>5</v>
      </c>
      <c r="E223" s="11"/>
      <c r="F223" s="11"/>
      <c r="G223" s="135"/>
      <c r="H223" s="13">
        <f>D223*G223</f>
        <v>0</v>
      </c>
      <c r="I223" s="14"/>
      <c r="J223" s="13">
        <f>H223*1.08</f>
        <v>0</v>
      </c>
    </row>
    <row r="224" spans="1:10" x14ac:dyDescent="0.3">
      <c r="A224" s="11" t="s">
        <v>14</v>
      </c>
      <c r="B224" s="48" t="s">
        <v>203</v>
      </c>
      <c r="C224" s="11" t="s">
        <v>58</v>
      </c>
      <c r="D224" s="136">
        <v>5</v>
      </c>
      <c r="E224" s="11"/>
      <c r="F224" s="11"/>
      <c r="G224" s="135"/>
      <c r="H224" s="13">
        <f>D224*G224</f>
        <v>0</v>
      </c>
      <c r="I224" s="14"/>
      <c r="J224" s="13">
        <f>H224*1.08</f>
        <v>0</v>
      </c>
    </row>
    <row r="225" spans="1:10" x14ac:dyDescent="0.3">
      <c r="A225" s="17"/>
      <c r="B225" s="18"/>
      <c r="C225" s="17"/>
      <c r="D225" s="17"/>
      <c r="E225" s="17"/>
      <c r="F225" s="19" t="s">
        <v>347</v>
      </c>
      <c r="G225" s="19"/>
      <c r="H225" s="20">
        <f>SUM(H222:H224)</f>
        <v>0</v>
      </c>
      <c r="I225" s="21"/>
      <c r="J225" s="20">
        <f>SUM(J222:J224)</f>
        <v>0</v>
      </c>
    </row>
    <row r="226" spans="1:10" x14ac:dyDescent="0.3">
      <c r="A226" s="1" t="s">
        <v>348</v>
      </c>
      <c r="B226" s="1"/>
      <c r="C226" s="1"/>
      <c r="D226" s="1"/>
      <c r="E226" s="1"/>
      <c r="F226" s="1"/>
      <c r="G226" s="1"/>
      <c r="H226" s="1"/>
      <c r="I226" s="1"/>
      <c r="J226" s="1"/>
    </row>
    <row r="227" spans="1:10" x14ac:dyDescent="0.3">
      <c r="A227" s="2" t="s">
        <v>270</v>
      </c>
      <c r="B227" s="2"/>
      <c r="C227" s="2"/>
      <c r="D227" s="2"/>
      <c r="E227" s="2"/>
      <c r="F227" s="2"/>
      <c r="G227" s="2"/>
      <c r="H227" s="2"/>
      <c r="I227" s="2"/>
      <c r="J227" s="2"/>
    </row>
    <row r="228" spans="1:10" x14ac:dyDescent="0.3">
      <c r="A228" s="2" t="s">
        <v>349</v>
      </c>
      <c r="B228" s="2"/>
      <c r="C228" s="2"/>
      <c r="D228" s="2"/>
      <c r="E228" s="2"/>
      <c r="F228" s="2"/>
      <c r="G228" s="2"/>
      <c r="H228" s="2"/>
      <c r="I228" s="2"/>
      <c r="J228" s="2"/>
    </row>
    <row r="229" spans="1:10" x14ac:dyDescent="0.3">
      <c r="A229" s="63"/>
      <c r="F229" s="99"/>
      <c r="G229" s="99"/>
      <c r="H229" s="99"/>
      <c r="I229" s="99"/>
      <c r="J229" s="99"/>
    </row>
    <row r="230" spans="1:10" x14ac:dyDescent="0.3">
      <c r="A230" s="8" t="s">
        <v>204</v>
      </c>
      <c r="B230" s="8"/>
      <c r="C230" s="9"/>
      <c r="D230" s="9"/>
      <c r="E230" s="9"/>
      <c r="F230" s="9"/>
      <c r="G230" s="10"/>
      <c r="H230" s="9"/>
      <c r="I230" s="9"/>
      <c r="J230" s="9"/>
    </row>
    <row r="231" spans="1:10" ht="39.6" x14ac:dyDescent="0.3">
      <c r="A231" s="137">
        <v>1</v>
      </c>
      <c r="B231" s="138" t="s">
        <v>205</v>
      </c>
      <c r="C231" s="139" t="s">
        <v>206</v>
      </c>
      <c r="D231" s="171">
        <v>5000</v>
      </c>
      <c r="E231" s="140"/>
      <c r="F231" s="140"/>
      <c r="G231" s="135"/>
      <c r="H231" s="141">
        <f t="shared" ref="H231:H248" si="9">G231*D231</f>
        <v>0</v>
      </c>
      <c r="I231" s="142"/>
      <c r="J231" s="141">
        <f t="shared" ref="J231:J248" si="10">H231*1.08</f>
        <v>0</v>
      </c>
    </row>
    <row r="232" spans="1:10" ht="26.4" x14ac:dyDescent="0.3">
      <c r="A232" s="137">
        <v>2</v>
      </c>
      <c r="B232" s="138" t="s">
        <v>207</v>
      </c>
      <c r="C232" s="139" t="s">
        <v>206</v>
      </c>
      <c r="D232" s="172">
        <v>4000</v>
      </c>
      <c r="E232" s="143"/>
      <c r="F232" s="143"/>
      <c r="G232" s="135"/>
      <c r="H232" s="141">
        <f t="shared" si="9"/>
        <v>0</v>
      </c>
      <c r="I232" s="142"/>
      <c r="J232" s="141">
        <f t="shared" si="10"/>
        <v>0</v>
      </c>
    </row>
    <row r="233" spans="1:10" ht="26.4" x14ac:dyDescent="0.3">
      <c r="A233" s="137">
        <v>3</v>
      </c>
      <c r="B233" s="138" t="s">
        <v>208</v>
      </c>
      <c r="C233" s="139" t="s">
        <v>206</v>
      </c>
      <c r="D233" s="173">
        <v>15</v>
      </c>
      <c r="E233" s="144"/>
      <c r="F233" s="145"/>
      <c r="G233" s="135"/>
      <c r="H233" s="141">
        <f t="shared" si="9"/>
        <v>0</v>
      </c>
      <c r="I233" s="142"/>
      <c r="J233" s="141">
        <f t="shared" si="10"/>
        <v>0</v>
      </c>
    </row>
    <row r="234" spans="1:10" ht="26.4" x14ac:dyDescent="0.3">
      <c r="A234" s="137">
        <v>4</v>
      </c>
      <c r="B234" s="138" t="s">
        <v>209</v>
      </c>
      <c r="C234" s="139" t="s">
        <v>206</v>
      </c>
      <c r="D234" s="173">
        <v>15</v>
      </c>
      <c r="E234" s="144"/>
      <c r="F234" s="145"/>
      <c r="G234" s="135"/>
      <c r="H234" s="141">
        <f t="shared" si="9"/>
        <v>0</v>
      </c>
      <c r="I234" s="142"/>
      <c r="J234" s="141">
        <f t="shared" si="10"/>
        <v>0</v>
      </c>
    </row>
    <row r="235" spans="1:10" ht="26.4" x14ac:dyDescent="0.3">
      <c r="A235" s="137">
        <v>5</v>
      </c>
      <c r="B235" s="138" t="s">
        <v>210</v>
      </c>
      <c r="C235" s="139" t="s">
        <v>206</v>
      </c>
      <c r="D235" s="173">
        <v>15</v>
      </c>
      <c r="E235" s="144"/>
      <c r="F235" s="145"/>
      <c r="G235" s="135"/>
      <c r="H235" s="141">
        <f t="shared" si="9"/>
        <v>0</v>
      </c>
      <c r="I235" s="142"/>
      <c r="J235" s="141">
        <f t="shared" si="10"/>
        <v>0</v>
      </c>
    </row>
    <row r="236" spans="1:10" ht="26.4" x14ac:dyDescent="0.3">
      <c r="A236" s="137">
        <v>6</v>
      </c>
      <c r="B236" s="138" t="s">
        <v>211</v>
      </c>
      <c r="C236" s="139" t="s">
        <v>206</v>
      </c>
      <c r="D236" s="173">
        <v>15</v>
      </c>
      <c r="E236" s="144"/>
      <c r="F236" s="145"/>
      <c r="G236" s="135"/>
      <c r="H236" s="141">
        <f t="shared" si="9"/>
        <v>0</v>
      </c>
      <c r="I236" s="142"/>
      <c r="J236" s="141">
        <f t="shared" si="10"/>
        <v>0</v>
      </c>
    </row>
    <row r="237" spans="1:10" x14ac:dyDescent="0.3">
      <c r="A237" s="137">
        <v>7</v>
      </c>
      <c r="B237" s="138" t="s">
        <v>212</v>
      </c>
      <c r="C237" s="139" t="s">
        <v>206</v>
      </c>
      <c r="D237" s="173">
        <v>2</v>
      </c>
      <c r="E237" s="144"/>
      <c r="F237" s="145"/>
      <c r="G237" s="135"/>
      <c r="H237" s="141">
        <f t="shared" si="9"/>
        <v>0</v>
      </c>
      <c r="I237" s="142"/>
      <c r="J237" s="141">
        <f t="shared" si="10"/>
        <v>0</v>
      </c>
    </row>
    <row r="238" spans="1:10" x14ac:dyDescent="0.3">
      <c r="A238" s="137">
        <v>8</v>
      </c>
      <c r="B238" s="138" t="s">
        <v>213</v>
      </c>
      <c r="C238" s="139" t="s">
        <v>206</v>
      </c>
      <c r="D238" s="173">
        <v>10</v>
      </c>
      <c r="E238" s="144"/>
      <c r="F238" s="145"/>
      <c r="G238" s="135"/>
      <c r="H238" s="141">
        <f t="shared" si="9"/>
        <v>0</v>
      </c>
      <c r="I238" s="142"/>
      <c r="J238" s="141">
        <f t="shared" si="10"/>
        <v>0</v>
      </c>
    </row>
    <row r="239" spans="1:10" ht="26.4" x14ac:dyDescent="0.3">
      <c r="A239" s="137">
        <v>9</v>
      </c>
      <c r="B239" s="138" t="s">
        <v>214</v>
      </c>
      <c r="C239" s="139" t="s">
        <v>206</v>
      </c>
      <c r="D239" s="173">
        <v>10</v>
      </c>
      <c r="E239" s="144"/>
      <c r="F239" s="145"/>
      <c r="G239" s="135"/>
      <c r="H239" s="141">
        <f t="shared" si="9"/>
        <v>0</v>
      </c>
      <c r="I239" s="142"/>
      <c r="J239" s="141">
        <f t="shared" si="10"/>
        <v>0</v>
      </c>
    </row>
    <row r="240" spans="1:10" s="68" customFormat="1" ht="26.4" x14ac:dyDescent="0.3">
      <c r="A240" s="137">
        <v>10</v>
      </c>
      <c r="B240" s="138" t="s">
        <v>215</v>
      </c>
      <c r="C240" s="139" t="s">
        <v>206</v>
      </c>
      <c r="D240" s="173">
        <v>20</v>
      </c>
      <c r="E240" s="144"/>
      <c r="F240" s="145"/>
      <c r="G240" s="135"/>
      <c r="H240" s="141">
        <f t="shared" si="9"/>
        <v>0</v>
      </c>
      <c r="I240" s="142"/>
      <c r="J240" s="141">
        <f t="shared" si="10"/>
        <v>0</v>
      </c>
    </row>
    <row r="241" spans="1:10" s="68" customFormat="1" x14ac:dyDescent="0.3">
      <c r="A241" s="137">
        <v>11</v>
      </c>
      <c r="B241" s="138" t="s">
        <v>216</v>
      </c>
      <c r="C241" s="139" t="s">
        <v>206</v>
      </c>
      <c r="D241" s="173">
        <v>3</v>
      </c>
      <c r="E241" s="144"/>
      <c r="F241" s="145"/>
      <c r="G241" s="135"/>
      <c r="H241" s="141">
        <f t="shared" si="9"/>
        <v>0</v>
      </c>
      <c r="I241" s="142"/>
      <c r="J241" s="141">
        <f t="shared" si="10"/>
        <v>0</v>
      </c>
    </row>
    <row r="242" spans="1:10" s="7" customFormat="1" x14ac:dyDescent="0.3">
      <c r="A242" s="137">
        <v>12</v>
      </c>
      <c r="B242" s="138" t="s">
        <v>217</v>
      </c>
      <c r="C242" s="139" t="s">
        <v>206</v>
      </c>
      <c r="D242" s="173">
        <v>2</v>
      </c>
      <c r="E242" s="144"/>
      <c r="F242" s="145"/>
      <c r="G242" s="135"/>
      <c r="H242" s="141">
        <f t="shared" si="9"/>
        <v>0</v>
      </c>
      <c r="I242" s="142"/>
      <c r="J242" s="141">
        <f t="shared" si="10"/>
        <v>0</v>
      </c>
    </row>
    <row r="243" spans="1:10" x14ac:dyDescent="0.3">
      <c r="A243" s="137">
        <v>13</v>
      </c>
      <c r="B243" s="138" t="s">
        <v>218</v>
      </c>
      <c r="C243" s="139" t="s">
        <v>206</v>
      </c>
      <c r="D243" s="173">
        <v>2</v>
      </c>
      <c r="E243" s="144"/>
      <c r="F243" s="145"/>
      <c r="G243" s="135"/>
      <c r="H243" s="141">
        <f t="shared" si="9"/>
        <v>0</v>
      </c>
      <c r="I243" s="142"/>
      <c r="J243" s="141">
        <f t="shared" si="10"/>
        <v>0</v>
      </c>
    </row>
    <row r="244" spans="1:10" x14ac:dyDescent="0.3">
      <c r="A244" s="137">
        <v>14</v>
      </c>
      <c r="B244" s="138" t="s">
        <v>212</v>
      </c>
      <c r="C244" s="139" t="s">
        <v>206</v>
      </c>
      <c r="D244" s="173">
        <v>10</v>
      </c>
      <c r="E244" s="144"/>
      <c r="F244" s="145"/>
      <c r="G244" s="135"/>
      <c r="H244" s="141">
        <f t="shared" si="9"/>
        <v>0</v>
      </c>
      <c r="I244" s="142"/>
      <c r="J244" s="141">
        <f t="shared" si="10"/>
        <v>0</v>
      </c>
    </row>
    <row r="245" spans="1:10" ht="26.4" x14ac:dyDescent="0.3">
      <c r="A245" s="137">
        <v>15</v>
      </c>
      <c r="B245" s="138" t="s">
        <v>219</v>
      </c>
      <c r="C245" s="139" t="s">
        <v>206</v>
      </c>
      <c r="D245" s="173">
        <v>5</v>
      </c>
      <c r="E245" s="144"/>
      <c r="F245" s="145"/>
      <c r="G245" s="135"/>
      <c r="H245" s="141">
        <f t="shared" si="9"/>
        <v>0</v>
      </c>
      <c r="I245" s="142"/>
      <c r="J245" s="141">
        <f t="shared" si="10"/>
        <v>0</v>
      </c>
    </row>
    <row r="246" spans="1:10" x14ac:dyDescent="0.3">
      <c r="A246" s="137">
        <v>16</v>
      </c>
      <c r="B246" s="138" t="s">
        <v>220</v>
      </c>
      <c r="C246" s="139" t="s">
        <v>206</v>
      </c>
      <c r="D246" s="173">
        <v>5</v>
      </c>
      <c r="E246" s="144"/>
      <c r="F246" s="145"/>
      <c r="G246" s="135"/>
      <c r="H246" s="141">
        <f t="shared" si="9"/>
        <v>0</v>
      </c>
      <c r="I246" s="142"/>
      <c r="J246" s="141">
        <f t="shared" si="10"/>
        <v>0</v>
      </c>
    </row>
    <row r="247" spans="1:10" ht="26.4" x14ac:dyDescent="0.3">
      <c r="A247" s="137">
        <v>17</v>
      </c>
      <c r="B247" s="138" t="s">
        <v>221</v>
      </c>
      <c r="C247" s="139" t="s">
        <v>206</v>
      </c>
      <c r="D247" s="173">
        <v>5</v>
      </c>
      <c r="E247" s="144"/>
      <c r="F247" s="145"/>
      <c r="G247" s="135"/>
      <c r="H247" s="141">
        <f t="shared" si="9"/>
        <v>0</v>
      </c>
      <c r="I247" s="142"/>
      <c r="J247" s="141">
        <f t="shared" si="10"/>
        <v>0</v>
      </c>
    </row>
    <row r="248" spans="1:10" x14ac:dyDescent="0.3">
      <c r="A248" s="137">
        <v>18</v>
      </c>
      <c r="B248" s="138" t="s">
        <v>222</v>
      </c>
      <c r="C248" s="139" t="s">
        <v>206</v>
      </c>
      <c r="D248" s="173">
        <v>2</v>
      </c>
      <c r="E248" s="144"/>
      <c r="F248" s="145"/>
      <c r="G248" s="135"/>
      <c r="H248" s="141">
        <f t="shared" si="9"/>
        <v>0</v>
      </c>
      <c r="I248" s="142"/>
      <c r="J248" s="141">
        <f t="shared" si="10"/>
        <v>0</v>
      </c>
    </row>
    <row r="249" spans="1:10" x14ac:dyDescent="0.3">
      <c r="A249" s="17"/>
      <c r="B249" s="18"/>
      <c r="C249" s="17"/>
      <c r="D249" s="17"/>
      <c r="E249" s="17"/>
      <c r="F249" s="19" t="s">
        <v>296</v>
      </c>
      <c r="G249" s="19"/>
      <c r="H249" s="20">
        <f>SUM(H231:H248)</f>
        <v>0</v>
      </c>
      <c r="I249" s="21"/>
      <c r="J249" s="20">
        <f>SUM(J231:J248)</f>
        <v>0</v>
      </c>
    </row>
    <row r="250" spans="1:10" x14ac:dyDescent="0.3">
      <c r="A250" s="23" t="s">
        <v>297</v>
      </c>
      <c r="B250" s="23"/>
      <c r="C250" s="23"/>
      <c r="D250" s="23"/>
      <c r="E250" s="23"/>
      <c r="F250" s="23"/>
      <c r="G250" s="23"/>
      <c r="H250" s="23"/>
      <c r="I250" s="23"/>
      <c r="J250" s="23"/>
    </row>
    <row r="251" spans="1:10" x14ac:dyDescent="0.3">
      <c r="A251" s="24"/>
      <c r="B251" s="24"/>
      <c r="C251" s="24"/>
      <c r="D251" s="24"/>
      <c r="E251" s="24"/>
      <c r="F251" s="24"/>
      <c r="G251" s="24"/>
      <c r="H251" s="24"/>
      <c r="I251" s="24"/>
      <c r="J251" s="24"/>
    </row>
    <row r="252" spans="1:10" x14ac:dyDescent="0.3">
      <c r="A252" s="8" t="s">
        <v>223</v>
      </c>
      <c r="B252" s="8"/>
      <c r="C252" s="9"/>
      <c r="D252" s="9"/>
      <c r="E252" s="9"/>
      <c r="F252" s="9"/>
      <c r="G252" s="10"/>
      <c r="H252" s="9"/>
      <c r="I252" s="9"/>
      <c r="J252" s="9"/>
    </row>
    <row r="253" spans="1:10" ht="39.6" x14ac:dyDescent="0.3">
      <c r="A253" s="56" t="s">
        <v>9</v>
      </c>
      <c r="B253" s="48" t="s">
        <v>224</v>
      </c>
      <c r="C253" s="108" t="s">
        <v>58</v>
      </c>
      <c r="D253" s="158">
        <v>5</v>
      </c>
      <c r="E253" s="56"/>
      <c r="F253" s="146"/>
      <c r="G253" s="141"/>
      <c r="H253" s="13">
        <f t="shared" ref="H253:H276" si="11">D253*G253</f>
        <v>0</v>
      </c>
      <c r="I253" s="14"/>
      <c r="J253" s="13">
        <f t="shared" ref="J253:J276" si="12">H253*1.08</f>
        <v>0</v>
      </c>
    </row>
    <row r="254" spans="1:10" ht="39.6" x14ac:dyDescent="0.3">
      <c r="A254" s="56" t="s">
        <v>12</v>
      </c>
      <c r="B254" s="48" t="s">
        <v>225</v>
      </c>
      <c r="C254" s="108" t="s">
        <v>58</v>
      </c>
      <c r="D254" s="158">
        <v>5</v>
      </c>
      <c r="E254" s="56"/>
      <c r="F254" s="146"/>
      <c r="G254" s="141"/>
      <c r="H254" s="13">
        <f t="shared" si="11"/>
        <v>0</v>
      </c>
      <c r="I254" s="14"/>
      <c r="J254" s="13">
        <f t="shared" si="12"/>
        <v>0</v>
      </c>
    </row>
    <row r="255" spans="1:10" ht="39.6" x14ac:dyDescent="0.3">
      <c r="A255" s="56" t="s">
        <v>14</v>
      </c>
      <c r="B255" s="48" t="s">
        <v>226</v>
      </c>
      <c r="C255" s="108" t="s">
        <v>58</v>
      </c>
      <c r="D255" s="158">
        <v>5</v>
      </c>
      <c r="E255" s="56"/>
      <c r="F255" s="146"/>
      <c r="G255" s="141"/>
      <c r="H255" s="13">
        <f t="shared" si="11"/>
        <v>0</v>
      </c>
      <c r="I255" s="14"/>
      <c r="J255" s="13">
        <f t="shared" si="12"/>
        <v>0</v>
      </c>
    </row>
    <row r="256" spans="1:10" ht="39.6" x14ac:dyDescent="0.3">
      <c r="A256" s="56" t="s">
        <v>40</v>
      </c>
      <c r="B256" s="48" t="s">
        <v>227</v>
      </c>
      <c r="C256" s="108" t="s">
        <v>58</v>
      </c>
      <c r="D256" s="158">
        <v>5</v>
      </c>
      <c r="E256" s="56"/>
      <c r="F256" s="146"/>
      <c r="G256" s="141"/>
      <c r="H256" s="13">
        <f t="shared" si="11"/>
        <v>0</v>
      </c>
      <c r="I256" s="14"/>
      <c r="J256" s="13">
        <f t="shared" si="12"/>
        <v>0</v>
      </c>
    </row>
    <row r="257" spans="1:10" ht="39.6" x14ac:dyDescent="0.3">
      <c r="A257" s="56" t="s">
        <v>42</v>
      </c>
      <c r="B257" s="48" t="s">
        <v>228</v>
      </c>
      <c r="C257" s="108" t="s">
        <v>58</v>
      </c>
      <c r="D257" s="158">
        <v>5</v>
      </c>
      <c r="E257" s="56"/>
      <c r="F257" s="146"/>
      <c r="G257" s="141"/>
      <c r="H257" s="13">
        <f t="shared" si="11"/>
        <v>0</v>
      </c>
      <c r="I257" s="14"/>
      <c r="J257" s="13">
        <f t="shared" si="12"/>
        <v>0</v>
      </c>
    </row>
    <row r="258" spans="1:10" x14ac:dyDescent="0.3">
      <c r="A258" s="56" t="s">
        <v>44</v>
      </c>
      <c r="B258" s="48" t="s">
        <v>229</v>
      </c>
      <c r="C258" s="108" t="s">
        <v>58</v>
      </c>
      <c r="D258" s="158">
        <v>4</v>
      </c>
      <c r="E258" s="56"/>
      <c r="F258" s="146"/>
      <c r="G258" s="141"/>
      <c r="H258" s="13">
        <f t="shared" si="11"/>
        <v>0</v>
      </c>
      <c r="I258" s="14"/>
      <c r="J258" s="13">
        <f t="shared" si="12"/>
        <v>0</v>
      </c>
    </row>
    <row r="259" spans="1:10" x14ac:dyDescent="0.3">
      <c r="A259" s="56" t="s">
        <v>46</v>
      </c>
      <c r="B259" s="48" t="s">
        <v>230</v>
      </c>
      <c r="C259" s="108" t="s">
        <v>58</v>
      </c>
      <c r="D259" s="158">
        <v>4</v>
      </c>
      <c r="E259" s="56"/>
      <c r="F259" s="146"/>
      <c r="G259" s="141"/>
      <c r="H259" s="13">
        <f t="shared" si="11"/>
        <v>0</v>
      </c>
      <c r="I259" s="14"/>
      <c r="J259" s="13">
        <f t="shared" si="12"/>
        <v>0</v>
      </c>
    </row>
    <row r="260" spans="1:10" x14ac:dyDescent="0.3">
      <c r="A260" s="56" t="s">
        <v>48</v>
      </c>
      <c r="B260" s="48" t="s">
        <v>231</v>
      </c>
      <c r="C260" s="108" t="s">
        <v>58</v>
      </c>
      <c r="D260" s="158">
        <v>4</v>
      </c>
      <c r="E260" s="56"/>
      <c r="F260" s="146"/>
      <c r="G260" s="141"/>
      <c r="H260" s="13">
        <f t="shared" si="11"/>
        <v>0</v>
      </c>
      <c r="I260" s="14"/>
      <c r="J260" s="13">
        <f t="shared" si="12"/>
        <v>0</v>
      </c>
    </row>
    <row r="261" spans="1:10" x14ac:dyDescent="0.3">
      <c r="A261" s="56" t="s">
        <v>50</v>
      </c>
      <c r="B261" s="48" t="s">
        <v>232</v>
      </c>
      <c r="C261" s="108" t="s">
        <v>58</v>
      </c>
      <c r="D261" s="158">
        <v>4</v>
      </c>
      <c r="E261" s="56"/>
      <c r="F261" s="146"/>
      <c r="G261" s="141"/>
      <c r="H261" s="13">
        <f t="shared" si="11"/>
        <v>0</v>
      </c>
      <c r="I261" s="14"/>
      <c r="J261" s="13">
        <f t="shared" si="12"/>
        <v>0</v>
      </c>
    </row>
    <row r="262" spans="1:10" x14ac:dyDescent="0.3">
      <c r="A262" s="56" t="s">
        <v>52</v>
      </c>
      <c r="B262" s="48" t="s">
        <v>233</v>
      </c>
      <c r="C262" s="108" t="s">
        <v>58</v>
      </c>
      <c r="D262" s="158">
        <v>4</v>
      </c>
      <c r="E262" s="56"/>
      <c r="F262" s="146"/>
      <c r="G262" s="141"/>
      <c r="H262" s="13">
        <f t="shared" si="11"/>
        <v>0</v>
      </c>
      <c r="I262" s="14"/>
      <c r="J262" s="13">
        <f t="shared" si="12"/>
        <v>0</v>
      </c>
    </row>
    <row r="263" spans="1:10" x14ac:dyDescent="0.3">
      <c r="A263" s="56" t="s">
        <v>54</v>
      </c>
      <c r="B263" s="48" t="s">
        <v>234</v>
      </c>
      <c r="C263" s="108" t="s">
        <v>58</v>
      </c>
      <c r="D263" s="158">
        <v>2</v>
      </c>
      <c r="E263" s="56"/>
      <c r="F263" s="146"/>
      <c r="G263" s="141"/>
      <c r="H263" s="13">
        <f t="shared" si="11"/>
        <v>0</v>
      </c>
      <c r="I263" s="14"/>
      <c r="J263" s="13">
        <f t="shared" si="12"/>
        <v>0</v>
      </c>
    </row>
    <row r="264" spans="1:10" x14ac:dyDescent="0.3">
      <c r="A264" s="56" t="s">
        <v>56</v>
      </c>
      <c r="B264" s="48" t="s">
        <v>235</v>
      </c>
      <c r="C264" s="108" t="s">
        <v>58</v>
      </c>
      <c r="D264" s="158">
        <v>2</v>
      </c>
      <c r="E264" s="56"/>
      <c r="F264" s="146"/>
      <c r="G264" s="141"/>
      <c r="H264" s="13">
        <f t="shared" si="11"/>
        <v>0</v>
      </c>
      <c r="I264" s="14"/>
      <c r="J264" s="13">
        <f t="shared" si="12"/>
        <v>0</v>
      </c>
    </row>
    <row r="265" spans="1:10" ht="105.6" x14ac:dyDescent="0.3">
      <c r="A265" s="56" t="s">
        <v>87</v>
      </c>
      <c r="B265" s="48" t="s">
        <v>236</v>
      </c>
      <c r="C265" s="108" t="s">
        <v>58</v>
      </c>
      <c r="D265" s="158">
        <v>40</v>
      </c>
      <c r="E265" s="56"/>
      <c r="F265" s="146"/>
      <c r="G265" s="141"/>
      <c r="H265" s="13">
        <f t="shared" si="11"/>
        <v>0</v>
      </c>
      <c r="I265" s="14"/>
      <c r="J265" s="13">
        <f t="shared" si="12"/>
        <v>0</v>
      </c>
    </row>
    <row r="266" spans="1:10" ht="92.4" x14ac:dyDescent="0.3">
      <c r="A266" s="56" t="s">
        <v>103</v>
      </c>
      <c r="B266" s="48" t="s">
        <v>237</v>
      </c>
      <c r="C266" s="108" t="s">
        <v>58</v>
      </c>
      <c r="D266" s="158">
        <v>10</v>
      </c>
      <c r="E266" s="56"/>
      <c r="F266" s="146"/>
      <c r="G266" s="141"/>
      <c r="H266" s="13">
        <f t="shared" si="11"/>
        <v>0</v>
      </c>
      <c r="I266" s="14"/>
      <c r="J266" s="13">
        <f t="shared" si="12"/>
        <v>0</v>
      </c>
    </row>
    <row r="267" spans="1:10" x14ac:dyDescent="0.3">
      <c r="A267" s="56" t="s">
        <v>105</v>
      </c>
      <c r="B267" s="48" t="s">
        <v>238</v>
      </c>
      <c r="C267" s="108" t="s">
        <v>58</v>
      </c>
      <c r="D267" s="158">
        <v>30</v>
      </c>
      <c r="E267" s="56"/>
      <c r="F267" s="146"/>
      <c r="G267" s="141"/>
      <c r="H267" s="13">
        <f t="shared" si="11"/>
        <v>0</v>
      </c>
      <c r="I267" s="14"/>
      <c r="J267" s="13">
        <f t="shared" si="12"/>
        <v>0</v>
      </c>
    </row>
    <row r="268" spans="1:10" x14ac:dyDescent="0.3">
      <c r="A268" s="56" t="s">
        <v>107</v>
      </c>
      <c r="B268" s="48" t="s">
        <v>239</v>
      </c>
      <c r="C268" s="108" t="s">
        <v>58</v>
      </c>
      <c r="D268" s="158">
        <v>30</v>
      </c>
      <c r="E268" s="56"/>
      <c r="F268" s="146"/>
      <c r="G268" s="141"/>
      <c r="H268" s="13">
        <f t="shared" si="11"/>
        <v>0</v>
      </c>
      <c r="I268" s="14"/>
      <c r="J268" s="13">
        <f t="shared" si="12"/>
        <v>0</v>
      </c>
    </row>
    <row r="269" spans="1:10" ht="26.4" x14ac:dyDescent="0.3">
      <c r="A269" s="56" t="s">
        <v>109</v>
      </c>
      <c r="B269" s="48" t="s">
        <v>240</v>
      </c>
      <c r="C269" s="108" t="s">
        <v>58</v>
      </c>
      <c r="D269" s="158">
        <v>10</v>
      </c>
      <c r="E269" s="56"/>
      <c r="F269" s="146"/>
      <c r="G269" s="141"/>
      <c r="H269" s="13">
        <f t="shared" si="11"/>
        <v>0</v>
      </c>
      <c r="I269" s="14"/>
      <c r="J269" s="13">
        <f t="shared" si="12"/>
        <v>0</v>
      </c>
    </row>
    <row r="270" spans="1:10" s="68" customFormat="1" x14ac:dyDescent="0.3">
      <c r="A270" s="56" t="s">
        <v>111</v>
      </c>
      <c r="B270" s="48" t="s">
        <v>241</v>
      </c>
      <c r="C270" s="108" t="s">
        <v>58</v>
      </c>
      <c r="D270" s="158">
        <v>2</v>
      </c>
      <c r="E270" s="56"/>
      <c r="F270" s="146"/>
      <c r="G270" s="141"/>
      <c r="H270" s="13">
        <f t="shared" si="11"/>
        <v>0</v>
      </c>
      <c r="I270" s="14"/>
      <c r="J270" s="13">
        <f t="shared" si="12"/>
        <v>0</v>
      </c>
    </row>
    <row r="271" spans="1:10" s="7" customFormat="1" x14ac:dyDescent="0.3">
      <c r="A271" s="56" t="s">
        <v>113</v>
      </c>
      <c r="B271" s="48" t="s">
        <v>242</v>
      </c>
      <c r="C271" s="108" t="s">
        <v>58</v>
      </c>
      <c r="D271" s="158">
        <v>10</v>
      </c>
      <c r="E271" s="56"/>
      <c r="F271" s="146"/>
      <c r="G271" s="141"/>
      <c r="H271" s="13">
        <f t="shared" si="11"/>
        <v>0</v>
      </c>
      <c r="I271" s="14"/>
      <c r="J271" s="13">
        <f t="shared" si="12"/>
        <v>0</v>
      </c>
    </row>
    <row r="272" spans="1:10" x14ac:dyDescent="0.3">
      <c r="A272" s="56" t="s">
        <v>114</v>
      </c>
      <c r="B272" s="48" t="s">
        <v>243</v>
      </c>
      <c r="C272" s="108" t="s">
        <v>58</v>
      </c>
      <c r="D272" s="158">
        <v>100</v>
      </c>
      <c r="E272" s="56"/>
      <c r="F272" s="146"/>
      <c r="G272" s="141"/>
      <c r="H272" s="13">
        <f t="shared" si="11"/>
        <v>0</v>
      </c>
      <c r="I272" s="14"/>
      <c r="J272" s="13">
        <f t="shared" si="12"/>
        <v>0</v>
      </c>
    </row>
    <row r="273" spans="1:10" x14ac:dyDescent="0.3">
      <c r="A273" s="56" t="s">
        <v>116</v>
      </c>
      <c r="B273" s="48" t="s">
        <v>244</v>
      </c>
      <c r="C273" s="108" t="s">
        <v>245</v>
      </c>
      <c r="D273" s="158">
        <v>10</v>
      </c>
      <c r="E273" s="56"/>
      <c r="F273" s="146"/>
      <c r="G273" s="141"/>
      <c r="H273" s="13">
        <f t="shared" si="11"/>
        <v>0</v>
      </c>
      <c r="I273" s="14"/>
      <c r="J273" s="13">
        <f t="shared" si="12"/>
        <v>0</v>
      </c>
    </row>
    <row r="274" spans="1:10" x14ac:dyDescent="0.3">
      <c r="A274" s="56" t="s">
        <v>118</v>
      </c>
      <c r="B274" s="48" t="s">
        <v>246</v>
      </c>
      <c r="C274" s="108" t="s">
        <v>23</v>
      </c>
      <c r="D274" s="158">
        <v>20</v>
      </c>
      <c r="E274" s="56"/>
      <c r="F274" s="146"/>
      <c r="G274" s="141"/>
      <c r="H274" s="13">
        <f t="shared" si="11"/>
        <v>0</v>
      </c>
      <c r="I274" s="14"/>
      <c r="J274" s="13">
        <f t="shared" si="12"/>
        <v>0</v>
      </c>
    </row>
    <row r="275" spans="1:10" x14ac:dyDescent="0.3">
      <c r="A275" s="56" t="s">
        <v>120</v>
      </c>
      <c r="B275" s="48" t="s">
        <v>247</v>
      </c>
      <c r="C275" s="108" t="s">
        <v>23</v>
      </c>
      <c r="D275" s="158">
        <v>15</v>
      </c>
      <c r="E275" s="56"/>
      <c r="F275" s="146"/>
      <c r="G275" s="141"/>
      <c r="H275" s="13">
        <f t="shared" si="11"/>
        <v>0</v>
      </c>
      <c r="I275" s="14"/>
      <c r="J275" s="13">
        <f t="shared" si="12"/>
        <v>0</v>
      </c>
    </row>
    <row r="276" spans="1:10" x14ac:dyDescent="0.3">
      <c r="A276" s="56" t="s">
        <v>122</v>
      </c>
      <c r="B276" s="48" t="s">
        <v>248</v>
      </c>
      <c r="C276" s="108" t="s">
        <v>245</v>
      </c>
      <c r="D276" s="158">
        <v>15</v>
      </c>
      <c r="E276" s="56"/>
      <c r="F276" s="146"/>
      <c r="G276" s="141"/>
      <c r="H276" s="13">
        <f t="shared" si="11"/>
        <v>0</v>
      </c>
      <c r="I276" s="14"/>
      <c r="J276" s="13">
        <f t="shared" si="12"/>
        <v>0</v>
      </c>
    </row>
    <row r="277" spans="1:10" x14ac:dyDescent="0.3">
      <c r="A277" s="17"/>
      <c r="B277" s="18"/>
      <c r="C277" s="17"/>
      <c r="D277" s="17"/>
      <c r="E277" s="17"/>
      <c r="F277" s="19" t="s">
        <v>298</v>
      </c>
      <c r="G277" s="19"/>
      <c r="H277" s="20">
        <f>SUM(H253:H276)</f>
        <v>0</v>
      </c>
      <c r="I277" s="21"/>
      <c r="J277" s="20">
        <f>SUM(J253:J276)</f>
        <v>0</v>
      </c>
    </row>
    <row r="278" spans="1:10" x14ac:dyDescent="0.3">
      <c r="A278" s="2" t="s">
        <v>299</v>
      </c>
      <c r="B278" s="2"/>
      <c r="C278" s="2"/>
      <c r="D278" s="2"/>
      <c r="E278" s="2"/>
      <c r="F278" s="2"/>
      <c r="G278" s="2"/>
      <c r="H278" s="2"/>
      <c r="I278" s="2"/>
      <c r="J278" s="2"/>
    </row>
    <row r="279" spans="1:10" x14ac:dyDescent="0.3">
      <c r="A279" s="2" t="s">
        <v>300</v>
      </c>
      <c r="B279" s="2"/>
      <c r="C279" s="2"/>
      <c r="D279" s="2"/>
      <c r="E279" s="2"/>
      <c r="F279" s="2"/>
      <c r="G279" s="2"/>
      <c r="H279" s="2"/>
      <c r="I279" s="2"/>
      <c r="J279" s="2"/>
    </row>
    <row r="280" spans="1:10" x14ac:dyDescent="0.3">
      <c r="A280" s="147"/>
      <c r="B280" s="147"/>
      <c r="C280" s="174"/>
      <c r="D280" s="174"/>
      <c r="E280" s="147"/>
      <c r="F280" s="147"/>
      <c r="G280" s="147"/>
      <c r="H280" s="147"/>
      <c r="I280" s="147"/>
      <c r="J280" s="147"/>
    </row>
    <row r="281" spans="1:10" x14ac:dyDescent="0.3">
      <c r="A281" s="8" t="s">
        <v>249</v>
      </c>
      <c r="B281" s="8"/>
      <c r="C281" s="9"/>
      <c r="D281" s="9"/>
      <c r="E281" s="9"/>
      <c r="F281" s="9"/>
      <c r="G281" s="10"/>
      <c r="H281" s="9"/>
      <c r="I281" s="9"/>
      <c r="J281" s="9"/>
    </row>
    <row r="282" spans="1:10" ht="132" x14ac:dyDescent="0.3">
      <c r="A282" s="117" t="s">
        <v>9</v>
      </c>
      <c r="B282" s="148" t="s">
        <v>250</v>
      </c>
      <c r="C282" s="117" t="s">
        <v>58</v>
      </c>
      <c r="D282" s="117">
        <v>360</v>
      </c>
      <c r="E282" s="149"/>
      <c r="F282" s="149"/>
      <c r="G282" s="150"/>
      <c r="H282" s="141">
        <f t="shared" ref="H282:H292" si="13">G282*D282</f>
        <v>0</v>
      </c>
      <c r="I282" s="151"/>
      <c r="J282" s="141">
        <f t="shared" ref="J282:J292" si="14">H282*1.08</f>
        <v>0</v>
      </c>
    </row>
    <row r="283" spans="1:10" ht="39.6" x14ac:dyDescent="0.3">
      <c r="A283" s="117" t="s">
        <v>12</v>
      </c>
      <c r="B283" s="148" t="s">
        <v>251</v>
      </c>
      <c r="C283" s="117" t="s">
        <v>252</v>
      </c>
      <c r="D283" s="117">
        <v>100</v>
      </c>
      <c r="E283" s="117"/>
      <c r="F283" s="117"/>
      <c r="G283" s="152"/>
      <c r="H283" s="141">
        <f t="shared" si="13"/>
        <v>0</v>
      </c>
      <c r="I283" s="151"/>
      <c r="J283" s="141">
        <f t="shared" si="14"/>
        <v>0</v>
      </c>
    </row>
    <row r="284" spans="1:10" s="68" customFormat="1" ht="26.4" x14ac:dyDescent="0.3">
      <c r="A284" s="117" t="s">
        <v>14</v>
      </c>
      <c r="B284" s="148" t="s">
        <v>253</v>
      </c>
      <c r="C284" s="117" t="s">
        <v>58</v>
      </c>
      <c r="D284" s="117">
        <v>50</v>
      </c>
      <c r="E284" s="117"/>
      <c r="F284" s="117"/>
      <c r="G284" s="152"/>
      <c r="H284" s="141">
        <f t="shared" si="13"/>
        <v>0</v>
      </c>
      <c r="I284" s="151"/>
      <c r="J284" s="141">
        <f t="shared" si="14"/>
        <v>0</v>
      </c>
    </row>
    <row r="285" spans="1:10" s="7" customFormat="1" ht="105.6" x14ac:dyDescent="0.3">
      <c r="A285" s="117" t="s">
        <v>40</v>
      </c>
      <c r="B285" s="101" t="s">
        <v>254</v>
      </c>
      <c r="C285" s="117" t="s">
        <v>58</v>
      </c>
      <c r="D285" s="117">
        <v>2</v>
      </c>
      <c r="E285" s="117"/>
      <c r="F285" s="117"/>
      <c r="G285" s="152"/>
      <c r="H285" s="141">
        <f t="shared" si="13"/>
        <v>0</v>
      </c>
      <c r="I285" s="151"/>
      <c r="J285" s="141">
        <f t="shared" si="14"/>
        <v>0</v>
      </c>
    </row>
    <row r="286" spans="1:10" x14ac:dyDescent="0.3">
      <c r="A286" s="117" t="s">
        <v>42</v>
      </c>
      <c r="B286" s="101" t="s">
        <v>255</v>
      </c>
      <c r="C286" s="117" t="s">
        <v>252</v>
      </c>
      <c r="D286" s="117">
        <v>3</v>
      </c>
      <c r="E286" s="117"/>
      <c r="F286" s="117"/>
      <c r="G286" s="152"/>
      <c r="H286" s="141">
        <f t="shared" si="13"/>
        <v>0</v>
      </c>
      <c r="I286" s="151"/>
      <c r="J286" s="141">
        <f t="shared" si="14"/>
        <v>0</v>
      </c>
    </row>
    <row r="287" spans="1:10" ht="39.6" x14ac:dyDescent="0.3">
      <c r="A287" s="117" t="s">
        <v>44</v>
      </c>
      <c r="B287" s="101" t="s">
        <v>256</v>
      </c>
      <c r="C287" s="117" t="s">
        <v>58</v>
      </c>
      <c r="D287" s="117">
        <v>2</v>
      </c>
      <c r="E287" s="117"/>
      <c r="F287" s="117"/>
      <c r="G287" s="153"/>
      <c r="H287" s="141">
        <f t="shared" si="13"/>
        <v>0</v>
      </c>
      <c r="I287" s="151"/>
      <c r="J287" s="141">
        <f t="shared" si="14"/>
        <v>0</v>
      </c>
    </row>
    <row r="288" spans="1:10" ht="92.4" x14ac:dyDescent="0.3">
      <c r="A288" s="117" t="s">
        <v>46</v>
      </c>
      <c r="B288" s="108" t="s">
        <v>257</v>
      </c>
      <c r="C288" s="117" t="s">
        <v>58</v>
      </c>
      <c r="D288" s="142">
        <v>10</v>
      </c>
      <c r="E288" s="142"/>
      <c r="F288" s="142"/>
      <c r="G288" s="154"/>
      <c r="H288" s="141">
        <f t="shared" si="13"/>
        <v>0</v>
      </c>
      <c r="I288" s="151"/>
      <c r="J288" s="141">
        <f t="shared" si="14"/>
        <v>0</v>
      </c>
    </row>
    <row r="289" spans="1:10" ht="52.8" x14ac:dyDescent="0.3">
      <c r="A289" s="117" t="s">
        <v>48</v>
      </c>
      <c r="B289" s="48" t="s">
        <v>258</v>
      </c>
      <c r="C289" s="117" t="s">
        <v>58</v>
      </c>
      <c r="D289" s="117">
        <v>100</v>
      </c>
      <c r="E289" s="117"/>
      <c r="F289" s="117"/>
      <c r="G289" s="154"/>
      <c r="H289" s="141">
        <f t="shared" si="13"/>
        <v>0</v>
      </c>
      <c r="I289" s="151"/>
      <c r="J289" s="141">
        <f t="shared" si="14"/>
        <v>0</v>
      </c>
    </row>
    <row r="290" spans="1:10" ht="92.4" x14ac:dyDescent="0.3">
      <c r="A290" s="117" t="s">
        <v>50</v>
      </c>
      <c r="B290" s="101" t="s">
        <v>259</v>
      </c>
      <c r="C290" s="117" t="s">
        <v>252</v>
      </c>
      <c r="D290" s="117">
        <v>10</v>
      </c>
      <c r="E290" s="117"/>
      <c r="F290" s="117"/>
      <c r="G290" s="152"/>
      <c r="H290" s="141">
        <f t="shared" si="13"/>
        <v>0</v>
      </c>
      <c r="I290" s="151"/>
      <c r="J290" s="141">
        <f t="shared" si="14"/>
        <v>0</v>
      </c>
    </row>
    <row r="291" spans="1:10" ht="92.4" x14ac:dyDescent="0.3">
      <c r="A291" s="117" t="s">
        <v>52</v>
      </c>
      <c r="B291" s="48" t="s">
        <v>260</v>
      </c>
      <c r="C291" s="117" t="s">
        <v>252</v>
      </c>
      <c r="D291" s="117">
        <v>10</v>
      </c>
      <c r="E291" s="117"/>
      <c r="F291" s="117"/>
      <c r="G291" s="152"/>
      <c r="H291" s="141">
        <f t="shared" si="13"/>
        <v>0</v>
      </c>
      <c r="I291" s="151"/>
      <c r="J291" s="141">
        <f t="shared" si="14"/>
        <v>0</v>
      </c>
    </row>
    <row r="292" spans="1:10" ht="92.4" x14ac:dyDescent="0.3">
      <c r="A292" s="117" t="s">
        <v>54</v>
      </c>
      <c r="B292" s="48" t="s">
        <v>261</v>
      </c>
      <c r="C292" s="117" t="s">
        <v>252</v>
      </c>
      <c r="D292" s="117">
        <v>10</v>
      </c>
      <c r="E292" s="117"/>
      <c r="F292" s="117"/>
      <c r="G292" s="152"/>
      <c r="H292" s="141">
        <f t="shared" si="13"/>
        <v>0</v>
      </c>
      <c r="I292" s="151"/>
      <c r="J292" s="141">
        <f t="shared" si="14"/>
        <v>0</v>
      </c>
    </row>
    <row r="293" spans="1:10" x14ac:dyDescent="0.3">
      <c r="A293" s="17"/>
      <c r="B293" s="18"/>
      <c r="C293" s="17"/>
      <c r="D293" s="17"/>
      <c r="E293" s="17"/>
      <c r="F293" s="19" t="s">
        <v>351</v>
      </c>
      <c r="G293" s="19"/>
      <c r="H293" s="20">
        <f>SUM(H282:H292)</f>
        <v>0</v>
      </c>
      <c r="I293" s="21"/>
      <c r="J293" s="20">
        <f>SUM(J282:J292)</f>
        <v>0</v>
      </c>
    </row>
    <row r="294" spans="1:10" x14ac:dyDescent="0.3">
      <c r="A294" s="1" t="s">
        <v>352</v>
      </c>
      <c r="B294" s="1"/>
      <c r="C294" s="1"/>
      <c r="D294" s="1"/>
      <c r="E294" s="1"/>
      <c r="F294" s="1"/>
      <c r="G294" s="1"/>
      <c r="H294" s="1"/>
      <c r="I294" s="1"/>
      <c r="J294" s="1"/>
    </row>
    <row r="295" spans="1:10" x14ac:dyDescent="0.3">
      <c r="A295" s="2" t="s">
        <v>270</v>
      </c>
      <c r="B295" s="2"/>
      <c r="C295" s="2"/>
      <c r="D295" s="2"/>
      <c r="E295" s="2"/>
      <c r="F295" s="2"/>
      <c r="G295" s="2"/>
      <c r="H295" s="2"/>
      <c r="I295" s="2"/>
      <c r="J295" s="2"/>
    </row>
    <row r="296" spans="1:10" x14ac:dyDescent="0.3">
      <c r="A296" s="2" t="s">
        <v>353</v>
      </c>
      <c r="B296" s="2"/>
      <c r="C296" s="2"/>
      <c r="D296" s="2"/>
      <c r="E296" s="2"/>
      <c r="F296" s="2"/>
      <c r="G296" s="2"/>
      <c r="H296" s="2"/>
      <c r="I296" s="2"/>
      <c r="J296" s="2"/>
    </row>
    <row r="297" spans="1:10" x14ac:dyDescent="0.3">
      <c r="A297" s="147"/>
      <c r="B297" s="147"/>
      <c r="C297" s="174"/>
      <c r="D297" s="174"/>
      <c r="E297" s="147"/>
      <c r="F297" s="147"/>
      <c r="G297" s="147"/>
      <c r="H297" s="147"/>
      <c r="I297" s="147"/>
      <c r="J297" s="147"/>
    </row>
    <row r="298" spans="1:10" x14ac:dyDescent="0.3">
      <c r="A298" s="8" t="s">
        <v>262</v>
      </c>
      <c r="B298" s="8"/>
      <c r="C298" s="9"/>
      <c r="D298" s="9"/>
      <c r="E298" s="9"/>
      <c r="F298" s="9"/>
      <c r="G298" s="10"/>
      <c r="H298" s="9"/>
      <c r="I298" s="9"/>
      <c r="J298" s="9"/>
    </row>
    <row r="299" spans="1:10" ht="382.8" x14ac:dyDescent="0.3">
      <c r="A299" s="56" t="s">
        <v>9</v>
      </c>
      <c r="B299" s="86" t="s">
        <v>283</v>
      </c>
      <c r="C299" s="164" t="s">
        <v>263</v>
      </c>
      <c r="D299" s="158">
        <v>40</v>
      </c>
      <c r="E299" s="56"/>
      <c r="F299" s="56"/>
      <c r="G299" s="155"/>
      <c r="H299" s="141">
        <f t="shared" ref="H299:H307" si="15">G299*D299</f>
        <v>0</v>
      </c>
      <c r="I299" s="151"/>
      <c r="J299" s="141">
        <f t="shared" ref="J299:J307" si="16">H299*1.08</f>
        <v>0</v>
      </c>
    </row>
    <row r="300" spans="1:10" ht="264" x14ac:dyDescent="0.3">
      <c r="A300" s="56" t="s">
        <v>12</v>
      </c>
      <c r="B300" s="86" t="s">
        <v>284</v>
      </c>
      <c r="C300" s="164" t="s">
        <v>263</v>
      </c>
      <c r="D300" s="158">
        <v>400</v>
      </c>
      <c r="E300" s="56"/>
      <c r="F300" s="56"/>
      <c r="G300" s="155"/>
      <c r="H300" s="141">
        <f t="shared" si="15"/>
        <v>0</v>
      </c>
      <c r="I300" s="151"/>
      <c r="J300" s="141">
        <f t="shared" si="16"/>
        <v>0</v>
      </c>
    </row>
    <row r="301" spans="1:10" ht="105.6" x14ac:dyDescent="0.3">
      <c r="A301" s="56" t="s">
        <v>14</v>
      </c>
      <c r="B301" s="86" t="s">
        <v>285</v>
      </c>
      <c r="C301" s="164" t="s">
        <v>263</v>
      </c>
      <c r="D301" s="158">
        <v>50</v>
      </c>
      <c r="E301" s="56"/>
      <c r="F301" s="56"/>
      <c r="G301" s="155"/>
      <c r="H301" s="141">
        <f t="shared" si="15"/>
        <v>0</v>
      </c>
      <c r="I301" s="151"/>
      <c r="J301" s="141">
        <f t="shared" si="16"/>
        <v>0</v>
      </c>
    </row>
    <row r="302" spans="1:10" s="7" customFormat="1" ht="211.2" x14ac:dyDescent="0.3">
      <c r="A302" s="56" t="s">
        <v>40</v>
      </c>
      <c r="B302" s="86" t="s">
        <v>286</v>
      </c>
      <c r="C302" s="164" t="s">
        <v>263</v>
      </c>
      <c r="D302" s="158">
        <v>20</v>
      </c>
      <c r="E302" s="56"/>
      <c r="F302" s="56"/>
      <c r="G302" s="155"/>
      <c r="H302" s="141">
        <f>G302*D302</f>
        <v>0</v>
      </c>
      <c r="I302" s="151"/>
      <c r="J302" s="141">
        <f t="shared" si="16"/>
        <v>0</v>
      </c>
    </row>
    <row r="303" spans="1:10" s="156" customFormat="1" ht="409.2" x14ac:dyDescent="0.3">
      <c r="A303" s="56" t="s">
        <v>42</v>
      </c>
      <c r="B303" s="86" t="s">
        <v>287</v>
      </c>
      <c r="C303" s="164" t="s">
        <v>263</v>
      </c>
      <c r="D303" s="158">
        <v>5</v>
      </c>
      <c r="E303" s="56"/>
      <c r="F303" s="56"/>
      <c r="G303" s="155"/>
      <c r="H303" s="141">
        <f t="shared" si="15"/>
        <v>0</v>
      </c>
      <c r="I303" s="151"/>
      <c r="J303" s="141">
        <f t="shared" si="16"/>
        <v>0</v>
      </c>
    </row>
    <row r="304" spans="1:10" s="156" customFormat="1" ht="356.4" x14ac:dyDescent="0.3">
      <c r="A304" s="56" t="s">
        <v>44</v>
      </c>
      <c r="B304" s="86" t="s">
        <v>288</v>
      </c>
      <c r="C304" s="164" t="s">
        <v>263</v>
      </c>
      <c r="D304" s="158">
        <v>10</v>
      </c>
      <c r="E304" s="56"/>
      <c r="F304" s="56"/>
      <c r="G304" s="155"/>
      <c r="H304" s="141">
        <f t="shared" si="15"/>
        <v>0</v>
      </c>
      <c r="I304" s="151"/>
      <c r="J304" s="141">
        <f t="shared" si="16"/>
        <v>0</v>
      </c>
    </row>
    <row r="305" spans="1:10" s="156" customFormat="1" ht="303.60000000000002" x14ac:dyDescent="0.3">
      <c r="A305" s="56" t="s">
        <v>46</v>
      </c>
      <c r="B305" s="86" t="s">
        <v>289</v>
      </c>
      <c r="C305" s="163" t="s">
        <v>17</v>
      </c>
      <c r="D305" s="158">
        <v>15</v>
      </c>
      <c r="E305" s="56"/>
      <c r="F305" s="56"/>
      <c r="G305" s="155"/>
      <c r="H305" s="141">
        <f t="shared" si="15"/>
        <v>0</v>
      </c>
      <c r="I305" s="151"/>
      <c r="J305" s="141">
        <f t="shared" si="16"/>
        <v>0</v>
      </c>
    </row>
    <row r="306" spans="1:10" s="156" customFormat="1" ht="290.39999999999998" x14ac:dyDescent="0.3">
      <c r="A306" s="56" t="s">
        <v>48</v>
      </c>
      <c r="B306" s="86" t="s">
        <v>290</v>
      </c>
      <c r="C306" s="163" t="s">
        <v>17</v>
      </c>
      <c r="D306" s="158">
        <v>15</v>
      </c>
      <c r="E306" s="56"/>
      <c r="F306" s="56"/>
      <c r="G306" s="155"/>
      <c r="H306" s="141">
        <f t="shared" si="15"/>
        <v>0</v>
      </c>
      <c r="I306" s="151"/>
      <c r="J306" s="141">
        <f t="shared" si="16"/>
        <v>0</v>
      </c>
    </row>
    <row r="307" spans="1:10" ht="237.6" x14ac:dyDescent="0.3">
      <c r="A307" s="56" t="s">
        <v>50</v>
      </c>
      <c r="B307" s="86" t="s">
        <v>291</v>
      </c>
      <c r="C307" s="163" t="s">
        <v>17</v>
      </c>
      <c r="D307" s="158">
        <v>30</v>
      </c>
      <c r="E307" s="56"/>
      <c r="F307" s="56"/>
      <c r="G307" s="155"/>
      <c r="H307" s="141">
        <f t="shared" si="15"/>
        <v>0</v>
      </c>
      <c r="I307" s="151"/>
      <c r="J307" s="141">
        <f t="shared" si="16"/>
        <v>0</v>
      </c>
    </row>
    <row r="308" spans="1:10" s="157" customFormat="1" x14ac:dyDescent="0.3">
      <c r="A308" s="17"/>
      <c r="B308" s="18"/>
      <c r="C308" s="17"/>
      <c r="D308" s="17"/>
      <c r="E308" s="17"/>
      <c r="F308" s="19" t="s">
        <v>354</v>
      </c>
      <c r="G308" s="19"/>
      <c r="H308" s="20">
        <f>SUM(H299:H307)</f>
        <v>0</v>
      </c>
      <c r="I308" s="21"/>
      <c r="J308" s="20">
        <f>SUM(J299:J307)</f>
        <v>0</v>
      </c>
    </row>
    <row r="309" spans="1:10" s="156" customFormat="1" x14ac:dyDescent="0.3">
      <c r="A309" s="31" t="s">
        <v>19</v>
      </c>
      <c r="B309" s="31"/>
      <c r="C309" s="31"/>
      <c r="D309" s="31"/>
      <c r="E309" s="31"/>
      <c r="F309" s="31"/>
      <c r="G309" s="31"/>
      <c r="H309" s="31"/>
      <c r="I309" s="31"/>
      <c r="J309" s="31"/>
    </row>
    <row r="310" spans="1:10" s="156" customFormat="1" x14ac:dyDescent="0.3">
      <c r="A310" s="1" t="s">
        <v>352</v>
      </c>
      <c r="B310" s="1"/>
      <c r="C310" s="1"/>
      <c r="D310" s="1"/>
      <c r="E310" s="1"/>
      <c r="F310" s="1"/>
      <c r="G310" s="1"/>
      <c r="H310" s="1"/>
      <c r="I310" s="1"/>
      <c r="J310" s="1"/>
    </row>
    <row r="311" spans="1:10" s="156" customFormat="1" x14ac:dyDescent="0.3">
      <c r="A311" s="2" t="s">
        <v>270</v>
      </c>
      <c r="B311" s="2"/>
      <c r="C311" s="2"/>
      <c r="D311" s="2"/>
      <c r="E311" s="2"/>
      <c r="F311" s="2"/>
      <c r="G311" s="2"/>
      <c r="H311" s="2"/>
      <c r="I311" s="2"/>
      <c r="J311" s="2"/>
    </row>
    <row r="312" spans="1:10" s="156" customFormat="1" x14ac:dyDescent="0.3">
      <c r="A312" s="2" t="s">
        <v>353</v>
      </c>
      <c r="B312" s="2"/>
      <c r="C312" s="2"/>
      <c r="D312" s="2"/>
      <c r="E312" s="2"/>
      <c r="F312" s="2"/>
      <c r="G312" s="2"/>
      <c r="H312" s="2"/>
      <c r="I312" s="2"/>
      <c r="J312" s="2"/>
    </row>
    <row r="313" spans="1:10" x14ac:dyDescent="0.3">
      <c r="A313" s="63"/>
      <c r="F313" s="99"/>
      <c r="G313" s="99"/>
      <c r="H313" s="99"/>
      <c r="I313" s="99"/>
      <c r="J313" s="99"/>
    </row>
    <row r="314" spans="1:10" x14ac:dyDescent="0.3">
      <c r="A314" s="8" t="s">
        <v>264</v>
      </c>
      <c r="B314" s="8"/>
      <c r="C314" s="9"/>
      <c r="D314" s="9"/>
      <c r="E314" s="9"/>
      <c r="F314" s="9"/>
      <c r="G314" s="10"/>
      <c r="H314" s="9"/>
      <c r="I314" s="9"/>
      <c r="J314" s="9"/>
    </row>
    <row r="315" spans="1:10" ht="39.6" x14ac:dyDescent="0.3">
      <c r="A315" s="158">
        <v>1</v>
      </c>
      <c r="B315" s="12" t="s">
        <v>265</v>
      </c>
      <c r="C315" s="11" t="s">
        <v>206</v>
      </c>
      <c r="D315" s="11">
        <v>15</v>
      </c>
      <c r="E315" s="11"/>
      <c r="F315" s="11"/>
      <c r="G315" s="135"/>
      <c r="H315" s="141">
        <f>G315*D315</f>
        <v>0</v>
      </c>
      <c r="I315" s="151"/>
      <c r="J315" s="141">
        <f>H315*1.08</f>
        <v>0</v>
      </c>
    </row>
    <row r="316" spans="1:10" ht="39.6" x14ac:dyDescent="0.3">
      <c r="A316" s="158">
        <v>2</v>
      </c>
      <c r="B316" s="12" t="s">
        <v>266</v>
      </c>
      <c r="C316" s="11" t="s">
        <v>206</v>
      </c>
      <c r="D316" s="11">
        <v>5</v>
      </c>
      <c r="E316" s="11"/>
      <c r="F316" s="11"/>
      <c r="G316" s="135"/>
      <c r="H316" s="141">
        <f>G316*D316</f>
        <v>0</v>
      </c>
      <c r="I316" s="151"/>
      <c r="J316" s="141">
        <f>H316*1.08</f>
        <v>0</v>
      </c>
    </row>
    <row r="317" spans="1:10" ht="39.6" x14ac:dyDescent="0.3">
      <c r="A317" s="158">
        <v>3</v>
      </c>
      <c r="B317" s="12" t="s">
        <v>267</v>
      </c>
      <c r="C317" s="11" t="s">
        <v>206</v>
      </c>
      <c r="D317" s="11">
        <v>10</v>
      </c>
      <c r="E317" s="11"/>
      <c r="F317" s="11"/>
      <c r="G317" s="135"/>
      <c r="H317" s="141">
        <f>G317*D317</f>
        <v>0</v>
      </c>
      <c r="I317" s="151"/>
      <c r="J317" s="141">
        <f>H317*1.08</f>
        <v>0</v>
      </c>
    </row>
    <row r="318" spans="1:10" ht="26.4" x14ac:dyDescent="0.3">
      <c r="A318" s="158">
        <v>4</v>
      </c>
      <c r="B318" s="12" t="s">
        <v>268</v>
      </c>
      <c r="C318" s="11" t="s">
        <v>206</v>
      </c>
      <c r="D318" s="11">
        <v>5</v>
      </c>
      <c r="E318" s="11"/>
      <c r="F318" s="11"/>
      <c r="G318" s="135"/>
      <c r="H318" s="141">
        <f>G318*D318</f>
        <v>0</v>
      </c>
      <c r="I318" s="151"/>
      <c r="J318" s="141">
        <f>H318*1.08</f>
        <v>0</v>
      </c>
    </row>
    <row r="319" spans="1:10" x14ac:dyDescent="0.3">
      <c r="A319" s="17"/>
      <c r="B319" s="18"/>
      <c r="C319" s="17"/>
      <c r="D319" s="17"/>
      <c r="E319" s="17"/>
      <c r="F319" s="19" t="s">
        <v>302</v>
      </c>
      <c r="G319" s="19"/>
      <c r="H319" s="20">
        <f>SUM(H315:H318)</f>
        <v>0</v>
      </c>
      <c r="I319" s="21"/>
      <c r="J319" s="20">
        <f>SUM(J315:J318)</f>
        <v>0</v>
      </c>
    </row>
    <row r="320" spans="1:10" s="47" customFormat="1" x14ac:dyDescent="0.3">
      <c r="A320" s="159" t="s">
        <v>303</v>
      </c>
      <c r="B320" s="159"/>
      <c r="C320" s="159"/>
      <c r="D320" s="159"/>
      <c r="E320" s="159"/>
      <c r="F320" s="159"/>
      <c r="G320" s="159"/>
      <c r="H320" s="159"/>
      <c r="I320" s="159"/>
      <c r="J320" s="159"/>
    </row>
    <row r="321" spans="1:10" x14ac:dyDescent="0.3">
      <c r="A321" s="23" t="s">
        <v>301</v>
      </c>
      <c r="B321" s="23"/>
      <c r="C321" s="23"/>
      <c r="D321" s="23"/>
      <c r="E321" s="23"/>
      <c r="F321" s="23"/>
      <c r="G321" s="23"/>
      <c r="H321" s="23"/>
      <c r="I321" s="23"/>
      <c r="J321" s="23"/>
    </row>
    <row r="322" spans="1:10" x14ac:dyDescent="0.3">
      <c r="A322" s="156"/>
      <c r="B322" s="156"/>
      <c r="C322" s="156"/>
      <c r="D322" s="156"/>
      <c r="E322" s="156"/>
      <c r="F322" s="156"/>
      <c r="G322" s="156"/>
      <c r="H322" s="156"/>
      <c r="I322" s="156"/>
      <c r="J322" s="156"/>
    </row>
    <row r="323" spans="1:10" x14ac:dyDescent="0.3">
      <c r="A323" s="63"/>
      <c r="F323" s="99"/>
      <c r="G323" s="99"/>
      <c r="H323" s="99"/>
      <c r="I323" s="99"/>
      <c r="J323" s="99"/>
    </row>
    <row r="324" spans="1:10" x14ac:dyDescent="0.3">
      <c r="A324" s="63"/>
      <c r="F324" s="99"/>
      <c r="G324" s="99"/>
      <c r="H324" s="99"/>
      <c r="I324" s="99"/>
      <c r="J324" s="99"/>
    </row>
    <row r="325" spans="1:10" x14ac:dyDescent="0.3">
      <c r="A325" s="63"/>
      <c r="F325" s="99"/>
      <c r="G325" s="99"/>
      <c r="H325" s="99"/>
      <c r="I325" s="99"/>
      <c r="J325" s="99"/>
    </row>
    <row r="326" spans="1:10" x14ac:dyDescent="0.3">
      <c r="A326" s="63"/>
    </row>
    <row r="327" spans="1:10" x14ac:dyDescent="0.3">
      <c r="A327" s="63"/>
      <c r="F327" s="63"/>
      <c r="G327" s="63"/>
      <c r="H327" s="160"/>
      <c r="I327" s="63"/>
      <c r="J327" s="160"/>
    </row>
    <row r="328" spans="1:10" x14ac:dyDescent="0.3">
      <c r="A328" s="63"/>
    </row>
    <row r="329" spans="1:10" x14ac:dyDescent="0.3">
      <c r="A329" s="63"/>
    </row>
    <row r="330" spans="1:10" x14ac:dyDescent="0.3">
      <c r="A330" s="62"/>
      <c r="B330" s="47"/>
      <c r="C330" s="168"/>
      <c r="D330" s="168"/>
      <c r="E330" s="47"/>
      <c r="F330" s="47"/>
      <c r="G330" s="47"/>
      <c r="H330" s="47"/>
      <c r="I330" s="47"/>
      <c r="J330" s="47"/>
    </row>
    <row r="331" spans="1:10" x14ac:dyDescent="0.3">
      <c r="A331" s="63"/>
    </row>
    <row r="332" spans="1:10" x14ac:dyDescent="0.3">
      <c r="A332" s="63"/>
      <c r="B332" s="7"/>
    </row>
    <row r="333" spans="1:10" x14ac:dyDescent="0.3">
      <c r="A333" s="63"/>
    </row>
    <row r="334" spans="1:10" x14ac:dyDescent="0.3">
      <c r="A334" s="63"/>
    </row>
  </sheetData>
  <mergeCells count="141">
    <mergeCell ref="C218:F218"/>
    <mergeCell ref="A198:F198"/>
    <mergeCell ref="A206:F206"/>
    <mergeCell ref="A212:F212"/>
    <mergeCell ref="A219:J219"/>
    <mergeCell ref="C213:F213"/>
    <mergeCell ref="C214:F214"/>
    <mergeCell ref="C215:F215"/>
    <mergeCell ref="C216:F216"/>
    <mergeCell ref="C217:F217"/>
    <mergeCell ref="C207:F207"/>
    <mergeCell ref="C208:F208"/>
    <mergeCell ref="C209:F209"/>
    <mergeCell ref="C210:F210"/>
    <mergeCell ref="C211:F211"/>
    <mergeCell ref="C201:F201"/>
    <mergeCell ref="C202:F202"/>
    <mergeCell ref="C203:F203"/>
    <mergeCell ref="C204:F204"/>
    <mergeCell ref="C205:F205"/>
    <mergeCell ref="C195:F195"/>
    <mergeCell ref="C196:F196"/>
    <mergeCell ref="C197:F197"/>
    <mergeCell ref="C199:F199"/>
    <mergeCell ref="C200:F200"/>
    <mergeCell ref="C190:F190"/>
    <mergeCell ref="C191:F191"/>
    <mergeCell ref="C192:F192"/>
    <mergeCell ref="C193:F193"/>
    <mergeCell ref="C194:F194"/>
    <mergeCell ref="C185:F185"/>
    <mergeCell ref="C186:F186"/>
    <mergeCell ref="A187:F187"/>
    <mergeCell ref="C188:F188"/>
    <mergeCell ref="C189:F189"/>
    <mergeCell ref="C180:F180"/>
    <mergeCell ref="C181:F181"/>
    <mergeCell ref="C182:F182"/>
    <mergeCell ref="C183:F183"/>
    <mergeCell ref="C184:F184"/>
    <mergeCell ref="C175:F175"/>
    <mergeCell ref="C176:F176"/>
    <mergeCell ref="C177:F177"/>
    <mergeCell ref="C178:F178"/>
    <mergeCell ref="C179:F179"/>
    <mergeCell ref="C168:F168"/>
    <mergeCell ref="C169:F169"/>
    <mergeCell ref="C170:F170"/>
    <mergeCell ref="C172:F172"/>
    <mergeCell ref="C174:F174"/>
    <mergeCell ref="A90:J90"/>
    <mergeCell ref="A88:J88"/>
    <mergeCell ref="A153:J153"/>
    <mergeCell ref="A154:J154"/>
    <mergeCell ref="A55:J55"/>
    <mergeCell ref="A56:J56"/>
    <mergeCell ref="A57:J57"/>
    <mergeCell ref="A69:J69"/>
    <mergeCell ref="A70:J70"/>
    <mergeCell ref="A321:J321"/>
    <mergeCell ref="A320:J320"/>
    <mergeCell ref="A14:J14"/>
    <mergeCell ref="A15:J15"/>
    <mergeCell ref="A16:J16"/>
    <mergeCell ref="A30:J30"/>
    <mergeCell ref="A31:J31"/>
    <mergeCell ref="A32:J32"/>
    <mergeCell ref="A48:J48"/>
    <mergeCell ref="A2:B2"/>
    <mergeCell ref="F6:G6"/>
    <mergeCell ref="A9:B9"/>
    <mergeCell ref="F12:G12"/>
    <mergeCell ref="A18:B18"/>
    <mergeCell ref="A7:J7"/>
    <mergeCell ref="A13:J13"/>
    <mergeCell ref="F29:G29"/>
    <mergeCell ref="A34:B34"/>
    <mergeCell ref="F47:G47"/>
    <mergeCell ref="A52:B52"/>
    <mergeCell ref="F54:G54"/>
    <mergeCell ref="A49:J49"/>
    <mergeCell ref="A50:J50"/>
    <mergeCell ref="A59:B59"/>
    <mergeCell ref="F68:G68"/>
    <mergeCell ref="A73:B73"/>
    <mergeCell ref="F77:G77"/>
    <mergeCell ref="A71:J71"/>
    <mergeCell ref="A78:J78"/>
    <mergeCell ref="A79:J79"/>
    <mergeCell ref="A80:J80"/>
    <mergeCell ref="A82:B82"/>
    <mergeCell ref="F87:G87"/>
    <mergeCell ref="A92:B92"/>
    <mergeCell ref="F107:G107"/>
    <mergeCell ref="A119:B119"/>
    <mergeCell ref="A108:J108"/>
    <mergeCell ref="A109:J109"/>
    <mergeCell ref="A110:J110"/>
    <mergeCell ref="A111:J111"/>
    <mergeCell ref="A112:J112"/>
    <mergeCell ref="A113:J113"/>
    <mergeCell ref="A114:J114"/>
    <mergeCell ref="A115:J115"/>
    <mergeCell ref="A116:J116"/>
    <mergeCell ref="A117:J117"/>
    <mergeCell ref="A89:J89"/>
    <mergeCell ref="B120:C120"/>
    <mergeCell ref="F152:G152"/>
    <mergeCell ref="A157:B157"/>
    <mergeCell ref="F160:G160"/>
    <mergeCell ref="C167:F167"/>
    <mergeCell ref="A155:J155"/>
    <mergeCell ref="A161:J161"/>
    <mergeCell ref="A162:J162"/>
    <mergeCell ref="A163:J163"/>
    <mergeCell ref="A164:J164"/>
    <mergeCell ref="A221:B221"/>
    <mergeCell ref="F225:G225"/>
    <mergeCell ref="A230:B230"/>
    <mergeCell ref="F249:G249"/>
    <mergeCell ref="A252:B252"/>
    <mergeCell ref="A250:J250"/>
    <mergeCell ref="A226:J226"/>
    <mergeCell ref="A227:J227"/>
    <mergeCell ref="A228:J228"/>
    <mergeCell ref="A314:B314"/>
    <mergeCell ref="F319:G319"/>
    <mergeCell ref="F277:G277"/>
    <mergeCell ref="A281:B281"/>
    <mergeCell ref="F293:G293"/>
    <mergeCell ref="A298:B298"/>
    <mergeCell ref="F308:G308"/>
    <mergeCell ref="A278:J278"/>
    <mergeCell ref="A279:J279"/>
    <mergeCell ref="A294:J294"/>
    <mergeCell ref="A295:J295"/>
    <mergeCell ref="A296:J296"/>
    <mergeCell ref="A309:J309"/>
    <mergeCell ref="A310:J310"/>
    <mergeCell ref="A311:J311"/>
    <mergeCell ref="A312:J312"/>
  </mergeCells>
  <pageMargins left="0.11811023622047245" right="0.31496062992125984" top="0.55118110236220474" bottom="0.55118110236220474" header="0.51181102362204722" footer="0.51181102362204722"/>
  <pageSetup paperSize="9" firstPageNumber="0" orientation="landscape" horizontalDpi="300" verticalDpi="300" r:id="rId1"/>
  <headerFooter>
    <oddHeader>&amp;L205/PN/ZP/D/2020&amp;CFORMULARZ ASORTYMENTOWO-CENOWY&amp;RZałącznik nr 2</oddHeader>
  </headerFooter>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dc:description/>
  <cp:lastModifiedBy>Maria Dyl</cp:lastModifiedBy>
  <cp:revision>3</cp:revision>
  <cp:lastPrinted>2020-10-27T08:47:57Z</cp:lastPrinted>
  <dcterms:created xsi:type="dcterms:W3CDTF">2019-09-24T12:52:52Z</dcterms:created>
  <dcterms:modified xsi:type="dcterms:W3CDTF">2020-12-29T13:15:39Z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