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SUS\Desktop\Rozświelamy Polskę Dokumenty\DO SWZ\FREDROPOL\"/>
    </mc:Choice>
  </mc:AlternateContent>
  <xr:revisionPtr revIDLastSave="0" documentId="13_ncr:1_{83603449-FC70-4200-BBB1-414E38DB7001}" xr6:coauthVersionLast="47" xr6:coauthVersionMax="47" xr10:uidLastSave="{00000000-0000-0000-0000-000000000000}"/>
  <bookViews>
    <workbookView xWindow="3456" yWindow="1308" windowWidth="24456" windowHeight="15972" xr2:uid="{00000000-000D-0000-FFFF-FFFF00000000}"/>
  </bookViews>
  <sheets>
    <sheet name="Zestawienie tabelaryczne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'Zestawienie tabelaryczne'!$A$1:$G$21</definedName>
    <definedName name="aaa">#REF!</definedName>
    <definedName name="bbb">#REF!</definedName>
    <definedName name="ccc">#REF!</definedName>
    <definedName name="DATA1">#REF!</definedName>
    <definedName name="DATA17">'[1]Majątek oświetleniowy (2)'!#REF!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[2]Skład.maj.!#REF!</definedName>
    <definedName name="ddd">#REF!</definedName>
    <definedName name="Moc">[3]Servis!$A$2:$A$6</definedName>
    <definedName name="nie">[4]Servis!$B$2:$B$5</definedName>
    <definedName name="rodz">[4]Servis!$C$2:$C$6</definedName>
    <definedName name="Rodzaj">[3]Servis!$C$2:$C$6</definedName>
    <definedName name="Składniki">[5]Arkusz2!$C$2:$C$7</definedName>
    <definedName name="TEST0">#REF!</definedName>
    <definedName name="TESTHKEY">[2]Skład.maj.!#REF!</definedName>
    <definedName name="TESTKEYS">#REF!</definedName>
    <definedName name="TESTVKEY">#REF!</definedName>
    <definedName name="Typ">[3]Servis!$D$2:$D$11</definedName>
    <definedName name="typek">[4]Servis!$D$2:$D$13</definedName>
    <definedName name="Własnosc">[3]Servis!$B$2:$B$5</definedName>
    <definedName name="Własność">[6]Arkusz2!$B$2:$B$7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F2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2" i="2"/>
  <c r="E21" i="2" l="1"/>
  <c r="G19" i="2"/>
  <c r="B19" i="2"/>
  <c r="E19" i="2" l="1"/>
</calcChain>
</file>

<file path=xl/sharedStrings.xml><?xml version="1.0" encoding="utf-8"?>
<sst xmlns="http://schemas.openxmlformats.org/spreadsheetml/2006/main" count="51" uniqueCount="32">
  <si>
    <t xml:space="preserve">Projektowane zmniejszenie zużycia energii </t>
  </si>
  <si>
    <t>Bilans mocy projektowany [kW]</t>
  </si>
  <si>
    <t>Bilans mocy przed modernizacją [kW]</t>
  </si>
  <si>
    <t>SUMA</t>
  </si>
  <si>
    <t>Bilans mocy projektowany [W]</t>
  </si>
  <si>
    <t>Moc projektowana [W]</t>
  </si>
  <si>
    <t>Bilans mocy przed modernizacją [W]</t>
  </si>
  <si>
    <t>Moc przed modernizacją [W]</t>
  </si>
  <si>
    <t>Miejscowość</t>
  </si>
  <si>
    <t>Ilość po inwentaryzacji</t>
  </si>
  <si>
    <t>Rodzaj drogi</t>
  </si>
  <si>
    <t>Moc maksymalna oprawy [W]</t>
  </si>
  <si>
    <t>Moc minimalna oprawy [W]</t>
  </si>
  <si>
    <t>Skuteczność świetlna oprawy [lm/W]</t>
  </si>
  <si>
    <t>KALWARIA PACŁAWSKA</t>
  </si>
  <si>
    <t>NOWE SADY</t>
  </si>
  <si>
    <t>NOWOSIÓŁKI DYDYŃSKIE</t>
  </si>
  <si>
    <t>AKSMANICE</t>
  </si>
  <si>
    <t>LESZCZYNY</t>
  </si>
  <si>
    <t>SIERAKOŚCE</t>
  </si>
  <si>
    <t>SÓLCA</t>
  </si>
  <si>
    <t>ROBOTYCZE</t>
  </si>
  <si>
    <t>POSADA RYBOTYCKA</t>
  </si>
  <si>
    <t>MŁODOWICE</t>
  </si>
  <si>
    <t>KUPIATYCZE</t>
  </si>
  <si>
    <t>KNIAŻYCE</t>
  </si>
  <si>
    <t>FREDROPOL</t>
  </si>
  <si>
    <t>DAROWICE</t>
  </si>
  <si>
    <t>MAKOWA</t>
  </si>
  <si>
    <t>HUWNIKI</t>
  </si>
  <si>
    <t>GRUSZOWA</t>
  </si>
  <si>
    <t>GMINNA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</si>
</sst>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7">
    <xf numFmtId="0" fontId="0" fillId="0" borderId="0" xfId="0"/>
    <xf numFmtId="0" fontId="2" fillId="2" borderId="0" xfId="1" applyFill="1"/>
    <xf numFmtId="0" fontId="3" fillId="2" borderId="0" xfId="1" applyFont="1" applyFill="1"/>
    <xf numFmtId="10" fontId="4" fillId="3" borderId="1" xfId="1" applyNumberFormat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4" fillId="2" borderId="0" xfId="1" applyFont="1" applyFill="1" applyAlignment="1">
      <alignment horizontal="center" vertical="center" wrapText="1"/>
    </xf>
    <xf numFmtId="0" fontId="4" fillId="6" borderId="6" xfId="1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0" xfId="1" applyFill="1" applyAlignment="1">
      <alignment horizontal="center" vertical="center"/>
    </xf>
    <xf numFmtId="0" fontId="4" fillId="6" borderId="5" xfId="1" applyFont="1" applyFill="1" applyBorder="1" applyAlignment="1">
      <alignment horizontal="center" vertical="center" wrapText="1"/>
    </xf>
    <xf numFmtId="0" fontId="4" fillId="5" borderId="5" xfId="1" applyFont="1" applyFill="1" applyBorder="1" applyAlignment="1">
      <alignment horizontal="center" vertical="center" wrapText="1"/>
    </xf>
    <xf numFmtId="0" fontId="4" fillId="6" borderId="7" xfId="1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wrapText="1"/>
    </xf>
    <xf numFmtId="0" fontId="2" fillId="2" borderId="0" xfId="1" applyFill="1" applyAlignment="1">
      <alignment wrapText="1"/>
    </xf>
    <xf numFmtId="0" fontId="4" fillId="7" borderId="5" xfId="1" applyFont="1" applyFill="1" applyBorder="1" applyAlignment="1">
      <alignment horizontal="center" vertical="center" wrapText="1"/>
    </xf>
    <xf numFmtId="0" fontId="4" fillId="7" borderId="3" xfId="1" applyFont="1" applyFill="1" applyBorder="1" applyAlignment="1">
      <alignment horizontal="center" vertical="center" wrapText="1"/>
    </xf>
    <xf numFmtId="0" fontId="4" fillId="8" borderId="4" xfId="1" applyFont="1" applyFill="1" applyBorder="1" applyAlignment="1">
      <alignment horizontal="center" vertical="center" wrapText="1"/>
    </xf>
    <xf numFmtId="0" fontId="4" fillId="8" borderId="3" xfId="1" applyFont="1" applyFill="1" applyBorder="1" applyAlignment="1">
      <alignment horizontal="center" vertical="center" wrapText="1"/>
    </xf>
    <xf numFmtId="0" fontId="4" fillId="9" borderId="2" xfId="1" applyFont="1" applyFill="1" applyBorder="1" applyAlignment="1">
      <alignment horizontal="center" vertical="center" wrapText="1"/>
    </xf>
    <xf numFmtId="10" fontId="4" fillId="9" borderId="1" xfId="1" applyNumberFormat="1" applyFont="1" applyFill="1" applyBorder="1" applyAlignment="1">
      <alignment horizontal="center" vertical="center"/>
    </xf>
  </cellXfs>
  <cellStyles count="3">
    <cellStyle name="Normalny" xfId="0" builtinId="0"/>
    <cellStyle name="Normalny 2" xfId="1" xr:uid="{E10D1C27-BB9B-49AE-A3FB-0EF5E15CC225}"/>
    <cellStyle name="Normalny 3" xfId="2" xr:uid="{3D863C4E-C57E-424A-A93E-34493F05FB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ca\Inwentaryzacja\Za&#322;.1_MajatekOswieteniowyGminy%20(%20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ca\Inwentaryzacja\TU%20UG%20Rudni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00005079_jpg\zdjecia\TU\O&#347;wietlenie%20uliczne%20-%20opraw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10.20\zdjecia\TU\O&#347;wietlenie%20uliczne%20-%20opraw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aca\Oprawy%20TU%20numery%20s&#322;\Krasnystaw\TU%20UMK%20w%20roboci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&#347;wietlenie%20uliczne\Inwentaryzacja\TU%20UMK%20w%20roboc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jątek oświetleniowy (1)"/>
      <sheetName val="Majątek oświetleniowy (2)"/>
      <sheetName val="Arkusz1"/>
    </sheetNames>
    <sheetDataSet>
      <sheetData sheetId="0"/>
      <sheetData sheetId="1"/>
      <sheetData sheetId="2">
        <row r="1">
          <cell r="A1" t="str">
            <v>D000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umerki do zawiesz."/>
      <sheetName val="Spis"/>
      <sheetName val="Inwentaryzacja"/>
      <sheetName val="Skład.maj."/>
      <sheetName val="Majątek oświetleniowy (1)"/>
      <sheetName val="Oś.wydzielone"/>
      <sheetName val="Ankieta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G Gorzków"/>
      <sheetName val="UG Izbica"/>
      <sheetName val="UM Krasnystaw"/>
      <sheetName val="UG Kraśniczyn"/>
      <sheetName val="UG Leśniowice"/>
      <sheetName val="UG Krasnystaw"/>
      <sheetName val="UG Łopiennik Górny"/>
      <sheetName val="UG Rejowiec"/>
      <sheetName val="UM Rejowiec Fabryczny"/>
      <sheetName val="UG Rejowiec Fabryczny"/>
      <sheetName val="UG Rudnik"/>
      <sheetName val="UG Siedliszcze"/>
      <sheetName val="UG Siennica Różana"/>
      <sheetName val="UG Wojsławice"/>
      <sheetName val="UG Stary Zamość"/>
      <sheetName val="SM Rejowiec Fabryczny"/>
      <sheetName val="Serv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">
          <cell r="A2">
            <v>70</v>
          </cell>
          <cell r="B2" t="str">
            <v>SM</v>
          </cell>
          <cell r="C2" t="str">
            <v>żarowa</v>
          </cell>
          <cell r="D2" t="str">
            <v>OZPR 125</v>
          </cell>
        </row>
        <row r="3">
          <cell r="A3">
            <v>125</v>
          </cell>
          <cell r="B3" t="str">
            <v>UG</v>
          </cell>
          <cell r="C3" t="str">
            <v>rtęciowa</v>
          </cell>
          <cell r="D3" t="str">
            <v>OCP 125</v>
          </cell>
        </row>
        <row r="4">
          <cell r="A4">
            <v>150</v>
          </cell>
          <cell r="B4" t="str">
            <v>UM</v>
          </cell>
          <cell r="C4" t="str">
            <v>sodowa</v>
          </cell>
          <cell r="D4" t="str">
            <v>OCP 125K</v>
          </cell>
        </row>
        <row r="5">
          <cell r="A5">
            <v>250</v>
          </cell>
          <cell r="B5" t="str">
            <v>ZKE</v>
          </cell>
          <cell r="C5" t="str">
            <v>halogenowa</v>
          </cell>
          <cell r="D5" t="str">
            <v>ZSM 70</v>
          </cell>
        </row>
        <row r="6">
          <cell r="A6">
            <v>400</v>
          </cell>
          <cell r="C6" t="str">
            <v>metalohalogenkowa</v>
          </cell>
          <cell r="D6" t="str">
            <v>OUR</v>
          </cell>
        </row>
        <row r="7">
          <cell r="D7" t="str">
            <v>OUS</v>
          </cell>
        </row>
        <row r="8">
          <cell r="D8" t="str">
            <v>OUSd</v>
          </cell>
        </row>
        <row r="9">
          <cell r="D9" t="str">
            <v>OUSa</v>
          </cell>
        </row>
        <row r="10">
          <cell r="D10" t="str">
            <v>OUSb</v>
          </cell>
        </row>
        <row r="11">
          <cell r="D11" t="str">
            <v>stara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G Siedliszcze"/>
      <sheetName val="UG Rudnik"/>
      <sheetName val="UG Gorzków"/>
      <sheetName val="UG Izbica"/>
      <sheetName val="UG Kraśniczyn"/>
      <sheetName val="UG Wojsławice"/>
      <sheetName val="UG Leśniowice"/>
      <sheetName val="UG Łopiennik Górny"/>
      <sheetName val="UG Krasnystaw"/>
      <sheetName val="UM Krasnystaw"/>
      <sheetName val="UG Siennica Różana"/>
      <sheetName val="UG Rejowiec"/>
      <sheetName val="UM Rejowiec Fabryczny"/>
      <sheetName val="UG Rejowiec Fabryczny"/>
      <sheetName val="SM Rejowiec Fabryczny"/>
      <sheetName val="UG Stary Zamość"/>
      <sheetName val="Serv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A2">
            <v>70</v>
          </cell>
          <cell r="B2" t="str">
            <v>SM</v>
          </cell>
          <cell r="C2" t="str">
            <v>żarowa</v>
          </cell>
          <cell r="D2" t="str">
            <v>OZPR 125</v>
          </cell>
        </row>
        <row r="3">
          <cell r="B3" t="str">
            <v>UG</v>
          </cell>
          <cell r="C3" t="str">
            <v>rtęciowa</v>
          </cell>
          <cell r="D3" t="str">
            <v>OCP 125</v>
          </cell>
        </row>
        <row r="4">
          <cell r="B4" t="str">
            <v>UM</v>
          </cell>
          <cell r="C4" t="str">
            <v>sodowa</v>
          </cell>
          <cell r="D4" t="str">
            <v>OCP 125K</v>
          </cell>
        </row>
        <row r="5">
          <cell r="B5" t="str">
            <v>ZKE</v>
          </cell>
          <cell r="C5" t="str">
            <v>halogenowa</v>
          </cell>
          <cell r="D5" t="str">
            <v>ZSM 70</v>
          </cell>
        </row>
        <row r="6">
          <cell r="C6" t="str">
            <v>metalohalogenkowa</v>
          </cell>
          <cell r="D6" t="str">
            <v>OUR</v>
          </cell>
        </row>
        <row r="7">
          <cell r="D7" t="str">
            <v>OUS</v>
          </cell>
        </row>
        <row r="8">
          <cell r="D8" t="str">
            <v>OUSd</v>
          </cell>
        </row>
        <row r="9">
          <cell r="D9" t="str">
            <v>OUSa</v>
          </cell>
        </row>
        <row r="10">
          <cell r="D10" t="str">
            <v>OUSb</v>
          </cell>
        </row>
        <row r="11">
          <cell r="D11" t="str">
            <v>CANDELUX</v>
          </cell>
        </row>
        <row r="12">
          <cell r="D12" t="str">
            <v>ROSA</v>
          </cell>
        </row>
        <row r="13">
          <cell r="D13" t="str">
            <v>stara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usz1"/>
      <sheetName val="Arkusz2"/>
      <sheetName val="Arkusz3"/>
    </sheetNames>
    <sheetDataSet>
      <sheetData sheetId="0"/>
      <sheetData sheetId="1">
        <row r="2">
          <cell r="B2" t="str">
            <v>SM</v>
          </cell>
          <cell r="C2" t="str">
            <v>żarowa</v>
          </cell>
        </row>
        <row r="3">
          <cell r="C3" t="str">
            <v>rtęciowa</v>
          </cell>
        </row>
        <row r="4">
          <cell r="C4" t="str">
            <v>sodowa</v>
          </cell>
        </row>
        <row r="5">
          <cell r="C5" t="str">
            <v>halogenowa</v>
          </cell>
        </row>
        <row r="6">
          <cell r="C6" t="str">
            <v>metalohalogenkowa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usz1"/>
      <sheetName val="Arkusz2"/>
      <sheetName val="Arkusz3"/>
    </sheetNames>
    <sheetDataSet>
      <sheetData sheetId="0"/>
      <sheetData sheetId="1">
        <row r="2">
          <cell r="B2" t="str">
            <v>SM</v>
          </cell>
        </row>
        <row r="3">
          <cell r="B3" t="str">
            <v>UG</v>
          </cell>
        </row>
        <row r="4">
          <cell r="B4" t="str">
            <v>UM</v>
          </cell>
        </row>
        <row r="5">
          <cell r="B5" t="str">
            <v>ZKE</v>
          </cell>
        </row>
        <row r="6">
          <cell r="B6" t="str">
            <v>SM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9F9B5-6E6D-4241-9B8E-9928DD956056}">
  <dimension ref="A1:J22"/>
  <sheetViews>
    <sheetView tabSelected="1" zoomScale="160" zoomScaleNormal="160" workbookViewId="0">
      <pane ySplit="1" topLeftCell="A2" activePane="bottomLeft" state="frozen"/>
      <selection pane="bottomLeft" activeCell="I22" sqref="A1:I22"/>
    </sheetView>
  </sheetViews>
  <sheetFormatPr defaultRowHeight="14.4" x14ac:dyDescent="0.3"/>
  <cols>
    <col min="1" max="1" width="17.44140625" style="20" bestFit="1" customWidth="1"/>
    <col min="2" max="2" width="13.88671875" style="1" bestFit="1" customWidth="1"/>
    <col min="3" max="3" width="13.88671875" style="1" customWidth="1"/>
    <col min="4" max="4" width="17.44140625" style="1" bestFit="1" customWidth="1"/>
    <col min="5" max="5" width="16.5546875" style="1" bestFit="1" customWidth="1"/>
    <col min="6" max="6" width="16.77734375" style="14" bestFit="1" customWidth="1"/>
    <col min="7" max="7" width="19.44140625" style="1" customWidth="1"/>
    <col min="8" max="8" width="19.88671875" style="1" customWidth="1"/>
    <col min="9" max="11" width="13.33203125" style="1" customWidth="1"/>
    <col min="12" max="16384" width="8.88671875" style="1"/>
  </cols>
  <sheetData>
    <row r="1" spans="1:10" ht="30" customHeight="1" x14ac:dyDescent="0.3">
      <c r="A1" s="17" t="s">
        <v>8</v>
      </c>
      <c r="B1" s="11" t="s">
        <v>9</v>
      </c>
      <c r="C1" s="11" t="s">
        <v>10</v>
      </c>
      <c r="D1" s="11" t="s">
        <v>7</v>
      </c>
      <c r="E1" s="11" t="s">
        <v>6</v>
      </c>
      <c r="F1" s="11" t="s">
        <v>5</v>
      </c>
      <c r="G1" s="11" t="s">
        <v>4</v>
      </c>
      <c r="H1" s="10"/>
      <c r="J1" s="10"/>
    </row>
    <row r="2" spans="1:10" ht="28.8" x14ac:dyDescent="0.3">
      <c r="A2" s="11" t="s">
        <v>14</v>
      </c>
      <c r="B2" s="9">
        <v>24</v>
      </c>
      <c r="C2" s="9" t="s">
        <v>31</v>
      </c>
      <c r="D2" s="8">
        <v>120</v>
      </c>
      <c r="E2" s="8">
        <f>D2*B2</f>
        <v>2880</v>
      </c>
      <c r="F2" s="13"/>
      <c r="G2" s="8"/>
      <c r="H2" s="2"/>
      <c r="J2" s="2"/>
    </row>
    <row r="3" spans="1:10" x14ac:dyDescent="0.3">
      <c r="A3" s="11" t="s">
        <v>15</v>
      </c>
      <c r="B3" s="9">
        <v>19</v>
      </c>
      <c r="C3" s="9" t="s">
        <v>31</v>
      </c>
      <c r="D3" s="8">
        <v>120</v>
      </c>
      <c r="E3" s="8">
        <f t="shared" ref="E3:E18" si="0">D3*B3</f>
        <v>2280</v>
      </c>
      <c r="F3" s="13"/>
      <c r="G3" s="8"/>
      <c r="H3" s="2"/>
      <c r="J3" s="2"/>
    </row>
    <row r="4" spans="1:10" ht="28.8" x14ac:dyDescent="0.3">
      <c r="A4" s="11" t="s">
        <v>16</v>
      </c>
      <c r="B4" s="9">
        <v>14</v>
      </c>
      <c r="C4" s="9" t="s">
        <v>31</v>
      </c>
      <c r="D4" s="8">
        <v>120</v>
      </c>
      <c r="E4" s="8">
        <f t="shared" si="0"/>
        <v>1680</v>
      </c>
      <c r="F4" s="13"/>
      <c r="G4" s="8"/>
      <c r="H4" s="2"/>
      <c r="J4" s="2"/>
    </row>
    <row r="5" spans="1:10" x14ac:dyDescent="0.3">
      <c r="A5" s="11" t="s">
        <v>17</v>
      </c>
      <c r="B5" s="9">
        <v>55</v>
      </c>
      <c r="C5" s="9" t="s">
        <v>31</v>
      </c>
      <c r="D5" s="8">
        <v>120</v>
      </c>
      <c r="E5" s="8">
        <f t="shared" si="0"/>
        <v>6600</v>
      </c>
      <c r="F5" s="13"/>
      <c r="G5" s="8"/>
      <c r="H5" s="2"/>
      <c r="J5" s="2"/>
    </row>
    <row r="6" spans="1:10" x14ac:dyDescent="0.3">
      <c r="A6" s="11" t="s">
        <v>18</v>
      </c>
      <c r="B6" s="9">
        <v>11</v>
      </c>
      <c r="C6" s="9" t="s">
        <v>31</v>
      </c>
      <c r="D6" s="8">
        <v>120</v>
      </c>
      <c r="E6" s="8">
        <f t="shared" si="0"/>
        <v>1320</v>
      </c>
      <c r="F6" s="13"/>
      <c r="G6" s="8"/>
      <c r="H6" s="2"/>
      <c r="J6" s="2"/>
    </row>
    <row r="7" spans="1:10" x14ac:dyDescent="0.3">
      <c r="A7" s="11" t="s">
        <v>19</v>
      </c>
      <c r="B7" s="9">
        <v>21</v>
      </c>
      <c r="C7" s="9" t="s">
        <v>31</v>
      </c>
      <c r="D7" s="8">
        <v>120</v>
      </c>
      <c r="E7" s="8">
        <f t="shared" si="0"/>
        <v>2520</v>
      </c>
      <c r="F7" s="13"/>
      <c r="G7" s="8"/>
      <c r="H7" s="2"/>
      <c r="J7" s="2"/>
    </row>
    <row r="8" spans="1:10" x14ac:dyDescent="0.3">
      <c r="A8" s="11" t="s">
        <v>20</v>
      </c>
      <c r="B8" s="9">
        <v>6</v>
      </c>
      <c r="C8" s="9" t="s">
        <v>31</v>
      </c>
      <c r="D8" s="8">
        <v>120</v>
      </c>
      <c r="E8" s="8">
        <f t="shared" si="0"/>
        <v>720</v>
      </c>
      <c r="F8" s="13"/>
      <c r="G8" s="8"/>
      <c r="H8" s="2"/>
      <c r="J8" s="2"/>
    </row>
    <row r="9" spans="1:10" x14ac:dyDescent="0.3">
      <c r="A9" s="11" t="s">
        <v>21</v>
      </c>
      <c r="B9" s="9">
        <v>31</v>
      </c>
      <c r="C9" s="8" t="s">
        <v>31</v>
      </c>
      <c r="D9" s="8">
        <v>120</v>
      </c>
      <c r="E9" s="8">
        <f t="shared" si="0"/>
        <v>3720</v>
      </c>
      <c r="F9" s="13"/>
      <c r="G9" s="8"/>
      <c r="H9" s="2"/>
      <c r="J9" s="2"/>
    </row>
    <row r="10" spans="1:10" ht="28.8" x14ac:dyDescent="0.3">
      <c r="A10" s="11" t="s">
        <v>22</v>
      </c>
      <c r="B10" s="9">
        <v>6</v>
      </c>
      <c r="C10" s="9" t="s">
        <v>31</v>
      </c>
      <c r="D10" s="8">
        <v>120</v>
      </c>
      <c r="E10" s="8">
        <f t="shared" si="0"/>
        <v>720</v>
      </c>
      <c r="F10" s="13"/>
      <c r="G10" s="8"/>
      <c r="H10" s="2"/>
      <c r="J10" s="2"/>
    </row>
    <row r="11" spans="1:10" x14ac:dyDescent="0.3">
      <c r="A11" s="11" t="s">
        <v>23</v>
      </c>
      <c r="B11" s="9">
        <v>49</v>
      </c>
      <c r="C11" s="9" t="s">
        <v>31</v>
      </c>
      <c r="D11" s="8">
        <v>120</v>
      </c>
      <c r="E11" s="8">
        <f t="shared" si="0"/>
        <v>5880</v>
      </c>
      <c r="F11" s="13"/>
      <c r="G11" s="8"/>
      <c r="H11" s="2"/>
      <c r="J11" s="2"/>
    </row>
    <row r="12" spans="1:10" x14ac:dyDescent="0.3">
      <c r="A12" s="11" t="s">
        <v>24</v>
      </c>
      <c r="B12" s="9">
        <v>37</v>
      </c>
      <c r="C12" s="9" t="s">
        <v>31</v>
      </c>
      <c r="D12" s="8">
        <v>120</v>
      </c>
      <c r="E12" s="8">
        <f t="shared" si="0"/>
        <v>4440</v>
      </c>
      <c r="F12" s="13"/>
      <c r="G12" s="8"/>
      <c r="H12" s="2"/>
      <c r="J12" s="2"/>
    </row>
    <row r="13" spans="1:10" x14ac:dyDescent="0.3">
      <c r="A13" s="11" t="s">
        <v>25</v>
      </c>
      <c r="B13" s="9">
        <v>20</v>
      </c>
      <c r="C13" s="9" t="s">
        <v>31</v>
      </c>
      <c r="D13" s="8">
        <v>120</v>
      </c>
      <c r="E13" s="8">
        <f t="shared" si="0"/>
        <v>2400</v>
      </c>
      <c r="F13" s="13"/>
      <c r="G13" s="8"/>
      <c r="H13" s="2"/>
      <c r="J13" s="2"/>
    </row>
    <row r="14" spans="1:10" x14ac:dyDescent="0.3">
      <c r="A14" s="11" t="s">
        <v>26</v>
      </c>
      <c r="B14" s="9">
        <v>71</v>
      </c>
      <c r="C14" s="9" t="s">
        <v>31</v>
      </c>
      <c r="D14" s="8">
        <v>120</v>
      </c>
      <c r="E14" s="8">
        <f t="shared" si="0"/>
        <v>8520</v>
      </c>
      <c r="F14" s="13"/>
      <c r="G14" s="8"/>
      <c r="H14" s="2"/>
      <c r="J14" s="2"/>
    </row>
    <row r="15" spans="1:10" x14ac:dyDescent="0.3">
      <c r="A15" s="11" t="s">
        <v>27</v>
      </c>
      <c r="B15" s="9">
        <v>30</v>
      </c>
      <c r="C15" s="9" t="s">
        <v>31</v>
      </c>
      <c r="D15" s="8">
        <v>120</v>
      </c>
      <c r="E15" s="8">
        <f t="shared" si="0"/>
        <v>3600</v>
      </c>
      <c r="F15" s="13"/>
      <c r="G15" s="8"/>
      <c r="H15" s="2"/>
      <c r="J15" s="2"/>
    </row>
    <row r="16" spans="1:10" x14ac:dyDescent="0.3">
      <c r="A16" s="11" t="s">
        <v>28</v>
      </c>
      <c r="B16" s="9">
        <v>40</v>
      </c>
      <c r="C16" s="9" t="s">
        <v>31</v>
      </c>
      <c r="D16" s="8">
        <v>120</v>
      </c>
      <c r="E16" s="8">
        <f t="shared" si="0"/>
        <v>4800</v>
      </c>
      <c r="F16" s="13"/>
      <c r="G16" s="8"/>
      <c r="H16" s="2"/>
      <c r="J16" s="2"/>
    </row>
    <row r="17" spans="1:10" x14ac:dyDescent="0.3">
      <c r="A17" s="11" t="s">
        <v>29</v>
      </c>
      <c r="B17" s="9">
        <v>37</v>
      </c>
      <c r="C17" s="9" t="s">
        <v>31</v>
      </c>
      <c r="D17" s="8">
        <v>120</v>
      </c>
      <c r="E17" s="8">
        <f t="shared" si="0"/>
        <v>4440</v>
      </c>
      <c r="F17" s="13"/>
      <c r="G17" s="8"/>
      <c r="H17" s="2"/>
      <c r="J17" s="2"/>
    </row>
    <row r="18" spans="1:10" x14ac:dyDescent="0.3">
      <c r="A18" s="11" t="s">
        <v>30</v>
      </c>
      <c r="B18" s="9">
        <v>21</v>
      </c>
      <c r="C18" s="9" t="s">
        <v>31</v>
      </c>
      <c r="D18" s="8">
        <v>120</v>
      </c>
      <c r="E18" s="8">
        <f t="shared" si="0"/>
        <v>2520</v>
      </c>
      <c r="F18" s="13"/>
      <c r="G18" s="8"/>
      <c r="H18" s="2"/>
      <c r="J18" s="2"/>
    </row>
    <row r="19" spans="1:10" ht="43.2" x14ac:dyDescent="0.3">
      <c r="A19" s="15" t="s">
        <v>3</v>
      </c>
      <c r="B19" s="18">
        <f xml:space="preserve"> SUM(B2:B18)</f>
        <v>492</v>
      </c>
      <c r="C19" s="10"/>
      <c r="D19" s="16" t="s">
        <v>2</v>
      </c>
      <c r="E19" s="7">
        <f>SUM(E2:E18)/1000</f>
        <v>59.04</v>
      </c>
      <c r="F19" s="6" t="s">
        <v>1</v>
      </c>
      <c r="G19" s="5">
        <f>SUM(G2:G18)/1000</f>
        <v>0</v>
      </c>
      <c r="H19" s="15" t="s">
        <v>12</v>
      </c>
      <c r="I19" s="12">
        <v>20</v>
      </c>
      <c r="J19" s="2"/>
    </row>
    <row r="20" spans="1:10" ht="43.2" x14ac:dyDescent="0.3">
      <c r="A20" s="19"/>
      <c r="B20" s="2"/>
      <c r="C20" s="2"/>
      <c r="D20" s="2"/>
      <c r="E20" s="4" t="s">
        <v>0</v>
      </c>
      <c r="F20" s="3">
        <f>100%-((100%*G19)/E19)</f>
        <v>1</v>
      </c>
      <c r="G20" s="2"/>
      <c r="H20" s="15" t="s">
        <v>11</v>
      </c>
      <c r="I20" s="12">
        <v>70</v>
      </c>
      <c r="J20" s="2"/>
    </row>
    <row r="21" spans="1:10" ht="43.2" x14ac:dyDescent="0.3">
      <c r="D21" s="21" t="s">
        <v>2</v>
      </c>
      <c r="E21" s="22">
        <f>SUM(E2:E18)/1000</f>
        <v>59.04</v>
      </c>
      <c r="F21" s="23" t="s">
        <v>1</v>
      </c>
      <c r="G21" s="24"/>
      <c r="H21" s="15" t="s">
        <v>13</v>
      </c>
      <c r="I21" s="12">
        <v>140</v>
      </c>
    </row>
    <row r="22" spans="1:10" ht="43.2" x14ac:dyDescent="0.3">
      <c r="D22" s="2"/>
      <c r="E22" s="25" t="s">
        <v>0</v>
      </c>
      <c r="F22" s="26">
        <f>100%-((100%*G21)/E21)</f>
        <v>1</v>
      </c>
      <c r="G22" s="2"/>
    </row>
  </sheetData>
  <autoFilter ref="A1:G21" xr:uid="{F189F9B5-6E6D-4241-9B8E-9928DD956056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154790-7386-4ce3-89df-7c9f5d77d905">
      <Terms xmlns="http://schemas.microsoft.com/office/infopath/2007/PartnerControls"/>
    </lcf76f155ced4ddcb4097134ff3c332f>
    <TaxCatchAll xmlns="ebd95f6a-fe55-4339-9cc5-0c023068e3f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404A90687D132459FF4986A1A704E5A" ma:contentTypeVersion="15" ma:contentTypeDescription="Crear nuevo documento." ma:contentTypeScope="" ma:versionID="7dc3aacaa7d7ccdf7b21fba744e19be2">
  <xsd:schema xmlns:xsd="http://www.w3.org/2001/XMLSchema" xmlns:xs="http://www.w3.org/2001/XMLSchema" xmlns:p="http://schemas.microsoft.com/office/2006/metadata/properties" xmlns:ns2="8e154790-7386-4ce3-89df-7c9f5d77d905" xmlns:ns3="ebd95f6a-fe55-4339-9cc5-0c023068e3f3" targetNamespace="http://schemas.microsoft.com/office/2006/metadata/properties" ma:root="true" ma:fieldsID="e14174fa44e260941740d3ab53fd3b3a" ns2:_="" ns3:_="">
    <xsd:import namespace="8e154790-7386-4ce3-89df-7c9f5d77d905"/>
    <xsd:import namespace="ebd95f6a-fe55-4339-9cc5-0c023068e3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154790-7386-4ce3-89df-7c9f5d77d9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6138e63d-4057-46ea-8245-6183b0dd42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d95f6a-fe55-4339-9cc5-0c023068e3f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f9dc55-5feb-4f0c-a482-455f063e6993}" ma:internalName="TaxCatchAll" ma:showField="CatchAllData" ma:web="ebd95f6a-fe55-4339-9cc5-0c023068e3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62A5A9-5087-49F2-ADB8-F946CD10BBD5}">
  <ds:schemaRefs>
    <ds:schemaRef ds:uri="http://schemas.microsoft.com/office/2006/metadata/properties"/>
    <ds:schemaRef ds:uri="http://schemas.microsoft.com/office/infopath/2007/PartnerControls"/>
    <ds:schemaRef ds:uri="8e154790-7386-4ce3-89df-7c9f5d77d905"/>
    <ds:schemaRef ds:uri="ebd95f6a-fe55-4339-9cc5-0c023068e3f3"/>
  </ds:schemaRefs>
</ds:datastoreItem>
</file>

<file path=customXml/itemProps2.xml><?xml version="1.0" encoding="utf-8"?>
<ds:datastoreItem xmlns:ds="http://schemas.openxmlformats.org/officeDocument/2006/customXml" ds:itemID="{50B22FD9-5195-4AA6-96FD-F613060EB3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CC346B-4DB5-4942-AC80-637C0D4730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154790-7386-4ce3-89df-7c9f5d77d905"/>
    <ds:schemaRef ds:uri="ebd95f6a-fe55-4339-9cc5-0c023068e3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 tabelaryczne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Wzorek</dc:creator>
  <cp:lastModifiedBy>PRO-IN-TECH FIRMA</cp:lastModifiedBy>
  <dcterms:created xsi:type="dcterms:W3CDTF">2015-06-05T18:19:34Z</dcterms:created>
  <dcterms:modified xsi:type="dcterms:W3CDTF">2024-09-02T07:13:23Z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0x0101004404A90687D132459FF4986A1A704E5A</vt:lpwstr>
  </property>
  <property fmtid="{D5CDD505-2E9C-101B-9397-08002B2CF9AE}" pid="3" name="MediaServiceImageTags">
    <vt:lpwstr/>
  </property>
</Properties>
</file>