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AKTUALNI PRACOWNICY\AGNIESZKACH\2023\ZP-23-193UN LEKI 72\"/>
    </mc:Choice>
  </mc:AlternateContent>
  <bookViews>
    <workbookView xWindow="0" yWindow="0" windowWidth="28800" windowHeight="12300" firstSheet="9" activeTab="1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9" r:id="rId6"/>
    <sheet name="pakiet 7" sheetId="6" r:id="rId7"/>
    <sheet name="pakiet 8" sheetId="7" r:id="rId8"/>
    <sheet name="pakiet 9" sheetId="8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7" r:id="rId26"/>
    <sheet name="pakiet 27" sheetId="28" r:id="rId27"/>
    <sheet name="pakiet 28" sheetId="29" r:id="rId28"/>
    <sheet name="pakiet 29" sheetId="30" r:id="rId29"/>
    <sheet name="pakiet 30" sheetId="31" r:id="rId30"/>
    <sheet name="pakiet 31" sheetId="32" r:id="rId31"/>
    <sheet name="pakiet 32" sheetId="33" r:id="rId32"/>
    <sheet name="pakiet 33" sheetId="34" r:id="rId33"/>
    <sheet name="pakiet 34" sheetId="35" r:id="rId34"/>
    <sheet name="pakiet 35" sheetId="36" r:id="rId3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36" l="1"/>
  <c r="J4" i="36" s="1"/>
  <c r="J4" i="35"/>
  <c r="I4" i="35"/>
  <c r="I4" i="34"/>
  <c r="J4" i="34" s="1"/>
  <c r="I4" i="33"/>
  <c r="J4" i="33" s="1"/>
  <c r="I4" i="32"/>
  <c r="J4" i="32" s="1"/>
  <c r="I4" i="31"/>
  <c r="J4" i="31" s="1"/>
  <c r="I4" i="30"/>
  <c r="J4" i="30" s="1"/>
  <c r="I4" i="29"/>
  <c r="J4" i="29" s="1"/>
  <c r="I4" i="28"/>
  <c r="J4" i="28" s="1"/>
  <c r="I4" i="27"/>
  <c r="J4" i="27" s="1"/>
  <c r="I4" i="25"/>
  <c r="J4" i="25" s="1"/>
  <c r="I4" i="24"/>
  <c r="J4" i="24" s="1"/>
  <c r="J6" i="23" l="1"/>
  <c r="I6" i="23"/>
  <c r="I5" i="23"/>
  <c r="J5" i="23" s="1"/>
  <c r="I4" i="23"/>
  <c r="J4" i="23" s="1"/>
  <c r="I4" i="22"/>
  <c r="J4" i="22" s="1"/>
  <c r="I4" i="21"/>
  <c r="J4" i="21" s="1"/>
  <c r="I4" i="20"/>
  <c r="J4" i="20" s="1"/>
  <c r="I7" i="19"/>
  <c r="J7" i="19" s="1"/>
  <c r="I6" i="19"/>
  <c r="J6" i="19" s="1"/>
  <c r="I5" i="19"/>
  <c r="J5" i="19" s="1"/>
  <c r="I4" i="19"/>
  <c r="J4" i="19" s="1"/>
  <c r="J8" i="19" s="1"/>
  <c r="J6" i="16"/>
  <c r="I5" i="16"/>
  <c r="J5" i="16" s="1"/>
  <c r="I5" i="13"/>
  <c r="J5" i="13" s="1"/>
  <c r="I4" i="13"/>
  <c r="J7" i="23" l="1"/>
  <c r="J4" i="13"/>
  <c r="J6" i="13" s="1"/>
  <c r="I5" i="7"/>
  <c r="I6" i="7"/>
  <c r="J6" i="7" s="1"/>
  <c r="I7" i="7"/>
  <c r="J7" i="7"/>
  <c r="I8" i="7"/>
  <c r="J8" i="7" s="1"/>
  <c r="I4" i="7"/>
  <c r="J4" i="7" s="1"/>
  <c r="I4" i="5"/>
  <c r="J4" i="5" s="1"/>
  <c r="J4" i="2"/>
  <c r="I4" i="2"/>
  <c r="J5" i="7" l="1"/>
  <c r="J9" i="7" s="1"/>
  <c r="I4" i="18"/>
  <c r="J4" i="18" s="1"/>
  <c r="I4" i="17"/>
  <c r="J4" i="17" s="1"/>
  <c r="I4" i="16"/>
  <c r="J4" i="16" s="1"/>
  <c r="I4" i="15"/>
  <c r="J4" i="15" s="1"/>
  <c r="I4" i="14"/>
  <c r="J4" i="14" s="1"/>
  <c r="I4" i="10"/>
  <c r="J4" i="10" s="1"/>
  <c r="I4" i="8"/>
  <c r="J4" i="8" s="1"/>
  <c r="I4" i="9"/>
  <c r="J4" i="9" s="1"/>
  <c r="I4" i="4"/>
  <c r="J4" i="4" s="1"/>
  <c r="I4" i="1" l="1"/>
  <c r="J4" i="1" s="1"/>
  <c r="I4" i="6" l="1"/>
  <c r="J4" i="6" s="1"/>
  <c r="I4" i="3"/>
  <c r="J4" i="3" s="1"/>
  <c r="I5" i="9" l="1"/>
  <c r="I4" i="12"/>
  <c r="I4" i="11"/>
  <c r="J4" i="11" s="1"/>
  <c r="J4" i="12" l="1"/>
  <c r="J5" i="9"/>
  <c r="J6" i="9" s="1"/>
</calcChain>
</file>

<file path=xl/sharedStrings.xml><?xml version="1.0" encoding="utf-8"?>
<sst xmlns="http://schemas.openxmlformats.org/spreadsheetml/2006/main" count="735" uniqueCount="267">
  <si>
    <t>lp.</t>
  </si>
  <si>
    <t>postać</t>
  </si>
  <si>
    <t>dawka</t>
  </si>
  <si>
    <t>nazwa międzynarodowa</t>
  </si>
  <si>
    <t>VAT %</t>
  </si>
  <si>
    <t>Nazwa handlowa wielkość oferowanego opakowania, dawka, postać, producent, kod EAN</t>
  </si>
  <si>
    <t>wartość brutto</t>
  </si>
  <si>
    <t>zamawiana ilość w sztukach</t>
  </si>
  <si>
    <t>cena jednostkowa netto za szt.</t>
  </si>
  <si>
    <t xml:space="preserve">wartość netto </t>
  </si>
  <si>
    <t>cena jednostkowa netto za szt. /op.*</t>
  </si>
  <si>
    <t>[9=6*7]</t>
  </si>
  <si>
    <t>[10=9*8]</t>
  </si>
  <si>
    <t>PAKIET 1</t>
  </si>
  <si>
    <t>PAKIET 2</t>
  </si>
  <si>
    <t>PAKIET 3</t>
  </si>
  <si>
    <t>PAKIET 4</t>
  </si>
  <si>
    <t>PAKIET 5</t>
  </si>
  <si>
    <t>tabletki powlekane</t>
  </si>
  <si>
    <t>PAKIET 6</t>
  </si>
  <si>
    <t>PAKIET 7</t>
  </si>
  <si>
    <t>PAKIET 8</t>
  </si>
  <si>
    <t>PAKIET 9</t>
  </si>
  <si>
    <t>PAKIET 10</t>
  </si>
  <si>
    <t>PAKIET 11</t>
  </si>
  <si>
    <t>PAKIET 12</t>
  </si>
  <si>
    <t>zamawiana ilość w miligramach</t>
  </si>
  <si>
    <t>Zamawiający wymaga aby leki znajdowały się na liście leków refundowanych w części B w dniu otwarcia ofert</t>
  </si>
  <si>
    <t>Zamawiający wymaga aby leki znajdowały się na liście leków refundowanych w części C w dniu otwarcia ofert</t>
  </si>
  <si>
    <t>oferowana ilość szt.</t>
  </si>
  <si>
    <t xml:space="preserve">cena jednostkowa netto za szt. </t>
  </si>
  <si>
    <t>oferowana ilość miligramów</t>
  </si>
  <si>
    <t>suma</t>
  </si>
  <si>
    <t>10 mg</t>
  </si>
  <si>
    <t>cena jednostkowa netto za mg</t>
  </si>
  <si>
    <t>100 mg</t>
  </si>
  <si>
    <t>Zamawiający wymaga aby zaoferowane leki z pozycji 1 i 2 były produkowane przez tego samego producenta</t>
  </si>
  <si>
    <t>PAKIET 13</t>
  </si>
  <si>
    <t>PAKIET 14</t>
  </si>
  <si>
    <t>proszek do sporządzania koncentratu roztworu do infuzji</t>
  </si>
  <si>
    <t>PAKIET 15</t>
  </si>
  <si>
    <t>PAKIET 16</t>
  </si>
  <si>
    <t>PAKIET 17</t>
  </si>
  <si>
    <t>cena jednostkowa netto za 1 mg</t>
  </si>
  <si>
    <t>PAKIET 18</t>
  </si>
  <si>
    <t>150 mg</t>
  </si>
  <si>
    <t>PAKIET 19</t>
  </si>
  <si>
    <t>KWAS 5-AMINOLEWULINOWY</t>
  </si>
  <si>
    <t>żel a 2g</t>
  </si>
  <si>
    <t>78 mg kwasu 5- aminolewulinowego</t>
  </si>
  <si>
    <t>36 ( w tym 12 sztuk w opcji)</t>
  </si>
  <si>
    <t>DENOSUMAB</t>
  </si>
  <si>
    <t>inj. Fiolka</t>
  </si>
  <si>
    <t>120 mg</t>
  </si>
  <si>
    <t>180 szt. ( w tym 60 sztuk )</t>
  </si>
  <si>
    <t>ANAKINRA</t>
  </si>
  <si>
    <t>inj.: amp-strz.</t>
  </si>
  <si>
    <t>0,1g/ 0,67ml</t>
  </si>
  <si>
    <t>140szt. ( w tym w opcji 70 szt.)</t>
  </si>
  <si>
    <t>Zamawiający wymaga aby leki znajdowały się na liście leków refundowanych w części C ( leki stosowane w ramach chemioterapii w całym zakresie zarejestrowanych wskazań i przeznaczeń oraz we wskazaniu określonym stanem klinicznym) w dniu otwarcia ofert</t>
  </si>
  <si>
    <t>DOCETAXELUM</t>
  </si>
  <si>
    <t>konc. do sporzadzania roztworu do infuzji, fiolka</t>
  </si>
  <si>
    <t>20 mg oraz 80 mg</t>
  </si>
  <si>
    <t>24 000mg ( w tym w opcji 6000 mg)</t>
  </si>
  <si>
    <t>oferowana ilość mg</t>
  </si>
  <si>
    <t>Risankizumabum</t>
  </si>
  <si>
    <t>ampułko- strzykawka</t>
  </si>
  <si>
    <t>150 szt. ( w tym 30 sztuk )</t>
  </si>
  <si>
    <t>DARBOETIN ALFA</t>
  </si>
  <si>
    <t>roztwór do wstrzykiwań podskórnych, amp.-strz.</t>
  </si>
  <si>
    <t>10 mcg/04,ml</t>
  </si>
  <si>
    <t>zamawiana ilość w mcg</t>
  </si>
  <si>
    <t>oferowana ilość mcg</t>
  </si>
  <si>
    <t xml:space="preserve">20 mcg/0,5ml 30 mcg/0,3 ml 40 mcg/0,4ml  50mch/ 0,5ml  60 mcg/0,6ml </t>
  </si>
  <si>
    <t>130 000mcg ( w tym w opcji 30 000mcg)</t>
  </si>
  <si>
    <t>12 000mcg ( w tym w opcji 4 000mcg)</t>
  </si>
  <si>
    <t>Zamawiający wymaga aby leki z pozycji 2 znajdowały się na liście leków refundowanych w części B ( leki dostępne w ramach programu lekowego)  w dniu otwarcia ofert</t>
  </si>
  <si>
    <t xml:space="preserve">Zamawiający wymagadla leków z pozycji 2 zaoferowania wszystkich podanych dawek, podania kodu EAN dla kazdej zaoferowanej dawki </t>
  </si>
  <si>
    <t>Zamawiający wymaga zaoferowania leków z poz 1 i 2 tego samego producenta</t>
  </si>
  <si>
    <t>cena jednostkowa netto za 1 mcg</t>
  </si>
  <si>
    <t xml:space="preserve">tabl. Powl. </t>
  </si>
  <si>
    <t>0,1 g</t>
  </si>
  <si>
    <t>3640  szt. ( w tym w opcji 840 szt.)</t>
  </si>
  <si>
    <t>LAMIVUDINUM</t>
  </si>
  <si>
    <t>SUMA</t>
  </si>
  <si>
    <t>VENETOCLAXUM</t>
  </si>
  <si>
    <t>50 mg</t>
  </si>
  <si>
    <r>
      <t xml:space="preserve">1260 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420 sztuk w opcji)</t>
    </r>
  </si>
  <si>
    <t xml:space="preserve">tabletki powlekane ( op. a 7 tabletek) </t>
  </si>
  <si>
    <t xml:space="preserve">tabletki powlekane ( op. a 14 tabletek) </t>
  </si>
  <si>
    <t xml:space="preserve">tabletki powlekane ( op. a 112 tabletek) </t>
  </si>
  <si>
    <r>
      <t xml:space="preserve">630 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210 sztuk w opcji)</t>
    </r>
  </si>
  <si>
    <r>
      <t xml:space="preserve">145600 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44800 sztuk w opcji)</t>
    </r>
  </si>
  <si>
    <t xml:space="preserve">* odpowiednio zaznaczyć czy sztuka czy opakowanie </t>
  </si>
  <si>
    <r>
      <t>oferowana ilość szt. / op</t>
    </r>
    <r>
      <rPr>
        <sz val="10"/>
        <color rgb="FFFF0000"/>
        <rFont val="Ubuntu Light"/>
        <family val="2"/>
        <charset val="238"/>
      </rPr>
      <t>*</t>
    </r>
  </si>
  <si>
    <r>
      <t>cena jednostkowa netto za szt. / op</t>
    </r>
    <r>
      <rPr>
        <sz val="10"/>
        <color rgb="FFFF0000"/>
        <rFont val="Ubuntu Light"/>
        <family val="2"/>
        <charset val="238"/>
      </rPr>
      <t>*</t>
    </r>
  </si>
  <si>
    <t>MELPHALANUM</t>
  </si>
  <si>
    <t>2mg</t>
  </si>
  <si>
    <t>Zamawiający wymaga aby leki znajdowały się na liście leków refundowanych w części C ( leki stosowane w ramach chemioterapii w całym zakresie zarejestrowanych wskazań i przeznaczeń oraz we wskazaniu określonym stanem klinicznym)  w dniu otwarcia ofert</t>
  </si>
  <si>
    <t xml:space="preserve">tabl. powl. </t>
  </si>
  <si>
    <t>FLUOROURACILUM</t>
  </si>
  <si>
    <t>1g/20 ml</t>
  </si>
  <si>
    <t>zamawiana ilość w gramach</t>
  </si>
  <si>
    <t>oferowana ilość w gramach</t>
  </si>
  <si>
    <t xml:space="preserve">cena jednostkowa netto za gram </t>
  </si>
  <si>
    <t>3500 g ( w tym w opcji 700g)</t>
  </si>
  <si>
    <t>BUSULFANUM</t>
  </si>
  <si>
    <t>konc. do wl. doż. amp. 10 ml</t>
  </si>
  <si>
    <t>6 mg/1ml</t>
  </si>
  <si>
    <t>1600 szt. ( w tym w opcji 300 szt. )</t>
  </si>
  <si>
    <t>Zamawiający wymaga zaoferowania LEKÓW PRODUKOWANYCH PRZEZ TEGO SAMEGO PRODUCENTA</t>
  </si>
  <si>
    <t>250 szt. ( w tym w opcji 125 sztuk)</t>
  </si>
  <si>
    <r>
      <t>oferowana ilość szt./ op</t>
    </r>
    <r>
      <rPr>
        <sz val="10"/>
        <color rgb="FFFF0000"/>
        <rFont val="Ubuntu Light"/>
        <family val="2"/>
        <charset val="238"/>
      </rPr>
      <t>*</t>
    </r>
  </si>
  <si>
    <r>
      <t>cena jednostkowa netto za szt./ op</t>
    </r>
    <r>
      <rPr>
        <sz val="10"/>
        <color rgb="FFFF0000"/>
        <rFont val="Ubuntu Light"/>
        <family val="2"/>
        <charset val="238"/>
      </rPr>
      <t>*</t>
    </r>
  </si>
  <si>
    <t xml:space="preserve">* Zaznaczyć odpowiednio sztuka czy opakowanie </t>
  </si>
  <si>
    <t>Zamawiający wymaga zaoferowania wskazanych fasunków dostępnych na liście leków refundowanych z podaniem kodów EAN i wyceną za 1 g</t>
  </si>
  <si>
    <t>BLEOMYCINI SULFAS</t>
  </si>
  <si>
    <t>PROSZEK DO SPORZĄDZANIA R-RU DO WSTRZYKIWAŃ FIOLKA 10 ML</t>
  </si>
  <si>
    <t>15 000 IU</t>
  </si>
  <si>
    <t>600 szt. ( w tym 100 szt. w opcji)</t>
  </si>
  <si>
    <t xml:space="preserve">Zamawiający wymaga aby leki znajdowały się na liście leków refundowanych w części C w dniu otwarcia ofert ( leki stosowane w ramach chemioterapii w całym zakresie zarejestrowanych wskazań i przeznaczeń oraz we wskazaniu określonym stanem  klinicznym) </t>
  </si>
  <si>
    <t>BORTEZOMIB</t>
  </si>
  <si>
    <t>proszek do sporządzania r-ru do wstrzykiwań lub r-r do wstrzykiwań . Fiolka</t>
  </si>
  <si>
    <t xml:space="preserve">proszek do sporządzania r-ru do wstrzykiwań </t>
  </si>
  <si>
    <t>1mg</t>
  </si>
  <si>
    <t>3,5mg</t>
  </si>
  <si>
    <t>zamawiana ilość miligramów</t>
  </si>
  <si>
    <t>cena jednostkowa netto za 1 mg subst. czynnej</t>
  </si>
  <si>
    <t xml:space="preserve">20 mg ( w tym w opcji 10 mg) </t>
  </si>
  <si>
    <t>3 000mg ( w tym 700 mg w opcji)</t>
  </si>
  <si>
    <t>Zamawiający wymaga aby leki były produkowane przez tego samego producenta</t>
  </si>
  <si>
    <t>BRENTUXIMAB VEDOTIN</t>
  </si>
  <si>
    <t xml:space="preserve"> 50 mg</t>
  </si>
  <si>
    <t>720 szt. ( w tym w opcji 120 szt. )</t>
  </si>
  <si>
    <t>CHLORMETYNA</t>
  </si>
  <si>
    <t>żel, 60 g</t>
  </si>
  <si>
    <t>160mcg/g</t>
  </si>
  <si>
    <t>45 szt. ( w tym w opcji 15 szt. )</t>
  </si>
  <si>
    <t xml:space="preserve">Zamawiający wymaga dostarczenia produktu w warunkach przechowywania tj. -15 do -25 stopni Celsjusza wraz z wydrukiem temperatury transportu </t>
  </si>
  <si>
    <t>EPOETINUM ALFA</t>
  </si>
  <si>
    <t>roztwór do wstrz. amp - strz. 1ml</t>
  </si>
  <si>
    <t>roztwór do wstrz. amp - strz. 0,4 ml</t>
  </si>
  <si>
    <t>2 000 j.m./ml</t>
  </si>
  <si>
    <t xml:space="preserve">2 100 szt. ( w tym 600 szt. w opcji) </t>
  </si>
  <si>
    <t>Zamawiający wymaga aby leki znajdowały się na liście leków refundowanych w części B w dniu otwarcia ofert ( leki dostępne w ramach programu lekowego)</t>
  </si>
  <si>
    <t>PIXANTRONI DIMALEAS</t>
  </si>
  <si>
    <t xml:space="preserve">proszek do sporządzania  koncentratu roztworu do infuzji </t>
  </si>
  <si>
    <t>29 mg</t>
  </si>
  <si>
    <t>zamawiana ilość sztuk</t>
  </si>
  <si>
    <t>60 szt. ( w tym w opcji 30 szt.)</t>
  </si>
  <si>
    <t>BLINATUMOMAB</t>
  </si>
  <si>
    <t xml:space="preserve">zamawiana ilość zestawów </t>
  </si>
  <si>
    <t>60 zest. ( w tym w opcji 30 zest. )</t>
  </si>
  <si>
    <t>oferowana ilość zest.</t>
  </si>
  <si>
    <t>cena jednostkowa netto za zest.</t>
  </si>
  <si>
    <t xml:space="preserve">kapsułki twarde </t>
  </si>
  <si>
    <t>POMALIDOMIDUM</t>
  </si>
  <si>
    <t>3mg</t>
  </si>
  <si>
    <t>4mg</t>
  </si>
  <si>
    <r>
      <t xml:space="preserve">450 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4150sztuk w opcji)</t>
    </r>
  </si>
  <si>
    <r>
      <t xml:space="preserve">450 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150 sztuk w opcji)</t>
    </r>
  </si>
  <si>
    <r>
      <t xml:space="preserve">600 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200 sztuk w opcji)</t>
    </r>
  </si>
  <si>
    <r>
      <t xml:space="preserve">4 500 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1 500 sztuk w opcji)</t>
    </r>
  </si>
  <si>
    <t>Zamawiający wymaga zaoferowania wszystkich dostępnych opakowań produktów leczniczych z podaniem kodu EAN oraz wyceny za kapsułkę</t>
  </si>
  <si>
    <t>oferowana ilość szt. kaps.</t>
  </si>
  <si>
    <t>cena jednostkowa netto za szt. kaps.</t>
  </si>
  <si>
    <t>PAKIET 20</t>
  </si>
  <si>
    <t>DACARBAZINUM</t>
  </si>
  <si>
    <t>proszek do sporządzania roztworu do wstrzykiwań lub infuzji</t>
  </si>
  <si>
    <t>100mg, 200mg, 500mg</t>
  </si>
  <si>
    <t>350 000mg ( w tym w opcji 100 000mg )</t>
  </si>
  <si>
    <t>zamawiana ilość mg</t>
  </si>
  <si>
    <t>Zamawiający wymaga aby leki produkowane były przez tego samego producenta</t>
  </si>
  <si>
    <t>TRASTUZUMABUM</t>
  </si>
  <si>
    <t>proszek do sporządzania konc. do s. roztw. Infuz. Fiolka</t>
  </si>
  <si>
    <t>zamawiana ilość szt.</t>
  </si>
  <si>
    <t>100 szt. ( w tym w opcji 50 szt.)</t>
  </si>
  <si>
    <t>Zamawiający wymaga aby leki znajdowały się na liście leków refundowanych w części B ( programy lekowe) w dniu otwarcia ofert</t>
  </si>
  <si>
    <t>PAKIET 21</t>
  </si>
  <si>
    <t>PAKIET 22</t>
  </si>
  <si>
    <t>ROPEGINTERFERONUM ALFA-2B</t>
  </si>
  <si>
    <t xml:space="preserve">amp. - strz. </t>
  </si>
  <si>
    <t>250mcg/0,5ml</t>
  </si>
  <si>
    <t>200 szt. ( w tym w opcji 50 szt.)</t>
  </si>
  <si>
    <t>TOLVAPTANUM</t>
  </si>
  <si>
    <t>15mg+45mg</t>
  </si>
  <si>
    <t>tabl.</t>
  </si>
  <si>
    <t>60mg+30mg</t>
  </si>
  <si>
    <t>90mg+30mg</t>
  </si>
  <si>
    <r>
      <t>15 680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7840 sztuk w opcji)</t>
    </r>
  </si>
  <si>
    <r>
      <t xml:space="preserve">7 840 </t>
    </r>
    <r>
      <rPr>
        <sz val="11"/>
        <color theme="1"/>
        <rFont val="Calibri"/>
        <family val="2"/>
        <charset val="238"/>
        <scheme val="minor"/>
      </rPr>
      <t>szt.</t>
    </r>
    <r>
      <rPr>
        <sz val="10"/>
        <color rgb="FF000000"/>
        <rFont val="Ubuntu Light"/>
        <family val="2"/>
        <charset val="238"/>
      </rPr>
      <t xml:space="preserve">  ( w tym 3920 sztuk w opcji)</t>
    </r>
  </si>
  <si>
    <t>Zamawiający wymaga aby lek z pozycji 1  znajdowały się na liście leków refundowanych w części B w dniu otwarcia ofert</t>
  </si>
  <si>
    <t xml:space="preserve">oferowana ilość szt. </t>
  </si>
  <si>
    <t>PAKIET 23</t>
  </si>
  <si>
    <t>PAKIET 24</t>
  </si>
  <si>
    <t>CABOZANTINIBUM</t>
  </si>
  <si>
    <t>TABLETKI POWLEKANE</t>
  </si>
  <si>
    <t>20mg i 40 mg</t>
  </si>
  <si>
    <t>57 600mg ( w tym w opcji 14 400mg )</t>
  </si>
  <si>
    <t>Zamawiający wymaga aby leki znajdowały się na liście leków refundowanych w części B (leki dostępne w ramach programu lekowego) w dniu otwarcia ofert</t>
  </si>
  <si>
    <t>Zamawiający wymaga zaoferowania obu dawek oraz podania kodu EAN dla każdej z nich  oraz wyceny za 1mg substancji czynnej</t>
  </si>
  <si>
    <t>PAKIET 25</t>
  </si>
  <si>
    <t>DURVALUMABUM</t>
  </si>
  <si>
    <t>koncentrat do sporządzania roztworu do infuzji</t>
  </si>
  <si>
    <t>120mg/2,4ml; 500mg/10ml</t>
  </si>
  <si>
    <t>8 000mg ( w tym w opcji 4 000mg )</t>
  </si>
  <si>
    <t>PAKIET 26</t>
  </si>
  <si>
    <t>HYDROXYCARBAMIDUM</t>
  </si>
  <si>
    <t>KAPSUŁKI</t>
  </si>
  <si>
    <t>0,5g</t>
  </si>
  <si>
    <t>2 000 szt. ( w tym w opcji 1000szt.)</t>
  </si>
  <si>
    <t>Zamawiający wymaga aby leki znajdowały się na liście leków refundowanych w części C ( leki stosowane w ramach chemioterapii w całym zakresiewskazań i przeznaczeń oraz we wskazaniu określonym stanem klinicznym)  w dniu otwarcia ofert</t>
  </si>
  <si>
    <t>PAKIET 27</t>
  </si>
  <si>
    <t>VINORELBINUM</t>
  </si>
  <si>
    <t>kapsułki miękkie</t>
  </si>
  <si>
    <t>20mg; 30mg</t>
  </si>
  <si>
    <t>200mg ( w tym w opcji 100mg )</t>
  </si>
  <si>
    <r>
      <t>cena jednostkowa netto za szt./op</t>
    </r>
    <r>
      <rPr>
        <sz val="10"/>
        <color rgb="FFFF0000"/>
        <rFont val="Ubuntu Light"/>
        <family val="2"/>
        <charset val="238"/>
      </rPr>
      <t>*</t>
    </r>
  </si>
  <si>
    <t>* wskazać odpowiednio sztukę czy opakowanie</t>
  </si>
  <si>
    <t>PAKIET 28</t>
  </si>
  <si>
    <t>ABEMACICLIBUM</t>
  </si>
  <si>
    <t>50mg; 100mg; 150mg</t>
  </si>
  <si>
    <t>5 880 szt. ( w tym w opcji 2 940szt.)</t>
  </si>
  <si>
    <t>TYLDRAKIZUMAB</t>
  </si>
  <si>
    <t>amp. - strz.</t>
  </si>
  <si>
    <t>100mg</t>
  </si>
  <si>
    <t>150 szt. ( w tym w opcji 75 szt.)</t>
  </si>
  <si>
    <t>PAKIET 29</t>
  </si>
  <si>
    <t>PAKIET 30</t>
  </si>
  <si>
    <t>AVATROMBOPAQ</t>
  </si>
  <si>
    <t>tabl.- op a 30 tabl.</t>
  </si>
  <si>
    <t>20mg</t>
  </si>
  <si>
    <t>600 szt. ( w tym w opcji 300 szt.)</t>
  </si>
  <si>
    <t>PAKIET 31</t>
  </si>
  <si>
    <t>BAVECIZUMABUM</t>
  </si>
  <si>
    <t>koncentrat do sporz. Roztworu do infuzji, fiolka a 16ml oraz fiolka a 4ml</t>
  </si>
  <si>
    <t xml:space="preserve">25mg/ml (fiolka 16ml oraz fiolka 4ml) </t>
  </si>
  <si>
    <t>200 000mg ( w tym w opcji 75 000mg)</t>
  </si>
  <si>
    <t>Zamawiajacy wymaga zaoferowania obu fasunków, podania kodu EAN dla każdego z nich oraz wyceny za 1mg substancji czynnej</t>
  </si>
  <si>
    <t>LUSPATERCEPTUM</t>
  </si>
  <si>
    <t>proszek do sporządzania roztworu do wstrzykiwań</t>
  </si>
  <si>
    <t>25mg i 75mg</t>
  </si>
  <si>
    <t>30 000mg ( w tym w opcji 15 000mg)</t>
  </si>
  <si>
    <t>PAKIET 33</t>
  </si>
  <si>
    <t>AVAPRYTYNIB</t>
  </si>
  <si>
    <t>200mg</t>
  </si>
  <si>
    <t>150 szt. ( w tym w opcji 60 szt.)</t>
  </si>
  <si>
    <t>PAKIET 34</t>
  </si>
  <si>
    <t>ELTROMBOPAGUM</t>
  </si>
  <si>
    <t>tabl. powl.</t>
  </si>
  <si>
    <t>50mg</t>
  </si>
  <si>
    <t>9 072szt. ( w tym w opcji 3 024 szt.)</t>
  </si>
  <si>
    <t>PAKIET 35</t>
  </si>
  <si>
    <t>METHOTREXATUM do podania dokanałowego</t>
  </si>
  <si>
    <t>koncentrat do sporządzania roztworu do infuzji; 50ml</t>
  </si>
  <si>
    <t>100mg/ml</t>
  </si>
  <si>
    <t>110 szt. ( w tym w opcji 40 szt.)</t>
  </si>
  <si>
    <t>Zamawiający wymaga zaoferowania dostępnych fasunków wskazanych na liście leków refundowanych z podaniem kodów EAN i wyceną za 1 mg</t>
  </si>
  <si>
    <t>roztw. do wstrz. i infuzji, fiolka 20 ml oraz 100 ml</t>
  </si>
  <si>
    <t>Zamawiający wymaga  zaoferowania różnych fasunków produktów leczniczych z podaniem kodu EAN dla kazdego z nich i wyceną za gram substancji czynnej.</t>
  </si>
  <si>
    <t xml:space="preserve">1 260 szt. ( w tym 360 szt. w opcji) </t>
  </si>
  <si>
    <t>4 000 j.m./0,4ml</t>
  </si>
  <si>
    <t>38,5 mcg</t>
  </si>
  <si>
    <t>proszek do sporządzania koncentratu do infuzji - zestaw: 1 fiolka proszku + 1 fiolka roztworu stabilizujacego</t>
  </si>
  <si>
    <t>Zamawiający wymaga aby leki znajdowały się na liście leków refundowanych w części B ( leki dostępne w ramach programu lekowego) w dniu otwarcia ofert</t>
  </si>
  <si>
    <t>PAKIET 32</t>
  </si>
  <si>
    <t>Zamawiający wymaga zaoferowania wszystkich wskazanych dawek, podania kodu EAN dla każdej dawki i wyceny za  1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</si>
</sst>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* #,##0.00\ &quot;zł&quot;_-;\-* #,##0.00\ &quot;zł&quot;_-;_-* &quot;-&quot;??\ &quot;zł&quot;_-;_-@_-"/>
    <numFmt numFmtId="164" formatCode="[$-415]General"/>
    <numFmt numFmtId="165" formatCode="#,##0.00&quot; &quot;[$zł-415];[Red]&quot;-&quot;#,##0.00&quot; &quot;[$zł-415]"/>
    <numFmt numFmtId="166" formatCode="#,##0.00&quot; &quot;[$€-407];[Red]&quot;-&quot;#,##0.00&quot; &quot;[$€-407]"/>
    <numFmt numFmtId="167" formatCode="[$-415]#,##0"/>
  </numFmts>
  <fonts count="24">
    <font>
      <sz val="11"/>
      <color theme="1"/>
      <name val="Calibri"/>
      <family val="2"/>
      <charset val="238"/>
      <scheme val="minor"/>
    </font>
    <font>
      <sz val="11"/>
      <color rgb="FF000000"/>
      <name val="Arial11"/>
      <charset val="238"/>
    </font>
    <font>
      <sz val="11"/>
      <color rgb="FF000000"/>
      <name val="Arial"/>
      <family val="2"/>
      <charset val="238"/>
    </font>
    <font>
      <sz val="11"/>
      <color rgb="FF000000"/>
      <name val="Arial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333333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Arial"/>
      <family val="2"/>
      <charset val="238"/>
    </font>
    <font>
      <sz val="10"/>
      <color theme="1"/>
      <name val="Ubuntu Light"/>
      <family val="2"/>
      <charset val="238"/>
    </font>
    <font>
      <sz val="10"/>
      <color rgb="FF000000"/>
      <name val="Ubuntu Light"/>
      <family val="2"/>
      <charset val="238"/>
    </font>
    <font>
      <b/>
      <sz val="10"/>
      <color theme="1"/>
      <name val="Ubuntu Light"/>
      <family val="2"/>
      <charset val="238"/>
    </font>
    <font>
      <sz val="10"/>
      <color rgb="FFFF0000"/>
      <name val="Ubuntu Light"/>
      <family val="2"/>
      <charset val="238"/>
    </font>
    <font>
      <sz val="10"/>
      <name val="Ubuntu Light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1">
    <xf numFmtId="0" fontId="0" fillId="0" borderId="0"/>
    <xf numFmtId="164" fontId="1" fillId="0" borderId="0"/>
    <xf numFmtId="164" fontId="1" fillId="0" borderId="0"/>
    <xf numFmtId="0" fontId="4" fillId="0" borderId="0"/>
    <xf numFmtId="0" fontId="5" fillId="0" borderId="0"/>
    <xf numFmtId="0" fontId="6" fillId="3" borderId="0"/>
    <xf numFmtId="0" fontId="6" fillId="4" borderId="0"/>
    <xf numFmtId="0" fontId="5" fillId="5" borderId="0"/>
    <xf numFmtId="0" fontId="7" fillId="6" borderId="0"/>
    <xf numFmtId="0" fontId="6" fillId="7" borderId="0"/>
    <xf numFmtId="164" fontId="2" fillId="0" borderId="0"/>
    <xf numFmtId="164" fontId="3" fillId="0" borderId="0"/>
    <xf numFmtId="0" fontId="8" fillId="0" borderId="0"/>
    <xf numFmtId="0" fontId="9" fillId="8" borderId="0"/>
    <xf numFmtId="0" fontId="10" fillId="0" borderId="0">
      <alignment horizontal="center"/>
    </xf>
    <xf numFmtId="164" fontId="11" fillId="0" borderId="0">
      <alignment horizontal="center"/>
    </xf>
    <xf numFmtId="164" fontId="12" fillId="0" borderId="0">
      <alignment horizontal="center"/>
    </xf>
    <xf numFmtId="164" fontId="11" fillId="0" borderId="0">
      <alignment horizontal="center" textRotation="90"/>
    </xf>
    <xf numFmtId="164" fontId="12" fillId="0" borderId="0">
      <alignment horizontal="center" textRotation="90"/>
    </xf>
    <xf numFmtId="0" fontId="13" fillId="0" borderId="0"/>
    <xf numFmtId="0" fontId="14" fillId="9" borderId="0"/>
    <xf numFmtId="0" fontId="15" fillId="9" borderId="7"/>
    <xf numFmtId="0" fontId="16" fillId="0" borderId="0"/>
    <xf numFmtId="164" fontId="17" fillId="0" borderId="0"/>
    <xf numFmtId="164" fontId="18" fillId="0" borderId="0"/>
    <xf numFmtId="165" fontId="16" fillId="0" borderId="0"/>
    <xf numFmtId="166" fontId="17" fillId="0" borderId="0"/>
    <xf numFmtId="165" fontId="18" fillId="0" borderId="0"/>
    <xf numFmtId="0" fontId="4" fillId="0" borderId="0"/>
    <xf numFmtId="0" fontId="4" fillId="0" borderId="0"/>
    <xf numFmtId="0" fontId="7" fillId="0" borderId="0"/>
  </cellStyleXfs>
  <cellXfs count="69">
    <xf numFmtId="0" fontId="0" fillId="0" borderId="0" xfId="0"/>
    <xf numFmtId="0" fontId="19" fillId="0" borderId="0" xfId="0" applyFont="1"/>
    <xf numFmtId="0" fontId="19" fillId="2" borderId="1" xfId="0" applyFont="1" applyFill="1" applyBorder="1" applyAlignment="1" applyProtection="1">
      <alignment wrapText="1"/>
    </xf>
    <xf numFmtId="0" fontId="19" fillId="2" borderId="4" xfId="0" applyFont="1" applyFill="1" applyBorder="1" applyAlignment="1" applyProtection="1">
      <alignment horizontal="center" wrapText="1"/>
    </xf>
    <xf numFmtId="0" fontId="19" fillId="2" borderId="1" xfId="0" applyFont="1" applyFill="1" applyBorder="1" applyAlignment="1" applyProtection="1">
      <alignment horizontal="center" wrapText="1"/>
    </xf>
    <xf numFmtId="0" fontId="19" fillId="0" borderId="1" xfId="0" applyFont="1" applyBorder="1" applyAlignment="1" applyProtection="1">
      <alignment wrapText="1"/>
    </xf>
    <xf numFmtId="44" fontId="19" fillId="0" borderId="1" xfId="0" applyNumberFormat="1" applyFont="1" applyBorder="1" applyAlignment="1" applyProtection="1">
      <alignment wrapText="1"/>
      <protection locked="0"/>
    </xf>
    <xf numFmtId="9" fontId="19" fillId="0" borderId="1" xfId="0" applyNumberFormat="1" applyFont="1" applyBorder="1" applyAlignment="1" applyProtection="1">
      <alignment wrapText="1"/>
      <protection locked="0"/>
    </xf>
    <xf numFmtId="44" fontId="19" fillId="0" borderId="1" xfId="0" applyNumberFormat="1" applyFont="1" applyBorder="1" applyAlignment="1" applyProtection="1">
      <alignment wrapText="1"/>
    </xf>
    <xf numFmtId="0" fontId="19" fillId="0" borderId="1" xfId="0" applyFont="1" applyBorder="1" applyAlignment="1" applyProtection="1">
      <alignment horizontal="center" wrapText="1"/>
      <protection locked="0"/>
    </xf>
    <xf numFmtId="0" fontId="19" fillId="0" borderId="0" xfId="0" applyFont="1" applyAlignment="1"/>
    <xf numFmtId="164" fontId="20" fillId="0" borderId="0" xfId="1" applyFont="1" applyFill="1" applyAlignment="1">
      <alignment wrapText="1"/>
    </xf>
    <xf numFmtId="0" fontId="20" fillId="0" borderId="5" xfId="0" applyFont="1" applyFill="1" applyBorder="1" applyAlignment="1">
      <alignment wrapText="1"/>
    </xf>
    <xf numFmtId="164" fontId="20" fillId="0" borderId="5" xfId="2" applyFont="1" applyFill="1" applyBorder="1" applyAlignment="1">
      <alignment wrapText="1"/>
    </xf>
    <xf numFmtId="164" fontId="20" fillId="0" borderId="5" xfId="2" applyFont="1" applyFill="1" applyBorder="1" applyAlignment="1">
      <alignment horizontal="right" wrapText="1"/>
    </xf>
    <xf numFmtId="164" fontId="20" fillId="0" borderId="5" xfId="2" applyFont="1" applyFill="1" applyBorder="1" applyAlignment="1" applyProtection="1">
      <alignment wrapText="1"/>
    </xf>
    <xf numFmtId="164" fontId="20" fillId="0" borderId="5" xfId="11" applyFont="1" applyFill="1" applyBorder="1" applyAlignment="1">
      <alignment horizontal="center" wrapText="1"/>
    </xf>
    <xf numFmtId="164" fontId="20" fillId="0" borderId="6" xfId="11" applyFont="1" applyFill="1" applyBorder="1" applyAlignment="1">
      <alignment horizontal="center" wrapText="1"/>
    </xf>
    <xf numFmtId="0" fontId="19" fillId="0" borderId="0" xfId="0" applyFont="1" applyAlignment="1">
      <alignment wrapText="1"/>
    </xf>
    <xf numFmtId="164" fontId="20" fillId="0" borderId="8" xfId="11" applyFont="1" applyFill="1" applyBorder="1" applyAlignment="1">
      <alignment horizontal="center" wrapText="1"/>
    </xf>
    <xf numFmtId="0" fontId="19" fillId="0" borderId="1" xfId="0" applyFont="1" applyFill="1" applyBorder="1" applyAlignment="1" applyProtection="1">
      <alignment horizontal="center" wrapText="1"/>
    </xf>
    <xf numFmtId="44" fontId="19" fillId="0" borderId="9" xfId="0" applyNumberFormat="1" applyFont="1" applyBorder="1" applyAlignment="1" applyProtection="1">
      <alignment wrapText="1"/>
      <protection locked="0"/>
    </xf>
    <xf numFmtId="9" fontId="19" fillId="0" borderId="9" xfId="0" applyNumberFormat="1" applyFont="1" applyBorder="1" applyAlignment="1" applyProtection="1">
      <alignment wrapText="1"/>
      <protection locked="0"/>
    </xf>
    <xf numFmtId="44" fontId="19" fillId="0" borderId="9" xfId="0" applyNumberFormat="1" applyFont="1" applyBorder="1" applyAlignment="1" applyProtection="1">
      <alignment wrapText="1"/>
    </xf>
    <xf numFmtId="0" fontId="19" fillId="0" borderId="9" xfId="0" applyFont="1" applyBorder="1" applyAlignment="1" applyProtection="1">
      <alignment horizontal="center" wrapText="1"/>
      <protection locked="0"/>
    </xf>
    <xf numFmtId="164" fontId="20" fillId="0" borderId="10" xfId="2" applyFont="1" applyFill="1" applyBorder="1" applyAlignment="1" applyProtection="1">
      <alignment wrapText="1"/>
    </xf>
    <xf numFmtId="164" fontId="20" fillId="0" borderId="11" xfId="2" applyFont="1" applyFill="1" applyBorder="1" applyAlignment="1">
      <alignment horizontal="right" wrapText="1"/>
    </xf>
    <xf numFmtId="1" fontId="20" fillId="0" borderId="1" xfId="1" applyNumberFormat="1" applyFont="1" applyFill="1" applyBorder="1" applyAlignment="1">
      <alignment horizontal="center" wrapText="1"/>
    </xf>
    <xf numFmtId="164" fontId="20" fillId="0" borderId="8" xfId="1" applyFont="1" applyFill="1" applyBorder="1" applyAlignment="1">
      <alignment horizontal="center" wrapText="1"/>
    </xf>
    <xf numFmtId="0" fontId="20" fillId="0" borderId="5" xfId="0" applyFont="1" applyFill="1" applyBorder="1" applyAlignment="1"/>
    <xf numFmtId="164" fontId="20" fillId="0" borderId="12" xfId="2" applyFont="1" applyFill="1" applyBorder="1" applyAlignment="1" applyProtection="1">
      <alignment horizontal="right" wrapText="1"/>
    </xf>
    <xf numFmtId="0" fontId="19" fillId="10" borderId="1" xfId="0" applyFont="1" applyFill="1" applyBorder="1" applyAlignment="1" applyProtection="1">
      <alignment horizontal="center" wrapText="1"/>
    </xf>
    <xf numFmtId="0" fontId="19" fillId="0" borderId="13" xfId="0" applyFont="1" applyBorder="1" applyAlignment="1" applyProtection="1">
      <alignment wrapText="1"/>
    </xf>
    <xf numFmtId="164" fontId="20" fillId="0" borderId="15" xfId="2" applyFont="1" applyFill="1" applyBorder="1" applyAlignment="1" applyProtection="1">
      <alignment horizontal="right" wrapText="1"/>
    </xf>
    <xf numFmtId="44" fontId="19" fillId="0" borderId="13" xfId="0" applyNumberFormat="1" applyFont="1" applyBorder="1" applyAlignment="1" applyProtection="1">
      <alignment wrapText="1"/>
      <protection locked="0"/>
    </xf>
    <xf numFmtId="9" fontId="19" fillId="0" borderId="13" xfId="0" applyNumberFormat="1" applyFont="1" applyBorder="1" applyAlignment="1" applyProtection="1">
      <alignment wrapText="1"/>
      <protection locked="0"/>
    </xf>
    <xf numFmtId="44" fontId="19" fillId="0" borderId="13" xfId="0" applyNumberFormat="1" applyFont="1" applyBorder="1" applyAlignment="1" applyProtection="1">
      <alignment wrapText="1"/>
    </xf>
    <xf numFmtId="0" fontId="19" fillId="0" borderId="13" xfId="0" applyFont="1" applyBorder="1" applyAlignment="1" applyProtection="1">
      <alignment horizontal="center" wrapText="1"/>
      <protection locked="0"/>
    </xf>
    <xf numFmtId="0" fontId="19" fillId="11" borderId="4" xfId="0" applyFont="1" applyFill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right"/>
    </xf>
    <xf numFmtId="164" fontId="20" fillId="0" borderId="14" xfId="2" applyFont="1" applyFill="1" applyBorder="1" applyAlignment="1" applyProtection="1">
      <alignment horizontal="center" vertical="center" wrapText="1"/>
    </xf>
    <xf numFmtId="164" fontId="20" fillId="0" borderId="5" xfId="2" applyFont="1" applyFill="1" applyBorder="1" applyAlignment="1">
      <alignment horizontal="justify"/>
    </xf>
    <xf numFmtId="164" fontId="20" fillId="0" borderId="16" xfId="2" applyFont="1" applyFill="1" applyBorder="1" applyAlignment="1">
      <alignment horizontal="right" wrapText="1"/>
    </xf>
    <xf numFmtId="164" fontId="20" fillId="0" borderId="1" xfId="1" applyFont="1" applyFill="1" applyBorder="1" applyAlignment="1">
      <alignment horizontal="center" wrapText="1"/>
    </xf>
    <xf numFmtId="164" fontId="20" fillId="0" borderId="10" xfId="2" applyFont="1" applyFill="1" applyBorder="1" applyAlignment="1">
      <alignment wrapText="1"/>
    </xf>
    <xf numFmtId="164" fontId="19" fillId="0" borderId="5" xfId="1" applyFont="1" applyFill="1" applyBorder="1" applyAlignment="1">
      <alignment wrapText="1"/>
    </xf>
    <xf numFmtId="167" fontId="19" fillId="0" borderId="5" xfId="1" applyNumberFormat="1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164" fontId="20" fillId="0" borderId="5" xfId="1" applyFont="1" applyFill="1" applyBorder="1" applyAlignment="1" applyProtection="1">
      <alignment wrapText="1"/>
    </xf>
    <xf numFmtId="0" fontId="23" fillId="0" borderId="0" xfId="0" applyFont="1" applyAlignment="1"/>
    <xf numFmtId="0" fontId="23" fillId="0" borderId="0" xfId="0" applyFont="1"/>
    <xf numFmtId="0" fontId="21" fillId="0" borderId="2" xfId="0" applyFont="1" applyBorder="1" applyAlignment="1" applyProtection="1">
      <alignment horizontal="center"/>
    </xf>
    <xf numFmtId="0" fontId="21" fillId="0" borderId="3" xfId="0" applyFont="1" applyBorder="1" applyAlignment="1" applyProtection="1">
      <alignment horizontal="center"/>
    </xf>
    <xf numFmtId="0" fontId="21" fillId="0" borderId="4" xfId="0" applyFont="1" applyBorder="1" applyAlignment="1" applyProtection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 wrapText="1"/>
    </xf>
    <xf numFmtId="0" fontId="19" fillId="11" borderId="2" xfId="0" applyFont="1" applyFill="1" applyBorder="1" applyAlignment="1" applyProtection="1">
      <alignment horizontal="right" wrapText="1"/>
    </xf>
    <xf numFmtId="0" fontId="19" fillId="11" borderId="3" xfId="0" applyFont="1" applyFill="1" applyBorder="1" applyAlignment="1" applyProtection="1">
      <alignment horizontal="right" wrapText="1"/>
    </xf>
    <xf numFmtId="0" fontId="19" fillId="11" borderId="4" xfId="0" applyFont="1" applyFill="1" applyBorder="1" applyAlignment="1" applyProtection="1">
      <alignment horizontal="right" wrapText="1"/>
    </xf>
    <xf numFmtId="164" fontId="20" fillId="10" borderId="0" xfId="1" applyFont="1" applyFill="1" applyAlignment="1">
      <alignment horizontal="left"/>
    </xf>
    <xf numFmtId="0" fontId="22" fillId="0" borderId="20" xfId="0" applyFont="1" applyBorder="1" applyAlignment="1" applyProtection="1">
      <alignment horizontal="left" wrapText="1"/>
    </xf>
    <xf numFmtId="0" fontId="19" fillId="11" borderId="17" xfId="0" applyFont="1" applyFill="1" applyBorder="1" applyAlignment="1" applyProtection="1">
      <alignment horizontal="center" wrapText="1"/>
    </xf>
    <xf numFmtId="0" fontId="19" fillId="11" borderId="18" xfId="0" applyFont="1" applyFill="1" applyBorder="1" applyAlignment="1" applyProtection="1">
      <alignment horizontal="center" wrapText="1"/>
    </xf>
    <xf numFmtId="0" fontId="19" fillId="11" borderId="19" xfId="0" applyFont="1" applyFill="1" applyBorder="1" applyAlignment="1" applyProtection="1">
      <alignment horizontal="center" wrapText="1"/>
    </xf>
    <xf numFmtId="0" fontId="22" fillId="0" borderId="0" xfId="0" applyFont="1" applyAlignment="1">
      <alignment horizontal="left"/>
    </xf>
    <xf numFmtId="0" fontId="20" fillId="11" borderId="21" xfId="0" applyFont="1" applyFill="1" applyBorder="1" applyAlignment="1">
      <alignment horizontal="center" wrapText="1"/>
    </xf>
    <xf numFmtId="0" fontId="20" fillId="11" borderId="0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 wrapText="1"/>
    </xf>
    <xf numFmtId="0" fontId="23" fillId="0" borderId="20" xfId="0" applyFont="1" applyBorder="1" applyAlignment="1" applyProtection="1">
      <alignment horizontal="left" wrapText="1"/>
    </xf>
  </cellXfs>
  <cellStyles count="31">
    <cellStyle name="Accent" xfId="4"/>
    <cellStyle name="Accent 1" xfId="5"/>
    <cellStyle name="Accent 2" xfId="6"/>
    <cellStyle name="Accent 3" xfId="7"/>
    <cellStyle name="Bad" xfId="8"/>
    <cellStyle name="Error" xfId="9"/>
    <cellStyle name="Excel Built-in Normal" xfId="1"/>
    <cellStyle name="Excel Built-in Normal 1" xfId="2"/>
    <cellStyle name="Excel Built-in Normal 1 2" xfId="11"/>
    <cellStyle name="Excel Built-in Normal 2" xfId="10"/>
    <cellStyle name="Footnote" xfId="12"/>
    <cellStyle name="Good" xfId="13"/>
    <cellStyle name="Heading" xfId="14"/>
    <cellStyle name="Heading 1" xfId="15"/>
    <cellStyle name="Heading 2" xfId="16"/>
    <cellStyle name="Heading1 1" xfId="17"/>
    <cellStyle name="Heading1 2" xfId="18"/>
    <cellStyle name="Hyperlink" xfId="19"/>
    <cellStyle name="Neutral" xfId="20"/>
    <cellStyle name="Normalny" xfId="0" builtinId="0"/>
    <cellStyle name="Normalny 2" xfId="3"/>
    <cellStyle name="Note" xfId="21"/>
    <cellStyle name="Result" xfId="22"/>
    <cellStyle name="Result 1" xfId="23"/>
    <cellStyle name="Result 2" xfId="24"/>
    <cellStyle name="Result2" xfId="25"/>
    <cellStyle name="Result2 1" xfId="26"/>
    <cellStyle name="Result2 2" xfId="27"/>
    <cellStyle name="Status" xfId="28"/>
    <cellStyle name="Text" xfId="29"/>
    <cellStyle name="Warning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showGridLines="0" workbookViewId="0">
      <selection sqref="A1:K4"/>
    </sheetView>
  </sheetViews>
  <sheetFormatPr defaultRowHeight="15"/>
  <cols>
    <col min="1" max="1" width="3.28515625" bestFit="1" customWidth="1"/>
    <col min="2" max="2" width="20.5703125" customWidth="1"/>
    <col min="3" max="3" width="7.7109375" customWidth="1"/>
    <col min="4" max="4" width="14.8554687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13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49.5">
      <c r="A4" s="20">
        <v>1</v>
      </c>
      <c r="B4" s="47" t="s">
        <v>47</v>
      </c>
      <c r="C4" s="25" t="s">
        <v>48</v>
      </c>
      <c r="D4" s="13" t="s">
        <v>49</v>
      </c>
      <c r="E4" s="26" t="s">
        <v>50</v>
      </c>
      <c r="F4" s="27"/>
      <c r="G4" s="23"/>
      <c r="H4" s="22"/>
      <c r="I4" s="23">
        <f>ROUND(F4*G4,2)</f>
        <v>0</v>
      </c>
      <c r="J4" s="23">
        <f>ROUND(I4*H4+I4,2)</f>
        <v>0</v>
      </c>
      <c r="K4" s="24"/>
      <c r="L4" s="1"/>
      <c r="M4" s="1"/>
    </row>
    <row r="5" spans="1:13" ht="16.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sqref="A1:K7"/>
    </sheetView>
  </sheetViews>
  <sheetFormatPr defaultRowHeight="15"/>
  <cols>
    <col min="1" max="1" width="3.28515625" bestFit="1" customWidth="1"/>
    <col min="2" max="2" width="17.425781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23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102</v>
      </c>
      <c r="F2" s="2" t="s">
        <v>103</v>
      </c>
      <c r="G2" s="2" t="s">
        <v>104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49.5">
      <c r="A4" s="31">
        <v>1</v>
      </c>
      <c r="B4" s="12" t="s">
        <v>100</v>
      </c>
      <c r="C4" s="13" t="s">
        <v>258</v>
      </c>
      <c r="D4" s="44" t="s">
        <v>101</v>
      </c>
      <c r="E4" s="26" t="s">
        <v>105</v>
      </c>
      <c r="F4" s="43"/>
      <c r="G4" s="23"/>
      <c r="H4" s="22"/>
      <c r="I4" s="23">
        <f>ROUND(F4*G4,2)</f>
        <v>0</v>
      </c>
      <c r="J4" s="23">
        <f>ROUND(I4*H4+I4,2)</f>
        <v>0</v>
      </c>
      <c r="K4" s="24"/>
      <c r="L4" s="1"/>
      <c r="M4" s="1"/>
    </row>
    <row r="5" spans="1:13" ht="16.5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1"/>
      <c r="M5" s="11"/>
    </row>
    <row r="6" spans="1:13" ht="16.5">
      <c r="A6" s="54" t="s">
        <v>259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1"/>
      <c r="M6" s="1"/>
    </row>
    <row r="7" spans="1:13" ht="16.5">
      <c r="A7" s="54" t="s">
        <v>115</v>
      </c>
      <c r="B7" s="54"/>
      <c r="C7" s="54"/>
      <c r="D7" s="54"/>
      <c r="E7" s="54"/>
      <c r="F7" s="54"/>
      <c r="G7" s="54"/>
      <c r="H7" s="54"/>
      <c r="I7" s="54"/>
      <c r="J7" s="54"/>
      <c r="K7" s="54"/>
    </row>
  </sheetData>
  <mergeCells count="4">
    <mergeCell ref="A6:K6"/>
    <mergeCell ref="A5:K5"/>
    <mergeCell ref="A1:K1"/>
    <mergeCell ref="A7:K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sqref="A1:K4"/>
    </sheetView>
  </sheetViews>
  <sheetFormatPr defaultRowHeight="16.5"/>
  <cols>
    <col min="1" max="1" width="3.42578125" style="1" customWidth="1"/>
    <col min="2" max="2" width="15.85546875" style="1" bestFit="1" customWidth="1"/>
    <col min="3" max="3" width="13.140625" style="1" bestFit="1" customWidth="1"/>
    <col min="4" max="4" width="15.28515625" style="1" bestFit="1" customWidth="1"/>
    <col min="5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49.5">
      <c r="A4" s="5">
        <v>1</v>
      </c>
      <c r="B4" s="45" t="s">
        <v>106</v>
      </c>
      <c r="C4" s="45" t="s">
        <v>107</v>
      </c>
      <c r="D4" s="46" t="s">
        <v>108</v>
      </c>
      <c r="E4" s="16" t="s">
        <v>109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3.28515625" style="1" customWidth="1"/>
    <col min="3" max="3" width="18.5703125" style="1" customWidth="1"/>
    <col min="4" max="4" width="10.140625" style="1" customWidth="1"/>
    <col min="5" max="5" width="15.7109375" style="1" customWidth="1"/>
    <col min="6" max="6" width="17.28515625" style="1" customWidth="1"/>
    <col min="7" max="7" width="15.28515625" style="1" customWidth="1"/>
    <col min="8" max="8" width="9.140625" style="1"/>
    <col min="9" max="9" width="15.5703125" style="1" customWidth="1"/>
    <col min="10" max="10" width="16.28515625" style="1" customWidth="1"/>
    <col min="11" max="11" width="36.140625" style="1" customWidth="1"/>
    <col min="12" max="16384" width="9.140625" style="1"/>
  </cols>
  <sheetData>
    <row r="1" spans="1:11">
      <c r="A1" s="51" t="s">
        <v>25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82.5">
      <c r="A4" s="5">
        <v>1</v>
      </c>
      <c r="B4" s="12" t="s">
        <v>116</v>
      </c>
      <c r="C4" s="12" t="s">
        <v>117</v>
      </c>
      <c r="D4" s="13" t="s">
        <v>118</v>
      </c>
      <c r="E4" s="17" t="s">
        <v>119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5" t="s">
        <v>120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15" spans="1:11" ht="11.25" customHeight="1"/>
  </sheetData>
  <mergeCells count="2">
    <mergeCell ref="A1:K1"/>
    <mergeCell ref="A5:K6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tabSelected="1" workbookViewId="0">
      <selection activeCell="C17" sqref="C17"/>
    </sheetView>
  </sheetViews>
  <sheetFormatPr defaultRowHeight="15"/>
  <cols>
    <col min="1" max="1" width="3.28515625" bestFit="1" customWidth="1"/>
    <col min="2" max="2" width="16.28515625" customWidth="1"/>
    <col min="3" max="3" width="16.570312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37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126</v>
      </c>
      <c r="F2" s="2" t="s">
        <v>31</v>
      </c>
      <c r="G2" s="2" t="s">
        <v>127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49.5">
      <c r="A4" s="31">
        <v>1</v>
      </c>
      <c r="B4" s="12" t="s">
        <v>121</v>
      </c>
      <c r="C4" s="13" t="s">
        <v>123</v>
      </c>
      <c r="D4" s="44" t="s">
        <v>124</v>
      </c>
      <c r="E4" s="26" t="s">
        <v>128</v>
      </c>
      <c r="F4" s="43"/>
      <c r="G4" s="23"/>
      <c r="H4" s="22"/>
      <c r="I4" s="23">
        <f>ROUND(F4*G4,2)</f>
        <v>0</v>
      </c>
      <c r="J4" s="23">
        <f>ROUND(I4*H4+I4,2)</f>
        <v>0</v>
      </c>
      <c r="K4" s="24"/>
      <c r="L4" s="1"/>
      <c r="M4" s="1"/>
    </row>
    <row r="5" spans="1:13" ht="99">
      <c r="A5" s="31">
        <v>2</v>
      </c>
      <c r="B5" s="12" t="s">
        <v>121</v>
      </c>
      <c r="C5" s="13" t="s">
        <v>122</v>
      </c>
      <c r="D5" s="44" t="s">
        <v>125</v>
      </c>
      <c r="E5" s="26" t="s">
        <v>129</v>
      </c>
      <c r="F5" s="43"/>
      <c r="G5" s="23"/>
      <c r="H5" s="22"/>
      <c r="I5" s="23">
        <f t="shared" ref="I5" si="0">ROUND(F5*G5,2)</f>
        <v>0</v>
      </c>
      <c r="J5" s="23">
        <f t="shared" ref="J5" si="1">ROUND(I5*H5+I5,2)</f>
        <v>0</v>
      </c>
      <c r="K5" s="24"/>
      <c r="L5" s="1"/>
      <c r="M5" s="1"/>
    </row>
    <row r="6" spans="1:13" ht="16.5" customHeight="1">
      <c r="A6" s="61" t="s">
        <v>84</v>
      </c>
      <c r="B6" s="62"/>
      <c r="C6" s="62"/>
      <c r="D6" s="62"/>
      <c r="E6" s="62"/>
      <c r="F6" s="62"/>
      <c r="G6" s="62"/>
      <c r="H6" s="62"/>
      <c r="I6" s="63"/>
      <c r="J6" s="23">
        <f>SUM(J4:J5)</f>
        <v>0</v>
      </c>
      <c r="K6" s="24"/>
      <c r="L6" s="1"/>
      <c r="M6" s="1"/>
    </row>
    <row r="7" spans="1:13" ht="16.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1"/>
      <c r="M7" s="1"/>
    </row>
    <row r="8" spans="1:13" ht="16.5">
      <c r="A8" s="54" t="s">
        <v>28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1"/>
      <c r="M8" s="11"/>
    </row>
    <row r="9" spans="1:13" ht="16.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1"/>
      <c r="M9" s="1"/>
    </row>
  </sheetData>
  <mergeCells count="5">
    <mergeCell ref="A8:K8"/>
    <mergeCell ref="A9:K9"/>
    <mergeCell ref="A6:I6"/>
    <mergeCell ref="A1:K1"/>
    <mergeCell ref="A7:K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15.85546875" style="1" bestFit="1" customWidth="1"/>
    <col min="3" max="3" width="13.140625" style="1" bestFit="1" customWidth="1"/>
    <col min="4" max="4" width="15.28515625" style="1" bestFit="1" customWidth="1"/>
    <col min="5" max="5" width="16.1406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38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82.5">
      <c r="A4" s="5">
        <v>1</v>
      </c>
      <c r="B4" s="12" t="s">
        <v>131</v>
      </c>
      <c r="C4" s="45" t="s">
        <v>39</v>
      </c>
      <c r="D4" s="46" t="s">
        <v>132</v>
      </c>
      <c r="E4" s="16" t="s">
        <v>133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</sheetData>
  <mergeCells count="2">
    <mergeCell ref="A1:K1"/>
    <mergeCell ref="A5:K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15.85546875" style="1" bestFit="1" customWidth="1"/>
    <col min="3" max="3" width="18.42578125" style="1" customWidth="1"/>
    <col min="4" max="4" width="15.28515625" style="1" bestFit="1" customWidth="1"/>
    <col min="5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49.5">
      <c r="A4" s="5">
        <v>1</v>
      </c>
      <c r="B4" s="12" t="s">
        <v>134</v>
      </c>
      <c r="C4" s="15" t="s">
        <v>135</v>
      </c>
      <c r="D4" s="46" t="s">
        <v>136</v>
      </c>
      <c r="E4" s="16" t="s">
        <v>137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1" t="s">
        <v>138</v>
      </c>
    </row>
  </sheetData>
  <mergeCells count="1">
    <mergeCell ref="A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showGridLines="0" workbookViewId="0">
      <selection sqref="A1:K8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12.8554687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41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49.5">
      <c r="A4" s="31">
        <v>1</v>
      </c>
      <c r="B4" s="12" t="s">
        <v>139</v>
      </c>
      <c r="C4" s="12" t="s">
        <v>140</v>
      </c>
      <c r="D4" s="44" t="s">
        <v>142</v>
      </c>
      <c r="E4" s="26" t="s">
        <v>143</v>
      </c>
      <c r="F4" s="43"/>
      <c r="G4" s="23"/>
      <c r="H4" s="22"/>
      <c r="I4" s="23">
        <f>ROUND(F4*G4,2)</f>
        <v>0</v>
      </c>
      <c r="J4" s="23">
        <f>ROUND(I4*H4+I4,2)</f>
        <v>0</v>
      </c>
      <c r="K4" s="24"/>
      <c r="L4" s="1"/>
      <c r="M4" s="1"/>
    </row>
    <row r="5" spans="1:13" ht="49.5">
      <c r="A5" s="5">
        <v>2</v>
      </c>
      <c r="B5" s="12" t="s">
        <v>139</v>
      </c>
      <c r="C5" s="12" t="s">
        <v>141</v>
      </c>
      <c r="D5" s="44" t="s">
        <v>261</v>
      </c>
      <c r="E5" s="26" t="s">
        <v>260</v>
      </c>
      <c r="F5" s="43"/>
      <c r="G5" s="23"/>
      <c r="H5" s="22"/>
      <c r="I5" s="23">
        <f>ROUND(F5*G5,2)</f>
        <v>0</v>
      </c>
      <c r="J5" s="23">
        <f>ROUND(I5*H5+I5,2)</f>
        <v>0</v>
      </c>
      <c r="K5" s="24"/>
      <c r="L5" s="1"/>
      <c r="M5" s="1"/>
    </row>
    <row r="6" spans="1:13" ht="16.5">
      <c r="A6" s="5"/>
      <c r="B6" s="65" t="s">
        <v>32</v>
      </c>
      <c r="C6" s="66"/>
      <c r="D6" s="66"/>
      <c r="E6" s="66"/>
      <c r="F6" s="66"/>
      <c r="G6" s="66"/>
      <c r="H6" s="66"/>
      <c r="I6" s="67"/>
      <c r="J6" s="23">
        <f>SUM(J4:J5)</f>
        <v>0</v>
      </c>
      <c r="K6" s="24"/>
      <c r="L6" s="1"/>
      <c r="M6" s="1"/>
    </row>
    <row r="7" spans="1:13" ht="16.5">
      <c r="A7" s="54" t="s">
        <v>144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11"/>
      <c r="M7" s="11"/>
    </row>
    <row r="8" spans="1:13" ht="16.5">
      <c r="A8" s="54" t="s">
        <v>36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"/>
      <c r="M8" s="1"/>
    </row>
  </sheetData>
  <mergeCells count="4">
    <mergeCell ref="A1:K1"/>
    <mergeCell ref="A7:K7"/>
    <mergeCell ref="A8:K8"/>
    <mergeCell ref="B6:I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sqref="A1:K5"/>
    </sheetView>
  </sheetViews>
  <sheetFormatPr defaultRowHeight="15"/>
  <cols>
    <col min="1" max="1" width="3.28515625" bestFit="1" customWidth="1"/>
    <col min="2" max="2" width="13.5703125" customWidth="1"/>
    <col min="3" max="3" width="15.5703125" customWidth="1"/>
    <col min="4" max="4" width="12.28515625" customWidth="1"/>
    <col min="5" max="5" width="16.140625" customWidth="1"/>
    <col min="6" max="6" width="11.5703125" customWidth="1"/>
    <col min="7" max="7" width="16.28515625" customWidth="1"/>
    <col min="9" max="9" width="14.85546875" customWidth="1"/>
    <col min="10" max="10" width="15.5703125" customWidth="1"/>
    <col min="11" max="11" width="37.5703125" customWidth="1"/>
  </cols>
  <sheetData>
    <row r="1" spans="1:13" ht="16.5">
      <c r="A1" s="51" t="s">
        <v>42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148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82.5">
      <c r="A4" s="5">
        <v>1</v>
      </c>
      <c r="B4" s="48" t="s">
        <v>145</v>
      </c>
      <c r="C4" s="13" t="s">
        <v>146</v>
      </c>
      <c r="D4" s="13" t="s">
        <v>147</v>
      </c>
      <c r="E4" s="42" t="s">
        <v>149</v>
      </c>
      <c r="F4" s="43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6.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</sheetData>
  <mergeCells count="3">
    <mergeCell ref="A1:K1"/>
    <mergeCell ref="A5:K5"/>
    <mergeCell ref="A7:K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15.85546875" style="1" bestFit="1" customWidth="1"/>
    <col min="3" max="3" width="18.42578125" style="1" customWidth="1"/>
    <col min="4" max="4" width="7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44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151</v>
      </c>
      <c r="F2" s="2" t="s">
        <v>153</v>
      </c>
      <c r="G2" s="2" t="s">
        <v>154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115.5">
      <c r="A4" s="5">
        <v>1</v>
      </c>
      <c r="B4" s="12" t="s">
        <v>150</v>
      </c>
      <c r="C4" s="15" t="s">
        <v>263</v>
      </c>
      <c r="D4" s="46" t="s">
        <v>262</v>
      </c>
      <c r="E4" s="16" t="s">
        <v>152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</sheetData>
  <mergeCells count="2">
    <mergeCell ref="A1:K1"/>
    <mergeCell ref="A5:K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showGridLines="0" workbookViewId="0">
      <selection sqref="A1:K10"/>
    </sheetView>
  </sheetViews>
  <sheetFormatPr defaultRowHeight="15"/>
  <cols>
    <col min="1" max="1" width="3.28515625" bestFit="1" customWidth="1"/>
    <col min="2" max="2" width="19.42578125" customWidth="1"/>
    <col min="3" max="3" width="7.85546875" bestFit="1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46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164</v>
      </c>
      <c r="G2" s="2" t="s">
        <v>165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49.5">
      <c r="A4" s="31">
        <v>1</v>
      </c>
      <c r="B4" s="12" t="s">
        <v>156</v>
      </c>
      <c r="C4" s="13" t="s">
        <v>155</v>
      </c>
      <c r="D4" s="44" t="s">
        <v>124</v>
      </c>
      <c r="E4" s="26" t="s">
        <v>159</v>
      </c>
      <c r="F4" s="43"/>
      <c r="G4" s="23"/>
      <c r="H4" s="22"/>
      <c r="I4" s="23">
        <f>ROUND(F4*G4,2)</f>
        <v>0</v>
      </c>
      <c r="J4" s="23">
        <f>ROUND(I4*H4+I4,2)</f>
        <v>0</v>
      </c>
      <c r="K4" s="24"/>
      <c r="L4" s="1"/>
      <c r="M4" s="1"/>
    </row>
    <row r="5" spans="1:13" ht="49.5">
      <c r="A5" s="31">
        <v>2</v>
      </c>
      <c r="B5" s="12" t="s">
        <v>156</v>
      </c>
      <c r="C5" s="13" t="s">
        <v>155</v>
      </c>
      <c r="D5" s="44" t="s">
        <v>97</v>
      </c>
      <c r="E5" s="26" t="s">
        <v>160</v>
      </c>
      <c r="F5" s="43"/>
      <c r="G5" s="23"/>
      <c r="H5" s="22"/>
      <c r="I5" s="23">
        <f t="shared" ref="I5:I7" si="0">ROUND(F5*G5,2)</f>
        <v>0</v>
      </c>
      <c r="J5" s="23">
        <f t="shared" ref="J5:J7" si="1">ROUND(I5*H5+I5,2)</f>
        <v>0</v>
      </c>
      <c r="K5" s="24"/>
      <c r="L5" s="1"/>
      <c r="M5" s="1"/>
    </row>
    <row r="6" spans="1:13" ht="49.5">
      <c r="A6" s="31">
        <v>3</v>
      </c>
      <c r="B6" s="12" t="s">
        <v>156</v>
      </c>
      <c r="C6" s="13" t="s">
        <v>155</v>
      </c>
      <c r="D6" s="44" t="s">
        <v>157</v>
      </c>
      <c r="E6" s="26" t="s">
        <v>161</v>
      </c>
      <c r="F6" s="43"/>
      <c r="G6" s="23"/>
      <c r="H6" s="22"/>
      <c r="I6" s="23">
        <f>ROUND(F6*G6,2)</f>
        <v>0</v>
      </c>
      <c r="J6" s="23">
        <f t="shared" si="1"/>
        <v>0</v>
      </c>
      <c r="K6" s="24"/>
      <c r="L6" s="1"/>
      <c r="M6" s="1"/>
    </row>
    <row r="7" spans="1:13" ht="49.5">
      <c r="A7" s="31">
        <v>4</v>
      </c>
      <c r="B7" s="12" t="s">
        <v>156</v>
      </c>
      <c r="C7" s="13" t="s">
        <v>155</v>
      </c>
      <c r="D7" s="44" t="s">
        <v>158</v>
      </c>
      <c r="E7" s="26" t="s">
        <v>162</v>
      </c>
      <c r="F7" s="43"/>
      <c r="G7" s="23"/>
      <c r="H7" s="22"/>
      <c r="I7" s="23">
        <f t="shared" si="0"/>
        <v>0</v>
      </c>
      <c r="J7" s="23">
        <f t="shared" si="1"/>
        <v>0</v>
      </c>
      <c r="K7" s="24"/>
      <c r="L7" s="1"/>
      <c r="M7" s="1"/>
    </row>
    <row r="8" spans="1:13" ht="16.5" customHeight="1">
      <c r="A8" s="61" t="s">
        <v>84</v>
      </c>
      <c r="B8" s="62"/>
      <c r="C8" s="62"/>
      <c r="D8" s="62"/>
      <c r="E8" s="62"/>
      <c r="F8" s="62"/>
      <c r="G8" s="62"/>
      <c r="H8" s="62"/>
      <c r="I8" s="63"/>
      <c r="J8" s="23">
        <f>SUM(J4:J7)</f>
        <v>0</v>
      </c>
      <c r="K8" s="24"/>
      <c r="L8" s="1"/>
      <c r="M8" s="1"/>
    </row>
    <row r="9" spans="1:13" ht="16.5">
      <c r="A9" s="68" t="s">
        <v>163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1"/>
      <c r="M9" s="1"/>
    </row>
    <row r="10" spans="1:13" ht="16.5">
      <c r="A10" s="54" t="s">
        <v>27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11"/>
      <c r="M10" s="11"/>
    </row>
    <row r="11" spans="1:13" ht="16.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1"/>
      <c r="M11" s="1"/>
    </row>
  </sheetData>
  <mergeCells count="5">
    <mergeCell ref="A11:K11"/>
    <mergeCell ref="A1:K1"/>
    <mergeCell ref="A8:I8"/>
    <mergeCell ref="A9:K9"/>
    <mergeCell ref="A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sqref="A1:K5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33">
      <c r="A4" s="5">
        <v>1</v>
      </c>
      <c r="B4" s="12" t="s">
        <v>51</v>
      </c>
      <c r="C4" s="12" t="s">
        <v>52</v>
      </c>
      <c r="D4" s="13" t="s">
        <v>53</v>
      </c>
      <c r="E4" s="14" t="s">
        <v>54</v>
      </c>
      <c r="F4" s="28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5.85546875" style="1" bestFit="1" customWidth="1"/>
    <col min="3" max="3" width="18.42578125" style="1" customWidth="1"/>
    <col min="4" max="4" width="7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166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171</v>
      </c>
      <c r="F2" s="2" t="s">
        <v>64</v>
      </c>
      <c r="G2" s="2" t="s">
        <v>34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82.5">
      <c r="A4" s="5">
        <v>1</v>
      </c>
      <c r="B4" s="12" t="s">
        <v>167</v>
      </c>
      <c r="C4" s="15" t="s">
        <v>168</v>
      </c>
      <c r="D4" s="46" t="s">
        <v>169</v>
      </c>
      <c r="E4" s="16" t="s">
        <v>170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1" t="s">
        <v>172</v>
      </c>
    </row>
  </sheetData>
  <mergeCells count="2">
    <mergeCell ref="A1:K1"/>
    <mergeCell ref="A5:K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9.7109375" style="1" customWidth="1"/>
    <col min="3" max="3" width="18.42578125" style="1" customWidth="1"/>
    <col min="4" max="4" width="7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178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66">
      <c r="A4" s="5">
        <v>1</v>
      </c>
      <c r="B4" s="12" t="s">
        <v>173</v>
      </c>
      <c r="C4" s="15" t="s">
        <v>174</v>
      </c>
      <c r="D4" s="46" t="s">
        <v>45</v>
      </c>
      <c r="E4" s="16" t="s">
        <v>176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 t="s">
        <v>177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1" t="s">
        <v>172</v>
      </c>
    </row>
  </sheetData>
  <mergeCells count="2">
    <mergeCell ref="A1:K1"/>
    <mergeCell ref="A5:K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1.5703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179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180</v>
      </c>
      <c r="C4" s="15" t="s">
        <v>181</v>
      </c>
      <c r="D4" s="46" t="s">
        <v>182</v>
      </c>
      <c r="E4" s="16" t="s">
        <v>183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</sheetData>
  <mergeCells count="2">
    <mergeCell ref="A1:K1"/>
    <mergeCell ref="A5:K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sqref="A1:K8"/>
    </sheetView>
  </sheetViews>
  <sheetFormatPr defaultRowHeight="15"/>
  <cols>
    <col min="1" max="1" width="3.28515625" bestFit="1" customWidth="1"/>
    <col min="2" max="2" width="19.42578125" customWidth="1"/>
    <col min="3" max="3" width="7.85546875" bestFit="1" customWidth="1"/>
    <col min="4" max="4" width="13.42578125" customWidth="1"/>
    <col min="5" max="5" width="17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192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33">
      <c r="A4" s="31">
        <v>1</v>
      </c>
      <c r="B4" s="12" t="s">
        <v>184</v>
      </c>
      <c r="C4" s="13" t="s">
        <v>186</v>
      </c>
      <c r="D4" s="44" t="s">
        <v>185</v>
      </c>
      <c r="E4" s="26" t="s">
        <v>189</v>
      </c>
      <c r="F4" s="43"/>
      <c r="G4" s="23"/>
      <c r="H4" s="22"/>
      <c r="I4" s="23">
        <f>ROUND(F4*G4,2)</f>
        <v>0</v>
      </c>
      <c r="J4" s="23">
        <f>ROUND(I4*H4+I4,2)</f>
        <v>0</v>
      </c>
      <c r="K4" s="24"/>
      <c r="L4" s="1"/>
      <c r="M4" s="1"/>
    </row>
    <row r="5" spans="1:13" ht="33">
      <c r="A5" s="31">
        <v>2</v>
      </c>
      <c r="B5" s="12" t="s">
        <v>184</v>
      </c>
      <c r="C5" s="13" t="s">
        <v>186</v>
      </c>
      <c r="D5" s="44" t="s">
        <v>187</v>
      </c>
      <c r="E5" s="26" t="s">
        <v>189</v>
      </c>
      <c r="F5" s="43"/>
      <c r="G5" s="23"/>
      <c r="H5" s="22"/>
      <c r="I5" s="23">
        <f t="shared" ref="I5" si="0">ROUND(F5*G5,2)</f>
        <v>0</v>
      </c>
      <c r="J5" s="23">
        <f t="shared" ref="J5:J6" si="1">ROUND(I5*H5+I5,2)</f>
        <v>0</v>
      </c>
      <c r="K5" s="24"/>
      <c r="L5" s="1"/>
      <c r="M5" s="1"/>
    </row>
    <row r="6" spans="1:13" ht="33">
      <c r="A6" s="31">
        <v>3</v>
      </c>
      <c r="B6" s="12" t="s">
        <v>184</v>
      </c>
      <c r="C6" s="13" t="s">
        <v>186</v>
      </c>
      <c r="D6" s="44" t="s">
        <v>188</v>
      </c>
      <c r="E6" s="26" t="s">
        <v>190</v>
      </c>
      <c r="F6" s="43"/>
      <c r="G6" s="23"/>
      <c r="H6" s="22"/>
      <c r="I6" s="23">
        <f>ROUND(F6*G6,2)</f>
        <v>0</v>
      </c>
      <c r="J6" s="23">
        <f t="shared" si="1"/>
        <v>0</v>
      </c>
      <c r="K6" s="24"/>
      <c r="L6" s="1"/>
      <c r="M6" s="1"/>
    </row>
    <row r="7" spans="1:13" ht="16.5" customHeight="1">
      <c r="A7" s="61" t="s">
        <v>84</v>
      </c>
      <c r="B7" s="62"/>
      <c r="C7" s="62"/>
      <c r="D7" s="62"/>
      <c r="E7" s="62"/>
      <c r="F7" s="62"/>
      <c r="G7" s="62"/>
      <c r="H7" s="62"/>
      <c r="I7" s="63"/>
      <c r="J7" s="23">
        <f>SUM(J4:J6)</f>
        <v>0</v>
      </c>
      <c r="K7" s="24"/>
      <c r="L7" s="1"/>
      <c r="M7" s="1"/>
    </row>
    <row r="8" spans="1:13" ht="16.5">
      <c r="A8" s="54" t="s">
        <v>191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11"/>
      <c r="M8" s="11"/>
    </row>
    <row r="9" spans="1:13" ht="16.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1"/>
      <c r="M9" s="1"/>
    </row>
  </sheetData>
  <mergeCells count="4">
    <mergeCell ref="A1:K1"/>
    <mergeCell ref="A7:I7"/>
    <mergeCell ref="A8:K8"/>
    <mergeCell ref="A9:K9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7.140625" style="1" customWidth="1"/>
    <col min="3" max="3" width="18.42578125" style="1" customWidth="1"/>
    <col min="4" max="4" width="7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194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171</v>
      </c>
      <c r="F2" s="2" t="s">
        <v>64</v>
      </c>
      <c r="G2" s="2" t="s">
        <v>34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195</v>
      </c>
      <c r="C4" s="15" t="s">
        <v>196</v>
      </c>
      <c r="D4" s="46" t="s">
        <v>197</v>
      </c>
      <c r="E4" s="16" t="s">
        <v>198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 t="s">
        <v>199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4" t="s">
        <v>200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</sheetData>
  <mergeCells count="3">
    <mergeCell ref="A1:K1"/>
    <mergeCell ref="A5:K5"/>
    <mergeCell ref="A6:K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7.140625" style="1" customWidth="1"/>
    <col min="3" max="3" width="18.42578125" style="1" customWidth="1"/>
    <col min="4" max="4" width="14.855468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201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171</v>
      </c>
      <c r="F2" s="2" t="s">
        <v>64</v>
      </c>
      <c r="G2" s="2" t="s">
        <v>34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49.5">
      <c r="A4" s="5">
        <v>1</v>
      </c>
      <c r="B4" s="12" t="s">
        <v>202</v>
      </c>
      <c r="C4" s="15" t="s">
        <v>203</v>
      </c>
      <c r="D4" s="46" t="s">
        <v>204</v>
      </c>
      <c r="E4" s="16" t="s">
        <v>205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4" t="s">
        <v>200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</sheetData>
  <mergeCells count="3">
    <mergeCell ref="A1:K1"/>
    <mergeCell ref="A5:K5"/>
    <mergeCell ref="A6:K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206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112</v>
      </c>
      <c r="G2" s="2" t="s">
        <v>217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207</v>
      </c>
      <c r="C4" s="15" t="s">
        <v>208</v>
      </c>
      <c r="D4" s="46" t="s">
        <v>209</v>
      </c>
      <c r="E4" s="16" t="s">
        <v>210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 t="s">
        <v>211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64" t="s">
        <v>218</v>
      </c>
      <c r="B6" s="64"/>
      <c r="C6" s="64"/>
    </row>
  </sheetData>
  <mergeCells count="3">
    <mergeCell ref="A1:K1"/>
    <mergeCell ref="A5:K5"/>
    <mergeCell ref="A6:C6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showGridLines="0" workbookViewId="0">
      <selection sqref="A1:K7"/>
    </sheetView>
  </sheetViews>
  <sheetFormatPr defaultRowHeight="16.5"/>
  <cols>
    <col min="1" max="1" width="3.42578125" style="1" customWidth="1"/>
    <col min="2" max="2" width="17.140625" style="1" customWidth="1"/>
    <col min="3" max="3" width="18.42578125" style="1" customWidth="1"/>
    <col min="4" max="4" width="14.855468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212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171</v>
      </c>
      <c r="F2" s="2" t="s">
        <v>64</v>
      </c>
      <c r="G2" s="2" t="s">
        <v>34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213</v>
      </c>
      <c r="C4" s="15" t="s">
        <v>214</v>
      </c>
      <c r="D4" s="46" t="s">
        <v>215</v>
      </c>
      <c r="E4" s="16" t="s">
        <v>216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>
      <c r="A5" s="54" t="s">
        <v>28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>
      <c r="A6" s="54" t="s">
        <v>200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>
      <c r="A7" s="1" t="s">
        <v>130</v>
      </c>
    </row>
  </sheetData>
  <mergeCells count="3">
    <mergeCell ref="A1:K1"/>
    <mergeCell ref="A5:K5"/>
    <mergeCell ref="A6:K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activeCell="E9" sqref="E9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219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220</v>
      </c>
      <c r="C4" s="15" t="s">
        <v>18</v>
      </c>
      <c r="D4" s="46" t="s">
        <v>221</v>
      </c>
      <c r="E4" s="16" t="s">
        <v>222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49" t="s">
        <v>266</v>
      </c>
      <c r="B6" s="49"/>
      <c r="C6" s="49"/>
      <c r="D6" s="50"/>
      <c r="E6" s="50"/>
      <c r="F6" s="50"/>
      <c r="G6" s="50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227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223</v>
      </c>
      <c r="C4" s="15" t="s">
        <v>224</v>
      </c>
      <c r="D4" s="46" t="s">
        <v>225</v>
      </c>
      <c r="E4" s="16" t="s">
        <v>226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64"/>
      <c r="B6" s="64"/>
      <c r="C6" s="64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sqref="A1:K4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10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33">
      <c r="A4" s="5">
        <v>1</v>
      </c>
      <c r="B4" s="12" t="s">
        <v>55</v>
      </c>
      <c r="C4" s="12" t="s">
        <v>56</v>
      </c>
      <c r="D4" s="13" t="s">
        <v>57</v>
      </c>
      <c r="E4" s="14" t="s">
        <v>58</v>
      </c>
      <c r="F4" s="28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228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229</v>
      </c>
      <c r="C4" s="15" t="s">
        <v>230</v>
      </c>
      <c r="D4" s="46" t="s">
        <v>231</v>
      </c>
      <c r="E4" s="16" t="s">
        <v>232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 t="s">
        <v>264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64"/>
      <c r="B6" s="64"/>
      <c r="C6" s="64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6.285156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233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171</v>
      </c>
      <c r="F2" s="2" t="s">
        <v>64</v>
      </c>
      <c r="G2" s="2" t="s">
        <v>34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82.5">
      <c r="A4" s="5">
        <v>1</v>
      </c>
      <c r="B4" s="12" t="s">
        <v>234</v>
      </c>
      <c r="C4" s="15" t="s">
        <v>235</v>
      </c>
      <c r="D4" s="46" t="s">
        <v>236</v>
      </c>
      <c r="E4" s="16" t="s">
        <v>237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49" t="s">
        <v>238</v>
      </c>
      <c r="B6" s="49"/>
      <c r="C6" s="49"/>
    </row>
  </sheetData>
  <mergeCells count="2">
    <mergeCell ref="A1:K1"/>
    <mergeCell ref="A5:K5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6"/>
    </sheetView>
  </sheetViews>
  <sheetFormatPr defaultRowHeight="16.5"/>
  <cols>
    <col min="1" max="1" width="3.42578125" style="1" customWidth="1"/>
    <col min="2" max="2" width="19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265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171</v>
      </c>
      <c r="F2" s="2" t="s">
        <v>64</v>
      </c>
      <c r="G2" s="2" t="s">
        <v>34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66">
      <c r="A4" s="5">
        <v>1</v>
      </c>
      <c r="B4" s="12" t="s">
        <v>239</v>
      </c>
      <c r="C4" s="15" t="s">
        <v>240</v>
      </c>
      <c r="D4" s="46" t="s">
        <v>241</v>
      </c>
      <c r="E4" s="16" t="s">
        <v>242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49" t="s">
        <v>238</v>
      </c>
      <c r="B6" s="49"/>
      <c r="C6" s="49"/>
    </row>
  </sheetData>
  <mergeCells count="2">
    <mergeCell ref="A1:K1"/>
    <mergeCell ref="A5:K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4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243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244</v>
      </c>
      <c r="C4" s="15" t="s">
        <v>99</v>
      </c>
      <c r="D4" s="46" t="s">
        <v>245</v>
      </c>
      <c r="E4" s="16" t="s">
        <v>246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64"/>
      <c r="B6" s="64"/>
      <c r="C6" s="64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sqref="A1:K5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247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33">
      <c r="A4" s="5">
        <v>1</v>
      </c>
      <c r="B4" s="12" t="s">
        <v>248</v>
      </c>
      <c r="C4" s="15" t="s">
        <v>249</v>
      </c>
      <c r="D4" s="46" t="s">
        <v>250</v>
      </c>
      <c r="E4" s="16" t="s">
        <v>251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 t="s">
        <v>27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64"/>
      <c r="B6" s="64"/>
      <c r="C6" s="64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workbookViewId="0">
      <selection activeCell="J18" sqref="J18"/>
    </sheetView>
  </sheetViews>
  <sheetFormatPr defaultRowHeight="16.5"/>
  <cols>
    <col min="1" max="1" width="3.42578125" style="1" customWidth="1"/>
    <col min="2" max="2" width="23.42578125" style="1" customWidth="1"/>
    <col min="3" max="3" width="15.28515625" style="1" customWidth="1"/>
    <col min="4" max="4" width="12.7109375" style="1" customWidth="1"/>
    <col min="5" max="5" width="20.5703125" style="1" customWidth="1"/>
    <col min="6" max="6" width="13.7109375" style="1" customWidth="1"/>
    <col min="7" max="7" width="17" style="1" customWidth="1"/>
    <col min="8" max="8" width="11.28515625" style="1" customWidth="1"/>
    <col min="9" max="9" width="17.5703125" style="1" customWidth="1"/>
    <col min="10" max="10" width="19.5703125" style="1" customWidth="1"/>
    <col min="11" max="11" width="38.85546875" style="1" customWidth="1"/>
    <col min="12" max="16384" width="9.140625" style="1"/>
  </cols>
  <sheetData>
    <row r="1" spans="1:11">
      <c r="A1" s="51" t="s">
        <v>252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175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66">
      <c r="A4" s="5">
        <v>1</v>
      </c>
      <c r="B4" s="12" t="s">
        <v>253</v>
      </c>
      <c r="C4" s="15" t="s">
        <v>254</v>
      </c>
      <c r="D4" s="46" t="s">
        <v>255</v>
      </c>
      <c r="E4" s="16" t="s">
        <v>256</v>
      </c>
      <c r="F4" s="19"/>
      <c r="G4" s="6"/>
      <c r="H4" s="7"/>
      <c r="I4" s="8">
        <f>ROUND(F4*G4,2)</f>
        <v>0</v>
      </c>
      <c r="J4" s="8">
        <f>ROUND(I4*H4+I4,2)</f>
        <v>0</v>
      </c>
      <c r="K4" s="9"/>
    </row>
    <row r="5" spans="1:11" ht="39.75" customHeight="1">
      <c r="A5" s="55" t="s">
        <v>28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>
      <c r="A6" s="64"/>
      <c r="B6" s="64"/>
      <c r="C6" s="64"/>
    </row>
  </sheetData>
  <mergeCells count="3">
    <mergeCell ref="A1:K1"/>
    <mergeCell ref="A5:K5"/>
    <mergeCell ref="A6:C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showGridLines="0" workbookViewId="0">
      <selection activeCell="G24" sqref="G24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26</v>
      </c>
      <c r="F2" s="2" t="s">
        <v>64</v>
      </c>
      <c r="G2" s="2" t="s">
        <v>43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66">
      <c r="A4" s="5">
        <v>1</v>
      </c>
      <c r="B4" s="29" t="s">
        <v>60</v>
      </c>
      <c r="C4" s="12" t="s">
        <v>61</v>
      </c>
      <c r="D4" s="13" t="s">
        <v>62</v>
      </c>
      <c r="E4" s="14" t="s">
        <v>63</v>
      </c>
      <c r="F4" s="28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7.5" customHeight="1">
      <c r="A5" s="55" t="s">
        <v>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11"/>
      <c r="M5" s="11"/>
    </row>
    <row r="6" spans="1:13" ht="16.5">
      <c r="A6" s="54" t="s">
        <v>110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1"/>
      <c r="M6" s="1"/>
    </row>
    <row r="7" spans="1:13" ht="16.5">
      <c r="A7" s="54" t="s">
        <v>257</v>
      </c>
      <c r="B7" s="54"/>
      <c r="C7" s="54"/>
      <c r="D7" s="54"/>
      <c r="E7" s="54"/>
      <c r="F7" s="54"/>
      <c r="G7" s="54"/>
      <c r="H7" s="54"/>
      <c r="I7" s="54"/>
      <c r="J7" s="54"/>
      <c r="K7" s="54"/>
    </row>
  </sheetData>
  <mergeCells count="4">
    <mergeCell ref="A5:K5"/>
    <mergeCell ref="A1:K1"/>
    <mergeCell ref="A6:K6"/>
    <mergeCell ref="A7:K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workbookViewId="0">
      <selection sqref="A1:K5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30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33">
      <c r="A4" s="5">
        <v>1</v>
      </c>
      <c r="B4" s="12" t="s">
        <v>65</v>
      </c>
      <c r="C4" s="12" t="s">
        <v>66</v>
      </c>
      <c r="D4" s="13" t="s">
        <v>45</v>
      </c>
      <c r="E4" s="14" t="s">
        <v>67</v>
      </c>
      <c r="F4" s="28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6.5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1"/>
      <c r="M5" s="11"/>
    </row>
    <row r="6" spans="1:13" ht="16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</sheetData>
  <mergeCells count="2">
    <mergeCell ref="A1:K1"/>
    <mergeCell ref="A5:K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showGridLines="0" workbookViewId="0">
      <selection sqref="A1:K9"/>
    </sheetView>
  </sheetViews>
  <sheetFormatPr defaultRowHeight="16.5"/>
  <cols>
    <col min="1" max="1" width="3.140625" style="1" customWidth="1"/>
    <col min="2" max="2" width="16.7109375" style="1" customWidth="1"/>
    <col min="3" max="3" width="19.7109375" style="1" customWidth="1"/>
    <col min="4" max="4" width="13.5703125" style="1" customWidth="1"/>
    <col min="5" max="5" width="19.42578125" style="1" customWidth="1"/>
    <col min="6" max="6" width="15.85546875" style="1" customWidth="1"/>
    <col min="7" max="7" width="15.42578125" style="1" customWidth="1"/>
    <col min="8" max="8" width="9.140625" style="1"/>
    <col min="9" max="9" width="16.140625" style="1" customWidth="1"/>
    <col min="10" max="10" width="19" style="1" customWidth="1"/>
    <col min="11" max="11" width="34.42578125" style="1" customWidth="1"/>
    <col min="12" max="16384" width="9.140625" style="1"/>
  </cols>
  <sheetData>
    <row r="1" spans="1:11">
      <c r="A1" s="51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71</v>
      </c>
      <c r="F2" s="2" t="s">
        <v>72</v>
      </c>
      <c r="G2" s="2" t="s">
        <v>79</v>
      </c>
      <c r="H2" s="2" t="s">
        <v>4</v>
      </c>
      <c r="I2" s="2" t="s">
        <v>9</v>
      </c>
      <c r="J2" s="2" t="s">
        <v>6</v>
      </c>
      <c r="K2" s="3" t="s">
        <v>5</v>
      </c>
    </row>
    <row r="3" spans="1:11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</row>
    <row r="4" spans="1:11" ht="66">
      <c r="A4" s="31">
        <v>1</v>
      </c>
      <c r="B4" s="29" t="s">
        <v>68</v>
      </c>
      <c r="C4" s="31" t="s">
        <v>69</v>
      </c>
      <c r="D4" s="31" t="s">
        <v>70</v>
      </c>
      <c r="E4" s="31" t="s">
        <v>75</v>
      </c>
      <c r="F4" s="30"/>
      <c r="G4" s="21"/>
      <c r="H4" s="22"/>
      <c r="I4" s="23">
        <f t="shared" ref="I4" si="0">ROUND(F4*G4,2)</f>
        <v>0</v>
      </c>
      <c r="J4" s="23">
        <f t="shared" ref="J4" si="1">ROUND(I4*H4+I4,2)</f>
        <v>0</v>
      </c>
      <c r="K4" s="31"/>
    </row>
    <row r="5" spans="1:11" ht="82.5">
      <c r="A5" s="32">
        <v>2</v>
      </c>
      <c r="B5" s="29" t="s">
        <v>68</v>
      </c>
      <c r="C5" s="31" t="s">
        <v>69</v>
      </c>
      <c r="D5" s="40" t="s">
        <v>73</v>
      </c>
      <c r="E5" s="31" t="s">
        <v>74</v>
      </c>
      <c r="F5" s="33"/>
      <c r="G5" s="34"/>
      <c r="H5" s="35"/>
      <c r="I5" s="36">
        <f>ROUND(F5*G5,2)</f>
        <v>0</v>
      </c>
      <c r="J5" s="36">
        <f>ROUND(I5*H5+I5,2)</f>
        <v>0</v>
      </c>
      <c r="K5" s="37"/>
    </row>
    <row r="6" spans="1:11">
      <c r="A6" s="56" t="s">
        <v>32</v>
      </c>
      <c r="B6" s="57"/>
      <c r="C6" s="57"/>
      <c r="D6" s="57"/>
      <c r="E6" s="57"/>
      <c r="F6" s="57"/>
      <c r="G6" s="57"/>
      <c r="H6" s="57"/>
      <c r="I6" s="58"/>
      <c r="J6" s="8">
        <f>SUM(J4:J5)</f>
        <v>0</v>
      </c>
      <c r="K6" s="38"/>
    </row>
    <row r="7" spans="1:11">
      <c r="A7" s="54" t="s">
        <v>76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>
      <c r="A8" s="55" t="s">
        <v>77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>
      <c r="A9" s="54" t="s">
        <v>78</v>
      </c>
      <c r="B9" s="54"/>
      <c r="C9" s="54"/>
      <c r="D9" s="54"/>
      <c r="E9" s="54"/>
      <c r="F9" s="54"/>
    </row>
    <row r="12" spans="1:11">
      <c r="I12" s="39"/>
    </row>
  </sheetData>
  <mergeCells count="5">
    <mergeCell ref="A7:K7"/>
    <mergeCell ref="A8:K8"/>
    <mergeCell ref="A1:K1"/>
    <mergeCell ref="A6:I6"/>
    <mergeCell ref="A9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sqref="A1:K5"/>
    </sheetView>
  </sheetViews>
  <sheetFormatPr defaultRowHeight="15"/>
  <cols>
    <col min="1" max="1" width="3.28515625" bestFit="1" customWidth="1"/>
    <col min="2" max="2" width="16.28515625" customWidth="1"/>
    <col min="3" max="3" width="15.710937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29</v>
      </c>
      <c r="G2" s="2" t="s">
        <v>8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49.5">
      <c r="A4" s="5">
        <v>1</v>
      </c>
      <c r="B4" s="29" t="s">
        <v>83</v>
      </c>
      <c r="C4" s="41" t="s">
        <v>80</v>
      </c>
      <c r="D4" s="13" t="s">
        <v>81</v>
      </c>
      <c r="E4" s="42" t="s">
        <v>82</v>
      </c>
      <c r="F4" s="43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15" customHeight="1">
      <c r="A5" s="54" t="s">
        <v>27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1"/>
      <c r="M5" s="1"/>
    </row>
    <row r="6" spans="1:13" ht="16.5">
      <c r="A6" s="54"/>
      <c r="B6" s="54"/>
      <c r="C6" s="54"/>
      <c r="D6" s="54"/>
      <c r="E6" s="54"/>
      <c r="F6" s="54"/>
      <c r="G6" s="54"/>
      <c r="H6" s="54"/>
      <c r="I6" s="54"/>
      <c r="J6" s="10"/>
      <c r="K6" s="10"/>
      <c r="L6" s="10"/>
      <c r="M6" s="10"/>
    </row>
    <row r="7" spans="1:13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18"/>
      <c r="M7" s="18"/>
    </row>
    <row r="8" spans="1:13" ht="16.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11"/>
      <c r="M8" s="11"/>
    </row>
    <row r="9" spans="1:13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5">
    <mergeCell ref="A1:K1"/>
    <mergeCell ref="A6:I6"/>
    <mergeCell ref="A8:K8"/>
    <mergeCell ref="A7:K7"/>
    <mergeCell ref="A5:K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showGridLines="0" workbookViewId="0">
      <selection activeCell="K15" sqref="K15"/>
    </sheetView>
  </sheetViews>
  <sheetFormatPr defaultRowHeight="15"/>
  <cols>
    <col min="1" max="1" width="3.28515625" bestFit="1" customWidth="1"/>
    <col min="2" max="2" width="16.28515625" customWidth="1"/>
    <col min="3" max="3" width="14.140625" customWidth="1"/>
    <col min="4" max="4" width="9.42578125" customWidth="1"/>
    <col min="5" max="5" width="14.4257812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94</v>
      </c>
      <c r="G2" s="2" t="s">
        <v>95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49.5">
      <c r="A4" s="31">
        <v>1</v>
      </c>
      <c r="B4" s="12" t="s">
        <v>85</v>
      </c>
      <c r="C4" s="13" t="s">
        <v>18</v>
      </c>
      <c r="D4" s="44" t="s">
        <v>33</v>
      </c>
      <c r="E4" s="26" t="s">
        <v>87</v>
      </c>
      <c r="F4" s="43"/>
      <c r="G4" s="23"/>
      <c r="H4" s="22"/>
      <c r="I4" s="23">
        <f>ROUND(F4*G4,2)</f>
        <v>0</v>
      </c>
      <c r="J4" s="23">
        <f>ROUND(I4*H4+I4,2)</f>
        <v>0</v>
      </c>
      <c r="K4" s="24"/>
      <c r="L4" s="1"/>
      <c r="M4" s="1"/>
    </row>
    <row r="5" spans="1:13" ht="49.5">
      <c r="A5" s="31">
        <v>2</v>
      </c>
      <c r="B5" s="12" t="s">
        <v>85</v>
      </c>
      <c r="C5" s="13" t="s">
        <v>18</v>
      </c>
      <c r="D5" s="44" t="s">
        <v>86</v>
      </c>
      <c r="E5" s="26" t="s">
        <v>91</v>
      </c>
      <c r="F5" s="43"/>
      <c r="G5" s="23"/>
      <c r="H5" s="22"/>
      <c r="I5" s="23">
        <f t="shared" ref="I5:I8" si="0">ROUND(F5*G5,2)</f>
        <v>0</v>
      </c>
      <c r="J5" s="23">
        <f t="shared" ref="J5:J8" si="1">ROUND(I5*H5+I5,2)</f>
        <v>0</v>
      </c>
      <c r="K5" s="24"/>
      <c r="L5" s="1"/>
      <c r="M5" s="1"/>
    </row>
    <row r="6" spans="1:13" ht="66">
      <c r="A6" s="31">
        <v>3</v>
      </c>
      <c r="B6" s="12" t="s">
        <v>85</v>
      </c>
      <c r="C6" s="13" t="s">
        <v>88</v>
      </c>
      <c r="D6" s="44" t="s">
        <v>35</v>
      </c>
      <c r="E6" s="26" t="s">
        <v>91</v>
      </c>
      <c r="F6" s="43"/>
      <c r="G6" s="23"/>
      <c r="H6" s="22"/>
      <c r="I6" s="23">
        <f>ROUND(F6*G6,2)</f>
        <v>0</v>
      </c>
      <c r="J6" s="23">
        <f t="shared" si="1"/>
        <v>0</v>
      </c>
      <c r="K6" s="24"/>
      <c r="L6" s="1"/>
      <c r="M6" s="1"/>
    </row>
    <row r="7" spans="1:13" ht="66">
      <c r="A7" s="31">
        <v>4</v>
      </c>
      <c r="B7" s="12" t="s">
        <v>85</v>
      </c>
      <c r="C7" s="13" t="s">
        <v>89</v>
      </c>
      <c r="D7" s="44" t="s">
        <v>35</v>
      </c>
      <c r="E7" s="26" t="s">
        <v>87</v>
      </c>
      <c r="F7" s="43"/>
      <c r="G7" s="23"/>
      <c r="H7" s="22"/>
      <c r="I7" s="23">
        <f t="shared" si="0"/>
        <v>0</v>
      </c>
      <c r="J7" s="23">
        <f t="shared" si="1"/>
        <v>0</v>
      </c>
      <c r="K7" s="24"/>
      <c r="L7" s="1"/>
      <c r="M7" s="1"/>
    </row>
    <row r="8" spans="1:13" ht="66">
      <c r="A8" s="31">
        <v>5</v>
      </c>
      <c r="B8" s="12" t="s">
        <v>85</v>
      </c>
      <c r="C8" s="13" t="s">
        <v>90</v>
      </c>
      <c r="D8" s="44" t="s">
        <v>35</v>
      </c>
      <c r="E8" s="26" t="s">
        <v>92</v>
      </c>
      <c r="F8" s="43"/>
      <c r="G8" s="23"/>
      <c r="H8" s="22"/>
      <c r="I8" s="23">
        <f t="shared" si="0"/>
        <v>0</v>
      </c>
      <c r="J8" s="23">
        <f t="shared" si="1"/>
        <v>0</v>
      </c>
      <c r="K8" s="24"/>
      <c r="L8" s="1"/>
      <c r="M8" s="1"/>
    </row>
    <row r="9" spans="1:13" ht="16.5" customHeight="1">
      <c r="A9" s="61" t="s">
        <v>84</v>
      </c>
      <c r="B9" s="62"/>
      <c r="C9" s="62"/>
      <c r="D9" s="62"/>
      <c r="E9" s="62"/>
      <c r="F9" s="62"/>
      <c r="G9" s="62"/>
      <c r="H9" s="62"/>
      <c r="I9" s="63"/>
      <c r="J9" s="23">
        <f>SUM(J4:J8)</f>
        <v>0</v>
      </c>
      <c r="K9" s="24"/>
      <c r="L9" s="1"/>
      <c r="M9" s="1"/>
    </row>
    <row r="10" spans="1:13" ht="16.5">
      <c r="A10" s="60" t="s">
        <v>93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1"/>
      <c r="M10" s="1"/>
    </row>
    <row r="11" spans="1:13" ht="16.5">
      <c r="A11" s="54" t="s">
        <v>27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11"/>
      <c r="M11" s="11"/>
    </row>
    <row r="12" spans="1:13" ht="16.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1"/>
      <c r="M12" s="1"/>
    </row>
  </sheetData>
  <mergeCells count="5">
    <mergeCell ref="A1:K1"/>
    <mergeCell ref="A11:K11"/>
    <mergeCell ref="A12:K12"/>
    <mergeCell ref="A10:K10"/>
    <mergeCell ref="A9:I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showGridLines="0" workbookViewId="0">
      <selection sqref="A1:K6"/>
    </sheetView>
  </sheetViews>
  <sheetFormatPr defaultRowHeight="15"/>
  <cols>
    <col min="1" max="1" width="3.28515625" bestFit="1" customWidth="1"/>
    <col min="2" max="2" width="16.28515625" customWidth="1"/>
    <col min="3" max="3" width="10.85546875" customWidth="1"/>
    <col min="4" max="4" width="9.42578125" customWidth="1"/>
    <col min="5" max="5" width="15.85546875" customWidth="1"/>
    <col min="6" max="6" width="11.5703125" customWidth="1"/>
    <col min="7" max="7" width="16.28515625" customWidth="1"/>
    <col min="9" max="9" width="21" customWidth="1"/>
    <col min="10" max="10" width="21.7109375" customWidth="1"/>
    <col min="11" max="11" width="37.5703125" customWidth="1"/>
  </cols>
  <sheetData>
    <row r="1" spans="1:13" ht="16.5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3"/>
      <c r="L1" s="1"/>
      <c r="M1" s="1"/>
    </row>
    <row r="2" spans="1:13" ht="49.5">
      <c r="A2" s="2" t="s">
        <v>0</v>
      </c>
      <c r="B2" s="2" t="s">
        <v>3</v>
      </c>
      <c r="C2" s="2" t="s">
        <v>1</v>
      </c>
      <c r="D2" s="2" t="s">
        <v>2</v>
      </c>
      <c r="E2" s="2" t="s">
        <v>7</v>
      </c>
      <c r="F2" s="2" t="s">
        <v>112</v>
      </c>
      <c r="G2" s="2" t="s">
        <v>113</v>
      </c>
      <c r="H2" s="2" t="s">
        <v>4</v>
      </c>
      <c r="I2" s="2" t="s">
        <v>9</v>
      </c>
      <c r="J2" s="2" t="s">
        <v>6</v>
      </c>
      <c r="K2" s="3" t="s">
        <v>5</v>
      </c>
      <c r="L2" s="1"/>
      <c r="M2" s="1"/>
    </row>
    <row r="3" spans="1:13" ht="16.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 t="s">
        <v>11</v>
      </c>
      <c r="J3" s="4" t="s">
        <v>12</v>
      </c>
      <c r="K3" s="3">
        <v>11</v>
      </c>
      <c r="L3" s="1"/>
      <c r="M3" s="1"/>
    </row>
    <row r="4" spans="1:13" ht="33">
      <c r="A4" s="5">
        <v>1</v>
      </c>
      <c r="B4" s="29" t="s">
        <v>96</v>
      </c>
      <c r="C4" s="41" t="s">
        <v>99</v>
      </c>
      <c r="D4" s="13" t="s">
        <v>97</v>
      </c>
      <c r="E4" s="42" t="s">
        <v>111</v>
      </c>
      <c r="F4" s="43"/>
      <c r="G4" s="8"/>
      <c r="H4" s="7"/>
      <c r="I4" s="8">
        <f>ROUND(F4*G4,2)</f>
        <v>0</v>
      </c>
      <c r="J4" s="8">
        <f>ROUND(I4*H4+I4,2)</f>
        <v>0</v>
      </c>
      <c r="K4" s="9"/>
      <c r="L4" s="1"/>
      <c r="M4" s="1"/>
    </row>
    <row r="5" spans="1:13" ht="38.25" customHeight="1">
      <c r="A5" s="55" t="s">
        <v>98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1"/>
      <c r="M5" s="1"/>
    </row>
    <row r="6" spans="1:13" ht="16.5">
      <c r="A6" s="64" t="s">
        <v>114</v>
      </c>
      <c r="B6" s="64"/>
      <c r="C6" s="64"/>
      <c r="D6" s="64"/>
      <c r="E6" s="64"/>
      <c r="F6" s="64"/>
      <c r="G6" s="64"/>
      <c r="H6" s="64"/>
      <c r="I6" s="64"/>
      <c r="J6" s="10"/>
      <c r="K6" s="10"/>
      <c r="L6" s="10"/>
      <c r="M6" s="10"/>
    </row>
    <row r="7" spans="1:13" ht="1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18"/>
      <c r="M7" s="18"/>
    </row>
    <row r="8" spans="1:13" ht="16.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11"/>
      <c r="M8" s="11"/>
    </row>
    <row r="9" spans="1:13" ht="16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</sheetData>
  <mergeCells count="5">
    <mergeCell ref="A1:K1"/>
    <mergeCell ref="A6:I6"/>
    <mergeCell ref="A8:K8"/>
    <mergeCell ref="A5:K5"/>
    <mergeCell ref="A7:K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35</vt:i4>
      </vt:variant>
    </vt:vector>
  </HeadingPairs>
  <TitlesOfParts>
    <vt:vector size="35" baseType="lpstr">
      <vt:lpstr>pakiet 1</vt:lpstr>
      <vt:lpstr>pakiet 2</vt:lpstr>
      <vt:lpstr>pakiet 3</vt:lpstr>
      <vt:lpstr>pakiet 4</vt:lpstr>
      <vt:lpstr>pakiet 5</vt:lpstr>
      <vt:lpstr>pakiet 6</vt:lpstr>
      <vt:lpstr>pakiet 7</vt:lpstr>
      <vt:lpstr>pakiet 8</vt:lpstr>
      <vt:lpstr>pakiet 9</vt:lpstr>
      <vt:lpstr>pakiet 10</vt:lpstr>
      <vt:lpstr>pakiet 11</vt:lpstr>
      <vt:lpstr>pakiet 12</vt:lpstr>
      <vt:lpstr>pakiet 13</vt:lpstr>
      <vt:lpstr>pakiet 14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  <vt:lpstr>pakiet 28</vt:lpstr>
      <vt:lpstr>pakiet 29</vt:lpstr>
      <vt:lpstr>pakiet 30</vt:lpstr>
      <vt:lpstr>pakiet 31</vt:lpstr>
      <vt:lpstr>pakiet 32</vt:lpstr>
      <vt:lpstr>pakiet 33</vt:lpstr>
      <vt:lpstr>pakiet 34</vt:lpstr>
      <vt:lpstr>pakiet 35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Chowańska</dc:creator>
  <cp:lastModifiedBy>Agnieszka Chowańska</cp:lastModifiedBy>
  <dcterms:created xsi:type="dcterms:W3CDTF">2022-11-29T08:08:54Z</dcterms:created>
  <dcterms:modified xsi:type="dcterms:W3CDTF">2023-11-27T10:43:10Z</dcterms:modified>
</cp:coreProperties>
</file>