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rzetargi\Przetargi 2023\ZZP.260.1.31.2023 - Przeglądy wg. zad. 1-20\"/>
    </mc:Choice>
  </mc:AlternateContent>
  <xr:revisionPtr revIDLastSave="0" documentId="13_ncr:1_{419F8529-38D4-4105-853E-D7D040D1E6F6}" xr6:coauthVersionLast="47" xr6:coauthVersionMax="47" xr10:uidLastSave="{00000000-0000-0000-0000-000000000000}"/>
  <bookViews>
    <workbookView xWindow="-120" yWindow="-120" windowWidth="20730" windowHeight="11160" tabRatio="915" firstSheet="5" activeTab="20" xr2:uid="{00000000-000D-0000-FFFF-FFFF00000000}"/>
  </bookViews>
  <sheets>
    <sheet name="GUS" sheetId="3" state="hidden" r:id="rId1"/>
    <sheet name="Zad. 1" sheetId="4" r:id="rId2"/>
    <sheet name="Zad. 2" sheetId="5" r:id="rId3"/>
    <sheet name="Zad. 3" sheetId="6" r:id="rId4"/>
    <sheet name="Zad. 4" sheetId="7" r:id="rId5"/>
    <sheet name="Zad. 5" sheetId="8" r:id="rId6"/>
    <sheet name="Zad. 6" sheetId="9" r:id="rId7"/>
    <sheet name="Zad. 7" sheetId="10" r:id="rId8"/>
    <sheet name="Zad. 8" sheetId="11" r:id="rId9"/>
    <sheet name="Zad. 9" sheetId="12" r:id="rId10"/>
    <sheet name="Zad. 10" sheetId="13" r:id="rId11"/>
    <sheet name="Zad. 11" sheetId="14" r:id="rId12"/>
    <sheet name="Zad. 12" sheetId="15" r:id="rId13"/>
    <sheet name="Zad. 13" sheetId="16" r:id="rId14"/>
    <sheet name="Zad. 14" sheetId="17" r:id="rId15"/>
    <sheet name="Zad. 15" sheetId="18" r:id="rId16"/>
    <sheet name="Zad. 16" sheetId="19" r:id="rId17"/>
    <sheet name="Zad. 17" sheetId="20" r:id="rId18"/>
    <sheet name="Zad. 18" sheetId="21" r:id="rId19"/>
    <sheet name="Zad. 19" sheetId="22" r:id="rId20"/>
    <sheet name="Zad. 20" sheetId="23" r:id="rId21"/>
  </sheets>
  <definedNames>
    <definedName name="Excel_BuiltIn_Print_Area" localSheetId="1">'Zad. 1'!$A$1:$O$38</definedName>
    <definedName name="Excel_BuiltIn_Print_Area" localSheetId="10">'Zad. 10'!$A$1:$O$24</definedName>
    <definedName name="Excel_BuiltIn_Print_Area" localSheetId="11">'Zad. 11'!$A$1:$O$32</definedName>
    <definedName name="Excel_BuiltIn_Print_Area" localSheetId="12">'Zad. 12'!$A$1:$O$27</definedName>
    <definedName name="Excel_BuiltIn_Print_Area" localSheetId="13">'Zad. 13'!$A$1:$O$30</definedName>
    <definedName name="Excel_BuiltIn_Print_Area" localSheetId="14">'Zad. 14'!$A$1:$O$29</definedName>
    <definedName name="Excel_BuiltIn_Print_Area" localSheetId="15">'Zad. 15'!$A$1:$O$24</definedName>
    <definedName name="Excel_BuiltIn_Print_Area" localSheetId="16">'Zad. 16'!$A$1:$O$22</definedName>
    <definedName name="Excel_BuiltIn_Print_Area" localSheetId="17">'Zad. 17'!$A$1:$O$21</definedName>
    <definedName name="Excel_BuiltIn_Print_Area" localSheetId="18">'Zad. 18'!$A$1:$O$24</definedName>
    <definedName name="Excel_BuiltIn_Print_Area" localSheetId="19">'Zad. 19'!$A$1:$O$21</definedName>
    <definedName name="Excel_BuiltIn_Print_Area" localSheetId="2">'Zad. 2'!$A$1:$O$23</definedName>
    <definedName name="Excel_BuiltIn_Print_Area" localSheetId="20">'Zad. 20'!$A$1:$O$21</definedName>
    <definedName name="Excel_BuiltIn_Print_Area" localSheetId="3">'Zad. 3'!$A$1:$O$23</definedName>
    <definedName name="Excel_BuiltIn_Print_Area" localSheetId="4">'Zad. 4'!$A$1:$O$46</definedName>
    <definedName name="Excel_BuiltIn_Print_Area" localSheetId="6">'Zad. 6'!$A$1:$O$34</definedName>
    <definedName name="Excel_BuiltIn_Print_Area" localSheetId="8">'Zad. 8'!$A$1:$O$22</definedName>
    <definedName name="Excel_BuiltIn_Print_Area" localSheetId="9">'Zad. 9'!$A$1:$O$30</definedName>
    <definedName name="_xlnm.Print_Area" localSheetId="1">'Zad. 1'!$A$1:$O$40</definedName>
    <definedName name="_xlnm.Print_Area" localSheetId="10">'Zad. 10'!$A$1:$O$27</definedName>
    <definedName name="_xlnm.Print_Area" localSheetId="11">'Zad. 11'!$A$1:$O$36</definedName>
    <definedName name="_xlnm.Print_Area" localSheetId="12">'Zad. 12'!$A$1:$O$30</definedName>
    <definedName name="_xlnm.Print_Area" localSheetId="13">'Zad. 13'!$A$1:$O$33</definedName>
    <definedName name="_xlnm.Print_Area" localSheetId="14">'Zad. 14'!$A$1:$O$32</definedName>
    <definedName name="_xlnm.Print_Area" localSheetId="15">'Zad. 15'!$A$1:$O$26</definedName>
    <definedName name="_xlnm.Print_Area" localSheetId="16">'Zad. 16'!$A$1:$O$26</definedName>
    <definedName name="_xlnm.Print_Area" localSheetId="17">'Zad. 17'!$A$1:$O$24</definedName>
    <definedName name="_xlnm.Print_Area" localSheetId="18">'Zad. 18'!$A$1:$O$27</definedName>
    <definedName name="_xlnm.Print_Area" localSheetId="19">'Zad. 19'!$A$1:$O$24</definedName>
    <definedName name="_xlnm.Print_Area" localSheetId="2">'Zad. 2'!$A$1:$O$27</definedName>
    <definedName name="_xlnm.Print_Area" localSheetId="20">'Zad. 20'!$A$1:$O$25</definedName>
    <definedName name="_xlnm.Print_Area" localSheetId="3">'Zad. 3'!$A$1:$O$26</definedName>
    <definedName name="_xlnm.Print_Area" localSheetId="4">'Zad. 4'!$A$1:$O$48</definedName>
    <definedName name="_xlnm.Print_Area" localSheetId="5">'Zad. 5'!$A$1:$O$37</definedName>
    <definedName name="_xlnm.Print_Area" localSheetId="6">'Zad. 6'!$A$1:$O$37</definedName>
    <definedName name="_xlnm.Print_Area" localSheetId="7">'Zad. 7'!$A$1:$O$62</definedName>
    <definedName name="_xlnm.Print_Area" localSheetId="8">'Zad. 8'!$A$1:$O$25</definedName>
    <definedName name="_xlnm.Print_Area" localSheetId="9">'Zad. 9'!$A$1:$O$34</definedName>
    <definedName name="Print_Titles_0" localSheetId="1">'Zad. 1'!$8:$11</definedName>
    <definedName name="Print_Titles_0" localSheetId="10">'Zad. 10'!$8:$11</definedName>
    <definedName name="Print_Titles_0" localSheetId="11">'Zad. 11'!$8:$11</definedName>
    <definedName name="Print_Titles_0" localSheetId="12">'Zad. 12'!$8:$11</definedName>
    <definedName name="Print_Titles_0" localSheetId="13">'Zad. 13'!$8:$11</definedName>
    <definedName name="Print_Titles_0" localSheetId="14">'Zad. 14'!$8:$11</definedName>
    <definedName name="Print_Titles_0" localSheetId="15">'Zad. 15'!$8:$11</definedName>
    <definedName name="Print_Titles_0" localSheetId="16">'Zad. 16'!$8:$11</definedName>
    <definedName name="Print_Titles_0" localSheetId="17">'Zad. 17'!$8:$11</definedName>
    <definedName name="Print_Titles_0" localSheetId="18">'Zad. 18'!$8:$11</definedName>
    <definedName name="Print_Titles_0" localSheetId="19">'Zad. 19'!$8:$11</definedName>
    <definedName name="Print_Titles_0" localSheetId="2">'Zad. 2'!$8:$11</definedName>
    <definedName name="Print_Titles_0" localSheetId="20">'Zad. 20'!$8:$11</definedName>
    <definedName name="Print_Titles_0" localSheetId="3">'Zad. 3'!$8:$11</definedName>
    <definedName name="Print_Titles_0" localSheetId="4">'Zad. 4'!$8:$11</definedName>
    <definedName name="Print_Titles_0" localSheetId="6">'Zad. 6'!$8:$11</definedName>
    <definedName name="Print_Titles_0" localSheetId="7">'Zad. 7'!$8:$11</definedName>
    <definedName name="Print_Titles_0" localSheetId="8">'Zad. 8'!$8:$11</definedName>
    <definedName name="Print_Titles_0" localSheetId="9">'Zad. 9'!$8:$11</definedName>
    <definedName name="_xlnm.Print_Titles" localSheetId="1">'Zad. 1'!$8:$11</definedName>
    <definedName name="_xlnm.Print_Titles" localSheetId="10">'Zad. 10'!$8:$11</definedName>
    <definedName name="_xlnm.Print_Titles" localSheetId="11">'Zad. 11'!$8:$11</definedName>
    <definedName name="_xlnm.Print_Titles" localSheetId="12">'Zad. 12'!$8:$11</definedName>
    <definedName name="_xlnm.Print_Titles" localSheetId="13">'Zad. 13'!$8:$11</definedName>
    <definedName name="_xlnm.Print_Titles" localSheetId="14">'Zad. 14'!$8:$11</definedName>
    <definedName name="_xlnm.Print_Titles" localSheetId="15">'Zad. 15'!$8:$11</definedName>
    <definedName name="_xlnm.Print_Titles" localSheetId="16">'Zad. 16'!$8:$11</definedName>
    <definedName name="_xlnm.Print_Titles" localSheetId="17">'Zad. 17'!$8:$11</definedName>
    <definedName name="_xlnm.Print_Titles" localSheetId="18">'Zad. 18'!$8:$11</definedName>
    <definedName name="_xlnm.Print_Titles" localSheetId="19">'Zad. 19'!$8:$11</definedName>
    <definedName name="_xlnm.Print_Titles" localSheetId="2">'Zad. 2'!$8:$11</definedName>
    <definedName name="_xlnm.Print_Titles" localSheetId="20">'Zad. 20'!$8:$11</definedName>
    <definedName name="_xlnm.Print_Titles" localSheetId="3">'Zad. 3'!$8:$11</definedName>
    <definedName name="_xlnm.Print_Titles" localSheetId="4">'Zad. 4'!$8:$11</definedName>
    <definedName name="_xlnm.Print_Titles" localSheetId="6">'Zad. 6'!$8:$11</definedName>
    <definedName name="_xlnm.Print_Titles" localSheetId="7">'Zad. 7'!$8:$11</definedName>
    <definedName name="_xlnm.Print_Titles" localSheetId="8">'Zad. 8'!$8:$11</definedName>
    <definedName name="_xlnm.Print_Titles" localSheetId="9">'Zad. 9'!$8:$11</definedName>
  </definedNames>
  <calcPr calcId="181029" iterateDelta="1E-4"/>
</workbook>
</file>

<file path=xl/calcChain.xml><?xml version="1.0" encoding="utf-8"?>
<calcChain xmlns="http://schemas.openxmlformats.org/spreadsheetml/2006/main">
  <c r="A3" i="23" l="1"/>
  <c r="A3" i="22"/>
  <c r="A3" i="21"/>
  <c r="A3" i="20"/>
  <c r="A3" i="19"/>
  <c r="A3" i="18"/>
  <c r="A3" i="17"/>
  <c r="A3" i="16"/>
  <c r="A3" i="15"/>
  <c r="A3" i="14"/>
  <c r="A3" i="13"/>
  <c r="A3" i="12"/>
  <c r="A3" i="11"/>
  <c r="A3" i="10"/>
  <c r="A3" i="8"/>
  <c r="A3" i="7"/>
  <c r="A3" i="6"/>
  <c r="A3" i="5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F13" i="22"/>
  <c r="F13" i="20"/>
  <c r="F19" i="17"/>
  <c r="F18" i="17"/>
  <c r="F17" i="17"/>
  <c r="F16" i="17"/>
  <c r="F14" i="17"/>
  <c r="F22" i="16"/>
  <c r="F18" i="15"/>
  <c r="F15" i="15"/>
  <c r="F14" i="15"/>
  <c r="F13" i="15"/>
  <c r="F24" i="14"/>
  <c r="F23" i="14"/>
  <c r="F22" i="14"/>
  <c r="F21" i="14"/>
  <c r="F20" i="14"/>
  <c r="F16" i="13"/>
  <c r="F15" i="13"/>
  <c r="F14" i="13"/>
  <c r="F13" i="13"/>
  <c r="F14" i="11"/>
  <c r="F13" i="11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24" i="8"/>
  <c r="F13" i="8"/>
  <c r="F29" i="7"/>
  <c r="F27" i="7"/>
  <c r="F26" i="7"/>
  <c r="F25" i="7"/>
  <c r="F24" i="7"/>
  <c r="F23" i="7"/>
  <c r="F21" i="7"/>
  <c r="F20" i="7"/>
  <c r="F18" i="7"/>
  <c r="F13" i="7"/>
  <c r="F13" i="6"/>
  <c r="F14" i="5"/>
  <c r="F27" i="4"/>
  <c r="F26" i="4"/>
  <c r="F22" i="4"/>
  <c r="F21" i="4"/>
  <c r="F19" i="4"/>
  <c r="F18" i="4"/>
  <c r="F17" i="4"/>
  <c r="F16" i="4"/>
</calcChain>
</file>

<file path=xl/sharedStrings.xml><?xml version="1.0" encoding="utf-8"?>
<sst xmlns="http://schemas.openxmlformats.org/spreadsheetml/2006/main" count="2607" uniqueCount="705">
  <si>
    <t>L.p.</t>
  </si>
  <si>
    <t>Wartość brutto</t>
  </si>
  <si>
    <t>RAZEM BRUTTO:</t>
  </si>
  <si>
    <t xml:space="preserve">Ceny towarów i usług konsumpcyjnych w porównaniu z analogicznym miesiącem ub. roku </t>
  </si>
  <si>
    <t>Rok</t>
  </si>
  <si>
    <t>miesiąc</t>
  </si>
  <si>
    <t xml:space="preserve">Wzrost /spadek </t>
  </si>
  <si>
    <t>Ceny towarów i usług konsumpcyjnych w porównaniu poprzednim miesiacu danego roku</t>
  </si>
  <si>
    <t>Zadanie nr 1 – Przeglądy serwisowe i konserwacja urządzeń w budynkach przy Al. Zygmuntowskich 4 (Icemania, MRD, Hala Niedzieli)</t>
  </si>
  <si>
    <t>Nazwa / typ 
Układu / urządzenia</t>
  </si>
  <si>
    <t>Producent</t>
  </si>
  <si>
    <t>Układy chłodnicze</t>
  </si>
  <si>
    <t>Lokalizacja</t>
  </si>
  <si>
    <t>Status urządzenia</t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</si>
  <si>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1)</t>
    </r>
  </si>
  <si>
    <t>j.m.</t>
  </si>
  <si>
    <t>Ilość</t>
  </si>
  <si>
    <r>
      <rPr>
        <sz val="8"/>
        <rFont val="Arial"/>
        <family val="2"/>
        <charset val="238"/>
      </rPr>
      <t xml:space="preserve">Częstotliwość usługi w okresie Umowy </t>
    </r>
    <r>
      <rPr>
        <vertAlign val="superscript"/>
        <sz val="10"/>
        <rFont val="Arial"/>
        <family val="2"/>
        <charset val="238"/>
      </rPr>
      <t>2)</t>
    </r>
  </si>
  <si>
    <t>Cena</t>
  </si>
  <si>
    <t>Rodzaj czynnika</t>
  </si>
  <si>
    <t>Napełnienie
[kg]</t>
  </si>
  <si>
    <t>CO2-eq
[t]</t>
  </si>
  <si>
    <t>jednostkowa</t>
  </si>
  <si>
    <t>Obiekt</t>
  </si>
  <si>
    <t>Położenie, układ</t>
  </si>
  <si>
    <t>brutto</t>
  </si>
  <si>
    <t>[zł]</t>
  </si>
  <si>
    <t>a</t>
  </si>
  <si>
    <t>b</t>
  </si>
  <si>
    <t>c</t>
  </si>
  <si>
    <t>a*b*c</t>
  </si>
  <si>
    <t>1.1</t>
  </si>
  <si>
    <r>
      <rPr>
        <sz val="8"/>
        <rFont val="Arial"/>
        <family val="2"/>
        <charset val="238"/>
      </rPr>
      <t xml:space="preserve">Centrala wentylacyjna BS-3(50)-P
</t>
    </r>
    <r>
      <rPr>
        <sz val="9"/>
        <rFont val="Arial"/>
        <family val="2"/>
        <charset val="238"/>
      </rPr>
      <t>Nr C34775/14 – centrala NW1</t>
    </r>
  </si>
  <si>
    <t>VBW</t>
  </si>
  <si>
    <t>nd</t>
  </si>
  <si>
    <t>Al. Zygmuntowskie 4
Icemania</t>
  </si>
  <si>
    <t>Wentylatorownia 1 piętro
Układ 1 gastronomia</t>
  </si>
  <si>
    <t>po gwarancji</t>
  </si>
  <si>
    <t>szt.</t>
  </si>
  <si>
    <t>1.2</t>
  </si>
  <si>
    <t>Centrala wentylacyjna BS-7-BIS(50)
Nr C34777/14 – centrala NW3</t>
  </si>
  <si>
    <t>Wentylatorownia 1 piętro
Układ 2 hala lodowa</t>
  </si>
  <si>
    <t>1.3</t>
  </si>
  <si>
    <r>
      <rPr>
        <sz val="8"/>
        <rFont val="Arial"/>
        <family val="2"/>
        <charset val="238"/>
      </rPr>
      <t xml:space="preserve">Centrala wentylacyjna SPS-3(50)-P
</t>
    </r>
    <r>
      <rPr>
        <sz val="9"/>
        <rFont val="Arial"/>
        <family val="2"/>
        <charset val="238"/>
      </rPr>
      <t>Nr C34776/14</t>
    </r>
  </si>
  <si>
    <t>Podwieszona parter wypożyczalnia
Układ 3 zaplecze</t>
  </si>
  <si>
    <t>1.4</t>
  </si>
  <si>
    <t>Jednostka zewnętrzna
PUHY-P400YJM-A</t>
  </si>
  <si>
    <t>Mitsubishi Electric</t>
  </si>
  <si>
    <t>R410a</t>
  </si>
  <si>
    <t>Pom. zewnętrzne L17
układ centrali wentylacyjnej NW3</t>
  </si>
  <si>
    <t>1.5</t>
  </si>
  <si>
    <t>Jednostka zewnętrzna
PUHY-P250YJM-A</t>
  </si>
  <si>
    <t>Pom. zewnętrzne L17
układ centrali wentylacyjnej NW1</t>
  </si>
  <si>
    <t>1.6</t>
  </si>
  <si>
    <t>Układ klimatyzacyjny VRF składający się z:
Jednostka zewnętrzna PUHY-P200YJM-A
Jednostki wewnętrzne:
4x Klimatyzator kasetonowy PLFY-P40VBM-E
1x Klimatyzator ścienny PKFY-P15VBM-E</t>
  </si>
  <si>
    <t>Układ klimatyzacji gastronomii
Pom. zewnętrzne L17
Pom. L12 sala konsumpcji
Pom. L3 „kierownik”</t>
  </si>
  <si>
    <t>ukł.</t>
  </si>
  <si>
    <t>1.7</t>
  </si>
  <si>
    <t>Klimatyzator typu Split:
Jednostka zewnętrzna PUMY-P100VKM-E
Klimatyzator ścienny, PKA-RP100KAL</t>
  </si>
  <si>
    <t>Układ chłodzenia serwerowni</t>
  </si>
  <si>
    <t>1.8</t>
  </si>
  <si>
    <r>
      <rPr>
        <sz val="10"/>
        <rFont val="Arial"/>
        <family val="2"/>
        <charset val="238"/>
      </rPr>
      <t xml:space="preserve">Centrala Kompakt REGO 500
</t>
    </r>
    <r>
      <rPr>
        <sz val="9"/>
        <rFont val="Arial"/>
        <family val="2"/>
        <charset val="238"/>
      </rPr>
      <t>VE-R-EC-C3</t>
    </r>
  </si>
  <si>
    <t>Komfovent</t>
  </si>
  <si>
    <t>Al. Zygmuntowskie 4
Budynek MRD</t>
  </si>
  <si>
    <t>Pom. 05
układ NW1 sala szkoleń</t>
  </si>
  <si>
    <t>1.9</t>
  </si>
  <si>
    <r>
      <rPr>
        <sz val="8"/>
        <rFont val="Arial"/>
        <family val="2"/>
        <charset val="238"/>
      </rPr>
      <t xml:space="preserve">Klimatyzator typu Split:
</t>
    </r>
    <r>
      <rPr>
        <sz val="10"/>
        <rFont val="Arial"/>
        <family val="2"/>
        <charset val="238"/>
      </rPr>
      <t xml:space="preserve">Jednostka zewnętrzna AOYG18LALL
</t>
    </r>
    <r>
      <rPr>
        <sz val="9"/>
        <rFont val="Arial"/>
        <family val="2"/>
        <charset val="238"/>
      </rPr>
      <t>Klimatyzator sufitowy ABYG18LVTB</t>
    </r>
  </si>
  <si>
    <t>Fujitsu</t>
  </si>
  <si>
    <t>układ: sala szkoleń
Pom. 04 sala szkoleń</t>
  </si>
  <si>
    <t>1.10</t>
  </si>
  <si>
    <t>Układ klimatyzacyjny MultiSplit składający się z:
Jednostka zewnętrzna AOYG45LBT8
2x UTP-PY03A (rozdzielacz)
4x Klimatyzator ścienny ASYG07LMCA
1x Klimatyzator ścienny ASYG09LMCA
1x Klimatyzator ścienny ASYG12LMCA</t>
  </si>
  <si>
    <t>Układ klimatyzacji pom. Biurowych
Dach budynku 
Korytarz nad sufitem podwieszonym
Pom. 03, 12, 13, 14
Pom. 05
Pom. 01 poczekalnia</t>
  </si>
  <si>
    <t>1.11</t>
  </si>
  <si>
    <r>
      <rPr>
        <sz val="8"/>
        <rFont val="Arial"/>
        <family val="2"/>
        <charset val="238"/>
      </rPr>
      <t xml:space="preserve">Centrala wentylacyjna BS-8(50)
</t>
    </r>
    <r>
      <rPr>
        <sz val="9"/>
        <rFont val="Arial"/>
        <family val="2"/>
        <charset val="238"/>
      </rPr>
      <t>Nr C15015/07 i C15016/07</t>
    </r>
  </si>
  <si>
    <t>Al. Zygmuntowskie 4
Hala Sportowa</t>
  </si>
  <si>
    <t>plac południowa strona hali
układ NW1 i NW2 Hala Sportowa</t>
  </si>
  <si>
    <t>1.12</t>
  </si>
  <si>
    <r>
      <rPr>
        <sz val="10"/>
        <rFont val="Arial"/>
        <family val="2"/>
        <charset val="238"/>
      </rPr>
      <t xml:space="preserve">Centrala wentylacyjna SPS-1(50)
</t>
    </r>
    <r>
      <rPr>
        <sz val="9"/>
        <rFont val="Arial"/>
        <family val="2"/>
        <charset val="238"/>
      </rPr>
      <t>Nr C15017/07 (nawiew)
+Went. Dachowy DAs-250-1400
+Went. Kanałowy TD-800/200</t>
    </r>
  </si>
  <si>
    <t>VBW
Uniwersal
Venture Ind.</t>
  </si>
  <si>
    <t>Al. Zygmuntowskie 4
Bud. Administracyjny</t>
  </si>
  <si>
    <t>piwnice pod szatniami
układ N-W szatni
Dach budynku 
Pom. wentylatorowni w piwnicach</t>
  </si>
  <si>
    <t>kpl.</t>
  </si>
  <si>
    <t>1.13</t>
  </si>
  <si>
    <r>
      <rPr>
        <sz val="8"/>
        <rFont val="Arial"/>
        <family val="2"/>
        <charset val="238"/>
      </rPr>
      <t xml:space="preserve">Centrala wentylacyjna SPS-1(50)
</t>
    </r>
    <r>
      <rPr>
        <sz val="9"/>
        <rFont val="Arial"/>
        <family val="2"/>
        <charset val="238"/>
      </rPr>
      <t>Nr C15018/07 (nawiew)
+Went. Dachowy Das-250-1400</t>
    </r>
  </si>
  <si>
    <t>VBW
Uniwersal</t>
  </si>
  <si>
    <t xml:space="preserve">piwnice pod szatniami
Układ N-W sala ping-pong
Dach budynku </t>
  </si>
  <si>
    <t>1.14</t>
  </si>
  <si>
    <r>
      <rPr>
        <sz val="10"/>
        <rFont val="Arial"/>
        <family val="2"/>
        <charset val="238"/>
      </rPr>
      <t xml:space="preserve">Klimatyzator typu Split:
Jednostka zewnętrzna MUZ-HC25VA
</t>
    </r>
    <r>
      <rPr>
        <sz val="9"/>
        <rFont val="Arial"/>
        <family val="2"/>
        <charset val="238"/>
      </rPr>
      <t>Klimatyzator ścienny MSZ-HC25VA</t>
    </r>
  </si>
  <si>
    <t>Al. Zygmuntowskie 4
Pawilon – łącznik</t>
  </si>
  <si>
    <t>układ klimatyzacji pom. Biurowych
pomieszczenia biurowe, portiernia
Sekretariat</t>
  </si>
  <si>
    <t>1.15</t>
  </si>
  <si>
    <r>
      <rPr>
        <sz val="8"/>
        <rFont val="Arial"/>
        <family val="2"/>
        <charset val="238"/>
      </rPr>
      <t xml:space="preserve">Klimatyzator typu Split:
</t>
    </r>
    <r>
      <rPr>
        <sz val="10"/>
        <rFont val="Arial"/>
        <family val="2"/>
        <charset val="238"/>
      </rPr>
      <t xml:space="preserve">Jednostka zewnętrzna MUZ-HC25VA
</t>
    </r>
    <r>
      <rPr>
        <sz val="9"/>
        <rFont val="Arial"/>
        <family val="2"/>
        <charset val="238"/>
      </rPr>
      <t>Klimatyzator ścienny MSZ-HC25VA</t>
    </r>
  </si>
  <si>
    <t>układ klimatyzacji: 
sala konferencyjna, barek</t>
  </si>
  <si>
    <t>1.16</t>
  </si>
  <si>
    <t>Układ klimatyzacyjny Split składający się z:
1x Jednostka zewnętrzna RXS50L2V1B nr J110226
1x Klimatyzator ścienny FTXS50K3V1B nr J031019</t>
  </si>
  <si>
    <t>Daikin</t>
  </si>
  <si>
    <t xml:space="preserve">Pomieszczenia techniczne serwerów 
Na ścianie budynku 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</si>
  <si>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TERMIN WYKONANIA USŁUGI:</t>
    </r>
  </si>
  <si>
    <t>RAZEM NETTO:</t>
  </si>
  <si>
    <t xml:space="preserve">   - maksymalny ustalony wg terminu poprzedniego serwisu – należy wykonać nie później niż podana data i wcześniej niż 14 dni przed, chyba że uzgodniono inaczej z Zamawiającym</t>
  </si>
  <si>
    <t xml:space="preserve">   - w przypadku części urządzeń podano orientacyjny termin przeglądów. Dokładny dzień i godzina wykonania przeglądu do uzgodnienia z Zamawiającym po podpisaniu Umowy</t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</si>
  <si>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</si>
  <si>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</si>
  <si>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nd – nie dotyczy</t>
  </si>
  <si>
    <t>Zadanie nr 2 – Przeglądy serwisowe i konserwacja urządzeń w budynkach przy Al. Zygmuntowskich 4 (Kryta Pływalnia H2O)</t>
  </si>
  <si>
    <r>
      <rPr>
        <sz val="10"/>
        <rFont val="Arial"/>
        <family val="2"/>
        <charset val="238"/>
      </rPr>
      <t xml:space="preserve">Centrala OKEANOS
</t>
    </r>
    <r>
      <rPr>
        <sz val="9"/>
        <rFont val="Arial"/>
        <family val="2"/>
        <charset val="238"/>
      </rPr>
      <t>BS-3(50)-P-SW, nr C25540/11</t>
    </r>
  </si>
  <si>
    <r>
      <rPr>
        <sz val="10"/>
        <rFont val="Arial"/>
        <family val="2"/>
        <charset val="238"/>
      </rPr>
      <t xml:space="preserve">Al. Zygmuntowskie 4
</t>
    </r>
    <r>
      <rPr>
        <sz val="8"/>
        <rFont val="Arial"/>
        <family val="2"/>
        <charset val="238"/>
      </rPr>
      <t>Kryta Pływalnia H2O</t>
    </r>
  </si>
  <si>
    <r>
      <rPr>
        <sz val="10"/>
        <rFont val="Arial"/>
        <family val="2"/>
        <charset val="238"/>
      </rPr>
      <t xml:space="preserve">podbasenie
</t>
    </r>
    <r>
      <rPr>
        <sz val="8"/>
        <rFont val="Arial"/>
        <family val="2"/>
        <charset val="238"/>
      </rPr>
      <t>układ NW szatni pływalni</t>
    </r>
  </si>
  <si>
    <r>
      <rPr>
        <sz val="8"/>
        <rFont val="Arial"/>
        <family val="2"/>
        <charset val="238"/>
      </rPr>
      <t xml:space="preserve">Klimatyzator typu Split:
</t>
    </r>
    <r>
      <rPr>
        <sz val="10"/>
        <rFont val="Arial"/>
        <family val="2"/>
        <charset val="238"/>
      </rPr>
      <t>Jednostka zewnętrzna SRC 71 ZR-S
Klimatyzator ścienny SRK 71 ZR-S</t>
    </r>
  </si>
  <si>
    <t>Mitsubishi Heavy Industries</t>
  </si>
  <si>
    <t>układ chłodzenia wymiennikowni</t>
  </si>
  <si>
    <t>Zadanie nr 3 – Przeglądy serwisowe i konserwacja agregatu chłodniczego lodowiska Icemania</t>
  </si>
  <si>
    <t>3.1</t>
  </si>
  <si>
    <t>Glider Evo 610.V2.F08, 446kW
serwis po i przed sezonowy</t>
  </si>
  <si>
    <t>RC Group</t>
  </si>
  <si>
    <t>R134a</t>
  </si>
  <si>
    <t>zaplecze budynku
pom. zewnętrzne L17</t>
  </si>
  <si>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1- do 24 kwietnia 2024
2- do 6 m-cy od przeglądu 
    nr 1 (październik 2024)
3- do 24 kwietnia 2025
4- do 6 m-cy od przeglądu 
     Nr 3 (październik 2025)
5- do 24 kwietnia 2026
6- do 6 m-cy od przeglądu 
     Nr 5 (październik 2026)
</t>
    </r>
    <r>
      <rPr>
        <sz val="8"/>
        <color rgb="FFFF0000"/>
        <rFont val="Arial"/>
        <family val="2"/>
        <charset val="238"/>
      </rPr>
      <t xml:space="preserve">7- przeglądy dodatkowe ***)
</t>
    </r>
  </si>
  <si>
    <t>Zadanie nr 4 –Przeglądy serwisowe i konserwacja urządzeń wentylacyjnych w budynku AQUA Lublin</t>
  </si>
  <si>
    <r>
      <rPr>
        <sz val="8"/>
        <rFont val="Arial"/>
        <family val="2"/>
        <charset val="238"/>
      </rPr>
      <t xml:space="preserve">Częstotliwość
 usługi 
w okresie
 Umowy </t>
    </r>
    <r>
      <rPr>
        <vertAlign val="superscript"/>
        <sz val="10"/>
        <rFont val="Arial"/>
        <family val="2"/>
        <charset val="238"/>
      </rPr>
      <t>2)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</si>
  <si>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</si>
  <si>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</si>
  <si>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</si>
  <si>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</si>
  <si>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</si>
  <si>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</si>
  <si>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</si>
  <si>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</si>
  <si>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</si>
  <si>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</si>
  <si>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</si>
  <si>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</si>
  <si>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</si>
  <si>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</si>
  <si>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</si>
  <si>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4.1</t>
  </si>
  <si>
    <t>Centrala wentylacyjna z pompą ciepła
DP 19/23 R (2050)</t>
  </si>
  <si>
    <t>Dan Poltherm</t>
  </si>
  <si>
    <t>R407c</t>
  </si>
  <si>
    <t>Al. Zygmuntowskie 4
AQUA Lublin</t>
  </si>
  <si>
    <t>System 1
Wentylatorownia +3</t>
  </si>
  <si>
    <t xml:space="preserve">Po gwarancji </t>
  </si>
  <si>
    <t>4.2</t>
  </si>
  <si>
    <t>Centrala wentylacyjna 
DP 24/30 X Pool Basic (2250)</t>
  </si>
  <si>
    <t>System 2
Podbasenie cz. B</t>
  </si>
  <si>
    <t>4.3</t>
  </si>
  <si>
    <t>System 3
Podbasenie cz. B</t>
  </si>
  <si>
    <t>4.4</t>
  </si>
  <si>
    <t>System 4
Podbasenie cz. B</t>
  </si>
  <si>
    <t>4.5</t>
  </si>
  <si>
    <t>Centrala wentylacyjna 
DP 24/30 N Pool Basic (2250-nawiew)</t>
  </si>
  <si>
    <t>System 5
Podbasenie cz. B</t>
  </si>
  <si>
    <t>4.6</t>
  </si>
  <si>
    <t>Centrala wentylacyjna z pompą ciepła
DP 10/14 X Pool Short (1650)</t>
  </si>
  <si>
    <t>System 6
Podbasenie cz. B</t>
  </si>
  <si>
    <t>4.7</t>
  </si>
  <si>
    <t>Centrala wentylacyjna 
DP 10/14 X Pool Basic (1650)</t>
  </si>
  <si>
    <t>System 7
podbasenie cz. A</t>
  </si>
  <si>
    <t>4.8</t>
  </si>
  <si>
    <t>Centrala wentylacyjna z pompą ciepła
DP 15/18 X Pool Short (1880)</t>
  </si>
  <si>
    <t>System 8
Wentylatorownia +3</t>
  </si>
  <si>
    <t>4.9</t>
  </si>
  <si>
    <t>Centrala wentylacyjna z pompą ciepła
DP 10/14 R (1650)</t>
  </si>
  <si>
    <t>System 9
Wentylatorownia +3</t>
  </si>
  <si>
    <t>4.10</t>
  </si>
  <si>
    <t>Centrala wentylacyjna 
DP 15/18 X Pool Basic (1880)</t>
  </si>
  <si>
    <t>System 10
Wentylatorownia +3</t>
  </si>
  <si>
    <t>4.11</t>
  </si>
  <si>
    <t>Centrala wentylacyjna z pompą ciepła
DP 2/5 R DA SL (1200)</t>
  </si>
  <si>
    <t>System 11
Wentylatorownia +3</t>
  </si>
  <si>
    <t>4.12</t>
  </si>
  <si>
    <t>Centrala wentylacyjna z pompą ciepła
DP 2/5 X SP (1200)</t>
  </si>
  <si>
    <t>System 12
Wentylatorownia 0 zaplecze rest.</t>
  </si>
  <si>
    <t>4.13</t>
  </si>
  <si>
    <t>Centrala wentylacyjna z pompą ciepła
DP 6/9 X SP (1200)</t>
  </si>
  <si>
    <t>System 13
Wentylatorownia 0 zaplecze rest.</t>
  </si>
  <si>
    <t>4.14</t>
  </si>
  <si>
    <t>Centrala wentylacyjna z pompą ciepła
DP 1 R SL (900)</t>
  </si>
  <si>
    <t>System 14
Wentylatorownia +3</t>
  </si>
  <si>
    <t>4.15</t>
  </si>
  <si>
    <t>Centrala wentylacyjna z pompą ciepła
DP 2/5 R SL (1200)</t>
  </si>
  <si>
    <t>System 15
Wentylatorownia 0 zaplecze rest.</t>
  </si>
  <si>
    <t>4.16</t>
  </si>
  <si>
    <t>Centrala wentylacyjna
DP 10/14 G Basic CA (10750/ 10000)</t>
  </si>
  <si>
    <t>System 16 (N16W16)
Podbasenie cz. B</t>
  </si>
  <si>
    <t>4.17</t>
  </si>
  <si>
    <t>System 17
Wentylatorownia +3</t>
  </si>
  <si>
    <t>4.18</t>
  </si>
  <si>
    <t>Centrala wentylacyjna 
DP 2/5 R (900)</t>
  </si>
  <si>
    <t>System 18
Podbasenie cz. B</t>
  </si>
  <si>
    <t>4.19</t>
  </si>
  <si>
    <t>Centrala wentylacyjna 
DP 2/5 X Basic C (900)</t>
  </si>
  <si>
    <t>System 19
Podbasenie cz. B</t>
  </si>
  <si>
    <t>4.20</t>
  </si>
  <si>
    <t>Centrala wentylacyjna
DP 1 X Basic CA (1500)</t>
  </si>
  <si>
    <r>
      <rPr>
        <sz val="8"/>
        <rFont val="Arial"/>
        <family val="2"/>
        <charset val="238"/>
      </rPr>
      <t xml:space="preserve">System 20 (N5W5)
Podbasenie cz. B
</t>
    </r>
    <r>
      <rPr>
        <b/>
        <sz val="8"/>
        <rFont val="Arial"/>
        <family val="2"/>
        <charset val="238"/>
      </rPr>
      <t>uwaga: utrudniony dostęp</t>
    </r>
  </si>
  <si>
    <t>4.21</t>
  </si>
  <si>
    <t>Centrala wentylacyjna
DP 4/5 CF Basic CA (4500)</t>
  </si>
  <si>
    <t>System 21 (N3W3)
Podbasenie H2O</t>
  </si>
  <si>
    <r>
      <rPr>
        <sz val="10"/>
        <color rgb="FF000000"/>
        <rFont val="Arial"/>
        <family val="2"/>
        <charset val="238"/>
      </rPr>
      <t xml:space="preserve">na gwarancji </t>
    </r>
    <r>
      <rPr>
        <sz val="6"/>
        <color rgb="FF000000"/>
        <rFont val="Arial"/>
        <family val="2"/>
        <charset val="238"/>
      </rPr>
      <t>do 10 kwietnia 2023</t>
    </r>
  </si>
  <si>
    <t>4.22</t>
  </si>
  <si>
    <r>
      <rPr>
        <sz val="9"/>
        <rFont val="Arial"/>
        <family val="2"/>
        <charset val="238"/>
      </rPr>
      <t xml:space="preserve">Centrala wentylacyjna
</t>
    </r>
    <r>
      <rPr>
        <sz val="11"/>
        <rFont val="Arial"/>
        <family val="2"/>
        <charset val="238"/>
      </rPr>
      <t xml:space="preserve">DP 2/3 X Pool DPA </t>
    </r>
    <r>
      <rPr>
        <sz val="10"/>
        <rFont val="Arial"/>
        <family val="2"/>
        <charset val="238"/>
      </rPr>
      <t xml:space="preserve">(2500)
</t>
    </r>
  </si>
  <si>
    <t>System 22 (N4W4)
Dach budynku przy wieży</t>
  </si>
  <si>
    <r>
      <rPr>
        <sz val="10"/>
        <color rgb="FF000000"/>
        <rFont val="Arial"/>
        <family val="2"/>
        <charset val="238"/>
      </rPr>
      <t xml:space="preserve">na gwarancji </t>
    </r>
    <r>
      <rPr>
        <sz val="6"/>
        <color rgb="FF000000"/>
        <rFont val="Arial"/>
        <family val="2"/>
        <charset val="238"/>
      </rPr>
      <t>październik 2023</t>
    </r>
  </si>
  <si>
    <t>4.23</t>
  </si>
  <si>
    <r>
      <rPr>
        <sz val="9"/>
        <rFont val="Arial"/>
        <family val="2"/>
        <charset val="238"/>
      </rPr>
      <t xml:space="preserve">Centrala wentylacyjna
</t>
    </r>
    <r>
      <rPr>
        <sz val="10"/>
        <rFont val="Arial"/>
        <family val="2"/>
        <charset val="238"/>
      </rPr>
      <t>DP 15/18 CF Pool Basic (15000)</t>
    </r>
  </si>
  <si>
    <t>System 23 (N2W2)
Dach budynku przy wieży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</si>
  <si>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0"/>
        <color rgb="FF000000"/>
        <rFont val="Arial"/>
        <family val="2"/>
        <charset val="238"/>
      </rPr>
      <t xml:space="preserve"> Dla urządzeń na gwarancji podano rok i miesiąc (włącznie) zakończenia gwarancji. Terminy ulegają wydłużeniu o czas napraw.</t>
    </r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</si>
  <si>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color rgb="FF000000"/>
        <rFont val="Arial"/>
        <family val="2"/>
        <charset val="238"/>
      </rPr>
      <t xml:space="preserve"> TERMIN WYKONANIA USŁUGI: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</si>
  <si>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częstotliwość usług w zakresie umowy:</t>
    </r>
  </si>
  <si>
    <t>Zadanie nr 5 – Przeglądy serwisowe i konserwacja urządzeń klimatyzacyjnych w budynku AQUA Lublin</t>
  </si>
  <si>
    <t>5.1</t>
  </si>
  <si>
    <t>Agregat chłodniczy
CWW/K-453-P</t>
  </si>
  <si>
    <t>CLINT</t>
  </si>
  <si>
    <t>0.9.13 podbasenie cz. A – 2 szt.
klimatyzacja obiektu</t>
  </si>
  <si>
    <t>5.2</t>
  </si>
  <si>
    <t>Klimakonwektor kasetonowy</t>
  </si>
  <si>
    <t>0.4.1 rehabilitacja recepcja – 2 szt.
0.4.9/11/13/15 rehab. gabinety – 4 szt. 
0.4.16 rehab. siłownia – 2 szt.
0.6.1 sklep/siłownia zawodników – 1 szt.
0.6.6/7 b restauracja – 2 szt.</t>
  </si>
  <si>
    <t>5.3</t>
  </si>
  <si>
    <t>0.1.2 a holl przy kl. schod. nr 1 – 2 szt.
0.4.1 rehabilitacja gabinet – 1 szt.
0.4.16 rehabilitacja siłownia – 1 szt.
0.6.1 sklep/sił. zawodników – 2 szt. 
0.6.7 b restauracja – 1 szt.
0.9.16 śmietnik – 1 szt.
0.8.3 a ochrona monitoring – 1 szt.
0.6.16 kawiarnia – 5 szt.
1.2.1 kasy – 2 szt.
1.2.3 przebieralnie/suszarki – 4 szt.
2.4.38 Siłownia – 4 szt.</t>
  </si>
  <si>
    <t>5.4</t>
  </si>
  <si>
    <t>Klimakonwektor kasetonowy
TCW/V-54</t>
  </si>
  <si>
    <t>0.1.2 b holl przy kl. sch.j nr 2 – 2 szt.
1.2.1 kasy – 2 szt.
2.4.38 Siłownia – 3 szt.</t>
  </si>
  <si>
    <t>5.5</t>
  </si>
  <si>
    <t>Klimakonwektor kasetonowy
TCW-84</t>
  </si>
  <si>
    <t>2.3.4 a pokój kier. zawodów – 2 szt.</t>
  </si>
  <si>
    <t>5.6</t>
  </si>
  <si>
    <t>Klimakonwektor kanałowy
UTW-93</t>
  </si>
  <si>
    <t>1.5.12c saunarium pom. techn. – 1 szt.</t>
  </si>
  <si>
    <t>5.7</t>
  </si>
  <si>
    <t>Klimakonwektor ścienny
HWW/V-32</t>
  </si>
  <si>
    <t>1.2.13 przedsionek(magazyn aquafitnes)
przy b. olimpijskim – 1 szt.</t>
  </si>
  <si>
    <t>5.8</t>
  </si>
  <si>
    <t>Klimakonwektor ścienny
HWW/V-53</t>
  </si>
  <si>
    <t>1.8.21 administracja obiektu – 4 szt.</t>
  </si>
  <si>
    <t>5.9</t>
  </si>
  <si>
    <t>Klimakonwektor przypodłogowy
FVW-74 MARVIN</t>
  </si>
  <si>
    <t>0.8.3 b serwerownia – 2 szt.
1.8.21 administracja obiektu – 3 szt.
2.4.38 Siłownia – 2 szt.</t>
  </si>
  <si>
    <t>5.10</t>
  </si>
  <si>
    <t>Klimakonwektor kanałowy
FIW/IO-72</t>
  </si>
  <si>
    <t>1.8.21 administracja obiektu – 1 szt.</t>
  </si>
  <si>
    <t>5.11</t>
  </si>
  <si>
    <t>Klimakonwektor kanałowy
FIW/IV-12</t>
  </si>
  <si>
    <t xml:space="preserve">1.5.10 saunarium pom. techn. – 1 szt.
1.5.14 saunarium pom. techn. – 1 szt. </t>
  </si>
  <si>
    <t>5.12</t>
  </si>
  <si>
    <t>Agregat chłodniczy
CAJN4519Z HR, prod. 2017  
chłodnica Kelvion Küba DFBE 052 D</t>
  </si>
  <si>
    <t>L'UNITE HERMETIQUE 
Kelvion Küba</t>
  </si>
  <si>
    <t>R404a</t>
  </si>
  <si>
    <t xml:space="preserve">
1.5.12c saunarium pom. techn. – 1 szt.
1.5.12a saunarium grota lodowa – 1 szt. 
Uwaga: zabudowa z desek</t>
  </si>
  <si>
    <t>Uwaga: W grocie lodowej chłodnica zabudowana jest deskami. W wycenie należy uwzględnić demontaż i ponowny montaż desek w celu dokonania przeglądu i czyszczenia chłodnicy.</t>
  </si>
  <si>
    <t>Zadanie nr 6 – Przeglądy serwisowe i konserwacja urządzeń wentylacyjnych na stadionie ARENA Lublin</t>
  </si>
  <si>
    <t>6.1</t>
  </si>
  <si>
    <t>Centrala wentylacyjna 
VS-55-L-PMHC/F</t>
  </si>
  <si>
    <t>VTS</t>
  </si>
  <si>
    <t xml:space="preserve">ul. Stadionowa 1
ARENA Lublin </t>
  </si>
  <si>
    <t>Wentylatorownia +3
Pow. techn. – układ V.SZA.G</t>
  </si>
  <si>
    <r>
      <rPr>
        <sz val="8"/>
        <rFont val="Arial"/>
        <family val="2"/>
        <charset val="238"/>
      </rPr>
      <t xml:space="preserve">1- w październiku 2024 
2- w październiku  2025
3- w październiku 2026
</t>
    </r>
    <r>
      <rPr>
        <sz val="8"/>
        <color rgb="FFFF0000"/>
        <rFont val="Arial"/>
        <family val="2"/>
        <charset val="238"/>
      </rPr>
      <t>4 - przeglądy dodatkowe ***)</t>
    </r>
  </si>
  <si>
    <t>6.2</t>
  </si>
  <si>
    <t>Centrala wentylacyjna 
VS-55-R-RMHC/F</t>
  </si>
  <si>
    <t>Wentylatorownia +3
Pow. techn. – układ V.HOL</t>
  </si>
  <si>
    <t>6.3</t>
  </si>
  <si>
    <t>Centrala wentylacyjna 
VS-21-R-HC/F</t>
  </si>
  <si>
    <t>Wentylatorownia +3
Pow. techn. – układ V.BIU.A</t>
  </si>
  <si>
    <t>6.4</t>
  </si>
  <si>
    <t>Centrala wentylacyjna 
VS-55-R-PMHC/F</t>
  </si>
  <si>
    <t>Wentylatorownia +3
Pow. techn. – układ V.SZA.T</t>
  </si>
  <si>
    <t>6.5</t>
  </si>
  <si>
    <t>Centrala wentylacyjna 
VS-40-L-PMHC/F</t>
  </si>
  <si>
    <t>Wentylatorownia +3
Pow. techn. – układ V.TRE</t>
  </si>
  <si>
    <t>6.6</t>
  </si>
  <si>
    <t>Centrala wentylacyjna 
VS-100-R-RMHC/F</t>
  </si>
  <si>
    <t>Wentylatorownia +3
Pow. techn. – układ V.BIU.M</t>
  </si>
  <si>
    <t>6.7</t>
  </si>
  <si>
    <t>Centrala wentylacyjna 
VS-75-R-PMHC/F</t>
  </si>
  <si>
    <t>Wentylatorownia +3
Pow. techn. – układ V.RES</t>
  </si>
  <si>
    <t>6.8</t>
  </si>
  <si>
    <t>Centrala wentylacyjna 
VS-75-L-PMHC/F</t>
  </si>
  <si>
    <t>Wentylatorownia +3
Pow. techn. – układ V.BIU.V</t>
  </si>
  <si>
    <t>6.9</t>
  </si>
  <si>
    <t>Centrala wentylacyjna 
VS-75-L-H/EF</t>
  </si>
  <si>
    <t>Wentylatorownia +3
Pow. techn. – układ V.KUCH</t>
  </si>
  <si>
    <t>6.10</t>
  </si>
  <si>
    <t>Centrala wentylacyjna 
VS-30-R-PMHC/F</t>
  </si>
  <si>
    <t>Komercja +1
Pow. techn. – układ V.PUB1</t>
  </si>
  <si>
    <t>Centrala wentylacyjna 
VS-30-L-H/EF</t>
  </si>
  <si>
    <t>Komercja +1
Pow. techn. – układ V.PUB2</t>
  </si>
  <si>
    <t>6.12</t>
  </si>
  <si>
    <t>Centrala wentylacyjna 
VS-10-R-HC-T</t>
  </si>
  <si>
    <t>Komercja 0
Gabinet kosmetyczny – ukł. V.GAB1</t>
  </si>
  <si>
    <t>6.13</t>
  </si>
  <si>
    <t>Centrala wentylacyjna 
VS-15-R-HC-T</t>
  </si>
  <si>
    <t>Komercja 0
Gabinet kosmetyczny – ukł. V.GAB2</t>
  </si>
  <si>
    <t>6.14</t>
  </si>
  <si>
    <t>Komercja 0
Sklep sportowy - układ V.SKLEP</t>
  </si>
  <si>
    <t>Zadanie nr 7 – Przeglądy serwisowe i konserwacja urządzeń klimatyzacyjnych na stadionie ARENA Lublin</t>
  </si>
  <si>
    <t>7.1</t>
  </si>
  <si>
    <t>Agregat wody lodowej
CHA/K604-P SI/PS</t>
  </si>
  <si>
    <t>Clint</t>
  </si>
  <si>
    <t>Dach budynku stadionu „+3”</t>
  </si>
  <si>
    <t xml:space="preserve">
1- w maju 2024
2- w listopadzie 2024
3- w maju 2025
4- w listopadzie 2025
5- w maju 2026
6- w listopadzie 2026
</t>
  </si>
  <si>
    <t>7.2</t>
  </si>
  <si>
    <t>Układ klimatyzacyjny VRF - „1” składający się z:
1 x Jednostka zewnętrzna AJY108LALH
2 x Jednostka zewnętrzna AJY144LALH
6x Klimatyzator kasetonowy AUXB07GALH
1x Klimatyzator kasetonowy AUXB09GALH
1x Klimatyzator kasetonowy AUXB14GALH
4x Klimatyzator kasetonowy AUXB18GALH
5x Klimatyzator kasetonowy AUXD24GALH
6x Klimatyzator kasetonowy AUXA30GALH</t>
  </si>
  <si>
    <t xml:space="preserve">Dach budynku stadionu „+3”
Dach budynku stadionu „+3”
Budynek stadionu, układ czerwony
</t>
  </si>
  <si>
    <t>7.3</t>
  </si>
  <si>
    <t>Układ klimatyzacyjny VRF - „2” składający się z:
3 x Jednostka zewnętrzna AJY144LALH
7x Klimatyzator kasetonowy AUXB07GALH
3x Klimatyzator kasetonowy AUXB09GALH
2x Klimatyzator kasetonowy AUXB14GALH
8x Klimatyzator kasetonowy AUXB18GALH</t>
  </si>
  <si>
    <t>Dach budynku stadionu „+3”
Budynek stadionu, układ żółty</t>
  </si>
  <si>
    <t>7.4</t>
  </si>
  <si>
    <t>Układ klimatyzacyjny VRF - „3” składający się z:
1x Jednostka zewnętrzna AJY126LALH
2x Jednostka zewnętrzna AJY144LALH 
16x Klimatyzator kasetonowy AUXA30GALH</t>
  </si>
  <si>
    <t xml:space="preserve">
Dach budynku stadionu „+3”
Dach budynku stadionu „+3”
Budynek stadionu, układ zielony</t>
  </si>
  <si>
    <t>7.5</t>
  </si>
  <si>
    <t>Układ klimatyzacyjny VRF - „4” składający się z:
2x Jednostka zewnętrzna AJY108LALH
1x Jednostka zewnętrzna AJY126LALH
2x Klimatyzator kasetonowy AUXB12GALH
2x Klimatyzator kasetonowy AUXB14GALH
4x Klimatyzator kasetonowy AUXB18GALH
10x Klimatyzator kasetonowy AUXD18GALH
1x Klimatyzator kasetonowy AUXD24GALH</t>
  </si>
  <si>
    <t xml:space="preserve">
Dach budynku stadionu „+3”
Dach budynku stadionu „+3”
Budynek stadionu, układ niebieski</t>
  </si>
  <si>
    <t>7.6</t>
  </si>
  <si>
    <t>Układ klimatyzacyjny VRF - „5” składający się z:
2x Jednostka zewnętrzna AJY108LALH
1x Jednostka zewnętrzna AJY126LALH
1x Klimatyzator kasetonowy AUXB12GALH
2x Klimatyzator kasetonowy AUXB18GALH
5x Klimatyzator kasetonowy AUXD18GALH
8x Klimatyzator kasetonowy AUXD24GALH
1x Klimatyzator kasetonowy AUXA30GALH</t>
  </si>
  <si>
    <t xml:space="preserve">
Dach budynku stadionu „+3”
Dach budynku stadionu „+3”
Budynek stadionu, układ fioletowy</t>
  </si>
  <si>
    <t>7.7</t>
  </si>
  <si>
    <t>Układ klimatyzacyjny Multisplit składający się z:
1x Jednostka zewnętrzna AOYG30LAT4
1x Klimatyzator kasetonowy AUYG09LVA
2x Klimatyzator kasetonowy AUYG12LVB</t>
  </si>
  <si>
    <t>Dach budynku stadionu „+1” JZ.S.1
Obszar komercji, układ JW.S.1.b
Obszar komercji, układ JW.S.1.a i c</t>
  </si>
  <si>
    <t>7.8</t>
  </si>
  <si>
    <t>Układ klimatyzacyjny Multisplit składający się z:
1x Jednostka zewnętrzna AJYA36LALH
2x Klimatyzator kasetonowy AUXB14GALH</t>
  </si>
  <si>
    <t xml:space="preserve">
Dach budynku stadionu „+1” JZ.S.2
Obszar komercji, układ JW.S.2 a i b</t>
  </si>
  <si>
    <t>7.9</t>
  </si>
  <si>
    <t>Układ klimatyzacyjny Multisplit składający się z:
1x Jednostka zewnętrzna AJYA36LALH
1x Klimatyzator kasetonowy AUXB12GALH
1x Klimatyzator kasetonowy AUXB18GALH</t>
  </si>
  <si>
    <t>Dach budynku stadionu „+1” JZ.S.3
Obszar komercji, układ JW.S.3.a
Obszar komercji, układ JW.S.3.b</t>
  </si>
  <si>
    <t>7.10</t>
  </si>
  <si>
    <t>Układ klimatyzacyjny Multisplit składający się z:
1x Jednostka zewnętrzna AOYG30LAT4
1x Klimatyzator ścienny ASYG07LMCA
1x Klimatyzator kasetonowy AUYG07LVLA
1x Klimatyzator kasetonowy AUYG18LVLB</t>
  </si>
  <si>
    <t>Dach budynku stadionu „+1” JZ.G1.1
Obszar komercji, układ JW.G1.1c
Obszar komercji, układ JW.G1.1b
Obszar komercji, układ JW.G1.1a</t>
  </si>
  <si>
    <t>7.11</t>
  </si>
  <si>
    <t>Układ klimatyzacyjny Multisplit składający się z:
1x Jednostka zewnętrzna AOYG30LAT4
3x Klimatyzator kasetonowy AUYG09LVLA</t>
  </si>
  <si>
    <t>Dach budynku stadionu „+1” JZ.G1.2
Obszar komercji, ukł. JW.G1.2a b i c</t>
  </si>
  <si>
    <t>7.12</t>
  </si>
  <si>
    <t>Układ klimatyzacyjny Multisplit składający się z:
1x Jednostka zewnętrzna AOYG30LAT4
1x Klimatyzator ścienny ASYG07LMCA
2x Klimatyzator kasetonowy AUYG07LVLA
1x Klimatyzator kasetonowy ASYG12LMCA</t>
  </si>
  <si>
    <t>Dach budynku stadionu „+1” JZ.G2.1
Obszar komercji, układ JW.G2.1a
Obszar komercji, układ JW.G1.1c i d
Obszar komercji, układ JW.G1.1b</t>
  </si>
  <si>
    <t>7.13</t>
  </si>
  <si>
    <t>Układ klimatyzacyjny Multisplit składający się z:
1x Jednostka zewnętrzna AOYG30LAT4
2x Klimatyzator kasetonowy AUYG07LVLA
1x Klimatyzator kasetonowy AUYG18LVLB</t>
  </si>
  <si>
    <t xml:space="preserve">
Dach budynku stadionu „+1” JZ.G2.2
Obszar komercji, układ JW.S.2.2b i c
Obszar komercji, układ JW.S.2.2a</t>
  </si>
  <si>
    <t>7.14</t>
  </si>
  <si>
    <t>Układ klimatyzacyjny Multisplit składający się z:
1x Jednostka zewnętrzna AOYG30LAT4
3x Klimatyzator kasetonowy AUYG12LVLB</t>
  </si>
  <si>
    <t xml:space="preserve">Dach budynku stadionu „+1” JZ.P.1
Obszar komercji, układ JW.P.1a, b i c
</t>
  </si>
  <si>
    <t>7.15</t>
  </si>
  <si>
    <t>Układ klimatyzacyjny Multisplit składający się z:
1x Jednostka zewnętrzna AOYG24LAT3
2x Klimatyzator kasetonowy AUYG12LVLB</t>
  </si>
  <si>
    <t>Dach budynku stadionu „+1” JZ.P.2
Obszar komercji, układ JW.P.2a i b</t>
  </si>
  <si>
    <t>7.16</t>
  </si>
  <si>
    <t xml:space="preserve">
Dach budynku stadionu „+1” JZ.P.3
Obszar komercji, układ JW.P.1a, b i c</t>
  </si>
  <si>
    <t>7.17</t>
  </si>
  <si>
    <t>Układ klimatyzacyjny Multisplit składający się z:
1x Jednostka zewnętrzna AOYG30LFT
1x Klimatyzator ścienny ASYG30LFCA</t>
  </si>
  <si>
    <t>Dach budynku stadionu „+1” JZ.0.1
Obszar komercji, układ JW.0.1</t>
  </si>
  <si>
    <t>7.18</t>
  </si>
  <si>
    <t xml:space="preserve">
Dach budynku stadionu „+1” JZ.0.2a
Obszar komercji, układ JW.0.2a</t>
  </si>
  <si>
    <t>7.19</t>
  </si>
  <si>
    <t xml:space="preserve">
Dach budynku stadionu „+1” JZ.0.2b
Obszar komercji, układ JW.0.2b</t>
  </si>
  <si>
    <t>7.20</t>
  </si>
  <si>
    <t xml:space="preserve">
Dach budynku stadionu „+1” JZ.0.3a
Obszar komercji, układ JW.0.3a</t>
  </si>
  <si>
    <t>7.21</t>
  </si>
  <si>
    <t xml:space="preserve">
Dach budynku stadionu „+1” JZ.0.3b
Obszar komercji, układ JW.0.3b</t>
  </si>
  <si>
    <t>7.22</t>
  </si>
  <si>
    <t xml:space="preserve">
Dach budynku stadionu „+1” JZ.0.4
Obszar komercji, układ JW.0.4</t>
  </si>
  <si>
    <t>7.23</t>
  </si>
  <si>
    <t xml:space="preserve">
Dach budynku stadionu „+3” JZ.0.5
Budynek stadionu, układ JW.0.5</t>
  </si>
  <si>
    <t>7.24</t>
  </si>
  <si>
    <t xml:space="preserve">
Dach budynku stadionu „+3” JZ.0.6a
Budynek stadionu, układ JW.0.6a</t>
  </si>
  <si>
    <t>7.25</t>
  </si>
  <si>
    <t xml:space="preserve">
Dach budynku stadionu „+3” JZ.0.6b
Budynek stadionu, układ JW.0.6b</t>
  </si>
  <si>
    <t>7.26</t>
  </si>
  <si>
    <t xml:space="preserve">
Dach budynku stadionu „+3” JZ.0.7
Budynek stadionu, układ JW.0.7</t>
  </si>
  <si>
    <t>1- w maju 2021 
2- w listopadzie 2021
3- w maju 2022
4- w listopadzie 2022
5- w maju 2023
6- w listopadzie 2023
7- przeglądy dodatkowe</t>
  </si>
  <si>
    <t>7.27</t>
  </si>
  <si>
    <t xml:space="preserve">
Dach budynku stadionu „+3” JZ.2.1
Budynek stadionu, układ JW.2.1</t>
  </si>
  <si>
    <t>7.28</t>
  </si>
  <si>
    <t xml:space="preserve">
Dach budynku stadionu „+3” JZ.2.2
Budynek stadionu, układ JW.2.2</t>
  </si>
  <si>
    <t>7.29</t>
  </si>
  <si>
    <t>Układ klimatyzacyjny Multisplit składający się z:
1x Jednostka zewnętrzna AOYG24LFCC
1x Klimatyzator ścienny ASYG24LFCC</t>
  </si>
  <si>
    <t xml:space="preserve">
Dach budynku stadionu „+3” JZ.2.3
Budynek stadionu, układ JW.2.3</t>
  </si>
  <si>
    <t>7.30</t>
  </si>
  <si>
    <t>Układ klimatyzacyjny Multisplit składający się z:
1x Jednostka zewnętrzna AOYG12LMCA
1x Klimatyzator ścienny ASYG12LMCA</t>
  </si>
  <si>
    <t xml:space="preserve">
Dach budynku stadionu „+3” JZ.2.4
Budynek stadionu, układ JW.2.4</t>
  </si>
  <si>
    <t>7.31</t>
  </si>
  <si>
    <t xml:space="preserve">
Dach budynku stadionu „+3” JZ.3.1a
Budynek stadionu, układ JW.3.1a</t>
  </si>
  <si>
    <t>7.32</t>
  </si>
  <si>
    <t xml:space="preserve">
Dach budynku stadionu „+3” JZ.3.1b
Budynek stadionu, układ JW.3.1b</t>
  </si>
  <si>
    <t>7.33</t>
  </si>
  <si>
    <t>Dach budynku stadionu „+3” JZ.3.2a
Budynek stadionu, układ JW.3.2a</t>
  </si>
  <si>
    <t>7.34</t>
  </si>
  <si>
    <t>Dach budynku stadionu „+3” JZ.3.2b
Budynek stadionu, układ JW.3.2b</t>
  </si>
  <si>
    <t>7.35</t>
  </si>
  <si>
    <t>Agregat do chłodnicy freonowej centrali V.SKLEP:
1x Jednostka zewnętrzna AOYG14LMCA</t>
  </si>
  <si>
    <t xml:space="preserve">
Dach budynku stadionu „+1”
V.SKLEP</t>
  </si>
  <si>
    <t>7.36</t>
  </si>
  <si>
    <t>Agregat do chłodnicy freonowej centrali V.GAB1:
1x Jednostka zewnętrzna AOYG12LMCA</t>
  </si>
  <si>
    <t xml:space="preserve">
Dach budynku stadionu „+1”
V.GAB1</t>
  </si>
  <si>
    <t>7.37</t>
  </si>
  <si>
    <t>Agregat do chłodnicy freonowej centrali V.GAB2:
1x Jednostka zewnętrzna AOYG14LMCA</t>
  </si>
  <si>
    <t xml:space="preserve">
Dach budynku stadionu „+1”
V.GAB2</t>
  </si>
  <si>
    <t>7.38</t>
  </si>
  <si>
    <t>Agregat do chłodnicy freonowej centrali V.PUB:
1x Jednostka zewnętrzna AOYG30LFT</t>
  </si>
  <si>
    <t>7.39</t>
  </si>
  <si>
    <t>Układ klimatyzacyjny Split składający się z:
1x Jednostka zewnętrzna GWH18AAD
1x Klimatyzator ścienny K6DNA1B/O</t>
  </si>
  <si>
    <t>GREE</t>
  </si>
  <si>
    <t xml:space="preserve">
Dach budynku stadionu „+1” JZ.TECH
Budynek stadionu, układ JW.TECH</t>
  </si>
  <si>
    <t>Zadanie nr 8 – Przeglądy serwisowe i konserwacja urządzeń gastronomii ARENA Lublin</t>
  </si>
  <si>
    <t>8.1</t>
  </si>
  <si>
    <r>
      <rPr>
        <sz val="10"/>
        <color rgb="FF000000"/>
        <rFont val="Arial"/>
        <family val="2"/>
        <charset val="238"/>
      </rPr>
      <t xml:space="preserve">Komora mroźnicza CLT 035 -15/-25 °C
</t>
    </r>
    <r>
      <rPr>
        <sz val="9"/>
        <color rgb="FF000000"/>
        <rFont val="Arial"/>
        <family val="2"/>
        <charset val="238"/>
      </rPr>
      <t>Serwis autoryzowany GORT</t>
    </r>
  </si>
  <si>
    <t>GORT</t>
  </si>
  <si>
    <t>Zaplecze restauracji „+2”</t>
  </si>
  <si>
    <t xml:space="preserve">po gwarancji </t>
  </si>
  <si>
    <t xml:space="preserve">
1- w marcu 2024 
2- we wrześniu 2024
3- w marcu 2025 
4- we wrześniu 2025
5- w marcu 2026 
6- we wrześniu 2026
</t>
  </si>
  <si>
    <t>8.2</t>
  </si>
  <si>
    <r>
      <rPr>
        <sz val="10"/>
        <color rgb="FF000000"/>
        <rFont val="Arial"/>
        <family val="2"/>
        <charset val="238"/>
      </rPr>
      <t xml:space="preserve">Komora chłodnicza CMT 024 +5/-5 °C
</t>
    </r>
    <r>
      <rPr>
        <sz val="9"/>
        <color rgb="FF000000"/>
        <rFont val="Arial"/>
        <family val="2"/>
        <charset val="238"/>
      </rPr>
      <t>Serwis autoryzowany GORT</t>
    </r>
  </si>
  <si>
    <t>Zadanie nr 9  –  Przeglądy serwisowe i konserwacja urządzeń wentylacyjnych na stadionie START</t>
  </si>
  <si>
    <r>
      <rPr>
        <sz val="10"/>
        <rFont val="Arial"/>
        <family val="2"/>
        <charset val="238"/>
      </rPr>
      <t>Status urządzenia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</si>
  <si>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2)</t>
    </r>
  </si>
  <si>
    <r>
      <rPr>
        <sz val="8"/>
        <rFont val="Arial"/>
        <family val="2"/>
        <charset val="238"/>
      </rPr>
      <t>Częstotliwość usługi w okresie Umowy</t>
    </r>
    <r>
      <rPr>
        <vertAlign val="superscript"/>
        <sz val="10"/>
        <rFont val="Arial"/>
        <family val="2"/>
        <charset val="238"/>
      </rPr>
      <t>3)</t>
    </r>
  </si>
  <si>
    <t>9.1</t>
  </si>
  <si>
    <r>
      <rPr>
        <sz val="10"/>
        <rFont val="Arial"/>
        <family val="2"/>
        <charset val="238"/>
      </rPr>
      <t xml:space="preserve">Centrala wentylacyjna MCKT 01 podwiesz.
</t>
    </r>
    <r>
      <rPr>
        <sz val="9"/>
        <rFont val="Arial"/>
        <family val="2"/>
        <charset val="238"/>
      </rPr>
      <t>MCKT011630R, układ NW1 (1560/1560 m3/h)</t>
    </r>
  </si>
  <si>
    <t>KLIMOR</t>
  </si>
  <si>
    <t>ul. Piłsudskiego 22
Stadion START</t>
  </si>
  <si>
    <t>Podwieszona w pom. wentylat. Nr 0.9
pom.odpoczynku,masażu,fizykoterapii</t>
  </si>
  <si>
    <t>9.2</t>
  </si>
  <si>
    <r>
      <rPr>
        <sz val="10"/>
        <rFont val="Arial"/>
        <family val="2"/>
        <charset val="238"/>
      </rPr>
      <t xml:space="preserve">Centrala wentylacyjna MCKT 01 podwiesz.
</t>
    </r>
    <r>
      <rPr>
        <sz val="9"/>
        <rFont val="Arial"/>
        <family val="2"/>
        <charset val="238"/>
      </rPr>
      <t>Układ NW2 (990/540 m3/h)</t>
    </r>
  </si>
  <si>
    <t>Podwieszona w pom. wentylat. Nr 0.9
Pom.klubowe</t>
  </si>
  <si>
    <t>9.3</t>
  </si>
  <si>
    <r>
      <rPr>
        <sz val="10"/>
        <rFont val="Arial"/>
        <family val="2"/>
        <charset val="238"/>
      </rPr>
      <t xml:space="preserve">Centrala wentylacyjna MCKT 02 podwiesz.
</t>
    </r>
    <r>
      <rPr>
        <sz val="9"/>
        <rFont val="Arial"/>
        <family val="2"/>
        <charset val="238"/>
      </rPr>
      <t>Układ NW3 (1710/1110 m3/h)</t>
    </r>
  </si>
  <si>
    <t>Podwieszona w pom. biura nr 0.33
dostęp wymaga demontażu sufitu podw.</t>
  </si>
  <si>
    <t>9.4</t>
  </si>
  <si>
    <r>
      <rPr>
        <sz val="10"/>
        <rFont val="Arial"/>
        <family val="2"/>
        <charset val="238"/>
      </rPr>
      <t xml:space="preserve">Centrala wentylacyjna MCKS 02 stojąca
</t>
    </r>
    <r>
      <rPr>
        <sz val="9"/>
        <rFont val="Arial"/>
        <family val="2"/>
        <charset val="238"/>
      </rPr>
      <t>Układ NW4 (2140/2250 m3/h)</t>
    </r>
  </si>
  <si>
    <t>Pom. wentylatorni nr 0.49
Pomieszczenia szatni z natryskami</t>
  </si>
  <si>
    <t>9.5</t>
  </si>
  <si>
    <r>
      <rPr>
        <sz val="10"/>
        <rFont val="Arial"/>
        <family val="2"/>
        <charset val="238"/>
      </rPr>
      <t xml:space="preserve">Centrala wentylacyjna MCKS 01 stojąca
</t>
    </r>
    <r>
      <rPr>
        <sz val="9"/>
        <rFont val="Arial"/>
        <family val="2"/>
        <charset val="238"/>
      </rPr>
      <t>MCKS01 -1630L -1730R, ukł.NW5
 (1560/1640m3/h)</t>
    </r>
  </si>
  <si>
    <t>9.6</t>
  </si>
  <si>
    <r>
      <rPr>
        <sz val="10"/>
        <rFont val="Arial"/>
        <family val="2"/>
        <charset val="238"/>
      </rPr>
      <t xml:space="preserve">Centrala nawiewna MCKT 01 podwiesz.
</t>
    </r>
    <r>
      <rPr>
        <sz val="9"/>
        <rFont val="Arial"/>
        <family val="2"/>
        <charset val="238"/>
      </rPr>
      <t>MCKT011130R, układ N8 (1040m3/h)</t>
    </r>
  </si>
  <si>
    <t>Pom. 0.30 pomieszczenie porządkowe
dostęp wymaga demontażu sufitu podw.</t>
  </si>
  <si>
    <t>9.7</t>
  </si>
  <si>
    <r>
      <rPr>
        <sz val="10"/>
        <rFont val="Arial"/>
        <family val="2"/>
        <charset val="238"/>
      </rPr>
      <t xml:space="preserve">Centrala nawiewna MCKT 01 podwiesz.
</t>
    </r>
    <r>
      <rPr>
        <sz val="9"/>
        <rFont val="Arial"/>
        <family val="2"/>
        <charset val="238"/>
      </rPr>
      <t>MCKT01530L, układ N11 (500m3/h)</t>
    </r>
  </si>
  <si>
    <t>Pom. 0.28 przedsionek WC mężczyzn
dostęp wymaga demontażu sufitu podw.</t>
  </si>
  <si>
    <t>9.8</t>
  </si>
  <si>
    <r>
      <rPr>
        <sz val="10"/>
        <rFont val="Arial"/>
        <family val="2"/>
        <charset val="238"/>
      </rPr>
      <t xml:space="preserve">Centrala nawiewna MCKT 01 podwiesz.
</t>
    </r>
    <r>
      <rPr>
        <sz val="9"/>
        <rFont val="Arial"/>
        <family val="2"/>
        <charset val="238"/>
      </rPr>
      <t>MCKT01820L, układ N15 (760m3/h)</t>
    </r>
  </si>
  <si>
    <t>Pom. 0.52 przedsionek WC kobiet
dostęp wymaga demontażu sufitu podw.</t>
  </si>
  <si>
    <t>9.9</t>
  </si>
  <si>
    <r>
      <rPr>
        <sz val="10"/>
        <rFont val="Arial"/>
        <family val="2"/>
        <charset val="238"/>
      </rPr>
      <t xml:space="preserve">Układy wywiewne z pomieszczeń – komplet
</t>
    </r>
    <r>
      <rPr>
        <sz val="9"/>
        <rFont val="Arial"/>
        <family val="2"/>
        <charset val="238"/>
      </rPr>
      <t>TD800/200 silent – W8, W10
TD500/160 silent – W9, W13, W14
TD350/125 silent – W6, W12
VAM767 – W11.1, W11.2, W15.1, W15.2
Went. ścienne – W7  
Went. dachowe – W16.1, W16.2</t>
    </r>
  </si>
  <si>
    <t>Venture Ind./ 
AERECO</t>
  </si>
  <si>
    <t xml:space="preserve">Pom. 0.9, 0.26
Pom. 0.9, 0.28, 0.49
Pom. 0.9, 0.27
Pom. 0.25, 0.26, 0.51, 0.53
Pom. 0.9,
Daszek nad pom. sędz. nr 1.01 i 1.04 </t>
  </si>
  <si>
    <t>9.10</t>
  </si>
  <si>
    <r>
      <rPr>
        <sz val="10"/>
        <rFont val="Arial"/>
        <family val="2"/>
        <charset val="238"/>
      </rPr>
      <t xml:space="preserve">Kurtyna powietrzna WING E200 AC
</t>
    </r>
    <r>
      <rPr>
        <sz val="9"/>
        <color rgb="FF000000"/>
        <rFont val="Arial"/>
        <family val="2"/>
        <charset val="238"/>
      </rPr>
      <t>15 kW</t>
    </r>
  </si>
  <si>
    <t>Pom. nr 0.33 biuro zawodów
Pom. nr 1.03 b. zawodów, spikera, RTV</t>
  </si>
  <si>
    <t>Zadanie nr 10  –  Przeglądy serwisowe i konserwacja urządzeń klimatyzacyjnych na stadionie START</t>
  </si>
  <si>
    <t>10.1</t>
  </si>
  <si>
    <r>
      <rPr>
        <sz val="10"/>
        <rFont val="Arial"/>
        <family val="2"/>
        <charset val="238"/>
      </rPr>
      <t xml:space="preserve">Agregat skraplający centrali went. NW1
</t>
    </r>
    <r>
      <rPr>
        <sz val="9"/>
        <rFont val="Arial"/>
        <family val="2"/>
        <charset val="238"/>
      </rPr>
      <t>jednostka zewn. AOYG24LALA</t>
    </r>
  </si>
  <si>
    <t>Daszek nad pom. sędziowskim</t>
  </si>
  <si>
    <r>
      <rPr>
        <sz val="8"/>
        <rFont val="Arial"/>
        <family val="2"/>
        <charset val="238"/>
      </rPr>
      <t xml:space="preserve">
1 - do 15 kwietnia 2024
2 - do 6 m-cy od przeglądu
     Nr 1 (październik 2024)
3 - do 6 m-cy od przeglądu
     Nr 2 (kwiecień 2025)
4 - do 6 m-cy od przeglądu 
     Nr 3 (październik 2025)
5- do 6 m-cy od przeglądu 
     Nr 4 (kwiecień 2026)
6 - do 6 m-cy od przeglądu 
     Nr 5 (październik 2026)
</t>
    </r>
    <r>
      <rPr>
        <sz val="8"/>
        <color rgb="FFFF0000"/>
        <rFont val="Arial"/>
        <family val="2"/>
        <charset val="238"/>
      </rPr>
      <t xml:space="preserve">7 - przeglądy dodatkowe ***)
</t>
    </r>
  </si>
  <si>
    <t>10.2</t>
  </si>
  <si>
    <r>
      <rPr>
        <sz val="10"/>
        <rFont val="Arial"/>
        <family val="2"/>
        <charset val="238"/>
      </rPr>
      <t xml:space="preserve">Układ klimatyzacyjny Split składający się z:
</t>
    </r>
    <r>
      <rPr>
        <sz val="9"/>
        <rFont val="Arial"/>
        <family val="2"/>
        <charset val="238"/>
      </rPr>
      <t>1x Jednostka zewnętrzna AOYG12LMCA (3,4kW)
1x Klimatyzator ścienny ASYG12LMCA</t>
    </r>
  </si>
  <si>
    <t>Daszek nad pom. Sędziowskim
Pom. sędziowskie 1.01, 1.04</t>
  </si>
  <si>
    <t>10.3</t>
  </si>
  <si>
    <r>
      <rPr>
        <sz val="10"/>
        <rFont val="Arial"/>
        <family val="2"/>
        <charset val="238"/>
      </rPr>
      <t xml:space="preserve">Układ klimatyzacyjny Split składający się z:
</t>
    </r>
    <r>
      <rPr>
        <sz val="9"/>
        <rFont val="Arial"/>
        <family val="2"/>
        <charset val="238"/>
      </rPr>
      <t>1x Jednostka zewnętrzna AOYG30LFT (8 kW)
1x Klimatyzator ścienny ASYG30LFCA</t>
    </r>
  </si>
  <si>
    <t>Daszek nad pom. 1.03
Pom. nr 1.03 b. zawodów, spikera, RTV</t>
  </si>
  <si>
    <t>10.4</t>
  </si>
  <si>
    <r>
      <rPr>
        <sz val="10"/>
        <rFont val="Arial"/>
        <family val="2"/>
        <charset val="238"/>
      </rPr>
      <t xml:space="preserve">Układ klimatyzacyjny Split składający się z:
</t>
    </r>
    <r>
      <rPr>
        <sz val="9"/>
        <rFont val="Arial"/>
        <family val="2"/>
        <charset val="238"/>
      </rPr>
      <t>1x Jednostka zewnętrzna AOYG14LMCA (4 kW)
1x Klimatyzator ścienny ASYG14LMCA</t>
    </r>
  </si>
  <si>
    <t>Układ chłodzenia rozdzielni i serw.
Daszek nad pom. 1.03
Pom. rozdzielni głównej 0.35</t>
  </si>
  <si>
    <t xml:space="preserve"> </t>
  </si>
  <si>
    <t>Zadanie nr 11 – Przeglądy serwisowe i konserwacja urządzeń ul. Kazimierza Wielkiego</t>
  </si>
  <si>
    <t>11.1</t>
  </si>
  <si>
    <t>Centrala nawiewna podwieszana 
IKAR AGW-B-H</t>
  </si>
  <si>
    <t>Clima Produkt</t>
  </si>
  <si>
    <t>Ul. K.Wielkiego 8 
Hala Globus</t>
  </si>
  <si>
    <t>Centrale na wys. ok.16-21m
Ograniczony dostęp z pomostu</t>
  </si>
  <si>
    <t>1- do 30 maja 2024
2- do 30 maja 2025
3- do 30 maja 2026</t>
  </si>
  <si>
    <t>11.2</t>
  </si>
  <si>
    <t>Centrala wywiewna GOLEM
GOLEM-G-011-4-K-P</t>
  </si>
  <si>
    <t>Zlokalizowane w wentylatorniach
w 4 narożnikach budynku</t>
  </si>
  <si>
    <t>11.3</t>
  </si>
  <si>
    <t>Centrala N-W GOLEM
GOLEM-G-190-3-S-P</t>
  </si>
  <si>
    <t>11.4</t>
  </si>
  <si>
    <t>Centrala N-W Inwent, C259/2007
ACAV-P-2-NW-PL nr 373691/43</t>
  </si>
  <si>
    <t>Inwent</t>
  </si>
  <si>
    <t>Podwieszona w korytarzu szatni
Układ N-W szatnie Impuls</t>
  </si>
  <si>
    <t>11.6</t>
  </si>
  <si>
    <t>Centrala sekcyjna BS-2 (50)
C 18017/08</t>
  </si>
  <si>
    <t>Korytarz sali judo 
Nad sufitem podwieszonym</t>
  </si>
  <si>
    <t>11.7</t>
  </si>
  <si>
    <t>Centrala nawiewno-wywiewna
AHU RiS 400 PE 3.0</t>
  </si>
  <si>
    <t>SALDA</t>
  </si>
  <si>
    <t>Ul. K.Wielkiego 8
Budynek Techniczny</t>
  </si>
  <si>
    <t>Hydrofornia
nad sufitem podwieszonym</t>
  </si>
  <si>
    <t>1- do 30 maja 2024
2- do 30 listopada 2024
3- do 30 maja 2025
4- do 30 listopada 2025
5- do 30 maja 2026
6- do 30 listopada 2026</t>
  </si>
  <si>
    <t>11.8</t>
  </si>
  <si>
    <r>
      <rPr>
        <sz val="10"/>
        <rFont val="Arial"/>
        <family val="2"/>
        <charset val="238"/>
      </rPr>
      <t xml:space="preserve">Układ klimatyzacyjny VRF składający się z:
</t>
    </r>
    <r>
      <rPr>
        <sz val="9"/>
        <rFont val="Arial"/>
        <family val="2"/>
        <charset val="238"/>
      </rPr>
      <t>Jednostka zewnętrzna AO90TPCMF, 28 kW
6x Klimatyzator ścienny AWY-9 TF CMF</t>
    </r>
  </si>
  <si>
    <t>Ul. K.Wielkiego 8</t>
  </si>
  <si>
    <t>Układ 1, Pom. biurowe poz. +0,
Dach
nr 63-68, po stronie południowej hali</t>
  </si>
  <si>
    <t>11.9</t>
  </si>
  <si>
    <r>
      <rPr>
        <sz val="10"/>
        <rFont val="Arial"/>
        <family val="2"/>
        <charset val="238"/>
      </rPr>
      <t xml:space="preserve">Układ klimatyzacyjny VRF składający się z:
</t>
    </r>
    <r>
      <rPr>
        <sz val="9"/>
        <rFont val="Arial"/>
        <family val="2"/>
        <charset val="238"/>
      </rPr>
      <t>Jednostka zewnętrzna AO72EPCMF
3x Klimatyzator ścienny AWY-9 TF CMF
2x Klimatyzator ścienny AWY-7 TF CMF
2x Klimatyzator ścienny AWY-9 TF CMF</t>
    </r>
  </si>
  <si>
    <t>Układ 2, pom. Biurowe +6,6, +10,3
dach budynku
Poz. +6,6, pom. 201, 202, 203
Poz. +10,3, pom. 302, 303
Poz. +10,3, pom. A, B</t>
  </si>
  <si>
    <t>11.10</t>
  </si>
  <si>
    <r>
      <rPr>
        <sz val="10"/>
        <rFont val="Arial"/>
        <family val="2"/>
        <charset val="238"/>
      </rPr>
      <t xml:space="preserve">Układ klimatyzacyjny VRF składający się z:
</t>
    </r>
    <r>
      <rPr>
        <sz val="9"/>
        <rFont val="Arial"/>
        <family val="2"/>
        <charset val="238"/>
      </rPr>
      <t>Jednostka zewnętrzna AO72EPCMF
1x Klimatyzator ścienny AWY-9 TF CMF
3x Klimatyzator ścienny AWY-9 TF CMF
2x Klimatyzator ścienny AWY-7 TF CMF
2x Klimatyzator ścienny AWY-9 TF CMF</t>
    </r>
  </si>
  <si>
    <t>Ul. K.Wielkiego 8
Hala Globus</t>
  </si>
  <si>
    <t>Układ 3, pom. +6,6, +10,3
dach budynku
Pom. Ochrony +3,3
Poz. +6,6, pom. 204, 205, 206
Poz. +10,3, pom. 304, 305
Poz. +10,3, pom. C, D</t>
  </si>
  <si>
    <t>11.11</t>
  </si>
  <si>
    <r>
      <rPr>
        <sz val="10"/>
        <rFont val="Arial"/>
        <family val="2"/>
        <charset val="238"/>
      </rPr>
      <t xml:space="preserve">Układ klimatyzacyjny Split składający się z:
</t>
    </r>
    <r>
      <rPr>
        <sz val="9"/>
        <rFont val="Arial"/>
        <family val="2"/>
        <charset val="238"/>
      </rPr>
      <t>Jednostka zewnętrzna AOY30ENBL
Jednostka wewnętrzna ABY30EWBA-W</t>
    </r>
  </si>
  <si>
    <t>Układ 5A
dach budynku technicznego
pom. Monitoringu</t>
  </si>
  <si>
    <t>Układ klimatyzacyjny Multisplit składający się z:
Jednostka zewnętrzna AOY20FSBV2
1x Klimatyzator ścienny ASY12FMB
1x Klimatyzator ścienny ASY7FMBD</t>
  </si>
  <si>
    <t>0,80
 + 
0,65</t>
  </si>
  <si>
    <t>Układ 5B
dach budynku technicznego
Pom. reżyserki nr 307
Pom. reżyserki nr 307a</t>
  </si>
  <si>
    <t>Zadanie nr 12 – Przeglądy serwisowe i konserwacja urządzeń ul. Filaretów</t>
  </si>
  <si>
    <t>12.1</t>
  </si>
  <si>
    <r>
      <rPr>
        <sz val="10"/>
        <rFont val="Arial"/>
        <family val="2"/>
        <charset val="238"/>
      </rPr>
      <t xml:space="preserve">Klimatyzator typu Split:
</t>
    </r>
    <r>
      <rPr>
        <sz val="9"/>
        <rFont val="Arial"/>
        <family val="2"/>
        <charset val="238"/>
      </rPr>
      <t>Jednostka zewnętrzna MUZ-HC25VA
Klimatyzator ścienny MSZ-HC25VA 2008</t>
    </r>
  </si>
  <si>
    <t>ul. Filaretów 44
budynek Berlin</t>
  </si>
  <si>
    <r>
      <rPr>
        <sz val="8"/>
        <rFont val="Arial"/>
        <family val="2"/>
        <charset val="238"/>
      </rPr>
      <t xml:space="preserve">
dach budynku
Pom. </t>
    </r>
    <r>
      <rPr>
        <b/>
        <sz val="8"/>
        <rFont val="Arial"/>
        <family val="2"/>
        <charset val="238"/>
      </rPr>
      <t>215</t>
    </r>
  </si>
  <si>
    <r>
      <rPr>
        <sz val="8"/>
        <rFont val="Arial"/>
        <family val="2"/>
        <charset val="238"/>
      </rPr>
      <t xml:space="preserve">
1- do 30 maja 2024
2- do 30 maja 2025
3- do 30 maja 2026
</t>
    </r>
    <r>
      <rPr>
        <sz val="8"/>
        <color rgb="FFFF0000"/>
        <rFont val="Arial"/>
        <family val="2"/>
        <charset val="238"/>
      </rPr>
      <t xml:space="preserve">4- przeglądy dodatkowe
</t>
    </r>
  </si>
  <si>
    <r>
      <rPr>
        <sz val="10"/>
        <rFont val="Arial"/>
        <family val="2"/>
        <charset val="238"/>
      </rPr>
      <t xml:space="preserve">Klimatyzator typu Split:
</t>
    </r>
    <r>
      <rPr>
        <sz val="9"/>
        <rFont val="Arial"/>
        <family val="2"/>
        <charset val="238"/>
      </rPr>
      <t>Jednostka zewnętrzna MUZ-GE25VA
Klimatyzator ścienny MSZ-GE25VA 2010</t>
    </r>
  </si>
  <si>
    <t>Klimatyzacja pom. Biurowych
1 piętro, pom.  212A
214, 217, 218, 219, 222</t>
  </si>
  <si>
    <t>Klimatyzacja pom. Biurowych
dach budynku
2 piętro, pom. 307, 310</t>
  </si>
  <si>
    <t>12.4</t>
  </si>
  <si>
    <r>
      <rPr>
        <sz val="10"/>
        <rFont val="Arial"/>
        <family val="2"/>
        <charset val="238"/>
      </rPr>
      <t xml:space="preserve">Klimatyzator typu Split:
</t>
    </r>
    <r>
      <rPr>
        <sz val="9"/>
        <rFont val="Arial"/>
        <family val="2"/>
        <charset val="238"/>
      </rPr>
      <t>Jednostka zewnętrzna AOYG-09LMCA
Klimatyzator ścienny ASYG-09LMCA</t>
    </r>
  </si>
  <si>
    <t>cO2-eq [t]</t>
  </si>
  <si>
    <r>
      <rPr>
        <sz val="8"/>
        <rFont val="Arial"/>
        <family val="2"/>
        <charset val="238"/>
      </rPr>
      <t xml:space="preserve">Klimatyzacja pom. Biurowych
dach budynku
</t>
    </r>
    <r>
      <rPr>
        <b/>
        <sz val="8"/>
        <rFont val="Arial"/>
        <family val="2"/>
        <charset val="238"/>
      </rPr>
      <t>2 piętro, pom. 317, 318</t>
    </r>
  </si>
  <si>
    <t>12.6</t>
  </si>
  <si>
    <t>Klimatyzator typu Split: Jednostka wewnętrzna Airwell model AWSI HGF018-N11</t>
  </si>
  <si>
    <t>Airwell</t>
  </si>
  <si>
    <t>Klimatyzacja pom. Biurowych 2 piętro pom. 313</t>
  </si>
  <si>
    <t>Klimatyzator typu Split:
Jednostka zewnętrzna MOBA30-09HFN1
Klimatyzator ścienny MS12FU-09HRDN1</t>
  </si>
  <si>
    <t>MDV</t>
  </si>
  <si>
    <t>Klimatyzacja pom. Biurowych 
dach budynku
2 piętro, pom. 316</t>
  </si>
  <si>
    <r>
      <rPr>
        <sz val="8"/>
        <rFont val="Arial"/>
        <family val="2"/>
        <charset val="238"/>
      </rPr>
      <t xml:space="preserve">1- w kwietniu 2024 
2 - w kwietniu 2025
3 - w kwietniu 2026 
</t>
    </r>
    <r>
      <rPr>
        <sz val="8"/>
        <color rgb="FFFF0000"/>
        <rFont val="Arial"/>
        <family val="2"/>
        <charset val="238"/>
      </rPr>
      <t>4 - przeglądy dodatkowe ***)</t>
    </r>
  </si>
  <si>
    <t>Centrala wentylacyjna basenowa
NOTOS VS 180-1-L (AHU1, 2)</t>
  </si>
  <si>
    <t>Elbas</t>
  </si>
  <si>
    <t>ul. Łabędzia 4 
CSR Łabędzia</t>
  </si>
  <si>
    <t>Wentylatorownia -1
NW hali pływalni (AHU1, AHU2)</t>
  </si>
  <si>
    <r>
      <rPr>
        <sz val="8"/>
        <rFont val="Arial"/>
        <family val="2"/>
        <charset val="238"/>
      </rPr>
      <t xml:space="preserve">1 - w sierpniu 2024
2 - w sierpniu 2025
3 - w sierpniu 2026
     (w czasie przerwy                                                                                                     technicznej)
</t>
    </r>
    <r>
      <rPr>
        <sz val="8"/>
        <color rgb="FFED1C24"/>
        <rFont val="Arial"/>
        <family val="2"/>
        <charset val="238"/>
      </rPr>
      <t>4- przeglądy dodatkow</t>
    </r>
    <r>
      <rPr>
        <sz val="8"/>
        <color rgb="FFFF0000"/>
        <rFont val="Arial"/>
        <family val="2"/>
        <charset val="238"/>
      </rPr>
      <t>e ***)</t>
    </r>
  </si>
  <si>
    <t>Centrala wentylacyjna 
VS-75-L-E/RH (AHU3)</t>
  </si>
  <si>
    <t>Wentylatorownia -1
NW Sala sportowa (AHU3)</t>
  </si>
  <si>
    <r>
      <rPr>
        <sz val="8"/>
        <rFont val="Arial"/>
        <family val="2"/>
        <charset val="238"/>
      </rPr>
      <t xml:space="preserve">1 - w sierpniu 2024
2 - w sierpniu 2025
3 - w sierpniu 2026
     (w czasie przerwy technicznej)
</t>
    </r>
    <r>
      <rPr>
        <sz val="8"/>
        <color rgb="FFED1C24"/>
        <rFont val="Arial"/>
        <family val="2"/>
        <charset val="238"/>
      </rPr>
      <t>4- przeglądy do</t>
    </r>
    <r>
      <rPr>
        <sz val="8"/>
        <color rgb="FFFF0000"/>
        <rFont val="Arial"/>
        <family val="2"/>
        <charset val="238"/>
      </rPr>
      <t>datkowe ***)</t>
    </r>
  </si>
  <si>
    <t>Centrala wentylacyjna 
VS-75-L-PH (AHU4)</t>
  </si>
  <si>
    <t>Wentylatorownia -1
NW Szatnie basen (AHU4)</t>
  </si>
  <si>
    <r>
      <rPr>
        <sz val="8"/>
        <rFont val="Arial"/>
        <family val="2"/>
        <charset val="238"/>
      </rPr>
      <t xml:space="preserve">1 - w sierpniu 2024
2 - w sierpniu 2025
3 - w sierpniu 2026
     (w czasie przerwy technicznej)
</t>
    </r>
    <r>
      <rPr>
        <sz val="8"/>
        <color rgb="FFED1C24"/>
        <rFont val="Arial"/>
        <family val="2"/>
        <charset val="238"/>
      </rPr>
      <t>4- przeglądy dodatkowe ***)</t>
    </r>
  </si>
  <si>
    <t>Centrala wentylacyjna 
VS-30-L-PH (AHU5)</t>
  </si>
  <si>
    <t>Wentylatorownia -1
NW Podbasenie (AHU5)</t>
  </si>
  <si>
    <t>Centrala wentylacyjna 
VS-75-L-PH (AHU6)</t>
  </si>
  <si>
    <t>Wentylatorownia -1
NW Rehabilitacja (AHU6)</t>
  </si>
  <si>
    <t>Centrala wentylacyjna 
VS-21-R-PH (AHU7)</t>
  </si>
  <si>
    <t>Wentylatorownia -1
NW Siłownia (AHU7)</t>
  </si>
  <si>
    <t>Centrala wentylacyjna 
VS-10-R-H-T (AHU8)</t>
  </si>
  <si>
    <t>Wentylatorownia -1
Nawiew szatnie sala (AHU8)</t>
  </si>
  <si>
    <t>Centrala wentylacyjna 
VS-21-R-PH (AHU9)</t>
  </si>
  <si>
    <t>Wentylatorownia -1
NW Odnowa biologiczna (AHU9)</t>
  </si>
  <si>
    <t>Centrala wentylacyjna 
VS-15-R-PH-T (AHU11)</t>
  </si>
  <si>
    <t>Podwieszona w korytarzu
NW hol, kawiarnia (AHU11)</t>
  </si>
  <si>
    <r>
      <rPr>
        <sz val="9"/>
        <rFont val="Arial"/>
        <family val="2"/>
        <charset val="238"/>
      </rPr>
      <t xml:space="preserve">Klimatyzator typu Split:
</t>
    </r>
    <r>
      <rPr>
        <sz val="9"/>
        <color rgb="FF000000"/>
        <rFont val="Arial"/>
        <family val="2"/>
        <charset val="238"/>
      </rPr>
      <t>Jednostka zewnętrzna MSTCBU-12HRFN1
Jednostka wewnętrzna MSAEBU-12HRFN1</t>
    </r>
  </si>
  <si>
    <t>ul. Łabędzia 4
CSR Łabędzia</t>
  </si>
  <si>
    <t>wygrodzenie przy czerpniach
pom. nr 010 „administracja”</t>
  </si>
  <si>
    <r>
      <rPr>
        <sz val="8"/>
        <rFont val="Arial"/>
        <family val="2"/>
        <charset val="238"/>
      </rPr>
      <t xml:space="preserve">1- w kwietniu 2024 
2- w październiku 2024
3- w kwietniu 2025
4- w październiku 2025
5- w kwietniu 2026 
6- w październiku 2026
</t>
    </r>
    <r>
      <rPr>
        <sz val="8"/>
        <color rgb="FFFF0000"/>
        <rFont val="Arial"/>
        <family val="2"/>
        <charset val="238"/>
      </rPr>
      <t>7 - przeglądy dodatkowe ***)</t>
    </r>
  </si>
  <si>
    <t>15.1</t>
  </si>
  <si>
    <r>
      <rPr>
        <sz val="10"/>
        <rFont val="Arial"/>
        <family val="2"/>
        <charset val="238"/>
      </rPr>
      <t xml:space="preserve">Centrala nawiewna VS, VS-30-L-C 
</t>
    </r>
    <r>
      <rPr>
        <sz val="9"/>
        <rFont val="Arial"/>
        <family val="2"/>
        <charset val="238"/>
      </rPr>
      <t>+went. dachowy TH-800</t>
    </r>
  </si>
  <si>
    <t>VTS 
Venture Ind.</t>
  </si>
  <si>
    <t>ul. Osmolicka 1
Słoneczny Wrotków</t>
  </si>
  <si>
    <t>Bar Chwiejba – gastronomia/kuchnia 
Poddasze, dach</t>
  </si>
  <si>
    <r>
      <rPr>
        <sz val="8"/>
        <rFont val="Arial"/>
        <family val="2"/>
        <charset val="238"/>
      </rPr>
      <t xml:space="preserve">1- w maju 2024
2- w maju 2025
3- w maju 2026
</t>
    </r>
    <r>
      <rPr>
        <sz val="8"/>
        <color rgb="FFED1C24"/>
        <rFont val="Arial"/>
        <family val="2"/>
        <charset val="238"/>
      </rPr>
      <t>4- przeglądy dodatkowe ***)</t>
    </r>
  </si>
  <si>
    <r>
      <rPr>
        <sz val="10"/>
        <rFont val="Arial"/>
        <family val="2"/>
        <charset val="238"/>
      </rPr>
      <t xml:space="preserve">Jednostka zewnętrzna centrali j/w
</t>
    </r>
    <r>
      <rPr>
        <sz val="9"/>
        <rFont val="Arial"/>
        <family val="2"/>
        <charset val="238"/>
      </rPr>
      <t>A4MC75D-FBAA-R   prod. 2009</t>
    </r>
  </si>
  <si>
    <t>Acson International</t>
  </si>
  <si>
    <t>Na zewn. przy budynku Chwiejba
układ centrali VS</t>
  </si>
  <si>
    <r>
      <rPr>
        <sz val="10"/>
        <rFont val="Arial"/>
        <family val="2"/>
        <charset val="238"/>
      </rPr>
      <t xml:space="preserve">Centrala naw. Erato 1/N-17A/1-1/P
</t>
    </r>
    <r>
      <rPr>
        <sz val="9"/>
        <rFont val="Arial"/>
        <family val="2"/>
        <charset val="238"/>
      </rPr>
      <t>+wentylatory dachowe TH-2000, HCTB (x2)</t>
    </r>
  </si>
  <si>
    <t>Dospel
Venture Ind.</t>
  </si>
  <si>
    <t>Bar FOK – gastronomia/kuchnia
Poddasze, dach</t>
  </si>
  <si>
    <t>Jednostka zewnętrzna klimatyzacji
do centrali j/w, MUZ-GA-71VA</t>
  </si>
  <si>
    <t xml:space="preserve">Na ścianie budynku FOK 
Układ centrali Dospel
</t>
  </si>
  <si>
    <r>
      <rPr>
        <sz val="10"/>
        <rFont val="Arial"/>
        <family val="2"/>
        <charset val="238"/>
      </rPr>
      <t xml:space="preserve">Klimatyzator kuchenny typu Split:
</t>
    </r>
    <r>
      <rPr>
        <sz val="9"/>
        <rFont val="Arial"/>
        <family val="2"/>
        <charset val="238"/>
      </rPr>
      <t>Jednostka zewnętrzna PUHZ-RP71VHA3, 7kW
Klimatyzator sufitowy kuchenny PCA-RP71HA</t>
    </r>
  </si>
  <si>
    <t>układ klimatyzatora kuchennego
Na ścianie budynku FOK
Kuchnia bar FOK</t>
  </si>
  <si>
    <t>Układ klimatyzacyjny Multisplit składający się z:
Jednostka zewnętrzna MXZ-4A80VA-E2, 8.0/9.4
2x Klimatyzator ścienny MSZ-GC35VA, 3,5kW</t>
  </si>
  <si>
    <t>Pomieszczenia baru FOK
Na ścianie budynku FOK
(UWAGA – gastronomia/kuchnia)</t>
  </si>
  <si>
    <r>
      <rPr>
        <sz val="10"/>
        <rFont val="Arial"/>
        <family val="2"/>
        <charset val="238"/>
      </rPr>
      <t xml:space="preserve">Klimatyzator typu Split:
</t>
    </r>
    <r>
      <rPr>
        <sz val="9"/>
        <rFont val="Arial"/>
        <family val="2"/>
        <charset val="238"/>
      </rPr>
      <t>Jednostka zewnętrzna S09AHP U42
Klimatyzator ścienny do jednostki j/w</t>
    </r>
  </si>
  <si>
    <t>LG</t>
  </si>
  <si>
    <t>Ściana budynku kasy
Budynek kasy</t>
  </si>
  <si>
    <t>j/w – jak wyżej</t>
  </si>
  <si>
    <t>16.1</t>
  </si>
  <si>
    <t>Centrala wentylacyjna
OPAL COMPACT PP 4-P/R-Hw 
Nr K1271/19 – centrala NW</t>
  </si>
  <si>
    <t>Klima Gold</t>
  </si>
  <si>
    <t>ul. Leszczyńskiego 19
 Budynek Lublinianki</t>
  </si>
  <si>
    <t>Wentylatornia
 Piwnica, Pom. 019</t>
  </si>
  <si>
    <r>
      <rPr>
        <sz val="10"/>
        <rFont val="Arial"/>
        <family val="2"/>
        <charset val="238"/>
      </rPr>
      <t xml:space="preserve">na gwarancji </t>
    </r>
    <r>
      <rPr>
        <sz val="6"/>
        <rFont val="Arial"/>
        <family val="2"/>
        <charset val="238"/>
      </rPr>
      <t>do maja 2024</t>
    </r>
  </si>
  <si>
    <r>
      <rPr>
        <sz val="10"/>
        <color rgb="FFFF0000"/>
        <rFont val="Arial"/>
        <family val="2"/>
        <charset val="238"/>
      </rPr>
      <t>***)</t>
    </r>
    <r>
      <rPr>
        <sz val="10"/>
        <rFont val="Arial"/>
        <family val="2"/>
        <charset val="238"/>
      </rPr>
      <t xml:space="preserve"> - przegląd dodatkowy</t>
    </r>
  </si>
  <si>
    <t>17.1</t>
  </si>
  <si>
    <t>Układ klimatyzacyjny Multisplit składający się z:
1x Jednostka zewnętrzna 1U25BEEFRA
1x Klimatyzator ścienny AS25TADHRA-CL</t>
  </si>
  <si>
    <t>Haier</t>
  </si>
  <si>
    <t>R32</t>
  </si>
  <si>
    <t>Bud. Admin-techniczny
Krężnicka 6</t>
  </si>
  <si>
    <t xml:space="preserve">Pomieszczenia biurowe 
Na ścianie budynku </t>
  </si>
  <si>
    <r>
      <rPr>
        <sz val="10"/>
        <rFont val="Arial"/>
        <family val="2"/>
        <charset val="238"/>
      </rPr>
      <t xml:space="preserve">na gwarancji
</t>
    </r>
    <r>
      <rPr>
        <sz val="6"/>
        <rFont val="Arial"/>
        <family val="2"/>
        <charset val="238"/>
      </rPr>
      <t>do września 2024</t>
    </r>
  </si>
  <si>
    <t>Układ klimatyzacyjny Multisplit składający się z:
1x Jednostka zewnętrzna 1U50MEEFRA
1x Klimatyzator ścienny AS50TDDHRA-CL</t>
  </si>
  <si>
    <t>18.1</t>
  </si>
  <si>
    <t>Pompa Ciepłą PCCO SPLIT 20KW składająca się z:
2x Jednostki zewnętrzne nr ser: A10172-OD-3023 i 
A10172-OD-301
2x jednostki wewnętrzne nr ser.: AI0172-ID-3027 i
AI0172-ID-3016</t>
  </si>
  <si>
    <t>Hevalex</t>
  </si>
  <si>
    <t>Pomieszczenie techniczne fitrowni
Na fundamencie obok budynku
Technicznego filtrowni</t>
  </si>
  <si>
    <r>
      <rPr>
        <sz val="10"/>
        <rFont val="Arial"/>
        <family val="2"/>
        <charset val="238"/>
      </rPr>
      <t xml:space="preserve">na gwarancji </t>
    </r>
    <r>
      <rPr>
        <sz val="7"/>
        <rFont val="Arial"/>
        <family val="2"/>
        <charset val="238"/>
      </rPr>
      <t>Do 18 czerwca 2024</t>
    </r>
  </si>
  <si>
    <r>
      <rPr>
        <sz val="8"/>
        <rFont val="Arial"/>
        <family val="2"/>
        <charset val="238"/>
      </rPr>
      <t xml:space="preserve">1- w czerwcu 2024
2- w czerwcu 2025
3- w czerwcu 2026
</t>
    </r>
    <r>
      <rPr>
        <sz val="8"/>
        <color rgb="FFED1C24"/>
        <rFont val="Arial"/>
        <family val="2"/>
        <charset val="238"/>
      </rPr>
      <t>4- przeglądy dodatkowe ***)</t>
    </r>
  </si>
  <si>
    <t>Układ klimatyzacyjny Split składający się z:
1x Jednostka zewnętrzna MB-18N8D0-O
Nr ser. 341864531069 8180860092
1x Jednostka wewntrzna MB-18N8D0-I
Nr ser. 34889282039925080062</t>
  </si>
  <si>
    <t>Midea</t>
  </si>
  <si>
    <t>Al. Zygmuntowskie 5 
Budynek 
Administracyjny</t>
  </si>
  <si>
    <t xml:space="preserve">Pomieszczenia techniczne UPS
Na ścianie budynku </t>
  </si>
  <si>
    <t>na gwarancji 
Do  9 kwietnia 2025
(Wykonawcy)
Do kwietnia 2027
(producenta)</t>
  </si>
  <si>
    <t xml:space="preserve">
1- marzec 2024
2- do 6 m-cy od przeglądu nr 1 
(wrzesień 2024)
3- do 6 m-cy od przeglądu nr 2
(marzec 2025)
4- do 6 m-cy od przeglądu nr 3
(wrzesień 2025)
5- do 6 m-cy od przeglądu nr 4
(marzec 2026)
6- do 6 m-cy od przeglądu nr 5
(wrzesień 2026)
</t>
  </si>
  <si>
    <t>Układ klimatyzacyjny SPLIT składający się z:
1x Jednostka zewnętrzna RXC35B
1x Klimatyzator ścienny FTXC35B</t>
  </si>
  <si>
    <t xml:space="preserve">Pomieszczenia biurowe nr 13 I piętro
Na ścianie budynku </t>
  </si>
  <si>
    <t>na gwarancji
Do 12 maja 2024</t>
  </si>
  <si>
    <t xml:space="preserve">
1- maj 2024
2- do 6 m-cy od przeglądu 
    nr 1 (listopad 2024)
3- do 6 m-cy od przeglądu 
    nr 2 (maj  2025)
4- do 6 m-cy od przeglądu 
    Nr 3 (listopad 2025)
5- do 6 m-cy od przeglądu
    Nr 4 (maj 2026)
6- do 6 m-cy od przeglądu
    Nr 5 (listopad 2026)
</t>
  </si>
  <si>
    <t xml:space="preserve">Pomieszczenia biurowe nr 201 I piętro
Na ścianie budynku </t>
  </si>
  <si>
    <t>Układ klimatyzacyjny Split składający się z:
1x Jednostka zewnętrzna RXS35L3V1B nr J077089
1x Klimatyzator ścienny FTXS35K3V1B nr J089399</t>
  </si>
  <si>
    <t>Al. Zygmuntowskie 5
Budynek 
Administracyjny</t>
  </si>
  <si>
    <t>Pomieszczenia techniczne monitoringu
Na dachu budynku</t>
  </si>
  <si>
    <t xml:space="preserve">
1- kwiecień 2024
2- do 6 m-cy od przeglądu 
    nr 1 (październik 2024)
3- do 6 m-cy od przeglądu 
    nr 2 (kwiecień 2025)
4- do 6 m-cy od przeglądu 
    Nr 3 (październik 2025)
5- do 6 m-cy od przeglądu
    Nr 4 (kwiecień 2026)
6- do 6 m-cy od przeglądu
    Nr 5 (październik 2026)
</t>
  </si>
  <si>
    <t>Zadanie nr 19  –  Przeglądy serwisowe i konserwacja urządzeń klimatyzacyjnych KASAI</t>
  </si>
  <si>
    <t>Układ klimatyzacji SPLIT
KAISAI KWC-12CGI/KWC-12CGO o mocy
chłodniczej 3,5 kW</t>
  </si>
  <si>
    <t>KAISAI</t>
  </si>
  <si>
    <t>Układ chłodzenia pokoju nr 16 w budynku stadionu</t>
  </si>
  <si>
    <t>na gwarancji do października 2027</t>
  </si>
  <si>
    <r>
      <rPr>
        <sz val="8"/>
        <rFont val="Arial"/>
        <family val="2"/>
        <charset val="238"/>
      </rPr>
      <t xml:space="preserve">
1 - do 30 kwietnia 2024
2 - do 6 m-cy od przeglądu
     Nr 1 (październik 2024)
3 - do 6 m-cy od przeglądu
     Nr 2 (kwiecień 2025)
4 - do 6 m-cy od przeglądu 
     Nr 3 (październik 2025)
5- do 6 m-cy od przeglądu 
     Nr 4 (kwiecień 2026)
6 - do 6 m-cy od przeglądu 
     Nr 5 (październik 2026)
</t>
    </r>
    <r>
      <rPr>
        <sz val="8"/>
        <color rgb="FFFF0000"/>
        <rFont val="Arial"/>
        <family val="2"/>
        <charset val="238"/>
      </rPr>
      <t xml:space="preserve">
</t>
    </r>
  </si>
  <si>
    <t>Zadanie nr 20  –  Przeglądy serwisowe i konserwacja urządzeń klimatyzacyjnych GREE</t>
  </si>
  <si>
    <t>Klimatyzator typu Split:
Jednostka zewnętrzna IZGL09N0
Klimatyzator ścienny  IZGL09NI</t>
  </si>
  <si>
    <t>Pom. Biurowe  nr 15</t>
  </si>
  <si>
    <t>na gwarancji do września  2026</t>
  </si>
  <si>
    <t xml:space="preserve">
1- w marcu 2024
2- we wrześniu 2024
3- w marcu 2025
4- we wrześniu 2025
5- w marcu 2026 
6- we wrześniu 2026
</t>
  </si>
  <si>
    <t>16.2</t>
  </si>
  <si>
    <t>18.2</t>
  </si>
  <si>
    <t>18.3</t>
  </si>
  <si>
    <t>Zadanie nr 18 – Przeglądy serwisowe i konserwacja urządzeń klimatyzacyjnych MIDEA i DAIKIN</t>
  </si>
  <si>
    <t>20.1.</t>
  </si>
  <si>
    <t>19.1.</t>
  </si>
  <si>
    <t>Zadanie nr 15 – Przeglądy serwisowe i konserwacja urządzeń wentylacyjnych w budynku KS Lublinianka przy ul. Leszczyńskiego 19</t>
  </si>
  <si>
    <t>Zadanie nr 16 – Przeglądy serwisowe i konserwacja urządzeń Haier</t>
  </si>
  <si>
    <t>Zadanie nr 14 – Przeglądy serwisowe i konserwacja urządzeń nad Zalewem w obiektach MOSiR „Bystrzyca” w Lublinie Sp. z o.o,</t>
  </si>
  <si>
    <t>14.1.</t>
  </si>
  <si>
    <t>14..2</t>
  </si>
  <si>
    <t>14.3.</t>
  </si>
  <si>
    <t>14.4.</t>
  </si>
  <si>
    <t>14.5.</t>
  </si>
  <si>
    <t>14.7.</t>
  </si>
  <si>
    <t>14.6.</t>
  </si>
  <si>
    <t>Zadanie nr 13 – Przeglądy serwisowe i konserwacja urządzeń w CSR Łabędzia</t>
  </si>
  <si>
    <t>13.3.</t>
  </si>
  <si>
    <t>13.1.</t>
  </si>
  <si>
    <t>13.2.</t>
  </si>
  <si>
    <t>13.4.</t>
  </si>
  <si>
    <t>13.5.</t>
  </si>
  <si>
    <t>13.6.</t>
  </si>
  <si>
    <t>13.7.</t>
  </si>
  <si>
    <t>13.8.</t>
  </si>
  <si>
    <t>13.9.</t>
  </si>
  <si>
    <t>13.10.</t>
  </si>
  <si>
    <t>12.2</t>
  </si>
  <si>
    <t>12.3</t>
  </si>
  <si>
    <t>12.5</t>
  </si>
  <si>
    <t xml:space="preserve">
1- w kwietniu 2024
2- w kwietniu 2025
3- w kwietniu 2026
</t>
  </si>
  <si>
    <t xml:space="preserve">
1- w kwietniu 2024
2- w kwietniu 2025
3- w kwietniu 2026</t>
  </si>
  <si>
    <r>
      <t xml:space="preserve">
1- w kwietniu 2024
2- w październiku 2024
3- w kwietniu 2025
4- w październiku 2025
5- w kwietniu 2026
6- w październiku 2026
</t>
    </r>
    <r>
      <rPr>
        <sz val="8"/>
        <color rgb="FFFF0000"/>
        <rFont val="Arial"/>
        <family val="2"/>
        <charset val="238"/>
      </rPr>
      <t xml:space="preserve">
</t>
    </r>
  </si>
  <si>
    <r>
      <t xml:space="preserve">
1- w kwietniu 2024
2- w kwietniu 2025
3- w kwietniu 2026
</t>
    </r>
    <r>
      <rPr>
        <sz val="8"/>
        <color rgb="FFFF0000"/>
        <rFont val="Arial"/>
        <family val="2"/>
        <charset val="238"/>
      </rPr>
      <t xml:space="preserve">
</t>
    </r>
  </si>
  <si>
    <t xml:space="preserve">
1- w kwietniu 2024
2- w październiku 2024
3- w kwietniu 2025
4- w październiku 2025
5- w kwietniu 2026
6- w październiku 2026
</t>
  </si>
  <si>
    <t xml:space="preserve">1- w październiku 2024 
2- w październiku  2025
3- w październiku 2026
</t>
  </si>
  <si>
    <t xml:space="preserve">
1- w październiku 2024 
2- w październiku  2025
3- w październiku 2026
</t>
  </si>
  <si>
    <t xml:space="preserve">
1 - do 10 maja 2024
2 - do 6 m-cy od przeglądu nr 1
    (listopad 2024)
3 - do 6 m-cy od przeglądu nr 2
    (maj 2025)
4 - do 6 m-cy od przeglądu nr 3
    (listopad 2025)
5 - do 6 m-cy od przeglądu nr 4
    (maj 2026)
6 - do 6 m-cy od przeglądu nr 5
    (listopad 2026)
</t>
  </si>
  <si>
    <r>
      <t xml:space="preserve">
1 - do 30 kwietnia 2024
2 - do 6 m-cy od przeglądu
     Nr 1 (październik 2024)
3 - do 6 m-cy od przeglądu
     Nr 2 (kwiecień 2025)
4 - do 6 m-cy od przeglądu 
     Nr 3 (październik 2025)
5- do 6 m-cy od przeglądu 
     Nr 4 (kwiecień 2026)
6 - do 6 m-cy od przeglądu 
     Nr 5 (październik 2026)
</t>
    </r>
    <r>
      <rPr>
        <sz val="8"/>
        <color rgb="FFFF0000"/>
        <rFont val="Arial"/>
        <family val="2"/>
        <charset val="238"/>
      </rPr>
      <t xml:space="preserve">
</t>
    </r>
  </si>
  <si>
    <t>1 - w listopadzie 2024
2 - w listopadzie 2025 
3 - w listopadzie 2026</t>
  </si>
  <si>
    <t>1 - w listopadzie 2024
2 - w listopadzie 2025 
3 - w listopadzie 2026)</t>
  </si>
  <si>
    <t>1 - w grudniu 2024
2 - w grudniu 2025
3 - w grudniu 2026</t>
  </si>
  <si>
    <t xml:space="preserve">1 - w grudniu 2024
2 - w grudniu 2025
3 - w grudniu 2026
</t>
  </si>
  <si>
    <t xml:space="preserve">
1 - w czerwcu 2024
2 - w grudniu 2024
3 - w czerwcu 2025 
4 - w grudniu 2025
5 - w czerwcu 2026
6 - w grudniu 2026
</t>
  </si>
  <si>
    <t>1 - w czerwcu 2024
2 - w czerwcu 2025 
3 - w czerwcu 2026</t>
  </si>
  <si>
    <t>Centrala N-W Inwent, C284/2008
ACAV-M-1-NW-LPnr 7136/42</t>
  </si>
  <si>
    <t>11.5</t>
  </si>
  <si>
    <t>Wentylatorownia +6,6 NW
Układ N-W salon odnowy biol.</t>
  </si>
  <si>
    <t>1- do 30 maja 2024
2- do 30 maja 2025
3- do 30 maja 2027</t>
  </si>
  <si>
    <t>Zadanie nr 17 – Przeglądy serwisowe i konserwacja urządzeń Hevalex</t>
  </si>
  <si>
    <t>2.2.</t>
  </si>
  <si>
    <t>2.1.</t>
  </si>
  <si>
    <t>Świadczenie usług w zakresie przeglądów serwisowych (gwarancyjnych i pogwarancyjnych) i konserwacji urządzeń wentylacji i klimatyzacji w latach 2024-2026 w obiektach Miejskiego Ośrodka Sportu i Rekreacji Bystrzyca w Lublinie Sp. z o.o. wg. Zadań 1-20</t>
  </si>
  <si>
    <t>Załącznik nr 1A.1</t>
  </si>
  <si>
    <t>Kosztorys ofertowy</t>
  </si>
  <si>
    <t>Załącznik nr 1A.20</t>
  </si>
  <si>
    <t>Załącznik nr 1A.2</t>
  </si>
  <si>
    <t>Załącznik nr 1A.3</t>
  </si>
  <si>
    <t>Załącznik nr 1A.17</t>
  </si>
  <si>
    <t>Załącznik nr 1A.18</t>
  </si>
  <si>
    <t>Załącznik nr 1A.19</t>
  </si>
  <si>
    <t>Załącznik nr 1A.4</t>
  </si>
  <si>
    <t>Załącznik nr 1A.5</t>
  </si>
  <si>
    <t>Załącznik nr 1A.6</t>
  </si>
  <si>
    <t>Załącznik nr 1A.7</t>
  </si>
  <si>
    <t>Załącznik nr 1A.8</t>
  </si>
  <si>
    <t>Załącznik nr 1A.9</t>
  </si>
  <si>
    <t>Załącznik nr 1A.10</t>
  </si>
  <si>
    <t>Załącznik nr 1A.11</t>
  </si>
  <si>
    <t>Załącznik nr 1A.12</t>
  </si>
  <si>
    <t>Załącznik nr 1A.13</t>
  </si>
  <si>
    <t>Załącznik nr 1A.14</t>
  </si>
  <si>
    <t>Załącznik nr 1A.15</t>
  </si>
  <si>
    <t>Załącznik nr 1A.16</t>
  </si>
  <si>
    <t xml:space="preserve">…....................................……..............................
</t>
  </si>
  <si>
    <r>
      <t xml:space="preserve">
1 - do 28 marca 2024
2 - do 6 m-cy od przeglądu
     Nr 1 (wrzesień 2024)
3 - do 6 m-cy od przeglądu
     Nr 2 (marzec 2025)
4 - do 6 m-cy od przeglądu 
     Nr 3 (wrzesień 2025)
5- do 6 m-cy od przeglądu 
     Nr 4 marzec 2026)
6 - do 6 m-cy od przeglądu 
     Nr 5 (wrzesień k 2026)
</t>
    </r>
    <r>
      <rPr>
        <sz val="8"/>
        <color rgb="FFFF0000"/>
        <rFont val="Arial"/>
        <family val="2"/>
        <charset val="238"/>
      </rPr>
      <t xml:space="preserve">
</t>
    </r>
  </si>
  <si>
    <t>3.2</t>
  </si>
  <si>
    <t>Glider Evo 610.V2.F08, 446kW
wymina filtrów freonu - szt 4</t>
  </si>
  <si>
    <t>zaplecze budynku
pom. zewnętrzne L18</t>
  </si>
  <si>
    <r>
      <t xml:space="preserve">
1- do 24 kwietnia 2024 (podczas serwisu) 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  <charset val="238"/>
      </rPr>
      <t xml:space="preserve">
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</si>
  <si>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W okresie kwiecień 2024 r należy dodatkowo wymienić filtry feonu.</t>
    </r>
  </si>
  <si>
    <t>ZZP.260.1.31.2023</t>
  </si>
  <si>
    <t xml:space="preserve"> (Podpis )</t>
  </si>
  <si>
    <t xml:space="preserve"> (Podpis)</t>
  </si>
  <si>
    <t>Świadczenie usług w zakresie przeglądów serwisowych (gwarancyjnych i pogwarancyjnych) i konserwacji urządzeń wentylacji i klimatyzacji 
w latach 2024-2026 w obiektach MOSiR "Bystrzyca" w Lublinie Sp. z o.o., wg. zadań 1-20</t>
  </si>
  <si>
    <r>
      <t xml:space="preserve">Częstotliwość usługi w okresie Umowy </t>
    </r>
    <r>
      <rPr>
        <vertAlign val="superscript"/>
        <sz val="10"/>
        <rFont val="Arial"/>
        <family val="2"/>
        <charset val="238"/>
      </rPr>
      <t>2)</t>
    </r>
  </si>
  <si>
    <t>Częstotliwość usługi w okresie Umowy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</si>
</sst>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"/>
    <numFmt numFmtId="166" formatCode="#,##0.0"/>
  </numFmts>
  <fonts count="35">
    <font>
      <sz val="10"/>
      <name val="Arial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6"/>
      <color rgb="FF000000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1"/>
    </font>
    <font>
      <sz val="8"/>
      <color rgb="FFED1C2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ED1C2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1"/>
    </font>
    <font>
      <b/>
      <vertAlign val="superscript"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FF00"/>
        <bgColor rgb="FF46A600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46A600"/>
      </patternFill>
    </fill>
    <fill>
      <patternFill patternType="solid">
        <fgColor rgb="FFDDDDDD"/>
        <bgColor rgb="FFDFCCE4"/>
      </patternFill>
    </fill>
    <fill>
      <patternFill patternType="solid">
        <fgColor rgb="FFF58220"/>
        <bgColor rgb="FFFAA61A"/>
      </patternFill>
    </fill>
    <fill>
      <patternFill patternType="solid">
        <fgColor rgb="FFEEEEEE"/>
        <bgColor rgb="FFF2F2F2"/>
      </patternFill>
    </fill>
    <fill>
      <patternFill patternType="solid">
        <fgColor rgb="FFFFCC99"/>
        <bgColor rgb="FFFFDAA2"/>
      </patternFill>
    </fill>
    <fill>
      <patternFill patternType="solid">
        <fgColor rgb="FFF2F2F2"/>
        <bgColor rgb="FFEEEEEE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DC578"/>
        <bgColor rgb="FFFFCC99"/>
      </patternFill>
    </fill>
    <fill>
      <patternFill patternType="solid">
        <fgColor rgb="FFBCE4E5"/>
        <bgColor rgb="FFBEE3D3"/>
      </patternFill>
    </fill>
    <fill>
      <patternFill patternType="solid">
        <fgColor rgb="FF33CCCC"/>
        <bgColor rgb="FF00B0F0"/>
      </patternFill>
    </fill>
    <fill>
      <patternFill patternType="solid">
        <fgColor rgb="FFFDB94D"/>
        <bgColor rgb="FFFDC578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E0EFD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36">
    <xf numFmtId="0" fontId="0" fillId="0" borderId="0"/>
    <xf numFmtId="0" fontId="32" fillId="2" borderId="0" applyBorder="0" applyProtection="0"/>
    <xf numFmtId="0" fontId="32" fillId="3" borderId="0" applyBorder="0" applyProtection="0"/>
    <xf numFmtId="0" fontId="32" fillId="2" borderId="0" applyBorder="0" applyProtection="0"/>
    <xf numFmtId="0" fontId="32" fillId="4" borderId="0" applyBorder="0" applyProtection="0"/>
    <xf numFmtId="0" fontId="1" fillId="0" borderId="0"/>
    <xf numFmtId="0" fontId="32" fillId="5" borderId="0" applyBorder="0" applyProtection="0"/>
    <xf numFmtId="0" fontId="32" fillId="6" borderId="0" applyBorder="0" applyProtection="0"/>
    <xf numFmtId="0" fontId="32" fillId="7" borderId="0" applyBorder="0" applyProtection="0"/>
    <xf numFmtId="0" fontId="32" fillId="7" borderId="0" applyBorder="0" applyProtection="0"/>
    <xf numFmtId="0" fontId="32" fillId="7" borderId="0" applyBorder="0" applyProtection="0"/>
    <xf numFmtId="0" fontId="32" fillId="7" borderId="0" applyBorder="0">
      <alignment wrapText="1"/>
      <protection locked="0"/>
    </xf>
    <xf numFmtId="0" fontId="32" fillId="6" borderId="0" applyBorder="0" applyProtection="0"/>
    <xf numFmtId="0" fontId="2" fillId="7" borderId="0"/>
    <xf numFmtId="0" fontId="32" fillId="7" borderId="0" applyBorder="0" applyProtection="0"/>
    <xf numFmtId="0" fontId="32" fillId="6" borderId="0" applyBorder="0" applyProtection="0"/>
    <xf numFmtId="0" fontId="32" fillId="6" borderId="0" applyBorder="0" applyProtection="0"/>
    <xf numFmtId="164" fontId="3" fillId="0" borderId="0" applyBorder="0" applyProtection="0"/>
    <xf numFmtId="0" fontId="2" fillId="0" borderId="0"/>
    <xf numFmtId="0" fontId="11" fillId="8" borderId="1" applyProtection="0"/>
    <xf numFmtId="0" fontId="12" fillId="9" borderId="2" applyProtection="0"/>
    <xf numFmtId="2" fontId="32" fillId="0" borderId="0">
      <alignment horizontal="center" vertical="center" wrapText="1"/>
    </xf>
    <xf numFmtId="2" fontId="32" fillId="16" borderId="0" applyProtection="0">
      <alignment horizontal="left" vertical="center" wrapText="1"/>
    </xf>
    <xf numFmtId="2" fontId="32" fillId="17" borderId="0" applyProtection="0">
      <alignment horizontal="center" vertical="center" wrapText="1"/>
    </xf>
    <xf numFmtId="2" fontId="32" fillId="17" borderId="0">
      <alignment horizontal="left" vertical="center" wrapText="1"/>
      <protection locked="0"/>
    </xf>
    <xf numFmtId="2" fontId="32" fillId="17" borderId="0">
      <alignment horizontal="center" vertical="center" wrapText="1"/>
      <protection locked="0"/>
    </xf>
    <xf numFmtId="2" fontId="32" fillId="17" borderId="0">
      <alignment horizontal="center" vertical="center" wrapText="1"/>
      <protection locked="0"/>
    </xf>
    <xf numFmtId="2" fontId="32" fillId="0" borderId="0" applyProtection="0">
      <alignment horizontal="center" vertical="center" wrapText="1"/>
    </xf>
    <xf numFmtId="2" fontId="32" fillId="0" borderId="0" applyProtection="0">
      <alignment horizontal="left" vertical="center" wrapText="1"/>
    </xf>
    <xf numFmtId="2" fontId="32" fillId="16" borderId="0" applyProtection="0">
      <alignment horizontal="left" vertical="center" wrapText="1"/>
    </xf>
    <xf numFmtId="2" fontId="32" fillId="17" borderId="0" applyProtection="0">
      <alignment horizontal="left" vertical="center" wrapText="1"/>
    </xf>
    <xf numFmtId="2" fontId="32" fillId="16" borderId="0" applyProtection="0">
      <alignment horizontal="left" vertical="center" wrapText="1"/>
    </xf>
    <xf numFmtId="2" fontId="32" fillId="16" borderId="0" applyProtection="0">
      <alignment horizontal="left" vertical="center" wrapText="1"/>
    </xf>
    <xf numFmtId="2" fontId="32" fillId="17" borderId="0" applyProtection="0">
      <alignment horizontal="center" vertical="center" wrapText="1"/>
    </xf>
    <xf numFmtId="2" fontId="32" fillId="17" borderId="0" applyProtection="0">
      <alignment horizontal="left" vertical="center" wrapText="1"/>
    </xf>
    <xf numFmtId="2" fontId="32" fillId="0" borderId="0" applyProtection="0">
      <alignment horizontal="center" vertical="center" wrapText="1"/>
    </xf>
  </cellStyleXfs>
  <cellXfs count="34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0" fontId="0" fillId="0" borderId="0" xfId="0" applyNumberFormat="1"/>
    <xf numFmtId="0" fontId="11" fillId="8" borderId="1" xfId="19" applyProtection="1"/>
    <xf numFmtId="0" fontId="12" fillId="9" borderId="2" xfId="20" applyProtection="1"/>
    <xf numFmtId="10" fontId="12" fillId="9" borderId="2" xfId="20" applyNumberFormat="1" applyProtection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49" fontId="0" fillId="12" borderId="29" xfId="0" applyNumberForma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49" fontId="7" fillId="0" borderId="14" xfId="0" applyNumberFormat="1" applyFont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0" fillId="6" borderId="29" xfId="0" applyNumberForma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vertical="center" wrapText="1"/>
    </xf>
    <xf numFmtId="165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9" fontId="0" fillId="6" borderId="30" xfId="0" applyNumberForma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9" fontId="0" fillId="12" borderId="30" xfId="0" applyNumberFormat="1" applyFill="1" applyBorder="1" applyAlignment="1">
      <alignment horizontal="center" vertical="center" wrapText="1"/>
    </xf>
    <xf numFmtId="0" fontId="0" fillId="12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6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0" fillId="6" borderId="33" xfId="0" applyNumberForma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 wrapText="1"/>
    </xf>
    <xf numFmtId="49" fontId="21" fillId="0" borderId="5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4" fontId="0" fillId="7" borderId="5" xfId="0" applyNumberFormat="1" applyFill="1" applyBorder="1" applyAlignment="1">
      <alignment horizontal="center" vertical="center" wrapText="1"/>
    </xf>
    <xf numFmtId="3" fontId="0" fillId="7" borderId="5" xfId="0" applyNumberForma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6" borderId="14" xfId="0" applyFont="1" applyFill="1" applyBorder="1" applyAlignment="1" applyProtection="1">
      <alignment vertical="center" wrapText="1"/>
      <protection locked="0"/>
    </xf>
    <xf numFmtId="0" fontId="0" fillId="7" borderId="14" xfId="0" applyFill="1" applyBorder="1" applyAlignment="1">
      <alignment horizontal="center" vertical="center" wrapText="1"/>
    </xf>
    <xf numFmtId="4" fontId="0" fillId="7" borderId="14" xfId="0" applyNumberFormat="1" applyFill="1" applyBorder="1" applyAlignment="1">
      <alignment horizontal="center" vertical="center" wrapText="1"/>
    </xf>
    <xf numFmtId="3" fontId="0" fillId="7" borderId="14" xfId="0" applyNumberFormat="1" applyFill="1" applyBorder="1" applyAlignment="1">
      <alignment horizontal="center" vertical="center" wrapText="1"/>
    </xf>
    <xf numFmtId="49" fontId="0" fillId="14" borderId="3" xfId="0" applyNumberFormat="1" applyFill="1" applyBorder="1" applyAlignment="1">
      <alignment horizontal="center" vertical="center" wrapText="1"/>
    </xf>
    <xf numFmtId="0" fontId="10" fillId="14" borderId="34" xfId="0" applyFont="1" applyFill="1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0" fillId="7" borderId="18" xfId="0" applyFill="1" applyBorder="1" applyAlignment="1">
      <alignment horizontal="center" vertical="center" wrapText="1"/>
    </xf>
    <xf numFmtId="4" fontId="0" fillId="7" borderId="18" xfId="0" applyNumberFormat="1" applyFill="1" applyBorder="1" applyAlignment="1">
      <alignment horizontal="center" vertical="center" wrapText="1"/>
    </xf>
    <xf numFmtId="3" fontId="0" fillId="7" borderId="18" xfId="0" applyNumberForma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2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9" fontId="16" fillId="7" borderId="36" xfId="0" applyNumberFormat="1" applyFont="1" applyFill="1" applyBorder="1" applyAlignment="1">
      <alignment horizontal="center" vertical="center" wrapText="1"/>
    </xf>
    <xf numFmtId="49" fontId="16" fillId="7" borderId="18" xfId="0" applyNumberFormat="1" applyFont="1" applyFill="1" applyBorder="1" applyAlignment="1">
      <alignment horizontal="center" vertical="center" wrapText="1"/>
    </xf>
    <xf numFmtId="49" fontId="16" fillId="7" borderId="19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49" fontId="16" fillId="7" borderId="16" xfId="0" applyNumberFormat="1" applyFont="1" applyFill="1" applyBorder="1" applyAlignment="1">
      <alignment horizontal="center" vertical="center" wrapText="1"/>
    </xf>
    <xf numFmtId="49" fontId="16" fillId="7" borderId="4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15" borderId="14" xfId="0" applyFill="1" applyBorder="1" applyAlignment="1">
      <alignment horizontal="left" vertical="center" wrapText="1"/>
    </xf>
    <xf numFmtId="0" fontId="0" fillId="6" borderId="14" xfId="0" applyFill="1" applyBorder="1" applyAlignment="1">
      <alignment vertical="top" wrapText="1"/>
    </xf>
    <xf numFmtId="0" fontId="0" fillId="15" borderId="14" xfId="0" applyFill="1" applyBorder="1" applyAlignment="1">
      <alignment vertical="top" wrapText="1"/>
    </xf>
    <xf numFmtId="0" fontId="5" fillId="0" borderId="0" xfId="0" applyFont="1" applyAlignment="1">
      <alignment vertical="center" wrapText="1"/>
    </xf>
    <xf numFmtId="49" fontId="16" fillId="7" borderId="21" xfId="0" applyNumberFormat="1" applyFont="1" applyFill="1" applyBorder="1" applyAlignment="1">
      <alignment horizontal="center" vertical="center" wrapText="1"/>
    </xf>
    <xf numFmtId="49" fontId="16" fillId="7" borderId="22" xfId="0" applyNumberFormat="1" applyFont="1" applyFill="1" applyBorder="1" applyAlignment="1">
      <alignment horizontal="center" vertical="center" wrapText="1"/>
    </xf>
    <xf numFmtId="49" fontId="16" fillId="7" borderId="23" xfId="0" applyNumberFormat="1" applyFont="1" applyFill="1" applyBorder="1" applyAlignment="1">
      <alignment horizontal="center" vertical="center" wrapText="1"/>
    </xf>
    <xf numFmtId="49" fontId="0" fillId="15" borderId="43" xfId="0" applyNumberForma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left" vertical="center" wrapText="1"/>
    </xf>
    <xf numFmtId="49" fontId="0" fillId="15" borderId="30" xfId="0" applyNumberForma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0" fontId="0" fillId="6" borderId="14" xfId="0" applyFill="1" applyBorder="1" applyAlignment="1">
      <alignment horizontal="left" vertical="center" wrapText="1"/>
    </xf>
    <xf numFmtId="0" fontId="10" fillId="6" borderId="14" xfId="0" applyFont="1" applyFill="1" applyBorder="1" applyAlignment="1">
      <alignment vertical="top" wrapText="1"/>
    </xf>
    <xf numFmtId="0" fontId="16" fillId="7" borderId="40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49" fontId="0" fillId="13" borderId="7" xfId="0" applyNumberForma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13" borderId="8" xfId="0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49" fontId="0" fillId="13" borderId="43" xfId="0" applyNumberForma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0" fillId="13" borderId="31" xfId="0" applyNumberForma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10" fillId="13" borderId="9" xfId="0" applyFont="1" applyFill="1" applyBorder="1" applyAlignment="1">
      <alignment horizontal="left" vertical="center" wrapText="1"/>
    </xf>
    <xf numFmtId="0" fontId="10" fillId="13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2" fontId="0" fillId="0" borderId="8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33" fillId="0" borderId="9" xfId="0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49" fontId="33" fillId="0" borderId="5" xfId="0" applyNumberFormat="1" applyFont="1" applyBorder="1" applyAlignment="1">
      <alignment horizontal="left" vertical="center" wrapText="1"/>
    </xf>
    <xf numFmtId="49" fontId="33" fillId="0" borderId="15" xfId="0" applyNumberFormat="1" applyFont="1" applyBorder="1" applyAlignment="1">
      <alignment horizontal="left" vertical="center" wrapText="1"/>
    </xf>
    <xf numFmtId="49" fontId="0" fillId="6" borderId="43" xfId="0" applyNumberForma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vertical="center" wrapText="1"/>
    </xf>
    <xf numFmtId="49" fontId="0" fillId="12" borderId="43" xfId="0" applyNumberFormat="1" applyFill="1" applyBorder="1" applyAlignment="1">
      <alignment horizontal="center" vertical="center" wrapText="1"/>
    </xf>
    <xf numFmtId="0" fontId="0" fillId="12" borderId="12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16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6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49" fontId="0" fillId="13" borderId="30" xfId="0" applyNumberForma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8" fillId="0" borderId="31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16" fillId="7" borderId="14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left" vertical="center" wrapText="1"/>
    </xf>
    <xf numFmtId="49" fontId="16" fillId="7" borderId="16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49" fontId="0" fillId="6" borderId="25" xfId="0" applyNumberForma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4" fontId="0" fillId="7" borderId="9" xfId="0" applyNumberFormat="1" applyFill="1" applyBorder="1" applyAlignment="1">
      <alignment horizontal="center" vertical="center" wrapText="1"/>
    </xf>
    <xf numFmtId="3" fontId="0" fillId="7" borderId="9" xfId="0" applyNumberFormat="1" applyFill="1" applyBorder="1" applyAlignment="1">
      <alignment horizontal="center" vertical="center" wrapText="1"/>
    </xf>
    <xf numFmtId="49" fontId="0" fillId="6" borderId="30" xfId="0" applyNumberFormat="1" applyFill="1" applyBorder="1" applyAlignment="1" applyProtection="1">
      <alignment horizontal="center" vertical="center" wrapText="1"/>
      <protection locked="0"/>
    </xf>
    <xf numFmtId="0" fontId="10" fillId="6" borderId="29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9" fontId="0" fillId="6" borderId="21" xfId="0" applyNumberForma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0" fillId="6" borderId="7" xfId="0" applyNumberForma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0" fillId="7" borderId="8" xfId="0" applyFill="1" applyBorder="1" applyAlignment="1">
      <alignment horizontal="center" vertical="center" wrapText="1"/>
    </xf>
    <xf numFmtId="165" fontId="0" fillId="7" borderId="8" xfId="0" applyNumberFormat="1" applyFill="1" applyBorder="1" applyAlignment="1">
      <alignment horizontal="center" vertical="center" wrapText="1"/>
    </xf>
    <xf numFmtId="166" fontId="0" fillId="7" borderId="8" xfId="0" applyNumberForma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0" fillId="18" borderId="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27" xfId="0" applyNumberFormat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4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4" fillId="10" borderId="23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4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164" fontId="0" fillId="0" borderId="28" xfId="0" applyNumberFormat="1" applyBorder="1" applyAlignment="1" applyProtection="1">
      <alignment horizontal="center" vertical="center" wrapText="1"/>
      <protection locked="0"/>
    </xf>
    <xf numFmtId="164" fontId="0" fillId="0" borderId="50" xfId="0" applyNumberFormat="1" applyBorder="1" applyAlignment="1" applyProtection="1">
      <alignment horizontal="center" vertical="center" wrapText="1"/>
      <protection locked="0"/>
    </xf>
    <xf numFmtId="164" fontId="0" fillId="0" borderId="38" xfId="0" applyNumberFormat="1" applyBorder="1" applyAlignment="1" applyProtection="1">
      <alignment horizontal="center" vertical="center" wrapText="1"/>
      <protection locked="0"/>
    </xf>
    <xf numFmtId="164" fontId="0" fillId="0" borderId="39" xfId="0" applyNumberFormat="1" applyBorder="1" applyAlignment="1" applyProtection="1">
      <alignment horizontal="center" vertical="center" wrapText="1"/>
      <protection locked="0"/>
    </xf>
    <xf numFmtId="164" fontId="0" fillId="18" borderId="8" xfId="0" applyNumberFormat="1" applyFill="1" applyBorder="1" applyAlignment="1" applyProtection="1">
      <alignment horizontal="center" vertical="center" wrapText="1"/>
      <protection locked="0"/>
    </xf>
    <xf numFmtId="164" fontId="0" fillId="7" borderId="42" xfId="0" applyNumberForma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Border="1" applyAlignment="1" applyProtection="1">
      <alignment horizontal="center" vertical="center" wrapText="1"/>
      <protection locked="0"/>
    </xf>
    <xf numFmtId="164" fontId="0" fillId="0" borderId="51" xfId="0" applyNumberFormat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4" fontId="0" fillId="0" borderId="46" xfId="0" applyNumberFormat="1" applyBorder="1" applyAlignment="1" applyProtection="1">
      <alignment horizontal="center" vertical="center" wrapText="1"/>
      <protection locked="0"/>
    </xf>
    <xf numFmtId="164" fontId="4" fillId="11" borderId="1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2" xfId="0" applyNumberForma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16" fontId="0" fillId="0" borderId="31" xfId="0" applyNumberForma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 vertical="center" wrapText="1"/>
    </xf>
    <xf numFmtId="0" fontId="4" fillId="10" borderId="4" xfId="0" applyFont="1" applyFill="1" applyBorder="1" applyAlignment="1">
      <alignment horizontal="right" vertical="center" wrapText="1"/>
    </xf>
    <xf numFmtId="0" fontId="4" fillId="10" borderId="4" xfId="0" applyFont="1" applyFill="1" applyBorder="1" applyAlignment="1" applyProtection="1">
      <alignment horizontal="right" vertical="center" wrapText="1"/>
      <protection locked="0"/>
    </xf>
    <xf numFmtId="0" fontId="0" fillId="10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textRotation="90" wrapText="1"/>
    </xf>
    <xf numFmtId="0" fontId="0" fillId="10" borderId="1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7" fillId="10" borderId="15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7" fillId="10" borderId="12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right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0" fillId="10" borderId="46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textRotation="90" wrapText="1"/>
    </xf>
    <xf numFmtId="0" fontId="0" fillId="10" borderId="5" xfId="0" applyFill="1" applyBorder="1" applyAlignment="1">
      <alignment horizontal="center" vertical="center" textRotation="90" wrapText="1"/>
    </xf>
    <xf numFmtId="0" fontId="7" fillId="10" borderId="14" xfId="0" applyFont="1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7" borderId="15" xfId="0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11" borderId="0" xfId="0" applyFont="1" applyFill="1" applyAlignment="1">
      <alignment horizontal="right" vertical="center" wrapText="1"/>
    </xf>
    <xf numFmtId="0" fontId="4" fillId="10" borderId="44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 wrapText="1"/>
    </xf>
  </cellXfs>
  <cellStyles count="36">
    <cellStyle name="Bez tytułu1" xfId="1" xr:uid="{00000000-0005-0000-0000-000006000000}"/>
    <cellStyle name="Bez tytułu1 2" xfId="22" xr:uid="{E2A88F77-DC1F-4B3E-ADF5-F81E5A9A45CF}"/>
    <cellStyle name="Bez tytułu2" xfId="2" xr:uid="{00000000-0005-0000-0000-000007000000}"/>
    <cellStyle name="Bez tytułu2 2" xfId="23" xr:uid="{DAC306B0-A3A9-4E25-9186-7CBB479FFA5C}"/>
    <cellStyle name="Bez tytułu3" xfId="3" xr:uid="{00000000-0005-0000-0000-000008000000}"/>
    <cellStyle name="Bez tytułu4" xfId="4" xr:uid="{00000000-0005-0000-0000-000009000000}"/>
    <cellStyle name="do lewej - szary" xfId="24" xr:uid="{D22AF3AF-CD1A-48C2-9E95-B74246302309}"/>
    <cellStyle name="do środka - szary" xfId="25" xr:uid="{FEDEE37F-E881-4FC5-B7D8-113BFA2D587F}"/>
    <cellStyle name="do środka zł- szary" xfId="26" xr:uid="{2022F3F0-4414-447C-8823-3FD19C8487AA}"/>
    <cellStyle name="Excel Built-in Input" xfId="19" xr:uid="{00000000-0005-0000-0000-000018000000}"/>
    <cellStyle name="Excel Built-in Normal" xfId="18" xr:uid="{00000000-0005-0000-0000-000017000000}"/>
    <cellStyle name="Excel Built-in Output" xfId="20" xr:uid="{00000000-0005-0000-0000-000019000000}"/>
    <cellStyle name="Nagłówek" xfId="27" xr:uid="{FEE0BCC1-7EEE-4192-A3EB-1CABB29FE22B}"/>
    <cellStyle name="Normalny" xfId="0" builtinId="0"/>
    <cellStyle name="Normalny 2" xfId="5" xr:uid="{00000000-0005-0000-0000-00000A000000}"/>
    <cellStyle name="Normalny 3" xfId="21" xr:uid="{B3AAD11C-7833-4D2F-8F21-CC05946CB52A}"/>
    <cellStyle name="tk - zadanie" xfId="6" xr:uid="{00000000-0005-0000-0000-00000B000000}"/>
    <cellStyle name="tk 1" xfId="7" xr:uid="{00000000-0005-0000-0000-00000C000000}"/>
    <cellStyle name="tk 1 - wyrównanie" xfId="28" xr:uid="{00799918-D5A7-4AB6-99A0-1427649E2BBF}"/>
    <cellStyle name="tk 1-1" xfId="8" xr:uid="{00000000-0005-0000-0000-00000D000000}"/>
    <cellStyle name="tk 1-1-1" xfId="9" xr:uid="{00000000-0005-0000-0000-00000E000000}"/>
    <cellStyle name="tk 6" xfId="10" xr:uid="{00000000-0005-0000-0000-00000F000000}"/>
    <cellStyle name="tk.6-6" xfId="11" xr:uid="{00000000-0005-0000-0000-000010000000}"/>
    <cellStyle name="tk1" xfId="12" xr:uid="{00000000-0005-0000-0000-000011000000}"/>
    <cellStyle name="tk1 - szary" xfId="30" xr:uid="{F9CE7572-CBAF-4AA0-8D83-8F3F7A40B691}"/>
    <cellStyle name="tk1 2" xfId="29" xr:uid="{9F2BA3DE-D930-4C91-B1D4-EB87E2E98A8B}"/>
    <cellStyle name="tk1 szary" xfId="31" xr:uid="{9C6AA154-E0D6-4EC6-8F8B-B4611632898A}"/>
    <cellStyle name="tk1 zielony" xfId="32" xr:uid="{0F5A7943-324E-4CF9-B292-28CB04BB15CA}"/>
    <cellStyle name="tk1.1" xfId="13" xr:uid="{00000000-0005-0000-0000-000012000000}"/>
    <cellStyle name="tk1.1.1" xfId="14" xr:uid="{00000000-0005-0000-0000-000013000000}"/>
    <cellStyle name="tk1.1.1.1." xfId="15" xr:uid="{00000000-0005-0000-0000-000014000000}"/>
    <cellStyle name="tk1-szary" xfId="33" xr:uid="{CD5600F2-6068-4C92-AF70-50D8B03AD78E}"/>
    <cellStyle name="tk1-wyrównanie-szary" xfId="34" xr:uid="{36B1DEAD-8095-4C26-9BB5-7408A2D7E917}"/>
    <cellStyle name="tk2 -szary" xfId="35" xr:uid="{2D984EA7-ED21-4FEE-9000-53A9304435C9}"/>
    <cellStyle name="tk4" xfId="16" xr:uid="{00000000-0005-0000-0000-000015000000}"/>
    <cellStyle name="Wynik2" xfId="17" xr:uid="{00000000-0005-0000-0000-000016000000}"/>
  </cellStyles>
  <dxfs count="44"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DC578"/>
      <rgbColor rgb="FF00FFFF"/>
      <rgbColor rgb="FF800000"/>
      <rgbColor rgb="FF008000"/>
      <rgbColor rgb="FF00000A"/>
      <rgbColor rgb="FFADD58A"/>
      <rgbColor rgb="FFFCD4D1"/>
      <rgbColor rgb="FF00AAAD"/>
      <rgbColor rgb="FFC0C0C0"/>
      <rgbColor rgb="FF808080"/>
      <rgbColor rgb="FF8FAADC"/>
      <rgbColor rgb="FFED1C24"/>
      <rgbColor rgb="FFFFFFCC"/>
      <rgbColor rgb="FFEEEEEE"/>
      <rgbColor rgb="FFFFFBCC"/>
      <rgbColor rgb="FFBD7CB5"/>
      <rgbColor rgb="FFE6E6FF"/>
      <rgbColor rgb="FFDFCCE4"/>
      <rgbColor rgb="FF000080"/>
      <rgbColor rgb="FFFCD3C1"/>
      <rgbColor rgb="FFFFF200"/>
      <rgbColor rgb="FFBEE3D3"/>
      <rgbColor rgb="FFFEDCC6"/>
      <rgbColor rgb="FF800000"/>
      <rgbColor rgb="FFDDDDDD"/>
      <rgbColor rgb="FF0000FF"/>
      <rgbColor rgb="FF00B0F0"/>
      <rgbColor rgb="FFF2F2F2"/>
      <rgbColor rgb="FFE0EFD4"/>
      <rgbColor rgb="FFFFF9AE"/>
      <rgbColor rgb="FFBCE4E5"/>
      <rgbColor rgb="FFBCAED5"/>
      <rgbColor rgb="FFC7A0CB"/>
      <rgbColor rgb="FFFFCC99"/>
      <rgbColor rgb="FFCCCCCC"/>
      <rgbColor rgb="FF33CCCC"/>
      <rgbColor rgb="FF92D050"/>
      <rgbColor rgb="FFFFC000"/>
      <rgbColor rgb="FFFAA61A"/>
      <rgbColor rgb="FFF58220"/>
      <rgbColor rgb="FFB2B2B2"/>
      <rgbColor rgb="FF7F7F7F"/>
      <rgbColor rgb="FF3F3F76"/>
      <rgbColor rgb="FF46A600"/>
      <rgbColor rgb="FF003300"/>
      <rgbColor rgb="FFFFDAA2"/>
      <rgbColor rgb="FFCE181E"/>
      <rgbColor rgb="FFFDB94D"/>
      <rgbColor rgb="FF21409A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D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68035</xdr:rowOff>
    </xdr:to>
    <xdr:sp macro="" textlink="">
      <xdr:nvSpPr>
        <xdr:cNvPr id="2" name="_x005F_x0000_t202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68035</xdr:rowOff>
    </xdr:to>
    <xdr:sp macro="" textlink="">
      <xdr:nvSpPr>
        <xdr:cNvPr id="3" name="_x005F_x0000_t202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68035</xdr:rowOff>
    </xdr:to>
    <xdr:sp macro="" textlink="">
      <xdr:nvSpPr>
        <xdr:cNvPr id="4" name="_x005F_x0000_t202" hidden="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68035</xdr:rowOff>
    </xdr:to>
    <xdr:sp macro="" textlink="">
      <xdr:nvSpPr>
        <xdr:cNvPr id="5" name="_x005F_x0000_t202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2:C44"/>
  <sheetViews>
    <sheetView zoomScale="77" zoomScaleNormal="77" workbookViewId="0">
      <selection activeCell="G21" sqref="G21"/>
    </sheetView>
  </sheetViews>
  <sheetFormatPr defaultColWidth="8.7109375" defaultRowHeight="12.75"/>
  <cols>
    <col min="3" max="3" width="15.28515625" customWidth="1"/>
  </cols>
  <sheetData>
    <row r="2" spans="1:3">
      <c r="A2" t="s">
        <v>3</v>
      </c>
    </row>
    <row r="4" spans="1:3" ht="15">
      <c r="A4" s="16" t="s">
        <v>4</v>
      </c>
      <c r="B4" s="16" t="s">
        <v>5</v>
      </c>
      <c r="C4" s="16" t="s">
        <v>6</v>
      </c>
    </row>
    <row r="5" spans="1:3" ht="15">
      <c r="A5" s="17">
        <v>2022</v>
      </c>
      <c r="B5" s="17">
        <v>7</v>
      </c>
      <c r="C5" s="18">
        <v>0.156</v>
      </c>
    </row>
    <row r="6" spans="1:3" ht="15">
      <c r="A6" s="17">
        <v>2023</v>
      </c>
      <c r="B6" s="17">
        <v>7</v>
      </c>
      <c r="C6" s="18">
        <v>0.108</v>
      </c>
    </row>
    <row r="8" spans="1:3" ht="15">
      <c r="A8" s="16" t="s">
        <v>4</v>
      </c>
      <c r="B8" s="16" t="s">
        <v>5</v>
      </c>
      <c r="C8" s="16" t="s">
        <v>6</v>
      </c>
    </row>
    <row r="9" spans="1:3" ht="15">
      <c r="A9" s="17">
        <v>2021</v>
      </c>
      <c r="B9" s="17">
        <v>8</v>
      </c>
      <c r="C9" s="18">
        <v>5.2999999999999999E-2</v>
      </c>
    </row>
    <row r="10" spans="1:3" ht="15">
      <c r="A10" s="17">
        <v>2022</v>
      </c>
      <c r="B10" s="17">
        <v>8</v>
      </c>
      <c r="C10" s="18">
        <v>0.161</v>
      </c>
    </row>
    <row r="11" spans="1:3" ht="15">
      <c r="A11" s="17">
        <v>2023</v>
      </c>
      <c r="B11" s="17">
        <v>8</v>
      </c>
      <c r="C11" s="18">
        <v>0.10100000000000001</v>
      </c>
    </row>
    <row r="12" spans="1:3" ht="15">
      <c r="A12" s="17">
        <v>2023</v>
      </c>
      <c r="B12" s="17">
        <v>8</v>
      </c>
      <c r="C12" s="18">
        <v>5.2999999999999999E-2</v>
      </c>
    </row>
    <row r="13" spans="1:3">
      <c r="C13" s="15"/>
    </row>
    <row r="15" spans="1:3" ht="15">
      <c r="A15" s="16" t="s">
        <v>4</v>
      </c>
      <c r="B15" s="16" t="s">
        <v>5</v>
      </c>
      <c r="C15" s="16" t="s">
        <v>6</v>
      </c>
    </row>
    <row r="16" spans="1:3" ht="15">
      <c r="A16" s="17">
        <v>2021</v>
      </c>
      <c r="B16" s="17">
        <v>11</v>
      </c>
      <c r="C16" s="18">
        <v>0.03</v>
      </c>
    </row>
    <row r="17" spans="1:3" ht="15">
      <c r="A17" s="17">
        <v>2021</v>
      </c>
      <c r="B17" s="17">
        <v>11</v>
      </c>
      <c r="C17" s="18">
        <v>8.5999999999999993E-2</v>
      </c>
    </row>
    <row r="18" spans="1:3" ht="15">
      <c r="A18" s="17">
        <v>2022</v>
      </c>
      <c r="B18" s="17">
        <v>11</v>
      </c>
      <c r="C18" s="18">
        <v>0.16600000000000001</v>
      </c>
    </row>
    <row r="19" spans="1:3" ht="15">
      <c r="A19" s="17"/>
      <c r="B19" s="17"/>
      <c r="C19" s="18"/>
    </row>
    <row r="20" spans="1:3" ht="15">
      <c r="A20" s="17"/>
      <c r="B20" s="17"/>
      <c r="C20" s="18"/>
    </row>
    <row r="21" spans="1:3" ht="15">
      <c r="A21" s="16" t="s">
        <v>4</v>
      </c>
      <c r="B21" s="16" t="s">
        <v>5</v>
      </c>
      <c r="C21" s="16" t="s">
        <v>6</v>
      </c>
    </row>
    <row r="22" spans="1:3" ht="15">
      <c r="A22" s="17">
        <v>2022</v>
      </c>
      <c r="B22" s="17">
        <v>9</v>
      </c>
      <c r="C22" s="18">
        <v>0.03</v>
      </c>
    </row>
    <row r="23" spans="1:3" ht="15">
      <c r="A23" s="17"/>
      <c r="B23" s="17"/>
      <c r="C23" s="18"/>
    </row>
    <row r="24" spans="1:3" ht="15">
      <c r="A24" s="17"/>
      <c r="B24" s="17"/>
      <c r="C24" s="18"/>
    </row>
    <row r="27" spans="1:3">
      <c r="A27" t="s">
        <v>7</v>
      </c>
    </row>
    <row r="29" spans="1:3" ht="15">
      <c r="A29" s="16" t="s">
        <v>4</v>
      </c>
      <c r="B29" s="16" t="s">
        <v>5</v>
      </c>
      <c r="C29" s="16" t="s">
        <v>6</v>
      </c>
    </row>
    <row r="30" spans="1:3" ht="15">
      <c r="A30" s="17">
        <v>2022</v>
      </c>
      <c r="B30" s="17">
        <v>10</v>
      </c>
      <c r="C30" s="18">
        <v>1E-3</v>
      </c>
    </row>
    <row r="31" spans="1:3" ht="15">
      <c r="A31" s="17">
        <v>2022</v>
      </c>
      <c r="B31" s="17">
        <v>11</v>
      </c>
      <c r="C31" s="18">
        <v>1E-3</v>
      </c>
    </row>
    <row r="32" spans="1:3" ht="15">
      <c r="A32" s="17">
        <v>2022</v>
      </c>
      <c r="B32" s="17">
        <v>12</v>
      </c>
      <c r="C32" s="18">
        <v>1E-3</v>
      </c>
    </row>
    <row r="33" spans="1:3" ht="15">
      <c r="A33" s="17">
        <v>2023</v>
      </c>
      <c r="B33" s="17">
        <v>1</v>
      </c>
      <c r="C33" s="18">
        <v>2.4E-2</v>
      </c>
    </row>
    <row r="34" spans="1:3" ht="15">
      <c r="A34" s="17">
        <v>2023</v>
      </c>
      <c r="B34" s="17">
        <v>2</v>
      </c>
      <c r="C34" s="18">
        <v>1.2E-2</v>
      </c>
    </row>
    <row r="35" spans="1:3" ht="15">
      <c r="A35" s="17">
        <v>2023</v>
      </c>
      <c r="B35" s="17">
        <v>3</v>
      </c>
      <c r="C35" s="18">
        <v>1.0999999999999999E-2</v>
      </c>
    </row>
    <row r="36" spans="1:3" ht="15">
      <c r="A36" s="17">
        <v>2023</v>
      </c>
      <c r="B36" s="17">
        <v>4</v>
      </c>
      <c r="C36" s="18">
        <v>7.0000000000000001E-3</v>
      </c>
    </row>
    <row r="37" spans="1:3" ht="15">
      <c r="A37" s="17">
        <v>2023</v>
      </c>
      <c r="B37" s="17">
        <v>5</v>
      </c>
      <c r="C37" s="18">
        <v>0</v>
      </c>
    </row>
    <row r="38" spans="1:3" ht="15">
      <c r="A38" s="17">
        <v>2023</v>
      </c>
      <c r="B38" s="17">
        <v>6</v>
      </c>
      <c r="C38" s="18">
        <v>0</v>
      </c>
    </row>
    <row r="39" spans="1:3" ht="15">
      <c r="A39" s="17">
        <v>2023</v>
      </c>
      <c r="B39" s="17">
        <v>7</v>
      </c>
      <c r="C39" s="18">
        <v>-2E-3</v>
      </c>
    </row>
    <row r="40" spans="1:3" ht="15">
      <c r="A40" s="17">
        <v>2023</v>
      </c>
      <c r="B40" s="17">
        <v>8</v>
      </c>
      <c r="C40" s="18"/>
    </row>
    <row r="41" spans="1:3" ht="15">
      <c r="A41" s="17">
        <v>2023</v>
      </c>
      <c r="B41" s="17">
        <v>9</v>
      </c>
      <c r="C41" s="18"/>
    </row>
    <row r="42" spans="1:3" ht="15">
      <c r="A42" s="17">
        <v>2023</v>
      </c>
      <c r="B42" s="17">
        <v>10</v>
      </c>
      <c r="C42" s="18"/>
    </row>
    <row r="43" spans="1:3" ht="15">
      <c r="A43" s="17">
        <v>2023</v>
      </c>
      <c r="B43" s="17">
        <v>11</v>
      </c>
      <c r="C43" s="18"/>
    </row>
    <row r="44" spans="1:3" ht="15">
      <c r="A44" s="17">
        <v>2023</v>
      </c>
      <c r="B44" s="17">
        <v>12</v>
      </c>
      <c r="C44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pageSetUpPr fitToPage="1"/>
  </sheetPr>
  <dimension ref="A1:ALG33"/>
  <sheetViews>
    <sheetView view="pageBreakPreview" zoomScale="78" zoomScaleNormal="77" zoomScaleSheetLayoutView="78" workbookViewId="0">
      <pane ySplit="12" topLeftCell="A22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8" width="11.5703125" style="19"/>
    <col min="239" max="995" width="11.5703125" style="6"/>
  </cols>
  <sheetData>
    <row r="1" spans="1:223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684</v>
      </c>
      <c r="O1" s="284"/>
      <c r="P1" s="23"/>
    </row>
    <row r="2" spans="1:223" ht="15" customHeight="1">
      <c r="A2" s="22"/>
      <c r="N2" s="20"/>
      <c r="O2" s="20"/>
      <c r="P2" s="23"/>
    </row>
    <row r="3" spans="1:223" s="6" customFormat="1" ht="34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19"/>
    </row>
    <row r="4" spans="1:223" s="6" customFormat="1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19"/>
    </row>
    <row r="5" spans="1:223" s="6" customFormat="1" ht="19.5" customHeight="1">
      <c r="A5" s="289" t="s">
        <v>408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19"/>
    </row>
    <row r="6" spans="1:223" ht="15" customHeight="1">
      <c r="A6" s="22"/>
      <c r="O6" s="23"/>
      <c r="P6" s="23"/>
    </row>
    <row r="7" spans="1:223" ht="12.75" customHeight="1">
      <c r="B7" s="24" t="s">
        <v>672</v>
      </c>
    </row>
    <row r="8" spans="1:223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23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23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23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23">
      <c r="A12" s="125" t="s">
        <v>120</v>
      </c>
      <c r="B12" s="126" t="s">
        <v>121</v>
      </c>
      <c r="C12" s="126" t="s">
        <v>122</v>
      </c>
      <c r="D12" s="126" t="s">
        <v>123</v>
      </c>
      <c r="E12" s="126" t="s">
        <v>124</v>
      </c>
      <c r="F12" s="126" t="s">
        <v>125</v>
      </c>
      <c r="G12" s="126" t="s">
        <v>126</v>
      </c>
      <c r="H12" s="126" t="s">
        <v>127</v>
      </c>
      <c r="I12" s="126" t="s">
        <v>128</v>
      </c>
      <c r="J12" s="126" t="s">
        <v>129</v>
      </c>
      <c r="K12" s="126" t="s">
        <v>130</v>
      </c>
      <c r="L12" s="126" t="s">
        <v>131</v>
      </c>
      <c r="M12" s="126" t="s">
        <v>132</v>
      </c>
      <c r="N12" s="126" t="s">
        <v>133</v>
      </c>
      <c r="O12" s="127" t="s">
        <v>134</v>
      </c>
      <c r="P12" s="34"/>
    </row>
    <row r="13" spans="1:223" ht="45">
      <c r="A13" s="55" t="s">
        <v>412</v>
      </c>
      <c r="B13" s="69" t="s">
        <v>413</v>
      </c>
      <c r="C13" s="51" t="s">
        <v>414</v>
      </c>
      <c r="D13" s="271" t="s">
        <v>34</v>
      </c>
      <c r="E13" s="271"/>
      <c r="F13" s="271"/>
      <c r="G13" s="53" t="s">
        <v>415</v>
      </c>
      <c r="H13" s="53" t="s">
        <v>416</v>
      </c>
      <c r="I13" s="51" t="s">
        <v>37</v>
      </c>
      <c r="J13" s="56" t="s">
        <v>653</v>
      </c>
      <c r="K13" s="51" t="s">
        <v>38</v>
      </c>
      <c r="L13" s="51">
        <v>1</v>
      </c>
      <c r="M13" s="51">
        <v>3</v>
      </c>
      <c r="N13" s="247"/>
      <c r="O13" s="238"/>
      <c r="P13" s="47"/>
    </row>
    <row r="14" spans="1:223" ht="45">
      <c r="A14" s="55" t="s">
        <v>417</v>
      </c>
      <c r="B14" s="69" t="s">
        <v>418</v>
      </c>
      <c r="C14" s="51" t="s">
        <v>414</v>
      </c>
      <c r="D14" s="271" t="s">
        <v>34</v>
      </c>
      <c r="E14" s="271"/>
      <c r="F14" s="271"/>
      <c r="G14" s="53" t="s">
        <v>415</v>
      </c>
      <c r="H14" s="53" t="s">
        <v>419</v>
      </c>
      <c r="I14" s="51" t="s">
        <v>37</v>
      </c>
      <c r="J14" s="56" t="s">
        <v>653</v>
      </c>
      <c r="K14" s="51" t="s">
        <v>38</v>
      </c>
      <c r="L14" s="51">
        <v>1</v>
      </c>
      <c r="M14" s="51">
        <v>3</v>
      </c>
      <c r="N14" s="247"/>
      <c r="O14" s="238"/>
      <c r="P14" s="47"/>
    </row>
    <row r="15" spans="1:223" ht="56.25">
      <c r="A15" s="55" t="s">
        <v>420</v>
      </c>
      <c r="B15" s="69" t="s">
        <v>421</v>
      </c>
      <c r="C15" s="51" t="s">
        <v>414</v>
      </c>
      <c r="D15" s="271" t="s">
        <v>34</v>
      </c>
      <c r="E15" s="271"/>
      <c r="F15" s="271"/>
      <c r="G15" s="53" t="s">
        <v>415</v>
      </c>
      <c r="H15" s="53" t="s">
        <v>422</v>
      </c>
      <c r="I15" s="51" t="s">
        <v>37</v>
      </c>
      <c r="J15" s="56" t="s">
        <v>256</v>
      </c>
      <c r="K15" s="51" t="s">
        <v>38</v>
      </c>
      <c r="L15" s="51">
        <v>1</v>
      </c>
      <c r="M15" s="51">
        <v>3</v>
      </c>
      <c r="N15" s="247"/>
      <c r="O15" s="238"/>
      <c r="P15" s="47"/>
    </row>
    <row r="16" spans="1:223" ht="45">
      <c r="A16" s="55" t="s">
        <v>423</v>
      </c>
      <c r="B16" s="69" t="s">
        <v>424</v>
      </c>
      <c r="C16" s="52" t="s">
        <v>414</v>
      </c>
      <c r="D16" s="271" t="s">
        <v>34</v>
      </c>
      <c r="E16" s="271"/>
      <c r="F16" s="271"/>
      <c r="G16" s="53" t="s">
        <v>415</v>
      </c>
      <c r="H16" s="53" t="s">
        <v>425</v>
      </c>
      <c r="I16" s="52" t="s">
        <v>37</v>
      </c>
      <c r="J16" s="54" t="s">
        <v>653</v>
      </c>
      <c r="K16" s="52" t="s">
        <v>38</v>
      </c>
      <c r="L16" s="52">
        <v>1</v>
      </c>
      <c r="M16" s="52">
        <v>3</v>
      </c>
      <c r="N16" s="261"/>
      <c r="O16" s="262"/>
      <c r="P16" s="47"/>
    </row>
    <row r="17" spans="1:995" ht="56.25">
      <c r="A17" s="41" t="s">
        <v>426</v>
      </c>
      <c r="B17" s="134" t="s">
        <v>427</v>
      </c>
      <c r="C17" s="43" t="s">
        <v>414</v>
      </c>
      <c r="D17" s="282" t="s">
        <v>34</v>
      </c>
      <c r="E17" s="282"/>
      <c r="F17" s="282"/>
      <c r="G17" s="42" t="s">
        <v>415</v>
      </c>
      <c r="H17" s="42" t="s">
        <v>425</v>
      </c>
      <c r="I17" s="43" t="s">
        <v>37</v>
      </c>
      <c r="J17" s="44" t="s">
        <v>654</v>
      </c>
      <c r="K17" s="43" t="s">
        <v>38</v>
      </c>
      <c r="L17" s="43">
        <v>1</v>
      </c>
      <c r="M17" s="43">
        <v>3</v>
      </c>
      <c r="N17" s="246"/>
      <c r="O17" s="237"/>
      <c r="P17" s="47"/>
    </row>
    <row r="18" spans="1:995" ht="56.25">
      <c r="A18" s="55" t="s">
        <v>428</v>
      </c>
      <c r="B18" s="69" t="s">
        <v>429</v>
      </c>
      <c r="C18" s="51" t="s">
        <v>414</v>
      </c>
      <c r="D18" s="271" t="s">
        <v>34</v>
      </c>
      <c r="E18" s="271"/>
      <c r="F18" s="271"/>
      <c r="G18" s="53" t="s">
        <v>415</v>
      </c>
      <c r="H18" s="53" t="s">
        <v>430</v>
      </c>
      <c r="I18" s="51" t="s">
        <v>37</v>
      </c>
      <c r="J18" s="186" t="s">
        <v>654</v>
      </c>
      <c r="K18" s="51" t="s">
        <v>38</v>
      </c>
      <c r="L18" s="51">
        <v>1</v>
      </c>
      <c r="M18" s="51">
        <v>3</v>
      </c>
      <c r="N18" s="247"/>
      <c r="O18" s="238"/>
      <c r="P18" s="47"/>
    </row>
    <row r="19" spans="1:995" ht="56.25">
      <c r="A19" s="55" t="s">
        <v>431</v>
      </c>
      <c r="B19" s="69" t="s">
        <v>432</v>
      </c>
      <c r="C19" s="51" t="s">
        <v>414</v>
      </c>
      <c r="D19" s="271" t="s">
        <v>34</v>
      </c>
      <c r="E19" s="271"/>
      <c r="F19" s="271"/>
      <c r="G19" s="53" t="s">
        <v>415</v>
      </c>
      <c r="H19" s="53" t="s">
        <v>433</v>
      </c>
      <c r="I19" s="51" t="s">
        <v>37</v>
      </c>
      <c r="J19" s="56" t="s">
        <v>654</v>
      </c>
      <c r="K19" s="51" t="s">
        <v>38</v>
      </c>
      <c r="L19" s="51">
        <v>1</v>
      </c>
      <c r="M19" s="51">
        <v>3</v>
      </c>
      <c r="N19" s="247"/>
      <c r="O19" s="238"/>
      <c r="P19" s="47"/>
    </row>
    <row r="20" spans="1:995" ht="56.25">
      <c r="A20" s="55" t="s">
        <v>434</v>
      </c>
      <c r="B20" s="69" t="s">
        <v>435</v>
      </c>
      <c r="C20" s="51" t="s">
        <v>414</v>
      </c>
      <c r="D20" s="271" t="s">
        <v>34</v>
      </c>
      <c r="E20" s="271"/>
      <c r="F20" s="271"/>
      <c r="G20" s="53" t="s">
        <v>415</v>
      </c>
      <c r="H20" s="53" t="s">
        <v>436</v>
      </c>
      <c r="I20" s="51" t="s">
        <v>37</v>
      </c>
      <c r="J20" s="186" t="s">
        <v>654</v>
      </c>
      <c r="K20" s="51" t="s">
        <v>38</v>
      </c>
      <c r="L20" s="51">
        <v>1</v>
      </c>
      <c r="M20" s="51">
        <v>3</v>
      </c>
      <c r="N20" s="247"/>
      <c r="O20" s="238"/>
      <c r="P20" s="47"/>
    </row>
    <row r="21" spans="1:995" ht="84.75">
      <c r="A21" s="55" t="s">
        <v>437</v>
      </c>
      <c r="B21" s="69" t="s">
        <v>438</v>
      </c>
      <c r="C21" s="51" t="s">
        <v>439</v>
      </c>
      <c r="D21" s="271" t="s">
        <v>34</v>
      </c>
      <c r="E21" s="271"/>
      <c r="F21" s="271"/>
      <c r="G21" s="53" t="s">
        <v>415</v>
      </c>
      <c r="H21" s="53" t="s">
        <v>440</v>
      </c>
      <c r="I21" s="51" t="s">
        <v>37</v>
      </c>
      <c r="J21" s="56" t="s">
        <v>653</v>
      </c>
      <c r="K21" s="51" t="s">
        <v>81</v>
      </c>
      <c r="L21" s="51">
        <v>1</v>
      </c>
      <c r="M21" s="51">
        <v>3</v>
      </c>
      <c r="N21" s="247"/>
      <c r="O21" s="238"/>
      <c r="P21" s="47"/>
    </row>
    <row r="22" spans="1:995" s="6" customFormat="1" ht="56.25">
      <c r="A22" s="72" t="s">
        <v>441</v>
      </c>
      <c r="B22" s="129" t="s">
        <v>442</v>
      </c>
      <c r="C22" s="74" t="s">
        <v>253</v>
      </c>
      <c r="D22" s="322" t="s">
        <v>34</v>
      </c>
      <c r="E22" s="322"/>
      <c r="F22" s="322"/>
      <c r="G22" s="73" t="s">
        <v>415</v>
      </c>
      <c r="H22" s="73" t="s">
        <v>443</v>
      </c>
      <c r="I22" s="74" t="s">
        <v>37</v>
      </c>
      <c r="J22" s="187" t="s">
        <v>654</v>
      </c>
      <c r="K22" s="74" t="s">
        <v>38</v>
      </c>
      <c r="L22" s="74">
        <v>2</v>
      </c>
      <c r="M22" s="74">
        <v>3</v>
      </c>
      <c r="N22" s="248"/>
      <c r="O22" s="239"/>
      <c r="P22" s="13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19"/>
    </row>
    <row r="23" spans="1:995">
      <c r="A23" s="96"/>
      <c r="B23" s="83"/>
      <c r="C23" s="4"/>
      <c r="D23" s="4"/>
      <c r="E23" s="4"/>
      <c r="F23" s="4"/>
      <c r="G23" s="84"/>
      <c r="H23" s="84"/>
      <c r="J23" s="91"/>
      <c r="L23" s="4"/>
      <c r="M23" s="272" t="s">
        <v>2</v>
      </c>
      <c r="N23" s="334"/>
      <c r="O23" s="240"/>
      <c r="P23" s="82"/>
    </row>
    <row r="24" spans="1:995" ht="15.75">
      <c r="A24" s="96"/>
      <c r="B24" s="83"/>
      <c r="C24" s="4"/>
      <c r="D24" s="4"/>
      <c r="E24" s="4"/>
      <c r="F24" s="4"/>
      <c r="G24" s="84"/>
      <c r="H24" s="84"/>
      <c r="J24" s="91"/>
      <c r="L24" s="4"/>
      <c r="M24" s="4"/>
      <c r="N24" s="85"/>
      <c r="O24" s="82"/>
      <c r="P24" s="82"/>
    </row>
    <row r="25" spans="1:995" ht="14.25" customHeight="1">
      <c r="B25" s="314" t="s">
        <v>207</v>
      </c>
      <c r="C25" s="314"/>
      <c r="D25" s="314"/>
      <c r="E25" s="314"/>
      <c r="F25" s="314"/>
      <c r="G25" s="314"/>
      <c r="H25" s="314"/>
      <c r="I25" s="314"/>
      <c r="J25" s="314"/>
      <c r="L25" s="87"/>
      <c r="M25" s="272" t="s">
        <v>98</v>
      </c>
      <c r="N25" s="272" t="s">
        <v>2</v>
      </c>
      <c r="O25" s="240"/>
      <c r="P25" s="82"/>
    </row>
    <row r="26" spans="1:995" ht="16.5" customHeight="1">
      <c r="B26" s="335" t="s">
        <v>208</v>
      </c>
      <c r="C26" s="335"/>
      <c r="D26" s="335"/>
      <c r="E26" s="335"/>
      <c r="F26" s="335"/>
      <c r="G26" s="335"/>
      <c r="H26" s="335"/>
      <c r="I26" s="335"/>
      <c r="J26" s="335"/>
      <c r="N26" s="82"/>
      <c r="O26" s="88"/>
      <c r="P26" s="88"/>
    </row>
    <row r="27" spans="1:995" ht="25.5" customHeight="1">
      <c r="B27" s="310" t="s">
        <v>99</v>
      </c>
      <c r="C27" s="310"/>
      <c r="D27" s="310"/>
      <c r="E27" s="310"/>
      <c r="F27" s="310"/>
      <c r="G27" s="310"/>
      <c r="H27" s="310"/>
      <c r="I27" s="310"/>
      <c r="J27" s="310"/>
      <c r="N27" s="82"/>
      <c r="O27" s="88"/>
      <c r="P27" s="88"/>
    </row>
    <row r="28" spans="1:995" ht="24" customHeight="1">
      <c r="B28" s="310" t="s">
        <v>100</v>
      </c>
      <c r="C28" s="310"/>
      <c r="D28" s="310"/>
      <c r="E28" s="310"/>
      <c r="F28" s="310"/>
      <c r="G28" s="310"/>
      <c r="H28" s="310"/>
      <c r="I28" s="310"/>
      <c r="J28" s="310"/>
      <c r="N28" s="82"/>
      <c r="O28" s="88"/>
      <c r="P28" s="88"/>
    </row>
    <row r="29" spans="1:995" ht="12.75" customHeight="1">
      <c r="B29" s="269" t="s">
        <v>209</v>
      </c>
      <c r="C29" s="269"/>
      <c r="D29" s="269"/>
      <c r="E29" s="269"/>
      <c r="F29" s="269"/>
      <c r="G29" s="269"/>
      <c r="H29" s="269"/>
      <c r="I29" s="269"/>
      <c r="J29" s="269"/>
      <c r="N29" s="82"/>
      <c r="O29" s="82"/>
      <c r="P29" s="82"/>
    </row>
    <row r="30" spans="1:995" ht="12.75" customHeight="1">
      <c r="B30" s="268" t="s">
        <v>102</v>
      </c>
      <c r="C30" s="268"/>
      <c r="D30" s="268"/>
      <c r="E30" s="268"/>
      <c r="F30" s="268"/>
      <c r="G30" s="268"/>
      <c r="H30" s="268"/>
      <c r="I30" s="268"/>
      <c r="J30" s="268"/>
      <c r="N30" s="82"/>
      <c r="O30" s="82"/>
      <c r="P30" s="82"/>
    </row>
    <row r="31" spans="1:995" ht="14.25" customHeight="1">
      <c r="B31" s="310" t="s">
        <v>103</v>
      </c>
      <c r="C31" s="310"/>
      <c r="D31" s="310"/>
      <c r="E31" s="310"/>
      <c r="F31" s="310"/>
      <c r="G31" s="310"/>
      <c r="H31" s="310"/>
      <c r="I31" s="310"/>
      <c r="J31" s="310"/>
      <c r="N31" s="82"/>
      <c r="O31" s="82"/>
      <c r="P31" s="82"/>
    </row>
    <row r="32" spans="1:995">
      <c r="L32" s="270" t="s">
        <v>692</v>
      </c>
      <c r="M32" s="270"/>
      <c r="N32" s="270"/>
      <c r="O32" s="270"/>
      <c r="P32" s="82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</row>
    <row r="33" spans="12:995" ht="24.95" customHeight="1">
      <c r="L33" s="267" t="s">
        <v>701</v>
      </c>
      <c r="M33" s="267"/>
      <c r="N33" s="267"/>
      <c r="O33" s="267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</row>
  </sheetData>
  <mergeCells count="41">
    <mergeCell ref="N1:O1"/>
    <mergeCell ref="A5:O5"/>
    <mergeCell ref="A3:O3"/>
    <mergeCell ref="A1:B1"/>
    <mergeCell ref="L32:O32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29:J29"/>
    <mergeCell ref="B30:J30"/>
    <mergeCell ref="B31:J31"/>
    <mergeCell ref="L33:O33"/>
    <mergeCell ref="M23:N23"/>
    <mergeCell ref="B25:J25"/>
    <mergeCell ref="B26:J26"/>
    <mergeCell ref="B27:J27"/>
    <mergeCell ref="B28:J28"/>
    <mergeCell ref="M25:N25"/>
  </mergeCells>
  <conditionalFormatting sqref="A13:O22">
    <cfRule type="expression" dxfId="18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FF"/>
    <pageSetUpPr fitToPage="1"/>
  </sheetPr>
  <dimension ref="A1:ALE26"/>
  <sheetViews>
    <sheetView view="pageBreakPreview" zoomScale="77" zoomScaleNormal="115" zoomScaleSheetLayoutView="77" workbookViewId="0">
      <pane ySplit="12" topLeftCell="A19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8.570312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9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2" width="11.5703125" style="19"/>
    <col min="233" max="993" width="11.5703125" style="6"/>
  </cols>
  <sheetData>
    <row r="1" spans="1:216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685</v>
      </c>
      <c r="O1" s="284"/>
      <c r="P1" s="23"/>
    </row>
    <row r="2" spans="1:216" ht="15" customHeight="1">
      <c r="A2" s="22"/>
      <c r="N2" s="20"/>
      <c r="O2" s="20"/>
      <c r="P2" s="23"/>
    </row>
    <row r="3" spans="1:216" s="6" customFormat="1" ht="33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19"/>
    </row>
    <row r="4" spans="1:216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19"/>
    </row>
    <row r="5" spans="1:216" s="6" customFormat="1" ht="19.5" customHeight="1">
      <c r="A5" s="289" t="s">
        <v>444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19"/>
    </row>
    <row r="6" spans="1:216" ht="15" customHeight="1">
      <c r="A6" s="22"/>
      <c r="O6" s="23"/>
      <c r="P6" s="23"/>
    </row>
    <row r="7" spans="1:216" ht="15" customHeight="1">
      <c r="A7" s="22"/>
      <c r="B7" s="24" t="s">
        <v>672</v>
      </c>
      <c r="O7" s="23"/>
      <c r="P7" s="23"/>
    </row>
    <row r="8" spans="1:216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16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16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16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16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34"/>
    </row>
    <row r="13" spans="1:216" ht="157.5" customHeight="1">
      <c r="A13" s="208" t="s">
        <v>445</v>
      </c>
      <c r="B13" s="204" t="s">
        <v>446</v>
      </c>
      <c r="C13" s="43" t="s">
        <v>67</v>
      </c>
      <c r="D13" s="204" t="s">
        <v>48</v>
      </c>
      <c r="E13" s="204">
        <v>1.7</v>
      </c>
      <c r="F13" s="204">
        <f>E13*2088/1000</f>
        <v>3.5495999999999999</v>
      </c>
      <c r="G13" s="199" t="s">
        <v>415</v>
      </c>
      <c r="H13" s="199" t="s">
        <v>447</v>
      </c>
      <c r="I13" s="43" t="s">
        <v>37</v>
      </c>
      <c r="J13" s="44" t="s">
        <v>448</v>
      </c>
      <c r="K13" s="43" t="s">
        <v>38</v>
      </c>
      <c r="L13" s="43">
        <v>1</v>
      </c>
      <c r="M13" s="43">
        <v>6</v>
      </c>
      <c r="N13" s="246"/>
      <c r="O13" s="237"/>
      <c r="P13" s="47"/>
    </row>
    <row r="14" spans="1:216" ht="157.5" customHeight="1">
      <c r="A14" s="209" t="s">
        <v>449</v>
      </c>
      <c r="B14" s="90" t="s">
        <v>450</v>
      </c>
      <c r="C14" s="51" t="s">
        <v>67</v>
      </c>
      <c r="D14" s="90" t="s">
        <v>48</v>
      </c>
      <c r="E14" s="90">
        <v>0.85</v>
      </c>
      <c r="F14" s="90">
        <f>E14*2088/1000</f>
        <v>1.7747999999999999</v>
      </c>
      <c r="G14" s="61" t="s">
        <v>415</v>
      </c>
      <c r="H14" s="61" t="s">
        <v>451</v>
      </c>
      <c r="I14" s="51" t="s">
        <v>37</v>
      </c>
      <c r="J14" s="56" t="s">
        <v>448</v>
      </c>
      <c r="K14" s="51" t="s">
        <v>38</v>
      </c>
      <c r="L14" s="51">
        <v>2</v>
      </c>
      <c r="M14" s="51">
        <v>6</v>
      </c>
      <c r="N14" s="247"/>
      <c r="O14" s="238"/>
      <c r="P14" s="47"/>
    </row>
    <row r="15" spans="1:216" ht="157.5" customHeight="1">
      <c r="A15" s="209" t="s">
        <v>452</v>
      </c>
      <c r="B15" s="90" t="s">
        <v>453</v>
      </c>
      <c r="C15" s="51" t="s">
        <v>67</v>
      </c>
      <c r="D15" s="90" t="s">
        <v>48</v>
      </c>
      <c r="E15" s="90">
        <v>2.1</v>
      </c>
      <c r="F15" s="90">
        <f>E15*2088/1000</f>
        <v>4.3848000000000003</v>
      </c>
      <c r="G15" s="61" t="s">
        <v>415</v>
      </c>
      <c r="H15" s="61" t="s">
        <v>454</v>
      </c>
      <c r="I15" s="51" t="s">
        <v>37</v>
      </c>
      <c r="J15" s="56" t="s">
        <v>448</v>
      </c>
      <c r="K15" s="51" t="s">
        <v>38</v>
      </c>
      <c r="L15" s="51">
        <v>2</v>
      </c>
      <c r="M15" s="51">
        <v>6</v>
      </c>
      <c r="N15" s="247"/>
      <c r="O15" s="238"/>
      <c r="P15" s="47"/>
    </row>
    <row r="16" spans="1:216" ht="157.5" customHeight="1">
      <c r="A16" s="72" t="s">
        <v>455</v>
      </c>
      <c r="B16" s="129" t="s">
        <v>456</v>
      </c>
      <c r="C16" s="74" t="s">
        <v>67</v>
      </c>
      <c r="D16" s="129" t="s">
        <v>48</v>
      </c>
      <c r="E16" s="129">
        <v>1.05</v>
      </c>
      <c r="F16" s="129">
        <f>E16*2088/1000</f>
        <v>2.1924000000000001</v>
      </c>
      <c r="G16" s="73" t="s">
        <v>415</v>
      </c>
      <c r="H16" s="73" t="s">
        <v>457</v>
      </c>
      <c r="I16" s="74" t="s">
        <v>37</v>
      </c>
      <c r="J16" s="77" t="s">
        <v>656</v>
      </c>
      <c r="K16" s="74" t="s">
        <v>38</v>
      </c>
      <c r="L16" s="74">
        <v>1</v>
      </c>
      <c r="M16" s="74">
        <v>6</v>
      </c>
      <c r="N16" s="248"/>
      <c r="O16" s="239"/>
      <c r="P16" s="47"/>
    </row>
    <row r="17" spans="1:993" ht="25.5" customHeight="1">
      <c r="A17" s="96"/>
      <c r="B17" s="83"/>
      <c r="C17" s="4"/>
      <c r="D17" s="4"/>
      <c r="E17" s="4"/>
      <c r="F17" s="4"/>
      <c r="G17" s="84"/>
      <c r="H17" s="84"/>
      <c r="J17" s="91"/>
      <c r="L17" s="4"/>
      <c r="M17" s="296" t="s">
        <v>2</v>
      </c>
      <c r="N17" s="296"/>
      <c r="O17" s="244"/>
      <c r="P17" s="82"/>
    </row>
    <row r="18" spans="1:993" ht="15.75">
      <c r="A18" s="96"/>
      <c r="B18" s="83"/>
      <c r="C18" s="4"/>
      <c r="D18" s="4"/>
      <c r="E18" s="4"/>
      <c r="F18" s="4"/>
      <c r="G18" s="84"/>
      <c r="H18" s="84"/>
      <c r="J18" s="91"/>
      <c r="L18" s="4"/>
      <c r="M18" s="4"/>
      <c r="N18" s="85"/>
      <c r="O18" s="82"/>
      <c r="P18" s="82"/>
    </row>
    <row r="19" spans="1:993" ht="14.25">
      <c r="B19" s="336" t="s">
        <v>207</v>
      </c>
      <c r="C19" s="336"/>
      <c r="D19" s="336"/>
      <c r="E19" s="336"/>
      <c r="F19" s="336"/>
      <c r="G19" s="336"/>
      <c r="H19" s="336"/>
      <c r="I19" s="336"/>
      <c r="J19" s="336"/>
      <c r="L19" s="87"/>
      <c r="M19" s="273" t="s">
        <v>98</v>
      </c>
      <c r="N19" s="273" t="s">
        <v>2</v>
      </c>
      <c r="O19" s="240"/>
      <c r="P19" s="82"/>
    </row>
    <row r="20" spans="1:993" ht="16.5">
      <c r="B20" s="337" t="s">
        <v>208</v>
      </c>
      <c r="C20" s="337"/>
      <c r="D20" s="337"/>
      <c r="E20" s="337"/>
      <c r="F20" s="337"/>
      <c r="G20" s="337"/>
      <c r="H20" s="337"/>
      <c r="I20" s="337"/>
      <c r="J20" s="337"/>
      <c r="N20" s="82"/>
      <c r="O20" s="88"/>
      <c r="P20" s="88"/>
    </row>
    <row r="21" spans="1:993">
      <c r="B21" s="338" t="s">
        <v>99</v>
      </c>
      <c r="C21" s="338"/>
      <c r="D21" s="338"/>
      <c r="E21" s="338"/>
      <c r="F21" s="338"/>
      <c r="G21" s="338"/>
      <c r="H21" s="338"/>
      <c r="I21" s="338"/>
      <c r="J21" s="338"/>
      <c r="N21" s="82"/>
      <c r="O21" s="88"/>
      <c r="P21" s="88"/>
    </row>
    <row r="22" spans="1:993">
      <c r="B22" s="338" t="s">
        <v>100</v>
      </c>
      <c r="C22" s="338"/>
      <c r="D22" s="338"/>
      <c r="E22" s="338"/>
      <c r="F22" s="338"/>
      <c r="G22" s="338"/>
      <c r="H22" s="338"/>
      <c r="I22" s="338"/>
      <c r="J22" s="338"/>
      <c r="N22" s="82"/>
      <c r="O22" s="88"/>
      <c r="P22" s="88"/>
    </row>
    <row r="23" spans="1:993" ht="12.75" customHeight="1">
      <c r="B23" s="269" t="s">
        <v>209</v>
      </c>
      <c r="C23" s="269"/>
      <c r="D23" s="269"/>
      <c r="E23" s="269"/>
      <c r="F23" s="269"/>
      <c r="G23" s="269"/>
      <c r="H23" s="269"/>
      <c r="I23" s="269"/>
      <c r="J23" s="269"/>
      <c r="N23" s="82"/>
      <c r="O23" s="82"/>
      <c r="P23" s="82"/>
    </row>
    <row r="24" spans="1:993" ht="12.75" customHeight="1">
      <c r="B24" s="268" t="s">
        <v>102</v>
      </c>
      <c r="C24" s="268"/>
      <c r="D24" s="268"/>
      <c r="E24" s="268"/>
      <c r="F24" s="268"/>
      <c r="G24" s="268"/>
      <c r="H24" s="268"/>
      <c r="I24" s="268"/>
      <c r="J24" s="268"/>
      <c r="N24" s="82"/>
      <c r="O24" s="82"/>
      <c r="P24" s="82"/>
    </row>
    <row r="25" spans="1:993">
      <c r="L25" s="270" t="s">
        <v>692</v>
      </c>
      <c r="M25" s="270"/>
      <c r="N25" s="270"/>
      <c r="O25" s="270"/>
      <c r="P25" s="82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  <row r="26" spans="1:993" ht="24.95" customHeight="1">
      <c r="L26" s="267" t="s">
        <v>701</v>
      </c>
      <c r="M26" s="267"/>
      <c r="N26" s="267"/>
      <c r="O26" s="267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</row>
  </sheetData>
  <mergeCells count="30">
    <mergeCell ref="N1:O1"/>
    <mergeCell ref="A5:O5"/>
    <mergeCell ref="A3:O3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  <mergeCell ref="L26:O26"/>
    <mergeCell ref="A1:B1"/>
    <mergeCell ref="B19:J19"/>
    <mergeCell ref="B20:J20"/>
    <mergeCell ref="B21:J21"/>
    <mergeCell ref="B22:J22"/>
    <mergeCell ref="D9:D11"/>
    <mergeCell ref="E9:E11"/>
    <mergeCell ref="F9:F11"/>
    <mergeCell ref="G10:G11"/>
    <mergeCell ref="H10:H11"/>
    <mergeCell ref="B23:J23"/>
    <mergeCell ref="B24:J24"/>
    <mergeCell ref="M17:N17"/>
    <mergeCell ref="M19:N19"/>
    <mergeCell ref="L25:O25"/>
  </mergeCells>
  <conditionalFormatting sqref="A13:O16">
    <cfRule type="expression" dxfId="17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  <pageSetUpPr fitToPage="1"/>
  </sheetPr>
  <dimension ref="A1:AKS35"/>
  <sheetViews>
    <sheetView view="pageBreakPreview" zoomScale="91" zoomScaleNormal="77" zoomScaleSheetLayoutView="91" workbookViewId="0">
      <pane ySplit="12" topLeftCell="A19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6.85546875" style="19" customWidth="1"/>
    <col min="2" max="2" width="39.140625" style="19" customWidth="1"/>
    <col min="3" max="3" width="11.85546875" style="19" customWidth="1"/>
    <col min="4" max="4" width="8.8554687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7.1406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4" width="8.7109375" customWidth="1"/>
    <col min="25" max="219" width="11.5703125" style="19"/>
    <col min="220" max="981" width="11.5703125" style="6"/>
    <col min="982" max="995" width="8.7109375" customWidth="1"/>
  </cols>
  <sheetData>
    <row r="1" spans="1:188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686</v>
      </c>
      <c r="O1" s="284"/>
      <c r="P1" s="23"/>
    </row>
    <row r="2" spans="1:188" ht="15" customHeight="1">
      <c r="A2" s="22"/>
      <c r="N2" s="20"/>
      <c r="O2" s="20"/>
      <c r="P2" s="23"/>
    </row>
    <row r="3" spans="1:188" s="6" customFormat="1" ht="39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19"/>
    </row>
    <row r="4" spans="1:188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19"/>
    </row>
    <row r="5" spans="1:188" s="6" customFormat="1" ht="15" customHeight="1">
      <c r="A5" s="289" t="s">
        <v>459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19"/>
    </row>
    <row r="6" spans="1:188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3"/>
    </row>
    <row r="7" spans="1:188" ht="15" customHeight="1">
      <c r="A7" s="22"/>
      <c r="B7" s="24" t="s">
        <v>672</v>
      </c>
      <c r="O7" s="23"/>
      <c r="P7" s="23"/>
    </row>
    <row r="8" spans="1:188" ht="12.75" customHeight="1">
      <c r="A8" s="302" t="s">
        <v>0</v>
      </c>
      <c r="B8" s="274" t="s">
        <v>9</v>
      </c>
      <c r="C8" s="274" t="s">
        <v>10</v>
      </c>
      <c r="D8" s="274" t="s">
        <v>11</v>
      </c>
      <c r="E8" s="274"/>
      <c r="F8" s="274"/>
      <c r="G8" s="276" t="s">
        <v>12</v>
      </c>
      <c r="H8" s="276"/>
      <c r="I8" s="276" t="s">
        <v>409</v>
      </c>
      <c r="J8" s="276" t="s">
        <v>410</v>
      </c>
      <c r="K8" s="29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188" ht="12.75" customHeight="1">
      <c r="A9" s="303"/>
      <c r="B9" s="305"/>
      <c r="C9" s="305"/>
      <c r="D9" s="297" t="s">
        <v>19</v>
      </c>
      <c r="E9" s="297" t="s">
        <v>20</v>
      </c>
      <c r="F9" s="297" t="s">
        <v>21</v>
      </c>
      <c r="G9" s="277"/>
      <c r="H9" s="277"/>
      <c r="I9" s="277"/>
      <c r="J9" s="277"/>
      <c r="K9" s="277"/>
      <c r="L9" s="300"/>
      <c r="M9" s="301"/>
      <c r="N9" s="27" t="s">
        <v>22</v>
      </c>
      <c r="O9" s="298"/>
      <c r="P9" s="4"/>
    </row>
    <row r="10" spans="1:188" ht="35.25" customHeight="1">
      <c r="A10" s="303"/>
      <c r="B10" s="305"/>
      <c r="C10" s="305"/>
      <c r="D10" s="297"/>
      <c r="E10" s="297"/>
      <c r="F10" s="297"/>
      <c r="G10" s="277" t="s">
        <v>23</v>
      </c>
      <c r="H10" s="277" t="s">
        <v>24</v>
      </c>
      <c r="I10" s="277"/>
      <c r="J10" s="277"/>
      <c r="K10" s="277"/>
      <c r="L10" s="300"/>
      <c r="M10" s="301"/>
      <c r="N10" s="28" t="s">
        <v>25</v>
      </c>
      <c r="O10" s="29" t="s">
        <v>26</v>
      </c>
      <c r="P10" s="30"/>
    </row>
    <row r="11" spans="1:188">
      <c r="A11" s="304"/>
      <c r="B11" s="306"/>
      <c r="C11" s="306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188">
      <c r="A12" s="132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2" t="s">
        <v>134</v>
      </c>
      <c r="P12" s="128"/>
    </row>
    <row r="13" spans="1:188" ht="56.25" customHeight="1">
      <c r="A13" s="143" t="s">
        <v>460</v>
      </c>
      <c r="B13" s="211" t="s">
        <v>461</v>
      </c>
      <c r="C13" s="43" t="s">
        <v>462</v>
      </c>
      <c r="D13" s="282" t="s">
        <v>34</v>
      </c>
      <c r="E13" s="282"/>
      <c r="F13" s="282"/>
      <c r="G13" s="42" t="s">
        <v>463</v>
      </c>
      <c r="H13" s="42" t="s">
        <v>464</v>
      </c>
      <c r="I13" s="43" t="s">
        <v>37</v>
      </c>
      <c r="J13" s="44" t="s">
        <v>465</v>
      </c>
      <c r="K13" s="43" t="s">
        <v>38</v>
      </c>
      <c r="L13" s="43">
        <v>8</v>
      </c>
      <c r="M13" s="43">
        <v>3</v>
      </c>
      <c r="N13" s="246"/>
      <c r="O13" s="237"/>
      <c r="P13" s="47"/>
    </row>
    <row r="14" spans="1:188" ht="56.25" customHeight="1">
      <c r="A14" s="145" t="s">
        <v>466</v>
      </c>
      <c r="B14" s="136" t="s">
        <v>467</v>
      </c>
      <c r="C14" s="51" t="s">
        <v>462</v>
      </c>
      <c r="D14" s="271" t="s">
        <v>34</v>
      </c>
      <c r="E14" s="271"/>
      <c r="F14" s="271"/>
      <c r="G14" s="53" t="s">
        <v>463</v>
      </c>
      <c r="H14" s="53" t="s">
        <v>468</v>
      </c>
      <c r="I14" s="51" t="s">
        <v>37</v>
      </c>
      <c r="J14" s="56" t="s">
        <v>465</v>
      </c>
      <c r="K14" s="51" t="s">
        <v>38</v>
      </c>
      <c r="L14" s="51">
        <v>4</v>
      </c>
      <c r="M14" s="51">
        <v>3</v>
      </c>
      <c r="N14" s="247"/>
      <c r="O14" s="238"/>
      <c r="P14" s="47"/>
    </row>
    <row r="15" spans="1:188" ht="56.25" customHeight="1">
      <c r="A15" s="145" t="s">
        <v>469</v>
      </c>
      <c r="B15" s="136" t="s">
        <v>470</v>
      </c>
      <c r="C15" s="51" t="s">
        <v>462</v>
      </c>
      <c r="D15" s="271" t="s">
        <v>34</v>
      </c>
      <c r="E15" s="271"/>
      <c r="F15" s="271"/>
      <c r="G15" s="53" t="s">
        <v>463</v>
      </c>
      <c r="H15" s="53" t="s">
        <v>468</v>
      </c>
      <c r="I15" s="51" t="s">
        <v>37</v>
      </c>
      <c r="J15" s="56" t="s">
        <v>465</v>
      </c>
      <c r="K15" s="51" t="s">
        <v>38</v>
      </c>
      <c r="L15" s="51">
        <v>4</v>
      </c>
      <c r="M15" s="51">
        <v>3</v>
      </c>
      <c r="N15" s="247"/>
      <c r="O15" s="238"/>
      <c r="P15" s="47"/>
    </row>
    <row r="16" spans="1:188" ht="56.25" customHeight="1">
      <c r="A16" s="55" t="s">
        <v>471</v>
      </c>
      <c r="B16" s="53" t="s">
        <v>472</v>
      </c>
      <c r="C16" s="51" t="s">
        <v>473</v>
      </c>
      <c r="D16" s="271" t="s">
        <v>34</v>
      </c>
      <c r="E16" s="271"/>
      <c r="F16" s="271"/>
      <c r="G16" s="53" t="s">
        <v>463</v>
      </c>
      <c r="H16" s="53" t="s">
        <v>474</v>
      </c>
      <c r="I16" s="51" t="s">
        <v>37</v>
      </c>
      <c r="J16" s="56" t="s">
        <v>465</v>
      </c>
      <c r="K16" s="51" t="s">
        <v>38</v>
      </c>
      <c r="L16" s="51">
        <v>1</v>
      </c>
      <c r="M16" s="51">
        <v>3</v>
      </c>
      <c r="N16" s="247"/>
      <c r="O16" s="238"/>
      <c r="P16" s="47"/>
    </row>
    <row r="17" spans="1:16" ht="33.75">
      <c r="A17" s="55" t="s">
        <v>664</v>
      </c>
      <c r="B17" s="53" t="s">
        <v>663</v>
      </c>
      <c r="C17" s="51" t="s">
        <v>473</v>
      </c>
      <c r="D17" s="271" t="s">
        <v>34</v>
      </c>
      <c r="E17" s="271"/>
      <c r="F17" s="271"/>
      <c r="G17" s="53" t="s">
        <v>463</v>
      </c>
      <c r="H17" s="53" t="s">
        <v>665</v>
      </c>
      <c r="I17" s="51" t="s">
        <v>37</v>
      </c>
      <c r="J17" s="56" t="s">
        <v>666</v>
      </c>
      <c r="K17" s="51" t="s">
        <v>38</v>
      </c>
      <c r="L17" s="51">
        <v>2</v>
      </c>
      <c r="M17" s="51">
        <v>3</v>
      </c>
      <c r="N17" s="247"/>
      <c r="O17" s="238"/>
      <c r="P17" s="47"/>
    </row>
    <row r="18" spans="1:16" ht="56.25" customHeight="1">
      <c r="A18" s="55" t="s">
        <v>475</v>
      </c>
      <c r="B18" s="53" t="s">
        <v>476</v>
      </c>
      <c r="C18" s="51" t="s">
        <v>33</v>
      </c>
      <c r="D18" s="271" t="s">
        <v>34</v>
      </c>
      <c r="E18" s="271"/>
      <c r="F18" s="271"/>
      <c r="G18" s="53" t="s">
        <v>463</v>
      </c>
      <c r="H18" s="53" t="s">
        <v>477</v>
      </c>
      <c r="I18" s="51" t="s">
        <v>37</v>
      </c>
      <c r="J18" s="56" t="s">
        <v>465</v>
      </c>
      <c r="K18" s="51" t="s">
        <v>38</v>
      </c>
      <c r="L18" s="51">
        <v>1</v>
      </c>
      <c r="M18" s="51">
        <v>3</v>
      </c>
      <c r="N18" s="247"/>
      <c r="O18" s="238"/>
      <c r="P18" s="47"/>
    </row>
    <row r="19" spans="1:16" ht="90" customHeight="1">
      <c r="A19" s="55" t="s">
        <v>478</v>
      </c>
      <c r="B19" s="53" t="s">
        <v>479</v>
      </c>
      <c r="C19" s="51" t="s">
        <v>480</v>
      </c>
      <c r="D19" s="271" t="s">
        <v>34</v>
      </c>
      <c r="E19" s="271"/>
      <c r="F19" s="271"/>
      <c r="G19" s="53" t="s">
        <v>481</v>
      </c>
      <c r="H19" s="53" t="s">
        <v>482</v>
      </c>
      <c r="I19" s="51" t="s">
        <v>37</v>
      </c>
      <c r="J19" s="56" t="s">
        <v>483</v>
      </c>
      <c r="K19" s="51" t="s">
        <v>38</v>
      </c>
      <c r="L19" s="51">
        <v>1</v>
      </c>
      <c r="M19" s="51">
        <v>6</v>
      </c>
      <c r="N19" s="247"/>
      <c r="O19" s="238"/>
      <c r="P19" s="47"/>
    </row>
    <row r="20" spans="1:16" ht="36.75">
      <c r="A20" s="62" t="s">
        <v>484</v>
      </c>
      <c r="B20" s="137" t="s">
        <v>485</v>
      </c>
      <c r="C20" s="51" t="s">
        <v>67</v>
      </c>
      <c r="D20" s="69" t="s">
        <v>138</v>
      </c>
      <c r="E20" s="69">
        <v>10</v>
      </c>
      <c r="F20" s="69">
        <f>E20*1774/1000</f>
        <v>17.739999999999998</v>
      </c>
      <c r="G20" s="53" t="s">
        <v>486</v>
      </c>
      <c r="H20" s="53" t="s">
        <v>487</v>
      </c>
      <c r="I20" s="51" t="s">
        <v>37</v>
      </c>
      <c r="J20" s="56" t="s">
        <v>465</v>
      </c>
      <c r="K20" s="51" t="s">
        <v>38</v>
      </c>
      <c r="L20" s="51">
        <v>1</v>
      </c>
      <c r="M20" s="51">
        <v>3</v>
      </c>
      <c r="N20" s="247"/>
      <c r="O20" s="238"/>
      <c r="P20" s="47"/>
    </row>
    <row r="21" spans="1:16" ht="60.75">
      <c r="A21" s="62" t="s">
        <v>488</v>
      </c>
      <c r="B21" s="137" t="s">
        <v>489</v>
      </c>
      <c r="C21" s="51" t="s">
        <v>67</v>
      </c>
      <c r="D21" s="69" t="s">
        <v>138</v>
      </c>
      <c r="E21" s="69">
        <v>9</v>
      </c>
      <c r="F21" s="69">
        <f>E21*1774/1000</f>
        <v>15.965999999999999</v>
      </c>
      <c r="G21" s="53" t="s">
        <v>486</v>
      </c>
      <c r="H21" s="53" t="s">
        <v>490</v>
      </c>
      <c r="I21" s="51" t="s">
        <v>37</v>
      </c>
      <c r="J21" s="56" t="s">
        <v>465</v>
      </c>
      <c r="K21" s="51" t="s">
        <v>38</v>
      </c>
      <c r="L21" s="51">
        <v>1</v>
      </c>
      <c r="M21" s="51">
        <v>3</v>
      </c>
      <c r="N21" s="247"/>
      <c r="O21" s="238"/>
      <c r="P21" s="47"/>
    </row>
    <row r="22" spans="1:16" ht="72.75">
      <c r="A22" s="62" t="s">
        <v>491</v>
      </c>
      <c r="B22" s="137" t="s">
        <v>492</v>
      </c>
      <c r="C22" s="51" t="s">
        <v>67</v>
      </c>
      <c r="D22" s="69" t="s">
        <v>138</v>
      </c>
      <c r="E22" s="69">
        <v>9</v>
      </c>
      <c r="F22" s="69">
        <f>E22*1774/1000</f>
        <v>15.965999999999999</v>
      </c>
      <c r="G22" s="53" t="s">
        <v>493</v>
      </c>
      <c r="H22" s="53" t="s">
        <v>494</v>
      </c>
      <c r="I22" s="51" t="s">
        <v>37</v>
      </c>
      <c r="J22" s="56" t="s">
        <v>465</v>
      </c>
      <c r="K22" s="51" t="s">
        <v>38</v>
      </c>
      <c r="L22" s="51">
        <v>1</v>
      </c>
      <c r="M22" s="51">
        <v>3</v>
      </c>
      <c r="N22" s="247"/>
      <c r="O22" s="238"/>
      <c r="P22" s="47"/>
    </row>
    <row r="23" spans="1:16" ht="36.75">
      <c r="A23" s="145" t="s">
        <v>495</v>
      </c>
      <c r="B23" s="138" t="s">
        <v>496</v>
      </c>
      <c r="C23" s="51" t="s">
        <v>67</v>
      </c>
      <c r="D23" s="69" t="s">
        <v>138</v>
      </c>
      <c r="E23" s="69">
        <v>2.4500000000000002</v>
      </c>
      <c r="F23" s="69">
        <f>E23*1774/1000</f>
        <v>4.3463000000000003</v>
      </c>
      <c r="G23" s="53" t="s">
        <v>493</v>
      </c>
      <c r="H23" s="53" t="s">
        <v>497</v>
      </c>
      <c r="I23" s="51" t="s">
        <v>37</v>
      </c>
      <c r="J23" s="56" t="s">
        <v>465</v>
      </c>
      <c r="K23" s="51" t="s">
        <v>38</v>
      </c>
      <c r="L23" s="51">
        <v>1</v>
      </c>
      <c r="M23" s="51">
        <v>3</v>
      </c>
      <c r="N23" s="247"/>
      <c r="O23" s="238"/>
      <c r="P23" s="47"/>
    </row>
    <row r="24" spans="1:16" ht="45">
      <c r="A24" s="266">
        <v>45271</v>
      </c>
      <c r="B24" s="73" t="s">
        <v>498</v>
      </c>
      <c r="C24" s="74" t="s">
        <v>67</v>
      </c>
      <c r="D24" s="129" t="s">
        <v>48</v>
      </c>
      <c r="E24" s="129" t="s">
        <v>499</v>
      </c>
      <c r="F24" s="129">
        <f>(0.8+0.65)*2088/1000</f>
        <v>3.0276000000000005</v>
      </c>
      <c r="G24" s="73" t="s">
        <v>493</v>
      </c>
      <c r="H24" s="73" t="s">
        <v>500</v>
      </c>
      <c r="I24" s="74" t="s">
        <v>37</v>
      </c>
      <c r="J24" s="78" t="s">
        <v>465</v>
      </c>
      <c r="K24" s="74" t="s">
        <v>38</v>
      </c>
      <c r="L24" s="74">
        <v>1</v>
      </c>
      <c r="M24" s="74">
        <v>3</v>
      </c>
      <c r="N24" s="248"/>
      <c r="O24" s="239"/>
      <c r="P24" s="47"/>
    </row>
    <row r="25" spans="1:16" ht="25.5" customHeight="1">
      <c r="A25" s="96"/>
      <c r="B25" s="83"/>
      <c r="C25" s="4"/>
      <c r="D25" s="4"/>
      <c r="E25" s="4"/>
      <c r="F25" s="4"/>
      <c r="G25" s="84"/>
      <c r="H25" s="84"/>
      <c r="J25" s="91"/>
      <c r="L25" s="4"/>
      <c r="M25" s="339" t="s">
        <v>2</v>
      </c>
      <c r="N25" s="339"/>
      <c r="O25" s="263"/>
      <c r="P25" s="82"/>
    </row>
    <row r="26" spans="1:16" ht="15.75">
      <c r="A26" s="96"/>
      <c r="B26" s="83"/>
      <c r="C26" s="4"/>
      <c r="D26" s="4"/>
      <c r="E26" s="4"/>
      <c r="F26" s="4"/>
      <c r="G26" s="84"/>
      <c r="H26" s="84"/>
      <c r="J26" s="91"/>
      <c r="L26" s="4"/>
      <c r="M26" s="4"/>
      <c r="N26" s="85"/>
      <c r="O26" s="82"/>
      <c r="P26" s="82"/>
    </row>
    <row r="27" spans="1:16" ht="14.25">
      <c r="B27" s="336" t="s">
        <v>207</v>
      </c>
      <c r="C27" s="336"/>
      <c r="D27" s="336"/>
      <c r="E27" s="336"/>
      <c r="F27" s="336"/>
      <c r="G27" s="336"/>
      <c r="H27" s="336"/>
      <c r="I27" s="336"/>
      <c r="J27" s="336"/>
      <c r="L27" s="87"/>
      <c r="M27" s="273" t="s">
        <v>98</v>
      </c>
      <c r="N27" s="273" t="s">
        <v>2</v>
      </c>
      <c r="O27" s="240"/>
      <c r="P27" s="82"/>
    </row>
    <row r="28" spans="1:16" ht="16.5">
      <c r="B28" s="337" t="s">
        <v>208</v>
      </c>
      <c r="C28" s="337"/>
      <c r="D28" s="337"/>
      <c r="E28" s="337"/>
      <c r="F28" s="337"/>
      <c r="G28" s="337"/>
      <c r="H28" s="337"/>
      <c r="I28" s="337"/>
      <c r="J28" s="337"/>
      <c r="N28" s="82"/>
      <c r="O28" s="88"/>
      <c r="P28" s="88"/>
    </row>
    <row r="29" spans="1:16">
      <c r="B29" s="338" t="s">
        <v>99</v>
      </c>
      <c r="C29" s="338"/>
      <c r="D29" s="338"/>
      <c r="E29" s="338"/>
      <c r="F29" s="338"/>
      <c r="G29" s="338"/>
      <c r="H29" s="338"/>
      <c r="I29" s="338"/>
      <c r="J29" s="338"/>
      <c r="N29" s="82"/>
      <c r="O29" s="88"/>
      <c r="P29" s="88"/>
    </row>
    <row r="30" spans="1:16">
      <c r="B30" s="338" t="s">
        <v>100</v>
      </c>
      <c r="C30" s="338"/>
      <c r="D30" s="338"/>
      <c r="E30" s="338"/>
      <c r="F30" s="338"/>
      <c r="G30" s="338"/>
      <c r="H30" s="338"/>
      <c r="I30" s="338"/>
      <c r="J30" s="338"/>
      <c r="N30" s="82"/>
      <c r="O30" s="88"/>
      <c r="P30" s="88"/>
    </row>
    <row r="31" spans="1:16" ht="12.75" customHeight="1">
      <c r="B31" s="269" t="s">
        <v>209</v>
      </c>
      <c r="C31" s="269"/>
      <c r="D31" s="269"/>
      <c r="E31" s="269"/>
      <c r="F31" s="269"/>
      <c r="G31" s="269"/>
      <c r="H31" s="269"/>
      <c r="I31" s="269"/>
      <c r="J31" s="269"/>
      <c r="N31" s="82"/>
      <c r="O31" s="82"/>
      <c r="P31" s="82"/>
    </row>
    <row r="32" spans="1:16" ht="12.75" customHeight="1">
      <c r="B32" s="268" t="s">
        <v>102</v>
      </c>
      <c r="C32" s="268"/>
      <c r="D32" s="268"/>
      <c r="E32" s="268"/>
      <c r="F32" s="268"/>
      <c r="G32" s="268"/>
      <c r="H32" s="268"/>
      <c r="I32" s="268"/>
      <c r="J32" s="268"/>
      <c r="N32" s="82"/>
      <c r="O32" s="82"/>
      <c r="P32" s="82"/>
    </row>
    <row r="33" spans="2:981" ht="14.25" customHeight="1">
      <c r="B33" s="310" t="s">
        <v>103</v>
      </c>
      <c r="C33" s="310"/>
      <c r="D33" s="310"/>
      <c r="E33" s="310"/>
      <c r="F33" s="310"/>
      <c r="G33" s="310"/>
      <c r="H33" s="310"/>
      <c r="I33" s="310"/>
      <c r="J33" s="310"/>
      <c r="N33" s="82"/>
      <c r="O33" s="82"/>
      <c r="P33" s="82"/>
    </row>
    <row r="34" spans="2:981">
      <c r="L34" s="270" t="s">
        <v>692</v>
      </c>
      <c r="M34" s="270"/>
      <c r="N34" s="270"/>
      <c r="O34" s="270"/>
      <c r="P34" s="82"/>
      <c r="Q34" s="19"/>
      <c r="R34" s="19"/>
      <c r="S34" s="19"/>
      <c r="T34" s="19"/>
      <c r="U34" s="19"/>
      <c r="V34" s="19"/>
      <c r="W34" s="19"/>
      <c r="X34" s="19"/>
      <c r="HD34" s="6"/>
      <c r="HE34" s="6"/>
      <c r="HF34" s="6"/>
      <c r="HG34" s="6"/>
      <c r="HH34" s="6"/>
      <c r="HI34" s="6"/>
      <c r="HJ34" s="6"/>
      <c r="HK34" s="6"/>
      <c r="AKM34"/>
      <c r="AKN34"/>
      <c r="AKO34"/>
      <c r="AKP34"/>
      <c r="AKQ34"/>
      <c r="AKR34"/>
      <c r="AKS34"/>
    </row>
    <row r="35" spans="2:981" ht="24.95" customHeight="1">
      <c r="L35" s="267" t="s">
        <v>701</v>
      </c>
      <c r="M35" s="267"/>
      <c r="N35" s="267"/>
      <c r="O35" s="267"/>
      <c r="Q35" s="19"/>
      <c r="R35" s="19"/>
      <c r="S35" s="19"/>
      <c r="T35" s="19"/>
      <c r="U35" s="19"/>
      <c r="V35" s="19"/>
      <c r="W35" s="19"/>
      <c r="X35" s="19"/>
      <c r="HD35" s="6"/>
      <c r="HE35" s="6"/>
      <c r="HF35" s="6"/>
      <c r="HG35" s="6"/>
      <c r="HH35" s="6"/>
      <c r="HI35" s="6"/>
      <c r="HJ35" s="6"/>
      <c r="HK35" s="6"/>
      <c r="AKM35"/>
      <c r="AKN35"/>
      <c r="AKO35"/>
      <c r="AKP35"/>
      <c r="AKQ35"/>
      <c r="AKR35"/>
      <c r="AKS35"/>
    </row>
  </sheetData>
  <mergeCells count="39">
    <mergeCell ref="N1:O1"/>
    <mergeCell ref="A5:O5"/>
    <mergeCell ref="A6:O6"/>
    <mergeCell ref="A3:O3"/>
    <mergeCell ref="A1:B1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O8:O9"/>
    <mergeCell ref="I8:I11"/>
    <mergeCell ref="J8:J11"/>
    <mergeCell ref="K8:K11"/>
    <mergeCell ref="L8:L10"/>
    <mergeCell ref="M8:M10"/>
    <mergeCell ref="D13:F13"/>
    <mergeCell ref="D14:F14"/>
    <mergeCell ref="D15:F15"/>
    <mergeCell ref="D16:F16"/>
    <mergeCell ref="D17:F17"/>
    <mergeCell ref="D18:F18"/>
    <mergeCell ref="D19:F19"/>
    <mergeCell ref="M25:N25"/>
    <mergeCell ref="B27:J27"/>
    <mergeCell ref="B28:J28"/>
    <mergeCell ref="M27:N27"/>
    <mergeCell ref="L34:O34"/>
    <mergeCell ref="L35:O35"/>
    <mergeCell ref="B29:J29"/>
    <mergeCell ref="B30:J30"/>
    <mergeCell ref="B31:J31"/>
    <mergeCell ref="B32:J32"/>
    <mergeCell ref="B33:J33"/>
  </mergeCells>
  <phoneticPr fontId="7" type="noConversion"/>
  <conditionalFormatting sqref="A24:B24">
    <cfRule type="expression" dxfId="16" priority="1">
      <formula>ISODD(ROW())</formula>
    </cfRule>
  </conditionalFormatting>
  <conditionalFormatting sqref="C13:O24 A16:B19">
    <cfRule type="expression" dxfId="15" priority="4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orientation="portrait" r:id="rId1"/>
  <headerFooter>
    <oddHeader>&amp;ROznaczenie sprawy: ZDT.621.12.2023</oddHeader>
    <oddFooter>&amp;C&amp;"Times New Roman,Normalny"&amp;12Strona &amp;P</oddFooter>
  </headerFooter>
  <rowBreaks count="1" manualBreakCount="1">
    <brk id="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FF"/>
    <pageSetUpPr fitToPage="1"/>
  </sheetPr>
  <dimension ref="A1:AKM34"/>
  <sheetViews>
    <sheetView view="pageBreakPreview" zoomScale="82" zoomScaleNormal="115" zoomScaleSheetLayoutView="82" workbookViewId="0">
      <pane ySplit="12" topLeftCell="A19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7.710937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13" width="11.5703125" style="19"/>
    <col min="214" max="975" width="11.5703125" style="6"/>
    <col min="976" max="981" width="8.7109375" customWidth="1"/>
  </cols>
  <sheetData>
    <row r="1" spans="1:213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687</v>
      </c>
      <c r="O1" s="284"/>
      <c r="P1" s="23"/>
    </row>
    <row r="2" spans="1:213" ht="15" customHeight="1">
      <c r="A2" s="22"/>
      <c r="N2" s="20"/>
      <c r="O2" s="20"/>
      <c r="P2" s="23"/>
    </row>
    <row r="3" spans="1:213" s="6" customFormat="1" ht="37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19"/>
    </row>
    <row r="4" spans="1:213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 t="s">
        <v>458</v>
      </c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19"/>
    </row>
    <row r="5" spans="1:213" s="6" customFormat="1" ht="15.75" customHeight="1">
      <c r="A5" s="289" t="s">
        <v>501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19"/>
    </row>
    <row r="6" spans="1:213" ht="15" customHeight="1">
      <c r="P6" s="23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</row>
    <row r="7" spans="1:213" ht="18.75" customHeight="1">
      <c r="A7" s="22"/>
      <c r="B7" s="24" t="s">
        <v>672</v>
      </c>
      <c r="O7" s="23"/>
      <c r="P7" s="23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</row>
    <row r="8" spans="1:213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13</v>
      </c>
      <c r="J8" s="280" t="s">
        <v>14</v>
      </c>
      <c r="K8" s="27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</row>
    <row r="9" spans="1:213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</row>
    <row r="10" spans="1:213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</row>
    <row r="11" spans="1:213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</row>
    <row r="12" spans="1:213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128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</row>
    <row r="13" spans="1:213" ht="67.5" customHeight="1">
      <c r="A13" s="41" t="s">
        <v>502</v>
      </c>
      <c r="B13" s="134" t="s">
        <v>503</v>
      </c>
      <c r="C13" s="43" t="s">
        <v>47</v>
      </c>
      <c r="D13" s="134" t="s">
        <v>48</v>
      </c>
      <c r="E13" s="134">
        <v>0.73</v>
      </c>
      <c r="F13" s="134">
        <f>E13*2088/1000</f>
        <v>1.52424</v>
      </c>
      <c r="G13" s="42" t="s">
        <v>504</v>
      </c>
      <c r="H13" s="42" t="s">
        <v>505</v>
      </c>
      <c r="I13" s="43" t="s">
        <v>37</v>
      </c>
      <c r="J13" s="44" t="s">
        <v>506</v>
      </c>
      <c r="K13" s="43" t="s">
        <v>38</v>
      </c>
      <c r="L13" s="43">
        <v>1</v>
      </c>
      <c r="M13" s="43">
        <v>5</v>
      </c>
      <c r="N13" s="246"/>
      <c r="O13" s="237"/>
      <c r="P13" s="47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</row>
    <row r="14" spans="1:213" ht="67.5" customHeight="1">
      <c r="A14" s="55" t="s">
        <v>645</v>
      </c>
      <c r="B14" s="69" t="s">
        <v>507</v>
      </c>
      <c r="C14" s="51" t="s">
        <v>47</v>
      </c>
      <c r="D14" s="69" t="s">
        <v>48</v>
      </c>
      <c r="E14" s="69">
        <v>0.8</v>
      </c>
      <c r="F14" s="69">
        <f>E14*2088/1000</f>
        <v>1.6704000000000001</v>
      </c>
      <c r="G14" s="53" t="s">
        <v>504</v>
      </c>
      <c r="H14" s="53" t="s">
        <v>508</v>
      </c>
      <c r="I14" s="51" t="s">
        <v>37</v>
      </c>
      <c r="J14" s="56" t="s">
        <v>506</v>
      </c>
      <c r="K14" s="51" t="s">
        <v>38</v>
      </c>
      <c r="L14" s="51">
        <v>6</v>
      </c>
      <c r="M14" s="51">
        <v>5</v>
      </c>
      <c r="N14" s="247"/>
      <c r="O14" s="238"/>
      <c r="P14" s="47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</row>
    <row r="15" spans="1:213" ht="67.5" customHeight="1">
      <c r="A15" s="55" t="s">
        <v>646</v>
      </c>
      <c r="B15" s="69" t="s">
        <v>507</v>
      </c>
      <c r="C15" s="51" t="s">
        <v>47</v>
      </c>
      <c r="D15" s="69" t="s">
        <v>48</v>
      </c>
      <c r="E15" s="69">
        <v>0.8</v>
      </c>
      <c r="F15" s="69">
        <f>E15*2088/1000</f>
        <v>1.6704000000000001</v>
      </c>
      <c r="G15" s="53" t="s">
        <v>504</v>
      </c>
      <c r="H15" s="53" t="s">
        <v>509</v>
      </c>
      <c r="I15" s="51" t="s">
        <v>37</v>
      </c>
      <c r="J15" s="56" t="s">
        <v>506</v>
      </c>
      <c r="K15" s="51" t="s">
        <v>38</v>
      </c>
      <c r="L15" s="51">
        <v>2</v>
      </c>
      <c r="M15" s="51">
        <v>5</v>
      </c>
      <c r="N15" s="247"/>
      <c r="O15" s="238"/>
      <c r="P15" s="47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</row>
    <row r="16" spans="1:213" ht="67.5" customHeight="1">
      <c r="A16" s="55" t="s">
        <v>510</v>
      </c>
      <c r="B16" s="69" t="s">
        <v>511</v>
      </c>
      <c r="C16" s="51" t="s">
        <v>67</v>
      </c>
      <c r="D16" s="69" t="s">
        <v>48</v>
      </c>
      <c r="E16" s="69">
        <v>0.7</v>
      </c>
      <c r="F16" s="69" t="s">
        <v>512</v>
      </c>
      <c r="G16" s="53" t="s">
        <v>504</v>
      </c>
      <c r="H16" s="53" t="s">
        <v>513</v>
      </c>
      <c r="I16" s="51" t="s">
        <v>37</v>
      </c>
      <c r="J16" s="56" t="s">
        <v>506</v>
      </c>
      <c r="K16" s="51" t="s">
        <v>38</v>
      </c>
      <c r="L16" s="51">
        <v>2</v>
      </c>
      <c r="M16" s="51">
        <v>5</v>
      </c>
      <c r="N16" s="247"/>
      <c r="O16" s="238"/>
      <c r="P16" s="47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</row>
    <row r="17" spans="1:975" ht="67.5">
      <c r="A17" s="55" t="s">
        <v>647</v>
      </c>
      <c r="B17" s="90" t="s">
        <v>515</v>
      </c>
      <c r="C17" s="51" t="s">
        <v>516</v>
      </c>
      <c r="D17" s="90"/>
      <c r="E17" s="90"/>
      <c r="F17" s="90"/>
      <c r="G17" s="61" t="s">
        <v>504</v>
      </c>
      <c r="H17" s="61" t="s">
        <v>517</v>
      </c>
      <c r="I17" s="51" t="s">
        <v>37</v>
      </c>
      <c r="J17" s="56" t="s">
        <v>506</v>
      </c>
      <c r="K17" s="51" t="s">
        <v>38</v>
      </c>
      <c r="L17" s="51">
        <v>1</v>
      </c>
      <c r="M17" s="51">
        <v>4</v>
      </c>
      <c r="N17" s="247"/>
      <c r="O17" s="238"/>
      <c r="P17" s="47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</row>
    <row r="18" spans="1:975" ht="56.25">
      <c r="A18" s="72" t="s">
        <v>514</v>
      </c>
      <c r="B18" s="129" t="s">
        <v>518</v>
      </c>
      <c r="C18" s="74" t="s">
        <v>519</v>
      </c>
      <c r="D18" s="129" t="s">
        <v>48</v>
      </c>
      <c r="E18" s="129">
        <v>0.8</v>
      </c>
      <c r="F18" s="129">
        <f>E18*2088/1000</f>
        <v>1.6704000000000001</v>
      </c>
      <c r="G18" s="73" t="s">
        <v>504</v>
      </c>
      <c r="H18" s="73" t="s">
        <v>520</v>
      </c>
      <c r="I18" s="74" t="s">
        <v>37</v>
      </c>
      <c r="J18" s="78" t="s">
        <v>521</v>
      </c>
      <c r="K18" s="74" t="s">
        <v>38</v>
      </c>
      <c r="L18" s="74">
        <v>1</v>
      </c>
      <c r="M18" s="74">
        <v>4</v>
      </c>
      <c r="N18" s="248"/>
      <c r="O18" s="239"/>
      <c r="P18" s="47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</row>
    <row r="19" spans="1:975" ht="25.5" customHeight="1">
      <c r="A19" s="96"/>
      <c r="B19" s="83"/>
      <c r="C19" s="4"/>
      <c r="D19" s="4"/>
      <c r="E19" s="4"/>
      <c r="F19" s="4"/>
      <c r="G19" s="84"/>
      <c r="H19" s="84"/>
      <c r="J19" s="91"/>
      <c r="L19" s="4"/>
      <c r="M19" s="296" t="s">
        <v>2</v>
      </c>
      <c r="N19" s="296"/>
      <c r="O19" s="244"/>
      <c r="P19" s="82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</row>
    <row r="20" spans="1:975" ht="15.75">
      <c r="A20" s="96"/>
      <c r="B20" s="83"/>
      <c r="C20" s="4"/>
      <c r="D20" s="4"/>
      <c r="E20" s="4"/>
      <c r="F20" s="4"/>
      <c r="G20" s="84"/>
      <c r="H20" s="84"/>
      <c r="J20" s="91"/>
      <c r="L20" s="4"/>
      <c r="M20" s="4"/>
      <c r="N20" s="85"/>
      <c r="O20" s="82"/>
      <c r="P20" s="82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</row>
    <row r="21" spans="1:975" ht="12.75" customHeight="1">
      <c r="B21" s="269" t="s">
        <v>97</v>
      </c>
      <c r="C21" s="269"/>
      <c r="D21" s="269"/>
      <c r="E21" s="269"/>
      <c r="F21" s="269"/>
      <c r="G21" s="269"/>
      <c r="H21" s="269"/>
      <c r="I21" s="269"/>
      <c r="J21" s="269"/>
      <c r="L21" s="87"/>
      <c r="M21" s="273" t="s">
        <v>98</v>
      </c>
      <c r="N21" s="273" t="s">
        <v>2</v>
      </c>
      <c r="O21" s="240"/>
      <c r="P21" s="82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</row>
    <row r="22" spans="1:975" ht="38.25" customHeight="1">
      <c r="B22" s="268" t="s">
        <v>99</v>
      </c>
      <c r="C22" s="268"/>
      <c r="D22" s="268"/>
      <c r="E22" s="268"/>
      <c r="F22" s="268"/>
      <c r="G22" s="268"/>
      <c r="H22" s="268"/>
      <c r="I22" s="268"/>
      <c r="J22" s="268"/>
      <c r="N22" s="82"/>
      <c r="O22" s="88"/>
      <c r="P22" s="88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</row>
    <row r="23" spans="1:975" ht="25.5" customHeight="1">
      <c r="B23" s="268" t="s">
        <v>100</v>
      </c>
      <c r="C23" s="268"/>
      <c r="D23" s="268"/>
      <c r="E23" s="268"/>
      <c r="F23" s="268"/>
      <c r="G23" s="268"/>
      <c r="H23" s="268"/>
      <c r="I23" s="268"/>
      <c r="J23" s="268"/>
      <c r="N23" s="82"/>
      <c r="O23" s="88"/>
      <c r="P23" s="88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</row>
    <row r="24" spans="1:975" ht="12.75" customHeight="1">
      <c r="B24" s="269" t="s">
        <v>101</v>
      </c>
      <c r="C24" s="269"/>
      <c r="D24" s="269"/>
      <c r="E24" s="269"/>
      <c r="F24" s="269"/>
      <c r="G24" s="269"/>
      <c r="H24" s="269"/>
      <c r="I24" s="269"/>
      <c r="J24" s="269"/>
      <c r="N24" s="82"/>
      <c r="O24" s="88"/>
      <c r="P24" s="88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</row>
    <row r="25" spans="1:975" ht="12.75" customHeight="1">
      <c r="B25" s="268" t="s">
        <v>102</v>
      </c>
      <c r="C25" s="268"/>
      <c r="D25" s="268"/>
      <c r="E25" s="268"/>
      <c r="F25" s="268"/>
      <c r="G25" s="268"/>
      <c r="H25" s="268"/>
      <c r="I25" s="268"/>
      <c r="J25" s="268"/>
      <c r="N25" s="82"/>
      <c r="O25" s="82"/>
      <c r="P25" s="82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</row>
    <row r="26" spans="1:975">
      <c r="B26" s="268"/>
      <c r="C26" s="268"/>
      <c r="D26" s="268"/>
      <c r="E26" s="268"/>
      <c r="F26" s="268"/>
      <c r="G26" s="268"/>
      <c r="H26" s="268"/>
      <c r="I26" s="268"/>
      <c r="J26" s="268"/>
      <c r="N26" s="82"/>
      <c r="O26" s="82"/>
      <c r="P26" s="82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</row>
    <row r="27" spans="1:975">
      <c r="B27" s="268"/>
      <c r="C27" s="268"/>
      <c r="D27" s="268"/>
      <c r="E27" s="268"/>
      <c r="F27" s="268"/>
      <c r="G27" s="268"/>
      <c r="H27" s="268"/>
      <c r="I27" s="268"/>
      <c r="J27" s="268"/>
      <c r="N27" s="82"/>
      <c r="O27" s="82"/>
      <c r="P27" s="82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</row>
    <row r="28" spans="1:975">
      <c r="L28" s="270" t="s">
        <v>692</v>
      </c>
      <c r="M28" s="270"/>
      <c r="N28" s="270"/>
      <c r="O28" s="270"/>
      <c r="P28" s="82"/>
      <c r="HD28" s="6"/>
      <c r="HE28" s="6"/>
      <c r="AKM28"/>
    </row>
    <row r="29" spans="1:975" ht="24.95" customHeight="1">
      <c r="L29" s="267" t="s">
        <v>701</v>
      </c>
      <c r="M29" s="267"/>
      <c r="N29" s="267"/>
      <c r="O29" s="267"/>
      <c r="HD29" s="6"/>
      <c r="HE29" s="6"/>
      <c r="AKM29"/>
    </row>
    <row r="30" spans="1:975"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</row>
    <row r="31" spans="1:975"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</row>
    <row r="32" spans="1:975"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</row>
    <row r="33" spans="193:213"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</row>
    <row r="34" spans="193:213"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</row>
  </sheetData>
  <mergeCells count="31">
    <mergeCell ref="N1:O1"/>
    <mergeCell ref="A3:O3"/>
    <mergeCell ref="L28:O28"/>
    <mergeCell ref="L29:O29"/>
    <mergeCell ref="O8:O9"/>
    <mergeCell ref="A5:O5"/>
    <mergeCell ref="I8:I11"/>
    <mergeCell ref="J8:J11"/>
    <mergeCell ref="K8:K11"/>
    <mergeCell ref="L8:L10"/>
    <mergeCell ref="M8:M10"/>
    <mergeCell ref="M21:N21"/>
    <mergeCell ref="M19:N19"/>
    <mergeCell ref="A8:A11"/>
    <mergeCell ref="B8:B11"/>
    <mergeCell ref="C8:C11"/>
    <mergeCell ref="B25:J25"/>
    <mergeCell ref="B26:J26"/>
    <mergeCell ref="B27:J27"/>
    <mergeCell ref="A1:B1"/>
    <mergeCell ref="B21:J21"/>
    <mergeCell ref="B22:J22"/>
    <mergeCell ref="B23:J23"/>
    <mergeCell ref="B24:J24"/>
    <mergeCell ref="D8:F8"/>
    <mergeCell ref="G8:H9"/>
    <mergeCell ref="D9:D11"/>
    <mergeCell ref="E9:E11"/>
    <mergeCell ref="F9:F11"/>
    <mergeCell ref="G10:G11"/>
    <mergeCell ref="H10:H11"/>
  </mergeCells>
  <phoneticPr fontId="7" type="noConversion"/>
  <conditionalFormatting sqref="A13:O18">
    <cfRule type="expression" dxfId="14" priority="5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FFFF"/>
    <pageSetUpPr fitToPage="1"/>
  </sheetPr>
  <dimension ref="A1:AKX33"/>
  <sheetViews>
    <sheetView view="pageBreakPreview" zoomScale="77" zoomScaleNormal="115" zoomScaleSheetLayoutView="77" workbookViewId="0">
      <pane ySplit="11" topLeftCell="A25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8.1406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192" width="11.5703125" style="19"/>
    <col min="193" max="956" width="11.5703125" style="6"/>
    <col min="957" max="986" width="8.7109375" customWidth="1"/>
  </cols>
  <sheetData>
    <row r="1" spans="1:986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688</v>
      </c>
      <c r="O1" s="284"/>
      <c r="P1" s="23"/>
    </row>
    <row r="2" spans="1:986" ht="15" customHeight="1">
      <c r="A2" s="22"/>
      <c r="N2" s="20"/>
      <c r="O2" s="20"/>
      <c r="P2" s="23"/>
    </row>
    <row r="3" spans="1:986" s="6" customFormat="1" ht="33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19"/>
    </row>
    <row r="4" spans="1:986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19"/>
    </row>
    <row r="5" spans="1:986" s="12" customFormat="1" ht="27.75" customHeight="1">
      <c r="A5" s="289" t="s">
        <v>634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  <c r="LD5" s="289"/>
      <c r="LE5" s="289"/>
      <c r="LF5" s="289"/>
      <c r="LG5" s="289"/>
      <c r="LH5" s="289"/>
      <c r="LI5" s="289"/>
      <c r="LJ5" s="289"/>
      <c r="LK5" s="289"/>
      <c r="LL5" s="289"/>
      <c r="LM5" s="289"/>
      <c r="LN5" s="289"/>
      <c r="LO5" s="289"/>
      <c r="LP5" s="289"/>
      <c r="LQ5" s="289"/>
      <c r="LR5" s="289"/>
      <c r="LS5" s="289"/>
      <c r="LT5" s="289"/>
      <c r="LU5" s="289"/>
      <c r="LV5" s="289"/>
      <c r="LW5" s="289"/>
      <c r="LX5" s="289"/>
      <c r="LY5" s="289"/>
      <c r="LZ5" s="289"/>
      <c r="MA5" s="289"/>
      <c r="MB5" s="289"/>
      <c r="MC5" s="289"/>
      <c r="MD5" s="289"/>
      <c r="ME5" s="289"/>
      <c r="MF5" s="289"/>
      <c r="MG5" s="289"/>
      <c r="MH5" s="289"/>
      <c r="MI5" s="289"/>
      <c r="MJ5" s="289"/>
      <c r="MK5" s="289"/>
      <c r="ML5" s="289"/>
      <c r="MM5" s="289"/>
      <c r="MN5" s="289"/>
      <c r="MO5" s="289"/>
      <c r="MP5" s="289"/>
      <c r="MQ5" s="289"/>
      <c r="MR5" s="289"/>
      <c r="MS5" s="289"/>
      <c r="MT5" s="289"/>
      <c r="MU5" s="289"/>
      <c r="MV5" s="289"/>
      <c r="MW5" s="289"/>
      <c r="MX5" s="289"/>
      <c r="MY5" s="289"/>
      <c r="MZ5" s="289"/>
      <c r="NA5" s="289"/>
      <c r="NB5" s="289"/>
      <c r="NC5" s="289"/>
      <c r="ND5" s="289"/>
      <c r="NE5" s="289"/>
      <c r="NF5" s="289"/>
      <c r="NG5" s="289"/>
      <c r="NH5" s="289"/>
      <c r="NI5" s="289"/>
      <c r="NJ5" s="289"/>
      <c r="NK5" s="289"/>
      <c r="NL5" s="289"/>
      <c r="NM5" s="289"/>
      <c r="NN5" s="289"/>
      <c r="NO5" s="289"/>
      <c r="NP5" s="289"/>
      <c r="NQ5" s="289"/>
      <c r="NR5" s="289"/>
      <c r="NS5" s="289"/>
      <c r="NT5" s="289"/>
      <c r="NU5" s="289"/>
      <c r="NV5" s="289"/>
      <c r="NW5" s="289"/>
      <c r="NX5" s="289"/>
      <c r="NY5" s="289"/>
      <c r="NZ5" s="289"/>
      <c r="OA5" s="289"/>
      <c r="OB5" s="289"/>
      <c r="OC5" s="289"/>
      <c r="OD5" s="289"/>
      <c r="OE5" s="289"/>
      <c r="OF5" s="289"/>
      <c r="OG5" s="289"/>
      <c r="OH5" s="289"/>
      <c r="OI5" s="289"/>
      <c r="OJ5" s="289"/>
      <c r="OK5" s="289"/>
      <c r="OL5" s="289"/>
      <c r="OM5" s="289"/>
      <c r="ON5" s="289"/>
      <c r="OO5" s="289"/>
      <c r="OP5" s="289"/>
      <c r="OQ5" s="289"/>
      <c r="OR5" s="289"/>
      <c r="OS5" s="289"/>
      <c r="OT5" s="289"/>
      <c r="OU5" s="289"/>
      <c r="OV5" s="289"/>
      <c r="OW5" s="289"/>
      <c r="OX5" s="289"/>
      <c r="OY5" s="289"/>
      <c r="OZ5" s="289"/>
      <c r="PA5" s="289"/>
      <c r="PB5" s="289"/>
      <c r="PC5" s="289"/>
      <c r="PD5" s="289"/>
      <c r="PE5" s="289"/>
      <c r="PF5" s="289"/>
      <c r="PG5" s="289"/>
      <c r="PH5" s="289"/>
      <c r="PI5" s="289"/>
      <c r="PJ5" s="289"/>
      <c r="PK5" s="289"/>
      <c r="PL5" s="289"/>
      <c r="PM5" s="289"/>
      <c r="PN5" s="289"/>
      <c r="PO5" s="289"/>
      <c r="PP5" s="289"/>
      <c r="PQ5" s="289"/>
      <c r="PR5" s="289"/>
      <c r="PS5" s="289"/>
      <c r="PT5" s="289"/>
      <c r="PU5" s="289"/>
      <c r="PV5" s="289"/>
      <c r="PW5" s="289"/>
      <c r="PX5" s="289"/>
      <c r="PY5" s="289"/>
      <c r="PZ5" s="289"/>
      <c r="QA5" s="289"/>
      <c r="QB5" s="289"/>
      <c r="QC5" s="289"/>
      <c r="QD5" s="289"/>
      <c r="QE5" s="289"/>
      <c r="QF5" s="289"/>
      <c r="QG5" s="289"/>
      <c r="QH5" s="289"/>
      <c r="QI5" s="289"/>
      <c r="QJ5" s="289"/>
      <c r="QK5" s="289"/>
      <c r="QL5" s="289"/>
      <c r="QM5" s="289"/>
      <c r="QN5" s="289"/>
      <c r="QO5" s="289"/>
      <c r="QP5" s="289"/>
      <c r="QQ5" s="289"/>
      <c r="QR5" s="289"/>
      <c r="QS5" s="289"/>
      <c r="QT5" s="289"/>
      <c r="QU5" s="289"/>
      <c r="QV5" s="289"/>
      <c r="QW5" s="289"/>
      <c r="QX5" s="289"/>
      <c r="QY5" s="289"/>
      <c r="QZ5" s="289"/>
      <c r="RA5" s="289"/>
      <c r="RB5" s="289"/>
      <c r="RC5" s="289"/>
      <c r="RD5" s="289"/>
      <c r="RE5" s="289"/>
      <c r="RF5" s="289"/>
      <c r="RG5" s="289"/>
      <c r="RH5" s="289"/>
      <c r="RI5" s="289"/>
      <c r="RJ5" s="289"/>
      <c r="RK5" s="289"/>
      <c r="RL5" s="289"/>
      <c r="RM5" s="289"/>
      <c r="RN5" s="289"/>
      <c r="RO5" s="289"/>
      <c r="RP5" s="289"/>
      <c r="RQ5" s="289"/>
      <c r="RR5" s="289"/>
      <c r="RS5" s="289"/>
      <c r="RT5" s="289"/>
      <c r="RU5" s="289"/>
      <c r="RV5" s="289"/>
      <c r="RW5" s="289"/>
      <c r="RX5" s="289"/>
      <c r="RY5" s="289"/>
      <c r="RZ5" s="289"/>
      <c r="SA5" s="289"/>
      <c r="SB5" s="289"/>
      <c r="SC5" s="289"/>
      <c r="SD5" s="289"/>
      <c r="SE5" s="289"/>
      <c r="SF5" s="289"/>
      <c r="SG5" s="289"/>
      <c r="SH5" s="289"/>
      <c r="SI5" s="289"/>
      <c r="SJ5" s="289"/>
      <c r="SK5" s="289"/>
      <c r="SL5" s="289"/>
      <c r="SM5" s="289"/>
      <c r="SN5" s="289"/>
      <c r="SO5" s="289"/>
      <c r="SP5" s="289"/>
      <c r="SQ5" s="289"/>
      <c r="SR5" s="289"/>
      <c r="SS5" s="289"/>
      <c r="ST5" s="289"/>
      <c r="SU5" s="289"/>
      <c r="SV5" s="289"/>
      <c r="SW5" s="289"/>
      <c r="SX5" s="289"/>
      <c r="SY5" s="289"/>
      <c r="SZ5" s="289"/>
      <c r="TA5" s="289"/>
      <c r="TB5" s="289"/>
      <c r="TC5" s="289"/>
      <c r="TD5" s="289"/>
      <c r="TE5" s="289"/>
      <c r="TF5" s="289"/>
      <c r="TG5" s="289"/>
      <c r="TH5" s="289"/>
      <c r="TI5" s="289"/>
      <c r="TJ5" s="289"/>
      <c r="TK5" s="289"/>
      <c r="TL5" s="289"/>
      <c r="TM5" s="289"/>
      <c r="TN5" s="289"/>
      <c r="TO5" s="289"/>
      <c r="TP5" s="289"/>
      <c r="TQ5" s="289"/>
      <c r="TR5" s="289"/>
      <c r="TS5" s="289"/>
      <c r="TT5" s="289"/>
      <c r="TU5" s="289"/>
      <c r="TV5" s="289"/>
      <c r="TW5" s="289"/>
      <c r="TX5" s="289"/>
      <c r="TY5" s="289"/>
      <c r="TZ5" s="289"/>
      <c r="UA5" s="289"/>
      <c r="UB5" s="289"/>
      <c r="UC5" s="289"/>
      <c r="UD5" s="289"/>
      <c r="UE5" s="289"/>
      <c r="UF5" s="289"/>
      <c r="UG5" s="289"/>
      <c r="UH5" s="289"/>
      <c r="UI5" s="289"/>
      <c r="UJ5" s="289"/>
      <c r="UK5" s="289"/>
      <c r="UL5" s="289"/>
      <c r="UM5" s="289"/>
      <c r="UN5" s="289"/>
      <c r="UO5" s="289"/>
      <c r="UP5" s="289"/>
      <c r="UQ5" s="289"/>
      <c r="UR5" s="289"/>
      <c r="US5" s="289"/>
      <c r="UT5" s="289"/>
      <c r="UU5" s="289"/>
      <c r="UV5" s="289"/>
      <c r="UW5" s="289"/>
      <c r="UX5" s="289"/>
      <c r="UY5" s="289"/>
      <c r="UZ5" s="289"/>
      <c r="VA5" s="289"/>
      <c r="VB5" s="289"/>
      <c r="VC5" s="289"/>
      <c r="VD5" s="289"/>
      <c r="VE5" s="289"/>
      <c r="VF5" s="289"/>
      <c r="VG5" s="289"/>
      <c r="VH5" s="289"/>
      <c r="VI5" s="289"/>
      <c r="VJ5" s="289"/>
      <c r="VK5" s="289"/>
      <c r="VL5" s="289"/>
      <c r="VM5" s="289"/>
      <c r="VN5" s="289"/>
      <c r="VO5" s="289"/>
      <c r="VP5" s="289"/>
      <c r="VQ5" s="289"/>
      <c r="VR5" s="289"/>
      <c r="VS5" s="289"/>
      <c r="VT5" s="289"/>
      <c r="VU5" s="289"/>
      <c r="VV5" s="289"/>
      <c r="VW5" s="289"/>
      <c r="VX5" s="289"/>
      <c r="VY5" s="289"/>
      <c r="VZ5" s="289"/>
      <c r="WA5" s="289"/>
      <c r="WB5" s="289"/>
      <c r="WC5" s="289"/>
      <c r="WD5" s="289"/>
      <c r="WE5" s="289"/>
      <c r="WF5" s="289"/>
      <c r="WG5" s="289"/>
      <c r="WH5" s="289"/>
      <c r="WI5" s="289"/>
      <c r="WJ5" s="289"/>
      <c r="WK5" s="289"/>
      <c r="WL5" s="289"/>
      <c r="WM5" s="289"/>
      <c r="WN5" s="289"/>
      <c r="WO5" s="289"/>
      <c r="WP5" s="289"/>
      <c r="WQ5" s="289"/>
      <c r="WR5" s="289"/>
      <c r="WS5" s="289"/>
      <c r="WT5" s="289"/>
      <c r="WU5" s="289"/>
      <c r="WV5" s="289"/>
      <c r="WW5" s="289"/>
      <c r="WX5" s="289"/>
      <c r="WY5" s="289"/>
      <c r="WZ5" s="289"/>
      <c r="XA5" s="289"/>
      <c r="XB5" s="289"/>
      <c r="XC5" s="289"/>
      <c r="XD5" s="289"/>
      <c r="XE5" s="289"/>
      <c r="XF5" s="289"/>
      <c r="XG5" s="289"/>
      <c r="XH5" s="289"/>
      <c r="XI5" s="289"/>
      <c r="XJ5" s="289"/>
      <c r="XK5" s="289"/>
      <c r="XL5" s="289"/>
      <c r="XM5" s="289"/>
      <c r="XN5" s="289"/>
      <c r="XO5" s="289"/>
      <c r="XP5" s="289"/>
      <c r="XQ5" s="289"/>
      <c r="XR5" s="289"/>
      <c r="XS5" s="289"/>
      <c r="XT5" s="289"/>
      <c r="XU5" s="289"/>
      <c r="XV5" s="289"/>
      <c r="XW5" s="289"/>
      <c r="XX5" s="289"/>
      <c r="XY5" s="289"/>
      <c r="XZ5" s="289"/>
      <c r="YA5" s="289"/>
      <c r="YB5" s="289"/>
      <c r="YC5" s="289"/>
      <c r="YD5" s="289"/>
      <c r="YE5" s="289"/>
      <c r="YF5" s="289"/>
      <c r="YG5" s="289"/>
      <c r="YH5" s="289"/>
      <c r="YI5" s="289"/>
      <c r="YJ5" s="289"/>
      <c r="YK5" s="289"/>
      <c r="YL5" s="289"/>
      <c r="YM5" s="289"/>
      <c r="YN5" s="289"/>
      <c r="YO5" s="289"/>
      <c r="YP5" s="289"/>
      <c r="YQ5" s="289"/>
      <c r="YR5" s="289"/>
      <c r="YS5" s="289"/>
      <c r="YT5" s="289"/>
      <c r="YU5" s="289"/>
      <c r="YV5" s="289"/>
      <c r="YW5" s="289"/>
      <c r="YX5" s="289"/>
      <c r="YY5" s="289"/>
      <c r="YZ5" s="289"/>
      <c r="ZA5" s="289"/>
      <c r="ZB5" s="289"/>
      <c r="ZC5" s="289"/>
      <c r="ZD5" s="289"/>
      <c r="ZE5" s="289"/>
      <c r="ZF5" s="289"/>
      <c r="ZG5" s="289"/>
      <c r="ZH5" s="289"/>
      <c r="ZI5" s="289"/>
      <c r="ZJ5" s="289"/>
      <c r="ZK5" s="289"/>
      <c r="ZL5" s="289"/>
      <c r="ZM5" s="289"/>
      <c r="ZN5" s="289"/>
      <c r="ZO5" s="289"/>
      <c r="ZP5" s="289"/>
      <c r="ZQ5" s="289"/>
      <c r="ZR5" s="289"/>
      <c r="ZS5" s="289"/>
      <c r="ZT5" s="289"/>
      <c r="ZU5" s="289"/>
      <c r="ZV5" s="289"/>
      <c r="ZW5" s="289"/>
      <c r="ZX5" s="289"/>
      <c r="ZY5" s="289"/>
      <c r="ZZ5" s="289"/>
      <c r="AAA5" s="289"/>
      <c r="AAB5" s="289"/>
      <c r="AAC5" s="289"/>
      <c r="AAD5" s="289"/>
      <c r="AAE5" s="289"/>
      <c r="AAF5" s="289"/>
      <c r="AAG5" s="289"/>
      <c r="AAH5" s="289"/>
      <c r="AAI5" s="289"/>
      <c r="AAJ5" s="289"/>
      <c r="AAK5" s="289"/>
      <c r="AAL5" s="289"/>
      <c r="AAM5" s="289"/>
      <c r="AAN5" s="289"/>
      <c r="AAO5" s="289"/>
      <c r="AAP5" s="289"/>
      <c r="AAQ5" s="289"/>
      <c r="AAR5" s="289"/>
      <c r="AAS5" s="289"/>
      <c r="AAT5" s="289"/>
      <c r="AAU5" s="289"/>
      <c r="AAV5" s="289"/>
      <c r="AAW5" s="289"/>
      <c r="AAX5" s="289"/>
      <c r="AAY5" s="289"/>
      <c r="AAZ5" s="289"/>
      <c r="ABA5" s="289"/>
      <c r="ABB5" s="289"/>
      <c r="ABC5" s="289"/>
      <c r="ABD5" s="289"/>
      <c r="ABE5" s="289"/>
      <c r="ABF5" s="289"/>
      <c r="ABG5" s="289"/>
      <c r="ABH5" s="289"/>
      <c r="ABI5" s="289"/>
      <c r="ABJ5" s="289"/>
      <c r="ABK5" s="289"/>
      <c r="ABL5" s="289"/>
      <c r="ABM5" s="289"/>
      <c r="ABN5" s="289"/>
      <c r="ABO5" s="289"/>
      <c r="ABP5" s="289"/>
      <c r="ABQ5" s="289"/>
      <c r="ABR5" s="289"/>
      <c r="ABS5" s="289"/>
      <c r="ABT5" s="289"/>
      <c r="ABU5" s="289"/>
      <c r="ABV5" s="289"/>
      <c r="ABW5" s="289"/>
      <c r="ABX5" s="289"/>
      <c r="ABY5" s="289"/>
      <c r="ABZ5" s="289"/>
      <c r="ACA5" s="289"/>
      <c r="ACB5" s="289"/>
      <c r="ACC5" s="289"/>
      <c r="ACD5" s="289"/>
      <c r="ACE5" s="289"/>
      <c r="ACF5" s="289"/>
      <c r="ACG5" s="289"/>
      <c r="ACH5" s="289"/>
      <c r="ACI5" s="289"/>
      <c r="ACJ5" s="289"/>
      <c r="ACK5" s="289"/>
      <c r="ACL5" s="289"/>
      <c r="ACM5" s="289"/>
      <c r="ACN5" s="289"/>
      <c r="ACO5" s="289"/>
      <c r="ACP5" s="289"/>
      <c r="ACQ5" s="289"/>
      <c r="ACR5" s="289"/>
      <c r="ACS5" s="289"/>
      <c r="ACT5" s="289"/>
      <c r="ACU5" s="289"/>
      <c r="ACV5" s="289"/>
      <c r="ACW5" s="289"/>
      <c r="ACX5" s="289"/>
      <c r="ACY5" s="289"/>
      <c r="ACZ5" s="289"/>
      <c r="ADA5" s="289"/>
      <c r="ADB5" s="289"/>
      <c r="ADC5" s="289"/>
      <c r="ADD5" s="289"/>
      <c r="ADE5" s="289"/>
      <c r="ADF5" s="289"/>
      <c r="ADG5" s="289"/>
      <c r="ADH5" s="289"/>
      <c r="ADI5" s="289"/>
      <c r="ADJ5" s="289"/>
      <c r="ADK5" s="289"/>
      <c r="ADL5" s="289"/>
      <c r="ADM5" s="289"/>
      <c r="ADN5" s="289"/>
      <c r="ADO5" s="289"/>
      <c r="ADP5" s="289"/>
      <c r="ADQ5" s="289"/>
      <c r="ADR5" s="289"/>
      <c r="ADS5" s="289"/>
      <c r="ADT5" s="289"/>
      <c r="ADU5" s="289"/>
      <c r="ADV5" s="289"/>
      <c r="ADW5" s="289"/>
      <c r="ADX5" s="289"/>
      <c r="ADY5" s="289"/>
      <c r="ADZ5" s="289"/>
      <c r="AEA5" s="289"/>
      <c r="AEB5" s="289"/>
      <c r="AEC5" s="289"/>
      <c r="AED5" s="289"/>
      <c r="AEE5" s="289"/>
      <c r="AEF5" s="289"/>
      <c r="AEG5" s="289"/>
      <c r="AEH5" s="289"/>
      <c r="AEI5" s="289"/>
      <c r="AEJ5" s="289"/>
      <c r="AEK5" s="289"/>
      <c r="AEL5" s="289"/>
      <c r="AEM5" s="289"/>
      <c r="AEN5" s="289"/>
      <c r="AEO5" s="289"/>
      <c r="AEP5" s="289"/>
      <c r="AEQ5" s="289"/>
      <c r="AER5" s="289"/>
      <c r="AES5" s="289"/>
      <c r="AET5" s="289"/>
      <c r="AEU5" s="289"/>
      <c r="AEV5" s="289"/>
      <c r="AEW5" s="289"/>
      <c r="AEX5" s="289"/>
      <c r="AEY5" s="289"/>
      <c r="AEZ5" s="289"/>
      <c r="AFA5" s="289"/>
      <c r="AFB5" s="289"/>
      <c r="AFC5" s="289"/>
      <c r="AFD5" s="289"/>
      <c r="AFE5" s="289"/>
      <c r="AFF5" s="289"/>
      <c r="AFG5" s="289"/>
      <c r="AFH5" s="289"/>
      <c r="AFI5" s="289"/>
      <c r="AFJ5" s="289"/>
      <c r="AFK5" s="289"/>
      <c r="AFL5" s="289"/>
      <c r="AFM5" s="289"/>
      <c r="AFN5" s="289"/>
      <c r="AFO5" s="289"/>
      <c r="AFP5" s="289"/>
      <c r="AFQ5" s="289"/>
      <c r="AFR5" s="289"/>
      <c r="AFS5" s="289"/>
      <c r="AFT5" s="289"/>
      <c r="AFU5" s="289"/>
      <c r="AFV5" s="289"/>
      <c r="AFW5" s="289"/>
      <c r="AFX5" s="289"/>
      <c r="AFY5" s="289"/>
      <c r="AFZ5" s="289"/>
      <c r="AGA5" s="289"/>
      <c r="AGB5" s="289"/>
      <c r="AGC5" s="289"/>
      <c r="AGD5" s="289"/>
      <c r="AGE5" s="289"/>
      <c r="AGF5" s="289"/>
      <c r="AGG5" s="289"/>
      <c r="AGH5" s="289"/>
      <c r="AGI5" s="289"/>
      <c r="AGJ5" s="289"/>
      <c r="AGK5" s="289"/>
      <c r="AGL5" s="289"/>
      <c r="AGM5" s="289"/>
      <c r="AGN5" s="289"/>
      <c r="AGO5" s="289"/>
      <c r="AGP5" s="289"/>
      <c r="AGQ5" s="289"/>
      <c r="AGR5" s="289"/>
      <c r="AGS5" s="289"/>
      <c r="AGT5" s="289"/>
      <c r="AGU5" s="289"/>
      <c r="AGV5" s="289"/>
      <c r="AGW5" s="289"/>
      <c r="AGX5" s="289"/>
      <c r="AGY5" s="289"/>
      <c r="AGZ5" s="289"/>
      <c r="AHA5" s="289"/>
      <c r="AHB5" s="289"/>
      <c r="AHC5" s="289"/>
      <c r="AHD5" s="289"/>
      <c r="AHE5" s="289"/>
      <c r="AHF5" s="289"/>
      <c r="AHG5" s="289"/>
      <c r="AHH5" s="289"/>
      <c r="AHI5" s="289"/>
      <c r="AHJ5" s="289"/>
      <c r="AHK5" s="289"/>
      <c r="AHL5" s="289"/>
      <c r="AHM5" s="289"/>
      <c r="AHN5" s="289"/>
      <c r="AHO5" s="289"/>
      <c r="AHP5" s="289"/>
      <c r="AHQ5" s="289"/>
      <c r="AHR5" s="289"/>
      <c r="AHS5" s="289"/>
      <c r="AHT5" s="289"/>
      <c r="AHU5" s="289"/>
      <c r="AHV5" s="289"/>
      <c r="AHW5" s="289"/>
      <c r="AHX5" s="289"/>
      <c r="AHY5" s="289"/>
      <c r="AHZ5" s="289"/>
      <c r="AIA5" s="289"/>
      <c r="AIB5" s="289"/>
      <c r="AIC5" s="289"/>
      <c r="AID5" s="289"/>
      <c r="AIE5" s="289"/>
      <c r="AIF5" s="289"/>
      <c r="AIG5" s="289"/>
      <c r="AIH5" s="289"/>
      <c r="AII5" s="289"/>
      <c r="AIJ5" s="289"/>
      <c r="AIK5" s="289"/>
      <c r="AIL5" s="289"/>
      <c r="AIM5" s="289"/>
      <c r="AIN5" s="289"/>
      <c r="AIO5" s="289"/>
      <c r="AIP5" s="289"/>
      <c r="AIQ5" s="289"/>
      <c r="AIR5" s="289"/>
      <c r="AIS5" s="289"/>
      <c r="AIT5" s="289"/>
      <c r="AIU5" s="289"/>
      <c r="AIV5" s="289"/>
      <c r="AIW5" s="289"/>
      <c r="AIX5" s="289"/>
      <c r="AIY5" s="289"/>
      <c r="AIZ5" s="289"/>
      <c r="AJA5" s="289"/>
      <c r="AJB5" s="289"/>
      <c r="AJC5" s="289"/>
      <c r="AJD5" s="289"/>
      <c r="AJE5" s="289"/>
      <c r="AJF5" s="289"/>
      <c r="AJG5" s="289"/>
      <c r="AJH5" s="289"/>
      <c r="AJI5" s="289"/>
      <c r="AJJ5" s="289"/>
      <c r="AJK5" s="289"/>
      <c r="AJL5" s="289"/>
      <c r="AJM5" s="289"/>
      <c r="AJN5" s="289"/>
      <c r="AJO5" s="289"/>
      <c r="AJP5" s="289"/>
      <c r="AJQ5" s="289"/>
      <c r="AJR5" s="289"/>
      <c r="AJS5" s="289"/>
      <c r="AJT5" s="289"/>
      <c r="AJU5" s="289"/>
      <c r="AJV5" s="289"/>
      <c r="AJW5" s="289"/>
      <c r="AJX5" s="289"/>
      <c r="AJY5" s="289"/>
      <c r="AJZ5" s="289"/>
      <c r="AKA5" s="289"/>
      <c r="AKB5" s="289"/>
      <c r="AKC5" s="289"/>
      <c r="AKD5" s="289"/>
      <c r="AKE5" s="289"/>
      <c r="AKF5" s="289"/>
      <c r="AKG5" s="289"/>
      <c r="AKH5" s="289"/>
      <c r="AKI5" s="289"/>
      <c r="AKJ5" s="289"/>
      <c r="AKK5" s="289"/>
      <c r="AKL5" s="289"/>
      <c r="AKM5" s="289"/>
      <c r="AKN5" s="289"/>
      <c r="AKO5" s="289"/>
      <c r="AKP5" s="289"/>
      <c r="AKQ5" s="289"/>
      <c r="AKR5" s="289"/>
      <c r="AKS5" s="289"/>
      <c r="AKT5" s="289"/>
      <c r="AKU5" s="289"/>
      <c r="AKV5" s="289"/>
      <c r="AKW5" s="289"/>
      <c r="AKX5" s="289"/>
    </row>
    <row r="6" spans="1:986" ht="15" customHeight="1">
      <c r="A6" s="22"/>
      <c r="O6" s="23"/>
      <c r="P6" s="23"/>
    </row>
    <row r="7" spans="1:986" ht="23.25" customHeight="1">
      <c r="A7" s="22"/>
      <c r="B7" s="24" t="s">
        <v>672</v>
      </c>
      <c r="O7" s="23"/>
      <c r="P7" s="23"/>
    </row>
    <row r="8" spans="1:986" ht="12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13</v>
      </c>
      <c r="J8" s="280" t="s">
        <v>14</v>
      </c>
      <c r="K8" s="27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</row>
    <row r="9" spans="1:986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986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986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986">
      <c r="A12" s="140" t="s">
        <v>120</v>
      </c>
      <c r="B12" s="141" t="s">
        <v>121</v>
      </c>
      <c r="C12" s="141" t="s">
        <v>122</v>
      </c>
      <c r="D12" s="141" t="s">
        <v>123</v>
      </c>
      <c r="E12" s="141" t="s">
        <v>124</v>
      </c>
      <c r="F12" s="141" t="s">
        <v>125</v>
      </c>
      <c r="G12" s="141" t="s">
        <v>126</v>
      </c>
      <c r="H12" s="141" t="s">
        <v>127</v>
      </c>
      <c r="I12" s="141" t="s">
        <v>128</v>
      </c>
      <c r="J12" s="141" t="s">
        <v>129</v>
      </c>
      <c r="K12" s="141" t="s">
        <v>130</v>
      </c>
      <c r="L12" s="141" t="s">
        <v>131</v>
      </c>
      <c r="M12" s="141" t="s">
        <v>132</v>
      </c>
      <c r="N12" s="141" t="s">
        <v>133</v>
      </c>
      <c r="O12" s="142" t="s">
        <v>134</v>
      </c>
      <c r="P12" s="128"/>
    </row>
    <row r="13" spans="1:986" ht="78.75">
      <c r="A13" s="143" t="s">
        <v>636</v>
      </c>
      <c r="B13" s="144" t="s">
        <v>522</v>
      </c>
      <c r="C13" s="43" t="s">
        <v>523</v>
      </c>
      <c r="D13" s="275" t="s">
        <v>34</v>
      </c>
      <c r="E13" s="275"/>
      <c r="F13" s="275"/>
      <c r="G13" s="199" t="s">
        <v>524</v>
      </c>
      <c r="H13" s="199" t="s">
        <v>525</v>
      </c>
      <c r="I13" s="43" t="s">
        <v>37</v>
      </c>
      <c r="J13" s="44" t="s">
        <v>526</v>
      </c>
      <c r="K13" s="43" t="s">
        <v>38</v>
      </c>
      <c r="L13" s="43">
        <v>2</v>
      </c>
      <c r="M13" s="43">
        <v>5</v>
      </c>
      <c r="N13" s="135"/>
      <c r="O13" s="46"/>
      <c r="P13" s="47"/>
    </row>
    <row r="14" spans="1:986" ht="78.75">
      <c r="A14" s="145" t="s">
        <v>637</v>
      </c>
      <c r="B14" s="146" t="s">
        <v>527</v>
      </c>
      <c r="C14" s="51" t="s">
        <v>253</v>
      </c>
      <c r="D14" s="275" t="s">
        <v>34</v>
      </c>
      <c r="E14" s="275"/>
      <c r="F14" s="275"/>
      <c r="G14" s="61" t="s">
        <v>524</v>
      </c>
      <c r="H14" s="61" t="s">
        <v>528</v>
      </c>
      <c r="I14" s="51" t="s">
        <v>37</v>
      </c>
      <c r="J14" s="56" t="s">
        <v>529</v>
      </c>
      <c r="K14" s="51" t="s">
        <v>38</v>
      </c>
      <c r="L14" s="51">
        <v>1</v>
      </c>
      <c r="M14" s="51">
        <v>5</v>
      </c>
      <c r="N14" s="89"/>
      <c r="O14" s="45"/>
      <c r="P14" s="47"/>
    </row>
    <row r="15" spans="1:986" ht="78.75">
      <c r="A15" s="145" t="s">
        <v>635</v>
      </c>
      <c r="B15" s="146" t="s">
        <v>530</v>
      </c>
      <c r="C15" s="51" t="s">
        <v>253</v>
      </c>
      <c r="D15" s="275" t="s">
        <v>34</v>
      </c>
      <c r="E15" s="275"/>
      <c r="F15" s="275"/>
      <c r="G15" s="61" t="s">
        <v>524</v>
      </c>
      <c r="H15" s="61" t="s">
        <v>531</v>
      </c>
      <c r="I15" s="51" t="s">
        <v>37</v>
      </c>
      <c r="J15" s="56" t="s">
        <v>532</v>
      </c>
      <c r="K15" s="51" t="s">
        <v>38</v>
      </c>
      <c r="L15" s="51">
        <v>1</v>
      </c>
      <c r="M15" s="51">
        <v>5</v>
      </c>
      <c r="N15" s="247"/>
      <c r="O15" s="238"/>
      <c r="P15" s="47"/>
    </row>
    <row r="16" spans="1:986" ht="78.75">
      <c r="A16" s="145" t="s">
        <v>638</v>
      </c>
      <c r="B16" s="146" t="s">
        <v>533</v>
      </c>
      <c r="C16" s="51" t="s">
        <v>253</v>
      </c>
      <c r="D16" s="275" t="s">
        <v>34</v>
      </c>
      <c r="E16" s="275"/>
      <c r="F16" s="275"/>
      <c r="G16" s="61" t="s">
        <v>524</v>
      </c>
      <c r="H16" s="61" t="s">
        <v>534</v>
      </c>
      <c r="I16" s="51" t="s">
        <v>37</v>
      </c>
      <c r="J16" s="56" t="s">
        <v>532</v>
      </c>
      <c r="K16" s="51" t="s">
        <v>38</v>
      </c>
      <c r="L16" s="51">
        <v>1</v>
      </c>
      <c r="M16" s="51">
        <v>5</v>
      </c>
      <c r="N16" s="247"/>
      <c r="O16" s="238"/>
      <c r="P16" s="47"/>
    </row>
    <row r="17" spans="1:974" ht="78.75" customHeight="1">
      <c r="A17" s="55" t="s">
        <v>639</v>
      </c>
      <c r="B17" s="61" t="s">
        <v>535</v>
      </c>
      <c r="C17" s="51" t="s">
        <v>253</v>
      </c>
      <c r="D17" s="275" t="s">
        <v>34</v>
      </c>
      <c r="E17" s="275"/>
      <c r="F17" s="275"/>
      <c r="G17" s="61" t="s">
        <v>524</v>
      </c>
      <c r="H17" s="61" t="s">
        <v>536</v>
      </c>
      <c r="I17" s="51" t="s">
        <v>37</v>
      </c>
      <c r="J17" s="56" t="s">
        <v>532</v>
      </c>
      <c r="K17" s="51" t="s">
        <v>38</v>
      </c>
      <c r="L17" s="51">
        <v>1</v>
      </c>
      <c r="M17" s="51">
        <v>5</v>
      </c>
      <c r="N17" s="247"/>
      <c r="O17" s="238"/>
      <c r="P17" s="47"/>
    </row>
    <row r="18" spans="1:974" ht="78.75" customHeight="1">
      <c r="A18" s="183" t="s">
        <v>640</v>
      </c>
      <c r="B18" s="61" t="s">
        <v>537</v>
      </c>
      <c r="C18" s="51" t="s">
        <v>253</v>
      </c>
      <c r="D18" s="275" t="s">
        <v>34</v>
      </c>
      <c r="E18" s="275"/>
      <c r="F18" s="275"/>
      <c r="G18" s="61" t="s">
        <v>524</v>
      </c>
      <c r="H18" s="61" t="s">
        <v>538</v>
      </c>
      <c r="I18" s="51" t="s">
        <v>37</v>
      </c>
      <c r="J18" s="56" t="s">
        <v>532</v>
      </c>
      <c r="K18" s="51" t="s">
        <v>38</v>
      </c>
      <c r="L18" s="51">
        <v>1</v>
      </c>
      <c r="M18" s="51">
        <v>5</v>
      </c>
      <c r="N18" s="247"/>
      <c r="O18" s="238"/>
      <c r="P18" s="47"/>
    </row>
    <row r="19" spans="1:974" ht="78.75" customHeight="1">
      <c r="A19" s="55" t="s">
        <v>641</v>
      </c>
      <c r="B19" s="61" t="s">
        <v>539</v>
      </c>
      <c r="C19" s="51" t="s">
        <v>253</v>
      </c>
      <c r="D19" s="275" t="s">
        <v>34</v>
      </c>
      <c r="E19" s="275"/>
      <c r="F19" s="275"/>
      <c r="G19" s="61" t="s">
        <v>524</v>
      </c>
      <c r="H19" s="61" t="s">
        <v>540</v>
      </c>
      <c r="I19" s="51" t="s">
        <v>37</v>
      </c>
      <c r="J19" s="56" t="s">
        <v>532</v>
      </c>
      <c r="K19" s="51" t="s">
        <v>38</v>
      </c>
      <c r="L19" s="51">
        <v>1</v>
      </c>
      <c r="M19" s="51">
        <v>5</v>
      </c>
      <c r="N19" s="247"/>
      <c r="O19" s="238"/>
      <c r="P19" s="47"/>
    </row>
    <row r="20" spans="1:974" ht="78.75" customHeight="1">
      <c r="A20" s="183" t="s">
        <v>642</v>
      </c>
      <c r="B20" s="61" t="s">
        <v>541</v>
      </c>
      <c r="C20" s="51" t="s">
        <v>253</v>
      </c>
      <c r="D20" s="275" t="s">
        <v>34</v>
      </c>
      <c r="E20" s="275"/>
      <c r="F20" s="275"/>
      <c r="G20" s="61" t="s">
        <v>524</v>
      </c>
      <c r="H20" s="61" t="s">
        <v>542</v>
      </c>
      <c r="I20" s="51" t="s">
        <v>37</v>
      </c>
      <c r="J20" s="56" t="s">
        <v>532</v>
      </c>
      <c r="K20" s="51" t="s">
        <v>38</v>
      </c>
      <c r="L20" s="51">
        <v>1</v>
      </c>
      <c r="M20" s="51">
        <v>5</v>
      </c>
      <c r="N20" s="247"/>
      <c r="O20" s="238"/>
      <c r="P20" s="47"/>
    </row>
    <row r="21" spans="1:974" ht="78.75" customHeight="1">
      <c r="A21" s="55" t="s">
        <v>643</v>
      </c>
      <c r="B21" s="61" t="s">
        <v>543</v>
      </c>
      <c r="C21" s="51" t="s">
        <v>253</v>
      </c>
      <c r="D21" s="275" t="s">
        <v>34</v>
      </c>
      <c r="E21" s="275"/>
      <c r="F21" s="275"/>
      <c r="G21" s="61" t="s">
        <v>524</v>
      </c>
      <c r="H21" s="61" t="s">
        <v>544</v>
      </c>
      <c r="I21" s="51" t="s">
        <v>37</v>
      </c>
      <c r="J21" s="56" t="s">
        <v>532</v>
      </c>
      <c r="K21" s="51" t="s">
        <v>38</v>
      </c>
      <c r="L21" s="51">
        <v>1</v>
      </c>
      <c r="M21" s="51">
        <v>5</v>
      </c>
      <c r="N21" s="247"/>
      <c r="O21" s="238"/>
      <c r="P21" s="47"/>
    </row>
    <row r="22" spans="1:974" ht="111.75" customHeight="1">
      <c r="A22" s="205" t="s">
        <v>644</v>
      </c>
      <c r="B22" s="206" t="s">
        <v>545</v>
      </c>
      <c r="C22" s="74" t="s">
        <v>519</v>
      </c>
      <c r="D22" s="207" t="s">
        <v>48</v>
      </c>
      <c r="E22" s="129">
        <v>1.03</v>
      </c>
      <c r="F22" s="129">
        <f>E22*2088/1000</f>
        <v>2.1506399999999997</v>
      </c>
      <c r="G22" s="73" t="s">
        <v>546</v>
      </c>
      <c r="H22" s="73" t="s">
        <v>547</v>
      </c>
      <c r="I22" s="74" t="s">
        <v>37</v>
      </c>
      <c r="J22" s="78" t="s">
        <v>548</v>
      </c>
      <c r="K22" s="74" t="s">
        <v>38</v>
      </c>
      <c r="L22" s="74">
        <v>1</v>
      </c>
      <c r="M22" s="74">
        <v>8</v>
      </c>
      <c r="N22" s="248"/>
      <c r="O22" s="239"/>
      <c r="P22" s="47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</row>
    <row r="23" spans="1:974" ht="25.5" customHeight="1">
      <c r="A23" s="96"/>
      <c r="B23" s="83"/>
      <c r="C23" s="4"/>
      <c r="D23" s="4"/>
      <c r="E23" s="4"/>
      <c r="F23" s="4"/>
      <c r="G23" s="84"/>
      <c r="H23" s="84"/>
      <c r="J23" s="91"/>
      <c r="L23" s="4"/>
      <c r="M23" s="340" t="s">
        <v>2</v>
      </c>
      <c r="N23" s="340"/>
      <c r="O23" s="249"/>
      <c r="P23" s="82"/>
    </row>
    <row r="24" spans="1:974" ht="15.75">
      <c r="A24" s="96"/>
      <c r="B24" s="83"/>
      <c r="C24" s="4"/>
      <c r="D24" s="4"/>
      <c r="E24" s="4"/>
      <c r="F24" s="4"/>
      <c r="G24" s="84"/>
      <c r="H24" s="84"/>
      <c r="J24" s="91"/>
      <c r="L24" s="4"/>
      <c r="M24" s="4"/>
      <c r="N24" s="85"/>
      <c r="O24" s="82"/>
      <c r="P24" s="82"/>
    </row>
    <row r="25" spans="1:974" ht="14.25" customHeight="1">
      <c r="B25" s="269" t="s">
        <v>97</v>
      </c>
      <c r="C25" s="269"/>
      <c r="D25" s="269"/>
      <c r="E25" s="269"/>
      <c r="F25" s="269"/>
      <c r="G25" s="269"/>
      <c r="H25" s="269"/>
      <c r="I25" s="269"/>
      <c r="J25" s="269"/>
      <c r="L25" s="87"/>
      <c r="M25" s="273" t="s">
        <v>98</v>
      </c>
      <c r="N25" s="273" t="s">
        <v>2</v>
      </c>
      <c r="O25" s="240"/>
      <c r="P25" s="82"/>
    </row>
    <row r="26" spans="1:974" ht="34.5" customHeight="1">
      <c r="B26" s="268" t="s">
        <v>99</v>
      </c>
      <c r="C26" s="268"/>
      <c r="D26" s="268"/>
      <c r="E26" s="268"/>
      <c r="F26" s="268"/>
      <c r="G26" s="268"/>
      <c r="H26" s="268"/>
      <c r="I26" s="268"/>
      <c r="J26" s="268"/>
      <c r="N26" s="82"/>
      <c r="O26" s="88"/>
      <c r="P26" s="88"/>
    </row>
    <row r="27" spans="1:974" ht="25.5" customHeight="1">
      <c r="B27" s="268" t="s">
        <v>100</v>
      </c>
      <c r="C27" s="268"/>
      <c r="D27" s="268"/>
      <c r="E27" s="268"/>
      <c r="F27" s="268"/>
      <c r="G27" s="268"/>
      <c r="H27" s="268"/>
      <c r="I27" s="268"/>
      <c r="J27" s="268"/>
      <c r="N27" s="82"/>
      <c r="O27" s="88"/>
      <c r="P27" s="88"/>
    </row>
    <row r="28" spans="1:974" ht="12.75" customHeight="1">
      <c r="B28" s="269" t="s">
        <v>101</v>
      </c>
      <c r="C28" s="269"/>
      <c r="D28" s="269"/>
      <c r="E28" s="269"/>
      <c r="F28" s="269"/>
      <c r="G28" s="269"/>
      <c r="H28" s="269"/>
      <c r="I28" s="269"/>
      <c r="J28" s="269"/>
      <c r="N28" s="82"/>
      <c r="O28" s="88"/>
      <c r="P28" s="88"/>
    </row>
    <row r="29" spans="1:974" ht="12.75" customHeight="1">
      <c r="B29" s="268" t="s">
        <v>102</v>
      </c>
      <c r="C29" s="268"/>
      <c r="D29" s="268"/>
      <c r="E29" s="268"/>
      <c r="F29" s="268"/>
      <c r="G29" s="268"/>
      <c r="H29" s="268"/>
      <c r="I29" s="268"/>
      <c r="J29" s="268"/>
      <c r="N29" s="82"/>
      <c r="O29" s="82"/>
      <c r="P29" s="82"/>
    </row>
    <row r="30" spans="1:974" ht="12.75" customHeight="1">
      <c r="B30" s="268" t="s">
        <v>103</v>
      </c>
      <c r="C30" s="268"/>
      <c r="D30" s="268"/>
      <c r="E30" s="268"/>
      <c r="F30" s="268"/>
      <c r="G30" s="268"/>
      <c r="H30" s="268"/>
      <c r="I30" s="268"/>
      <c r="J30" s="268"/>
      <c r="N30" s="82"/>
      <c r="O30" s="82"/>
      <c r="P30" s="82"/>
    </row>
    <row r="31" spans="1:974">
      <c r="L31" s="270" t="s">
        <v>692</v>
      </c>
      <c r="M31" s="270"/>
      <c r="N31" s="270"/>
      <c r="O31" s="270"/>
      <c r="P31" s="82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</row>
    <row r="32" spans="1:974" ht="24.95" customHeight="1">
      <c r="L32" s="267" t="s">
        <v>701</v>
      </c>
      <c r="M32" s="267"/>
      <c r="N32" s="267"/>
      <c r="O32" s="267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</row>
    <row r="33" spans="13:14">
      <c r="M33" s="6"/>
      <c r="N33" s="6"/>
    </row>
  </sheetData>
  <mergeCells count="105">
    <mergeCell ref="Q5:U5"/>
    <mergeCell ref="V5:AJ5"/>
    <mergeCell ref="M25:N25"/>
    <mergeCell ref="D13:F13"/>
    <mergeCell ref="D14:F14"/>
    <mergeCell ref="D15:F15"/>
    <mergeCell ref="D16:F16"/>
    <mergeCell ref="N1:O1"/>
    <mergeCell ref="L31:O31"/>
    <mergeCell ref="AK5:AY5"/>
    <mergeCell ref="AZ5:BN5"/>
    <mergeCell ref="BO5:CC5"/>
    <mergeCell ref="CD5:CR5"/>
    <mergeCell ref="CS5:DG5"/>
    <mergeCell ref="DH5:DV5"/>
    <mergeCell ref="DW5:EK5"/>
    <mergeCell ref="EL5:EZ5"/>
    <mergeCell ref="FA5:FO5"/>
    <mergeCell ref="FP5:GD5"/>
    <mergeCell ref="GE5:GS5"/>
    <mergeCell ref="GT5:HH5"/>
    <mergeCell ref="HI5:HW5"/>
    <mergeCell ref="HX5:IL5"/>
    <mergeCell ref="IM5:JA5"/>
    <mergeCell ref="JB5:JP5"/>
    <mergeCell ref="JQ5:KE5"/>
    <mergeCell ref="KF5:KT5"/>
    <mergeCell ref="KU5:LI5"/>
    <mergeCell ref="LJ5:LX5"/>
    <mergeCell ref="LY5:MM5"/>
    <mergeCell ref="MN5:NB5"/>
    <mergeCell ref="NC5:NQ5"/>
    <mergeCell ref="NR5:OF5"/>
    <mergeCell ref="OG5:OU5"/>
    <mergeCell ref="OV5:PJ5"/>
    <mergeCell ref="PK5:PY5"/>
    <mergeCell ref="AGD5:AGR5"/>
    <mergeCell ref="AGS5:AHG5"/>
    <mergeCell ref="PZ5:QN5"/>
    <mergeCell ref="QO5:RC5"/>
    <mergeCell ref="RD5:RR5"/>
    <mergeCell ref="RS5:SG5"/>
    <mergeCell ref="SH5:SV5"/>
    <mergeCell ref="SW5:TK5"/>
    <mergeCell ref="TL5:TZ5"/>
    <mergeCell ref="UA5:UO5"/>
    <mergeCell ref="UP5:VD5"/>
    <mergeCell ref="AAY5:ABM5"/>
    <mergeCell ref="ABN5:ACB5"/>
    <mergeCell ref="ACC5:ACQ5"/>
    <mergeCell ref="ACR5:ADF5"/>
    <mergeCell ref="ADG5:ADU5"/>
    <mergeCell ref="ADV5:AEJ5"/>
    <mergeCell ref="VE5:VS5"/>
    <mergeCell ref="VT5:WH5"/>
    <mergeCell ref="WI5:WW5"/>
    <mergeCell ref="WX5:XL5"/>
    <mergeCell ref="XM5:YA5"/>
    <mergeCell ref="YB5:YP5"/>
    <mergeCell ref="YQ5:ZE5"/>
    <mergeCell ref="AJP5:AKD5"/>
    <mergeCell ref="AKE5:AKS5"/>
    <mergeCell ref="AKT5:AKX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9"/>
    <mergeCell ref="AEK5:AEY5"/>
    <mergeCell ref="AEZ5:AFN5"/>
    <mergeCell ref="AFO5:AGC5"/>
    <mergeCell ref="AHH5:AHV5"/>
    <mergeCell ref="AHW5:AIK5"/>
    <mergeCell ref="AIL5:AIZ5"/>
    <mergeCell ref="AJA5:AJO5"/>
    <mergeCell ref="ZF5:ZT5"/>
    <mergeCell ref="ZU5:AAI5"/>
    <mergeCell ref="AAJ5:AAX5"/>
    <mergeCell ref="L32:O32"/>
    <mergeCell ref="A1:B1"/>
    <mergeCell ref="B30:J30"/>
    <mergeCell ref="A5:O5"/>
    <mergeCell ref="D18:F18"/>
    <mergeCell ref="D19:F19"/>
    <mergeCell ref="D20:F20"/>
    <mergeCell ref="D21:F21"/>
    <mergeCell ref="M23:N23"/>
    <mergeCell ref="B25:J25"/>
    <mergeCell ref="B26:J26"/>
    <mergeCell ref="B27:J27"/>
    <mergeCell ref="B28:J28"/>
    <mergeCell ref="D9:D11"/>
    <mergeCell ref="E9:E11"/>
    <mergeCell ref="F9:F11"/>
    <mergeCell ref="G10:G11"/>
    <mergeCell ref="H10:H11"/>
    <mergeCell ref="D17:F17"/>
    <mergeCell ref="B29:J29"/>
    <mergeCell ref="A3:O3"/>
  </mergeCells>
  <conditionalFormatting sqref="A17:B22">
    <cfRule type="expression" dxfId="13" priority="3">
      <formula>ISODD(ROW())</formula>
    </cfRule>
  </conditionalFormatting>
  <conditionalFormatting sqref="C13:O22">
    <cfRule type="expression" dxfId="12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  <rowBreaks count="1" manualBreakCount="1">
    <brk id="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FF"/>
    <pageSetUpPr fitToPage="1"/>
  </sheetPr>
  <dimension ref="A1:AKY31"/>
  <sheetViews>
    <sheetView view="pageBreakPreview" zoomScale="84" zoomScaleNormal="115" zoomScaleSheetLayoutView="84" workbookViewId="0">
      <pane ySplit="12" topLeftCell="A22" activePane="bottomLeft" state="frozen"/>
      <selection activeCell="A38" sqref="A38:XFD39"/>
      <selection pane="bottomLeft" activeCell="A4" sqref="A4:O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2.28515625" style="19" customWidth="1"/>
    <col min="4" max="4" width="8.42578125" style="19" customWidth="1"/>
    <col min="5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2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194" width="11.5703125" style="19"/>
    <col min="195" max="956" width="11.5703125" style="6"/>
    <col min="957" max="987" width="8.7109375" customWidth="1"/>
  </cols>
  <sheetData>
    <row r="1" spans="1:987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689</v>
      </c>
      <c r="O1" s="284"/>
      <c r="P1" s="23"/>
    </row>
    <row r="2" spans="1:987" ht="15" customHeight="1">
      <c r="A2" s="22"/>
      <c r="N2" s="20"/>
      <c r="O2" s="20"/>
      <c r="P2" s="23"/>
    </row>
    <row r="3" spans="1:987" s="6" customFormat="1" ht="36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4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19"/>
    </row>
    <row r="4" spans="1:987" s="6" customFormat="1" ht="15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19"/>
    </row>
    <row r="5" spans="1:987" s="12" customFormat="1" ht="27.75" customHeight="1">
      <c r="A5" s="289" t="s">
        <v>626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  <c r="LD5" s="289"/>
      <c r="LE5" s="289"/>
      <c r="LF5" s="289"/>
      <c r="LG5" s="289"/>
      <c r="LH5" s="289"/>
      <c r="LI5" s="289"/>
      <c r="LJ5" s="289"/>
      <c r="LK5" s="289"/>
      <c r="LL5" s="289"/>
      <c r="LM5" s="289"/>
      <c r="LN5" s="289"/>
      <c r="LO5" s="289"/>
      <c r="LP5" s="289"/>
      <c r="LQ5" s="289"/>
      <c r="LR5" s="289"/>
      <c r="LS5" s="289"/>
      <c r="LT5" s="289"/>
      <c r="LU5" s="289"/>
      <c r="LV5" s="289"/>
      <c r="LW5" s="289"/>
      <c r="LX5" s="289"/>
      <c r="LY5" s="289"/>
      <c r="LZ5" s="289"/>
      <c r="MA5" s="289"/>
      <c r="MB5" s="289"/>
      <c r="MC5" s="289"/>
      <c r="MD5" s="289"/>
      <c r="ME5" s="289"/>
      <c r="MF5" s="289"/>
      <c r="MG5" s="289"/>
      <c r="MH5" s="289"/>
      <c r="MI5" s="289"/>
      <c r="MJ5" s="289"/>
      <c r="MK5" s="289"/>
      <c r="ML5" s="289"/>
      <c r="MM5" s="289"/>
      <c r="MN5" s="289"/>
      <c r="MO5" s="289"/>
      <c r="MP5" s="289"/>
      <c r="MQ5" s="289"/>
      <c r="MR5" s="289"/>
      <c r="MS5" s="289"/>
      <c r="MT5" s="289"/>
      <c r="MU5" s="289"/>
      <c r="MV5" s="289"/>
      <c r="MW5" s="289"/>
      <c r="MX5" s="289"/>
      <c r="MY5" s="289"/>
      <c r="MZ5" s="289"/>
      <c r="NA5" s="289"/>
      <c r="NB5" s="289"/>
      <c r="NC5" s="289"/>
      <c r="ND5" s="289"/>
      <c r="NE5" s="289"/>
      <c r="NF5" s="289"/>
      <c r="NG5" s="289"/>
      <c r="NH5" s="289"/>
      <c r="NI5" s="289"/>
      <c r="NJ5" s="289"/>
      <c r="NK5" s="289"/>
      <c r="NL5" s="289"/>
      <c r="NM5" s="289"/>
      <c r="NN5" s="289"/>
      <c r="NO5" s="289"/>
      <c r="NP5" s="289"/>
      <c r="NQ5" s="289"/>
      <c r="NR5" s="289"/>
      <c r="NS5" s="289"/>
      <c r="NT5" s="289"/>
      <c r="NU5" s="289"/>
      <c r="NV5" s="289"/>
      <c r="NW5" s="289"/>
      <c r="NX5" s="289"/>
      <c r="NY5" s="289"/>
      <c r="NZ5" s="289"/>
      <c r="OA5" s="289"/>
      <c r="OB5" s="289"/>
      <c r="OC5" s="289"/>
      <c r="OD5" s="289"/>
      <c r="OE5" s="289"/>
      <c r="OF5" s="289"/>
      <c r="OG5" s="289"/>
      <c r="OH5" s="289"/>
      <c r="OI5" s="289"/>
      <c r="OJ5" s="289"/>
      <c r="OK5" s="289"/>
      <c r="OL5" s="289"/>
      <c r="OM5" s="289"/>
      <c r="ON5" s="289"/>
      <c r="OO5" s="289"/>
      <c r="OP5" s="289"/>
      <c r="OQ5" s="289"/>
      <c r="OR5" s="289"/>
      <c r="OS5" s="289"/>
      <c r="OT5" s="289"/>
      <c r="OU5" s="289"/>
      <c r="OV5" s="289"/>
      <c r="OW5" s="289"/>
      <c r="OX5" s="289"/>
      <c r="OY5" s="289"/>
      <c r="OZ5" s="289"/>
      <c r="PA5" s="289"/>
      <c r="PB5" s="289"/>
      <c r="PC5" s="289"/>
      <c r="PD5" s="289"/>
      <c r="PE5" s="289"/>
      <c r="PF5" s="289"/>
      <c r="PG5" s="289"/>
      <c r="PH5" s="289"/>
      <c r="PI5" s="289"/>
      <c r="PJ5" s="289"/>
      <c r="PK5" s="289"/>
      <c r="PL5" s="289"/>
      <c r="PM5" s="289"/>
      <c r="PN5" s="289"/>
      <c r="PO5" s="289"/>
      <c r="PP5" s="289"/>
      <c r="PQ5" s="289"/>
      <c r="PR5" s="289"/>
      <c r="PS5" s="289"/>
      <c r="PT5" s="289"/>
      <c r="PU5" s="289"/>
      <c r="PV5" s="289"/>
      <c r="PW5" s="289"/>
      <c r="PX5" s="289"/>
      <c r="PY5" s="289"/>
      <c r="PZ5" s="289"/>
      <c r="QA5" s="289"/>
      <c r="QB5" s="289"/>
      <c r="QC5" s="289"/>
      <c r="QD5" s="289"/>
      <c r="QE5" s="289"/>
      <c r="QF5" s="289"/>
      <c r="QG5" s="289"/>
      <c r="QH5" s="289"/>
      <c r="QI5" s="289"/>
      <c r="QJ5" s="289"/>
      <c r="QK5" s="289"/>
      <c r="QL5" s="289"/>
      <c r="QM5" s="289"/>
      <c r="QN5" s="289"/>
      <c r="QO5" s="289"/>
      <c r="QP5" s="289"/>
      <c r="QQ5" s="289"/>
      <c r="QR5" s="289"/>
      <c r="QS5" s="289"/>
      <c r="QT5" s="289"/>
      <c r="QU5" s="289"/>
      <c r="QV5" s="289"/>
      <c r="QW5" s="289"/>
      <c r="QX5" s="289"/>
      <c r="QY5" s="289"/>
      <c r="QZ5" s="289"/>
      <c r="RA5" s="289"/>
      <c r="RB5" s="289"/>
      <c r="RC5" s="289"/>
      <c r="RD5" s="289"/>
      <c r="RE5" s="289"/>
      <c r="RF5" s="289"/>
      <c r="RG5" s="289"/>
      <c r="RH5" s="289"/>
      <c r="RI5" s="289"/>
      <c r="RJ5" s="289"/>
      <c r="RK5" s="289"/>
      <c r="RL5" s="289"/>
      <c r="RM5" s="289"/>
      <c r="RN5" s="289"/>
      <c r="RO5" s="289"/>
      <c r="RP5" s="289"/>
      <c r="RQ5" s="289"/>
      <c r="RR5" s="289"/>
      <c r="RS5" s="289"/>
      <c r="RT5" s="289"/>
      <c r="RU5" s="289"/>
      <c r="RV5" s="289"/>
      <c r="RW5" s="289"/>
      <c r="RX5" s="289"/>
      <c r="RY5" s="289"/>
      <c r="RZ5" s="289"/>
      <c r="SA5" s="289"/>
      <c r="SB5" s="289"/>
      <c r="SC5" s="289"/>
      <c r="SD5" s="289"/>
      <c r="SE5" s="289"/>
      <c r="SF5" s="289"/>
      <c r="SG5" s="289"/>
      <c r="SH5" s="289"/>
      <c r="SI5" s="289"/>
      <c r="SJ5" s="289"/>
      <c r="SK5" s="289"/>
      <c r="SL5" s="289"/>
      <c r="SM5" s="289"/>
      <c r="SN5" s="289"/>
      <c r="SO5" s="289"/>
      <c r="SP5" s="289"/>
      <c r="SQ5" s="289"/>
      <c r="SR5" s="289"/>
      <c r="SS5" s="289"/>
      <c r="ST5" s="289"/>
      <c r="SU5" s="289"/>
      <c r="SV5" s="289"/>
      <c r="SW5" s="289"/>
      <c r="SX5" s="289"/>
      <c r="SY5" s="289"/>
      <c r="SZ5" s="289"/>
      <c r="TA5" s="289"/>
      <c r="TB5" s="289"/>
      <c r="TC5" s="289"/>
      <c r="TD5" s="289"/>
      <c r="TE5" s="289"/>
      <c r="TF5" s="289"/>
      <c r="TG5" s="289"/>
      <c r="TH5" s="289"/>
      <c r="TI5" s="289"/>
      <c r="TJ5" s="289"/>
      <c r="TK5" s="289"/>
      <c r="TL5" s="289"/>
      <c r="TM5" s="289"/>
      <c r="TN5" s="289"/>
      <c r="TO5" s="289"/>
      <c r="TP5" s="289"/>
      <c r="TQ5" s="289"/>
      <c r="TR5" s="289"/>
      <c r="TS5" s="289"/>
      <c r="TT5" s="289"/>
      <c r="TU5" s="289"/>
      <c r="TV5" s="289"/>
      <c r="TW5" s="289"/>
      <c r="TX5" s="289"/>
      <c r="TY5" s="289"/>
      <c r="TZ5" s="289"/>
      <c r="UA5" s="289"/>
      <c r="UB5" s="289"/>
      <c r="UC5" s="289"/>
      <c r="UD5" s="289"/>
      <c r="UE5" s="289"/>
      <c r="UF5" s="289"/>
      <c r="UG5" s="289"/>
      <c r="UH5" s="289"/>
      <c r="UI5" s="289"/>
      <c r="UJ5" s="289"/>
      <c r="UK5" s="289"/>
      <c r="UL5" s="289"/>
      <c r="UM5" s="289"/>
      <c r="UN5" s="289"/>
      <c r="UO5" s="289"/>
      <c r="UP5" s="289"/>
      <c r="UQ5" s="289"/>
      <c r="UR5" s="289"/>
      <c r="US5" s="289"/>
      <c r="UT5" s="289"/>
      <c r="UU5" s="289"/>
      <c r="UV5" s="289"/>
      <c r="UW5" s="289"/>
      <c r="UX5" s="289"/>
      <c r="UY5" s="289"/>
      <c r="UZ5" s="289"/>
      <c r="VA5" s="289"/>
      <c r="VB5" s="289"/>
      <c r="VC5" s="289"/>
      <c r="VD5" s="289"/>
      <c r="VE5" s="289"/>
      <c r="VF5" s="289"/>
      <c r="VG5" s="289"/>
      <c r="VH5" s="289"/>
      <c r="VI5" s="289"/>
      <c r="VJ5" s="289"/>
      <c r="VK5" s="289"/>
      <c r="VL5" s="289"/>
      <c r="VM5" s="289"/>
      <c r="VN5" s="289"/>
      <c r="VO5" s="289"/>
      <c r="VP5" s="289"/>
      <c r="VQ5" s="289"/>
      <c r="VR5" s="289"/>
      <c r="VS5" s="289"/>
      <c r="VT5" s="289"/>
      <c r="VU5" s="289"/>
      <c r="VV5" s="289"/>
      <c r="VW5" s="289"/>
      <c r="VX5" s="289"/>
      <c r="VY5" s="289"/>
      <c r="VZ5" s="289"/>
      <c r="WA5" s="289"/>
      <c r="WB5" s="289"/>
      <c r="WC5" s="289"/>
      <c r="WD5" s="289"/>
      <c r="WE5" s="289"/>
      <c r="WF5" s="289"/>
      <c r="WG5" s="289"/>
      <c r="WH5" s="289"/>
      <c r="WI5" s="289"/>
      <c r="WJ5" s="289"/>
      <c r="WK5" s="289"/>
      <c r="WL5" s="289"/>
      <c r="WM5" s="289"/>
      <c r="WN5" s="289"/>
      <c r="WO5" s="289"/>
      <c r="WP5" s="289"/>
      <c r="WQ5" s="289"/>
      <c r="WR5" s="289"/>
      <c r="WS5" s="289"/>
      <c r="WT5" s="289"/>
      <c r="WU5" s="289"/>
      <c r="WV5" s="289"/>
      <c r="WW5" s="289"/>
      <c r="WX5" s="289"/>
      <c r="WY5" s="289"/>
      <c r="WZ5" s="289"/>
      <c r="XA5" s="289"/>
      <c r="XB5" s="289"/>
      <c r="XC5" s="289"/>
      <c r="XD5" s="289"/>
      <c r="XE5" s="289"/>
      <c r="XF5" s="289"/>
      <c r="XG5" s="289"/>
      <c r="XH5" s="289"/>
      <c r="XI5" s="289"/>
      <c r="XJ5" s="289"/>
      <c r="XK5" s="289"/>
      <c r="XL5" s="289"/>
      <c r="XM5" s="289"/>
      <c r="XN5" s="289"/>
      <c r="XO5" s="289"/>
      <c r="XP5" s="289"/>
      <c r="XQ5" s="289"/>
      <c r="XR5" s="289"/>
      <c r="XS5" s="289"/>
      <c r="XT5" s="289"/>
      <c r="XU5" s="289"/>
      <c r="XV5" s="289"/>
      <c r="XW5" s="289"/>
      <c r="XX5" s="289"/>
      <c r="XY5" s="289"/>
      <c r="XZ5" s="289"/>
      <c r="YA5" s="289"/>
      <c r="YB5" s="289"/>
      <c r="YC5" s="289"/>
      <c r="YD5" s="289"/>
      <c r="YE5" s="289"/>
      <c r="YF5" s="289"/>
      <c r="YG5" s="289"/>
      <c r="YH5" s="289"/>
      <c r="YI5" s="289"/>
      <c r="YJ5" s="289"/>
      <c r="YK5" s="289"/>
      <c r="YL5" s="289"/>
      <c r="YM5" s="289"/>
      <c r="YN5" s="289"/>
      <c r="YO5" s="289"/>
      <c r="YP5" s="289"/>
      <c r="YQ5" s="289"/>
      <c r="YR5" s="289"/>
      <c r="YS5" s="289"/>
      <c r="YT5" s="289"/>
      <c r="YU5" s="289"/>
      <c r="YV5" s="289"/>
      <c r="YW5" s="289"/>
      <c r="YX5" s="289"/>
      <c r="YY5" s="289"/>
      <c r="YZ5" s="289"/>
      <c r="ZA5" s="289"/>
      <c r="ZB5" s="289"/>
      <c r="ZC5" s="289"/>
      <c r="ZD5" s="289"/>
      <c r="ZE5" s="289"/>
      <c r="ZF5" s="289"/>
      <c r="ZG5" s="289"/>
      <c r="ZH5" s="289"/>
      <c r="ZI5" s="289"/>
      <c r="ZJ5" s="289"/>
      <c r="ZK5" s="289"/>
      <c r="ZL5" s="289"/>
      <c r="ZM5" s="289"/>
      <c r="ZN5" s="289"/>
      <c r="ZO5" s="289"/>
      <c r="ZP5" s="289"/>
      <c r="ZQ5" s="289"/>
      <c r="ZR5" s="289"/>
      <c r="ZS5" s="289"/>
      <c r="ZT5" s="289"/>
      <c r="ZU5" s="289"/>
      <c r="ZV5" s="289"/>
      <c r="ZW5" s="289"/>
      <c r="ZX5" s="289"/>
      <c r="ZY5" s="289"/>
      <c r="ZZ5" s="289"/>
      <c r="AAA5" s="289"/>
      <c r="AAB5" s="289"/>
      <c r="AAC5" s="289"/>
      <c r="AAD5" s="289"/>
      <c r="AAE5" s="289"/>
      <c r="AAF5" s="289"/>
      <c r="AAG5" s="289"/>
      <c r="AAH5" s="289"/>
      <c r="AAI5" s="289"/>
      <c r="AAJ5" s="289"/>
      <c r="AAK5" s="289"/>
      <c r="AAL5" s="289"/>
      <c r="AAM5" s="289"/>
      <c r="AAN5" s="289"/>
      <c r="AAO5" s="289"/>
      <c r="AAP5" s="289"/>
      <c r="AAQ5" s="289"/>
      <c r="AAR5" s="289"/>
      <c r="AAS5" s="289"/>
      <c r="AAT5" s="289"/>
      <c r="AAU5" s="289"/>
      <c r="AAV5" s="289"/>
      <c r="AAW5" s="289"/>
      <c r="AAX5" s="289"/>
      <c r="AAY5" s="289"/>
      <c r="AAZ5" s="289"/>
      <c r="ABA5" s="289"/>
      <c r="ABB5" s="289"/>
      <c r="ABC5" s="289"/>
      <c r="ABD5" s="289"/>
      <c r="ABE5" s="289"/>
      <c r="ABF5" s="289"/>
      <c r="ABG5" s="289"/>
      <c r="ABH5" s="289"/>
      <c r="ABI5" s="289"/>
      <c r="ABJ5" s="289"/>
      <c r="ABK5" s="289"/>
      <c r="ABL5" s="289"/>
      <c r="ABM5" s="289"/>
      <c r="ABN5" s="289"/>
      <c r="ABO5" s="289"/>
      <c r="ABP5" s="289"/>
      <c r="ABQ5" s="289"/>
      <c r="ABR5" s="289"/>
      <c r="ABS5" s="289"/>
      <c r="ABT5" s="289"/>
      <c r="ABU5" s="289"/>
      <c r="ABV5" s="289"/>
      <c r="ABW5" s="289"/>
      <c r="ABX5" s="289"/>
      <c r="ABY5" s="289"/>
      <c r="ABZ5" s="289"/>
      <c r="ACA5" s="289"/>
      <c r="ACB5" s="289"/>
      <c r="ACC5" s="289"/>
      <c r="ACD5" s="289"/>
      <c r="ACE5" s="289"/>
      <c r="ACF5" s="289"/>
      <c r="ACG5" s="289"/>
      <c r="ACH5" s="289"/>
      <c r="ACI5" s="289"/>
      <c r="ACJ5" s="289"/>
      <c r="ACK5" s="289"/>
      <c r="ACL5" s="289"/>
      <c r="ACM5" s="289"/>
      <c r="ACN5" s="289"/>
      <c r="ACO5" s="289"/>
      <c r="ACP5" s="289"/>
      <c r="ACQ5" s="289"/>
      <c r="ACR5" s="289"/>
      <c r="ACS5" s="289"/>
      <c r="ACT5" s="289"/>
      <c r="ACU5" s="289"/>
      <c r="ACV5" s="289"/>
      <c r="ACW5" s="289"/>
      <c r="ACX5" s="289"/>
      <c r="ACY5" s="289"/>
      <c r="ACZ5" s="289"/>
      <c r="ADA5" s="289"/>
      <c r="ADB5" s="289"/>
      <c r="ADC5" s="289"/>
      <c r="ADD5" s="289"/>
      <c r="ADE5" s="289"/>
      <c r="ADF5" s="289"/>
      <c r="ADG5" s="289"/>
      <c r="ADH5" s="289"/>
      <c r="ADI5" s="289"/>
      <c r="ADJ5" s="289"/>
      <c r="ADK5" s="289"/>
      <c r="ADL5" s="289"/>
      <c r="ADM5" s="289"/>
      <c r="ADN5" s="289"/>
      <c r="ADO5" s="289"/>
      <c r="ADP5" s="289"/>
      <c r="ADQ5" s="289"/>
      <c r="ADR5" s="289"/>
      <c r="ADS5" s="289"/>
      <c r="ADT5" s="289"/>
      <c r="ADU5" s="289"/>
      <c r="ADV5" s="289"/>
      <c r="ADW5" s="289"/>
      <c r="ADX5" s="289"/>
      <c r="ADY5" s="289"/>
      <c r="ADZ5" s="289"/>
      <c r="AEA5" s="289"/>
      <c r="AEB5" s="289"/>
      <c r="AEC5" s="289"/>
      <c r="AED5" s="289"/>
      <c r="AEE5" s="289"/>
      <c r="AEF5" s="289"/>
      <c r="AEG5" s="289"/>
      <c r="AEH5" s="289"/>
      <c r="AEI5" s="289"/>
      <c r="AEJ5" s="289"/>
      <c r="AEK5" s="289"/>
      <c r="AEL5" s="289"/>
      <c r="AEM5" s="289"/>
      <c r="AEN5" s="289"/>
      <c r="AEO5" s="289"/>
      <c r="AEP5" s="289"/>
      <c r="AEQ5" s="289"/>
      <c r="AER5" s="289"/>
      <c r="AES5" s="289"/>
      <c r="AET5" s="289"/>
      <c r="AEU5" s="289"/>
      <c r="AEV5" s="289"/>
      <c r="AEW5" s="289"/>
      <c r="AEX5" s="289"/>
      <c r="AEY5" s="289"/>
      <c r="AEZ5" s="289"/>
      <c r="AFA5" s="289"/>
      <c r="AFB5" s="289"/>
      <c r="AFC5" s="289"/>
      <c r="AFD5" s="289"/>
      <c r="AFE5" s="289"/>
      <c r="AFF5" s="289"/>
      <c r="AFG5" s="289"/>
      <c r="AFH5" s="289"/>
      <c r="AFI5" s="289"/>
      <c r="AFJ5" s="289"/>
      <c r="AFK5" s="289"/>
      <c r="AFL5" s="289"/>
      <c r="AFM5" s="289"/>
      <c r="AFN5" s="289"/>
      <c r="AFO5" s="289"/>
      <c r="AFP5" s="289"/>
      <c r="AFQ5" s="289"/>
      <c r="AFR5" s="289"/>
      <c r="AFS5" s="289"/>
      <c r="AFT5" s="289"/>
      <c r="AFU5" s="289"/>
      <c r="AFV5" s="289"/>
      <c r="AFW5" s="289"/>
      <c r="AFX5" s="289"/>
      <c r="AFY5" s="289"/>
      <c r="AFZ5" s="289"/>
      <c r="AGA5" s="289"/>
      <c r="AGB5" s="289"/>
      <c r="AGC5" s="289"/>
      <c r="AGD5" s="289"/>
      <c r="AGE5" s="289"/>
      <c r="AGF5" s="289"/>
      <c r="AGG5" s="289"/>
      <c r="AGH5" s="289"/>
      <c r="AGI5" s="289"/>
      <c r="AGJ5" s="289"/>
      <c r="AGK5" s="289"/>
      <c r="AGL5" s="289"/>
      <c r="AGM5" s="289"/>
      <c r="AGN5" s="289"/>
      <c r="AGO5" s="289"/>
      <c r="AGP5" s="289"/>
      <c r="AGQ5" s="289"/>
      <c r="AGR5" s="289"/>
      <c r="AGS5" s="289"/>
      <c r="AGT5" s="289"/>
      <c r="AGU5" s="289"/>
      <c r="AGV5" s="289"/>
      <c r="AGW5" s="289"/>
      <c r="AGX5" s="289"/>
      <c r="AGY5" s="289"/>
      <c r="AGZ5" s="289"/>
      <c r="AHA5" s="289"/>
      <c r="AHB5" s="289"/>
      <c r="AHC5" s="289"/>
      <c r="AHD5" s="289"/>
      <c r="AHE5" s="289"/>
      <c r="AHF5" s="289"/>
      <c r="AHG5" s="289"/>
      <c r="AHH5" s="289"/>
      <c r="AHI5" s="289"/>
      <c r="AHJ5" s="289"/>
      <c r="AHK5" s="289"/>
      <c r="AHL5" s="289"/>
      <c r="AHM5" s="289"/>
      <c r="AHN5" s="289"/>
      <c r="AHO5" s="289"/>
      <c r="AHP5" s="289"/>
      <c r="AHQ5" s="289"/>
      <c r="AHR5" s="289"/>
      <c r="AHS5" s="289"/>
      <c r="AHT5" s="289"/>
      <c r="AHU5" s="289"/>
      <c r="AHV5" s="289"/>
      <c r="AHW5" s="289"/>
      <c r="AHX5" s="289"/>
      <c r="AHY5" s="289"/>
      <c r="AHZ5" s="289"/>
      <c r="AIA5" s="289"/>
      <c r="AIB5" s="289"/>
      <c r="AIC5" s="289"/>
      <c r="AID5" s="289"/>
      <c r="AIE5" s="289"/>
      <c r="AIF5" s="289"/>
      <c r="AIG5" s="289"/>
      <c r="AIH5" s="289"/>
      <c r="AII5" s="289"/>
      <c r="AIJ5" s="289"/>
      <c r="AIK5" s="289"/>
      <c r="AIL5" s="289"/>
      <c r="AIM5" s="289"/>
      <c r="AIN5" s="289"/>
      <c r="AIO5" s="289"/>
      <c r="AIP5" s="289"/>
      <c r="AIQ5" s="289"/>
      <c r="AIR5" s="289"/>
      <c r="AIS5" s="289"/>
      <c r="AIT5" s="289"/>
      <c r="AIU5" s="289"/>
      <c r="AIV5" s="289"/>
      <c r="AIW5" s="289"/>
      <c r="AIX5" s="289"/>
      <c r="AIY5" s="289"/>
      <c r="AIZ5" s="289"/>
      <c r="AJA5" s="289"/>
      <c r="AJB5" s="289"/>
      <c r="AJC5" s="289"/>
      <c r="AJD5" s="289"/>
      <c r="AJE5" s="289"/>
      <c r="AJF5" s="289"/>
      <c r="AJG5" s="289"/>
      <c r="AJH5" s="289"/>
      <c r="AJI5" s="289"/>
      <c r="AJJ5" s="289"/>
      <c r="AJK5" s="289"/>
      <c r="AJL5" s="289"/>
      <c r="AJM5" s="289"/>
      <c r="AJN5" s="289"/>
      <c r="AJO5" s="289"/>
      <c r="AJP5" s="289"/>
      <c r="AJQ5" s="289"/>
      <c r="AJR5" s="289"/>
      <c r="AJS5" s="289"/>
      <c r="AJT5" s="289"/>
      <c r="AJU5" s="289"/>
      <c r="AJV5" s="289"/>
      <c r="AJW5" s="289"/>
      <c r="AJX5" s="289"/>
      <c r="AJY5" s="289"/>
      <c r="AJZ5" s="289"/>
      <c r="AKA5" s="289"/>
      <c r="AKB5" s="289"/>
      <c r="AKC5" s="289"/>
      <c r="AKD5" s="289"/>
      <c r="AKE5" s="289"/>
      <c r="AKF5" s="289"/>
      <c r="AKG5" s="289"/>
      <c r="AKH5" s="289"/>
      <c r="AKI5" s="289"/>
      <c r="AKJ5" s="289"/>
      <c r="AKK5" s="289"/>
      <c r="AKL5" s="289"/>
      <c r="AKM5" s="289"/>
      <c r="AKN5" s="289"/>
      <c r="AKO5" s="289"/>
      <c r="AKP5" s="289"/>
      <c r="AKQ5" s="289"/>
      <c r="AKR5" s="289"/>
      <c r="AKS5" s="289"/>
      <c r="AKT5" s="289"/>
      <c r="AKU5" s="289"/>
      <c r="AKV5" s="289"/>
      <c r="AKW5" s="289"/>
      <c r="AKX5" s="289"/>
      <c r="AKY5" s="289"/>
    </row>
    <row r="6" spans="1:987" ht="15" customHeight="1">
      <c r="A6" s="22"/>
      <c r="O6" s="23"/>
      <c r="P6" s="23"/>
    </row>
    <row r="7" spans="1:987" ht="23.25" customHeight="1">
      <c r="A7" s="22"/>
      <c r="B7" s="24" t="s">
        <v>672</v>
      </c>
      <c r="O7" s="23"/>
      <c r="P7" s="23"/>
    </row>
    <row r="8" spans="1:987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13</v>
      </c>
      <c r="J8" s="280" t="s">
        <v>14</v>
      </c>
      <c r="K8" s="27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</row>
    <row r="9" spans="1:987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987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987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987">
      <c r="A12" s="148" t="s">
        <v>120</v>
      </c>
      <c r="B12" s="149" t="s">
        <v>121</v>
      </c>
      <c r="C12" s="149" t="s">
        <v>122</v>
      </c>
      <c r="D12" s="149" t="s">
        <v>123</v>
      </c>
      <c r="E12" s="149" t="s">
        <v>124</v>
      </c>
      <c r="F12" s="149" t="s">
        <v>125</v>
      </c>
      <c r="G12" s="149" t="s">
        <v>126</v>
      </c>
      <c r="H12" s="149" t="s">
        <v>127</v>
      </c>
      <c r="I12" s="149" t="s">
        <v>128</v>
      </c>
      <c r="J12" s="149" t="s">
        <v>129</v>
      </c>
      <c r="K12" s="149" t="s">
        <v>130</v>
      </c>
      <c r="L12" s="149" t="s">
        <v>131</v>
      </c>
      <c r="M12" s="149" t="s">
        <v>132</v>
      </c>
      <c r="N12" s="149" t="s">
        <v>133</v>
      </c>
      <c r="O12" s="150" t="s">
        <v>134</v>
      </c>
      <c r="P12" s="128"/>
    </row>
    <row r="13" spans="1:987" ht="56.25">
      <c r="A13" s="41" t="s">
        <v>627</v>
      </c>
      <c r="B13" s="204" t="s">
        <v>550</v>
      </c>
      <c r="C13" s="43" t="s">
        <v>551</v>
      </c>
      <c r="D13" s="43" t="s">
        <v>34</v>
      </c>
      <c r="E13" s="43" t="s">
        <v>34</v>
      </c>
      <c r="F13" s="43" t="s">
        <v>34</v>
      </c>
      <c r="G13" s="199" t="s">
        <v>552</v>
      </c>
      <c r="H13" s="199" t="s">
        <v>553</v>
      </c>
      <c r="I13" s="43" t="s">
        <v>37</v>
      </c>
      <c r="J13" s="44" t="s">
        <v>554</v>
      </c>
      <c r="K13" s="43" t="s">
        <v>81</v>
      </c>
      <c r="L13" s="43">
        <v>1</v>
      </c>
      <c r="M13" s="43">
        <v>5</v>
      </c>
      <c r="N13" s="246"/>
      <c r="O13" s="237"/>
      <c r="P13" s="47"/>
    </row>
    <row r="14" spans="1:987" ht="56.25">
      <c r="A14" s="62" t="s">
        <v>628</v>
      </c>
      <c r="B14" s="151" t="s">
        <v>555</v>
      </c>
      <c r="C14" s="51" t="s">
        <v>556</v>
      </c>
      <c r="D14" s="51" t="s">
        <v>138</v>
      </c>
      <c r="E14" s="51">
        <v>6.5</v>
      </c>
      <c r="F14" s="51">
        <f>E14*1774/1000</f>
        <v>11.531000000000001</v>
      </c>
      <c r="G14" s="61" t="s">
        <v>552</v>
      </c>
      <c r="H14" s="61" t="s">
        <v>557</v>
      </c>
      <c r="I14" s="51" t="s">
        <v>37</v>
      </c>
      <c r="J14" s="56" t="s">
        <v>554</v>
      </c>
      <c r="K14" s="51" t="s">
        <v>38</v>
      </c>
      <c r="L14" s="51">
        <v>1</v>
      </c>
      <c r="M14" s="51">
        <v>5</v>
      </c>
      <c r="N14" s="247"/>
      <c r="O14" s="238"/>
      <c r="P14" s="47"/>
    </row>
    <row r="15" spans="1:987" ht="56.25">
      <c r="A15" s="55" t="s">
        <v>629</v>
      </c>
      <c r="B15" s="90" t="s">
        <v>558</v>
      </c>
      <c r="C15" s="51" t="s">
        <v>559</v>
      </c>
      <c r="D15" s="319" t="s">
        <v>34</v>
      </c>
      <c r="E15" s="320"/>
      <c r="F15" s="321"/>
      <c r="G15" s="61" t="s">
        <v>552</v>
      </c>
      <c r="H15" s="61" t="s">
        <v>560</v>
      </c>
      <c r="I15" s="51" t="s">
        <v>37</v>
      </c>
      <c r="J15" s="56" t="s">
        <v>554</v>
      </c>
      <c r="K15" s="51" t="s">
        <v>81</v>
      </c>
      <c r="L15" s="51">
        <v>1</v>
      </c>
      <c r="M15" s="51">
        <v>5</v>
      </c>
      <c r="N15" s="247"/>
      <c r="O15" s="238"/>
      <c r="P15" s="47"/>
    </row>
    <row r="16" spans="1:987" ht="56.25" customHeight="1">
      <c r="A16" s="183" t="s">
        <v>630</v>
      </c>
      <c r="B16" s="61" t="s">
        <v>561</v>
      </c>
      <c r="C16" s="51" t="s">
        <v>47</v>
      </c>
      <c r="D16" s="90" t="s">
        <v>48</v>
      </c>
      <c r="E16" s="90">
        <v>2</v>
      </c>
      <c r="F16" s="90">
        <f>E16*2088/1000</f>
        <v>4.1760000000000002</v>
      </c>
      <c r="G16" s="61" t="s">
        <v>552</v>
      </c>
      <c r="H16" s="61" t="s">
        <v>562</v>
      </c>
      <c r="I16" s="51" t="s">
        <v>37</v>
      </c>
      <c r="J16" s="56" t="s">
        <v>554</v>
      </c>
      <c r="K16" s="51" t="s">
        <v>38</v>
      </c>
      <c r="L16" s="51">
        <v>1</v>
      </c>
      <c r="M16" s="51">
        <v>5</v>
      </c>
      <c r="N16" s="247"/>
      <c r="O16" s="238"/>
      <c r="P16" s="47"/>
    </row>
    <row r="17" spans="1:974" ht="56.25" customHeight="1">
      <c r="A17" s="62" t="s">
        <v>631</v>
      </c>
      <c r="B17" s="137" t="s">
        <v>563</v>
      </c>
      <c r="C17" s="51" t="s">
        <v>47</v>
      </c>
      <c r="D17" s="90" t="s">
        <v>48</v>
      </c>
      <c r="E17" s="90">
        <v>3.5</v>
      </c>
      <c r="F17" s="90">
        <f>E17*2088/1000</f>
        <v>7.3079999999999998</v>
      </c>
      <c r="G17" s="61" t="s">
        <v>552</v>
      </c>
      <c r="H17" s="61" t="s">
        <v>564</v>
      </c>
      <c r="I17" s="51" t="s">
        <v>37</v>
      </c>
      <c r="J17" s="56" t="s">
        <v>554</v>
      </c>
      <c r="K17" s="51" t="s">
        <v>38</v>
      </c>
      <c r="L17" s="51">
        <v>1</v>
      </c>
      <c r="M17" s="51">
        <v>5</v>
      </c>
      <c r="N17" s="247"/>
      <c r="O17" s="238"/>
      <c r="P17" s="47"/>
    </row>
    <row r="18" spans="1:974" ht="56.25" customHeight="1">
      <c r="A18" s="62" t="s">
        <v>633</v>
      </c>
      <c r="B18" s="152" t="s">
        <v>565</v>
      </c>
      <c r="C18" s="51" t="s">
        <v>47</v>
      </c>
      <c r="D18" s="90" t="s">
        <v>48</v>
      </c>
      <c r="E18" s="90">
        <v>3.5</v>
      </c>
      <c r="F18" s="90">
        <f>E18*2088/1000</f>
        <v>7.3079999999999998</v>
      </c>
      <c r="G18" s="61" t="s">
        <v>552</v>
      </c>
      <c r="H18" s="61" t="s">
        <v>566</v>
      </c>
      <c r="I18" s="51" t="s">
        <v>37</v>
      </c>
      <c r="J18" s="56" t="s">
        <v>554</v>
      </c>
      <c r="K18" s="51" t="s">
        <v>56</v>
      </c>
      <c r="L18" s="51">
        <v>1</v>
      </c>
      <c r="M18" s="51">
        <v>5</v>
      </c>
      <c r="N18" s="247"/>
      <c r="O18" s="238"/>
      <c r="P18" s="47"/>
    </row>
    <row r="19" spans="1:974" ht="56.25" customHeight="1">
      <c r="A19" s="72" t="s">
        <v>632</v>
      </c>
      <c r="B19" s="129" t="s">
        <v>567</v>
      </c>
      <c r="C19" s="74" t="s">
        <v>568</v>
      </c>
      <c r="D19" s="129" t="s">
        <v>48</v>
      </c>
      <c r="E19" s="129">
        <v>0.93</v>
      </c>
      <c r="F19" s="129">
        <f>E19*2088/1000</f>
        <v>1.9418400000000002</v>
      </c>
      <c r="G19" s="73" t="s">
        <v>552</v>
      </c>
      <c r="H19" s="73" t="s">
        <v>569</v>
      </c>
      <c r="I19" s="74" t="s">
        <v>37</v>
      </c>
      <c r="J19" s="78" t="s">
        <v>554</v>
      </c>
      <c r="K19" s="74" t="s">
        <v>38</v>
      </c>
      <c r="L19" s="74">
        <v>1</v>
      </c>
      <c r="M19" s="74">
        <v>5</v>
      </c>
      <c r="N19" s="248"/>
      <c r="O19" s="239"/>
      <c r="P19" s="47"/>
    </row>
    <row r="20" spans="1:974" ht="25.5" customHeight="1">
      <c r="A20" s="4"/>
      <c r="B20" s="79"/>
      <c r="C20" s="4"/>
      <c r="D20" s="4"/>
      <c r="E20" s="4"/>
      <c r="F20" s="4"/>
      <c r="G20" s="80"/>
      <c r="H20" s="80"/>
      <c r="J20" s="81"/>
      <c r="L20" s="4"/>
      <c r="M20" s="296" t="s">
        <v>2</v>
      </c>
      <c r="N20" s="296"/>
      <c r="O20" s="244"/>
      <c r="P20" s="82"/>
    </row>
    <row r="21" spans="1:974" ht="15.75">
      <c r="A21" s="96"/>
      <c r="B21" s="83"/>
      <c r="C21" s="4"/>
      <c r="D21" s="4"/>
      <c r="E21" s="4"/>
      <c r="F21" s="4"/>
      <c r="G21" s="84"/>
      <c r="H21" s="84"/>
      <c r="J21" s="91"/>
      <c r="L21" s="4"/>
      <c r="M21" s="4"/>
      <c r="N21" s="85"/>
      <c r="O21" s="82"/>
      <c r="P21" s="82"/>
    </row>
    <row r="22" spans="1:974">
      <c r="B22" s="5"/>
      <c r="L22" s="87"/>
      <c r="M22" s="273" t="s">
        <v>98</v>
      </c>
      <c r="N22" s="273" t="s">
        <v>2</v>
      </c>
      <c r="O22" s="240"/>
      <c r="P22" s="82"/>
    </row>
    <row r="23" spans="1:974" ht="14.25" customHeight="1">
      <c r="B23" s="269" t="s">
        <v>97</v>
      </c>
      <c r="C23" s="269"/>
      <c r="D23" s="269"/>
      <c r="E23" s="269"/>
      <c r="F23" s="269"/>
      <c r="G23" s="269"/>
      <c r="H23" s="269"/>
      <c r="I23" s="269"/>
      <c r="J23" s="269"/>
      <c r="N23" s="82"/>
      <c r="O23" s="88"/>
      <c r="P23" s="88"/>
    </row>
    <row r="24" spans="1:974" ht="25.5" customHeight="1">
      <c r="B24" s="268" t="s">
        <v>99</v>
      </c>
      <c r="C24" s="268"/>
      <c r="D24" s="268"/>
      <c r="E24" s="268"/>
      <c r="F24" s="268"/>
      <c r="G24" s="268"/>
      <c r="H24" s="268"/>
      <c r="I24" s="268"/>
      <c r="J24" s="268"/>
      <c r="N24" s="82"/>
      <c r="O24" s="88"/>
      <c r="P24" s="88"/>
    </row>
    <row r="25" spans="1:974" ht="12.75" customHeight="1">
      <c r="B25" s="268" t="s">
        <v>100</v>
      </c>
      <c r="C25" s="268"/>
      <c r="D25" s="268"/>
      <c r="E25" s="268"/>
      <c r="F25" s="268"/>
      <c r="G25" s="268"/>
      <c r="H25" s="268"/>
      <c r="I25" s="268"/>
      <c r="J25" s="268"/>
      <c r="N25" s="82"/>
      <c r="O25" s="88"/>
      <c r="P25" s="88"/>
    </row>
    <row r="26" spans="1:974" ht="12.75" customHeight="1">
      <c r="B26" s="269" t="s">
        <v>101</v>
      </c>
      <c r="C26" s="269"/>
      <c r="D26" s="269"/>
      <c r="E26" s="269"/>
      <c r="F26" s="269"/>
      <c r="G26" s="269"/>
      <c r="H26" s="269"/>
      <c r="I26" s="269"/>
      <c r="J26" s="269"/>
      <c r="N26" s="82"/>
      <c r="O26" s="82"/>
      <c r="P26" s="82"/>
    </row>
    <row r="27" spans="1:974" ht="12.75" customHeight="1">
      <c r="B27" s="268" t="s">
        <v>102</v>
      </c>
      <c r="C27" s="268"/>
      <c r="D27" s="268"/>
      <c r="E27" s="268"/>
      <c r="F27" s="268"/>
      <c r="G27" s="268"/>
      <c r="H27" s="268"/>
      <c r="I27" s="268"/>
      <c r="J27" s="268"/>
      <c r="N27" s="82"/>
      <c r="O27" s="82"/>
      <c r="P27" s="82"/>
    </row>
    <row r="28" spans="1:974" ht="12.75" customHeight="1">
      <c r="B28" s="268" t="s">
        <v>103</v>
      </c>
      <c r="C28" s="268"/>
      <c r="D28" s="268"/>
      <c r="E28" s="268"/>
      <c r="F28" s="268"/>
      <c r="G28" s="268"/>
      <c r="H28" s="268"/>
      <c r="I28" s="268"/>
      <c r="J28" s="268"/>
      <c r="N28" s="82"/>
      <c r="O28" s="82"/>
      <c r="P28" s="82"/>
    </row>
    <row r="29" spans="1:974" ht="14.25" customHeight="1">
      <c r="B29" s="268" t="s">
        <v>570</v>
      </c>
      <c r="C29" s="268"/>
      <c r="D29" s="268"/>
      <c r="E29" s="268"/>
      <c r="F29" s="268"/>
      <c r="G29" s="268"/>
      <c r="H29" s="268"/>
      <c r="I29" s="268"/>
      <c r="J29" s="268"/>
      <c r="N29" s="82"/>
      <c r="O29" s="82"/>
      <c r="P29" s="82"/>
    </row>
    <row r="30" spans="1:974">
      <c r="L30" s="270" t="s">
        <v>692</v>
      </c>
      <c r="M30" s="270"/>
      <c r="N30" s="270"/>
      <c r="O30" s="270"/>
      <c r="P30" s="82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</row>
    <row r="31" spans="1:974" ht="24.95" customHeight="1">
      <c r="L31" s="267" t="s">
        <v>701</v>
      </c>
      <c r="M31" s="267"/>
      <c r="N31" s="267"/>
      <c r="O31" s="267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</row>
  </sheetData>
  <mergeCells count="99">
    <mergeCell ref="KF5:KT5"/>
    <mergeCell ref="KU5:LI5"/>
    <mergeCell ref="N1:O1"/>
    <mergeCell ref="A4:O4"/>
    <mergeCell ref="A5:O5"/>
    <mergeCell ref="A3:O3"/>
    <mergeCell ref="Q5:U5"/>
    <mergeCell ref="CD5:CR5"/>
    <mergeCell ref="CS5:DG5"/>
    <mergeCell ref="DH5:DV5"/>
    <mergeCell ref="DW5:EK5"/>
    <mergeCell ref="V5:AJ5"/>
    <mergeCell ref="AK5:AY5"/>
    <mergeCell ref="AZ5:BN5"/>
    <mergeCell ref="BO5:CC5"/>
    <mergeCell ref="HI5:HW5"/>
    <mergeCell ref="HX5:IL5"/>
    <mergeCell ref="IM5:JA5"/>
    <mergeCell ref="JB5:JP5"/>
    <mergeCell ref="JQ5:KE5"/>
    <mergeCell ref="EL5:EZ5"/>
    <mergeCell ref="FA5:FO5"/>
    <mergeCell ref="FP5:GD5"/>
    <mergeCell ref="GE5:GS5"/>
    <mergeCell ref="GT5:HH5"/>
    <mergeCell ref="WX5:XL5"/>
    <mergeCell ref="XM5:YA5"/>
    <mergeCell ref="YB5:YP5"/>
    <mergeCell ref="MN5:NB5"/>
    <mergeCell ref="NC5:NQ5"/>
    <mergeCell ref="NR5:OF5"/>
    <mergeCell ref="OG5:OU5"/>
    <mergeCell ref="VE5:VS5"/>
    <mergeCell ref="VT5:WH5"/>
    <mergeCell ref="WI5:WW5"/>
    <mergeCell ref="UA5:UO5"/>
    <mergeCell ref="UP5:VD5"/>
    <mergeCell ref="LJ5:LX5"/>
    <mergeCell ref="LY5:MM5"/>
    <mergeCell ref="SH5:SV5"/>
    <mergeCell ref="SW5:TK5"/>
    <mergeCell ref="TL5:TZ5"/>
    <mergeCell ref="AHW5:AIK5"/>
    <mergeCell ref="AIL5:AIZ5"/>
    <mergeCell ref="AJA5:AJO5"/>
    <mergeCell ref="ZF5:ZT5"/>
    <mergeCell ref="ZU5:AAI5"/>
    <mergeCell ref="AAJ5:AAX5"/>
    <mergeCell ref="AAY5:ABM5"/>
    <mergeCell ref="ABN5:ACB5"/>
    <mergeCell ref="ACC5:ACQ5"/>
    <mergeCell ref="ACR5:ADF5"/>
    <mergeCell ref="ADG5:ADU5"/>
    <mergeCell ref="ADV5:AEJ5"/>
    <mergeCell ref="AEZ5:AFN5"/>
    <mergeCell ref="AFO5:AGC5"/>
    <mergeCell ref="AGD5:AGR5"/>
    <mergeCell ref="AGS5:AHG5"/>
    <mergeCell ref="AHH5:AHV5"/>
    <mergeCell ref="AJP5:AKD5"/>
    <mergeCell ref="AKE5:AKS5"/>
    <mergeCell ref="AKT5:AKY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9"/>
    <mergeCell ref="D9:D11"/>
    <mergeCell ref="AEK5:AEY5"/>
    <mergeCell ref="B29:J29"/>
    <mergeCell ref="M20:N20"/>
    <mergeCell ref="B23:J23"/>
    <mergeCell ref="B24:J24"/>
    <mergeCell ref="B25:J25"/>
    <mergeCell ref="B26:J26"/>
    <mergeCell ref="B27:J27"/>
    <mergeCell ref="B28:J28"/>
    <mergeCell ref="YQ5:ZE5"/>
    <mergeCell ref="OV5:PJ5"/>
    <mergeCell ref="PK5:PY5"/>
    <mergeCell ref="PZ5:QN5"/>
    <mergeCell ref="QO5:RC5"/>
    <mergeCell ref="RD5:RR5"/>
    <mergeCell ref="RS5:SG5"/>
    <mergeCell ref="L31:O31"/>
    <mergeCell ref="M22:N22"/>
    <mergeCell ref="A1:B1"/>
    <mergeCell ref="E9:E11"/>
    <mergeCell ref="F9:F11"/>
    <mergeCell ref="G10:G11"/>
    <mergeCell ref="H10:H11"/>
    <mergeCell ref="D15:F15"/>
    <mergeCell ref="L30:O30"/>
  </mergeCells>
  <conditionalFormatting sqref="A13:B13">
    <cfRule type="expression" dxfId="11" priority="5">
      <formula>ISODD(ROW())</formula>
    </cfRule>
  </conditionalFormatting>
  <conditionalFormatting sqref="A15:B16">
    <cfRule type="expression" dxfId="10" priority="3">
      <formula>ISODD(ROW())</formula>
    </cfRule>
  </conditionalFormatting>
  <conditionalFormatting sqref="A19:B19">
    <cfRule type="expression" dxfId="9" priority="4">
      <formula>ISODD(ROW())</formula>
    </cfRule>
  </conditionalFormatting>
  <conditionalFormatting sqref="C14:M14">
    <cfRule type="expression" dxfId="8" priority="8">
      <formula>ISEVEN(ROW())</formula>
    </cfRule>
  </conditionalFormatting>
  <conditionalFormatting sqref="C13:O14 C15:D15 G15:O15 C16:O19">
    <cfRule type="expression" dxfId="7" priority="2">
      <formula>ISODD(ROW())</formula>
    </cfRule>
  </conditionalFormatting>
  <conditionalFormatting sqref="N14:O14">
    <cfRule type="expression" dxfId="6" priority="6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FFFF"/>
    <pageSetUpPr fitToPage="1"/>
  </sheetPr>
  <dimension ref="A1:ALL26"/>
  <sheetViews>
    <sheetView view="pageBreakPreview" zoomScale="93" zoomScaleNormal="100" zoomScaleSheetLayoutView="93" workbookViewId="0">
      <pane ySplit="12" topLeftCell="A16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3.5703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22" width="11.5703125" style="19"/>
    <col min="223" max="994" width="11.5703125" style="6"/>
    <col min="995" max="1000" width="8.7109375" customWidth="1"/>
  </cols>
  <sheetData>
    <row r="1" spans="1:1000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690</v>
      </c>
      <c r="O1" s="284"/>
      <c r="P1" s="23"/>
    </row>
    <row r="2" spans="1:1000" ht="15" customHeight="1">
      <c r="A2" s="22"/>
      <c r="N2" s="20"/>
      <c r="O2" s="20"/>
      <c r="P2" s="23"/>
    </row>
    <row r="3" spans="1:1000" s="6" customFormat="1" ht="41.2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19"/>
    </row>
    <row r="4" spans="1:1000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19"/>
    </row>
    <row r="5" spans="1:1000" s="12" customFormat="1" ht="27.75" customHeight="1">
      <c r="A5" s="289" t="s">
        <v>624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  <c r="LD5" s="289"/>
      <c r="LE5" s="289"/>
      <c r="LF5" s="289"/>
      <c r="LG5" s="289"/>
      <c r="LH5" s="289"/>
      <c r="LI5" s="289"/>
      <c r="LJ5" s="289"/>
      <c r="LK5" s="289"/>
      <c r="LL5" s="289"/>
      <c r="LM5" s="289"/>
      <c r="LN5" s="289"/>
      <c r="LO5" s="289"/>
      <c r="LP5" s="289"/>
      <c r="LQ5" s="289"/>
      <c r="LR5" s="289"/>
      <c r="LS5" s="289"/>
      <c r="LT5" s="289"/>
      <c r="LU5" s="289"/>
      <c r="LV5" s="289"/>
      <c r="LW5" s="289"/>
      <c r="LX5" s="289"/>
      <c r="LY5" s="289"/>
      <c r="LZ5" s="289"/>
      <c r="MA5" s="289"/>
      <c r="MB5" s="289"/>
      <c r="MC5" s="289"/>
      <c r="MD5" s="289"/>
      <c r="ME5" s="289"/>
      <c r="MF5" s="289"/>
      <c r="MG5" s="289"/>
      <c r="MH5" s="289"/>
      <c r="MI5" s="289"/>
      <c r="MJ5" s="289"/>
      <c r="MK5" s="289"/>
      <c r="ML5" s="289"/>
      <c r="MM5" s="289"/>
      <c r="MN5" s="289"/>
      <c r="MO5" s="289"/>
      <c r="MP5" s="289"/>
      <c r="MQ5" s="289"/>
      <c r="MR5" s="289"/>
      <c r="MS5" s="289"/>
      <c r="MT5" s="289"/>
      <c r="MU5" s="289"/>
      <c r="MV5" s="289"/>
      <c r="MW5" s="289"/>
      <c r="MX5" s="289"/>
      <c r="MY5" s="289"/>
      <c r="MZ5" s="289"/>
      <c r="NA5" s="289"/>
      <c r="NB5" s="289"/>
      <c r="NC5" s="289"/>
      <c r="ND5" s="289"/>
      <c r="NE5" s="289"/>
      <c r="NF5" s="289"/>
      <c r="NG5" s="289"/>
      <c r="NH5" s="289"/>
      <c r="NI5" s="289"/>
      <c r="NJ5" s="289"/>
      <c r="NK5" s="289"/>
      <c r="NL5" s="289"/>
      <c r="NM5" s="289"/>
      <c r="NN5" s="289"/>
      <c r="NO5" s="289"/>
      <c r="NP5" s="289"/>
      <c r="NQ5" s="289"/>
      <c r="NR5" s="289"/>
      <c r="NS5" s="289"/>
      <c r="NT5" s="289"/>
      <c r="NU5" s="289"/>
      <c r="NV5" s="289"/>
      <c r="NW5" s="289"/>
      <c r="NX5" s="289"/>
      <c r="NY5" s="289"/>
      <c r="NZ5" s="289"/>
      <c r="OA5" s="289"/>
      <c r="OB5" s="289"/>
      <c r="OC5" s="289"/>
      <c r="OD5" s="289"/>
      <c r="OE5" s="289"/>
      <c r="OF5" s="289"/>
      <c r="OG5" s="289"/>
      <c r="OH5" s="289"/>
      <c r="OI5" s="289"/>
      <c r="OJ5" s="289"/>
      <c r="OK5" s="289"/>
      <c r="OL5" s="289"/>
      <c r="OM5" s="289"/>
      <c r="ON5" s="289"/>
      <c r="OO5" s="289"/>
      <c r="OP5" s="289"/>
      <c r="OQ5" s="289"/>
      <c r="OR5" s="289"/>
      <c r="OS5" s="289"/>
      <c r="OT5" s="289"/>
      <c r="OU5" s="289"/>
      <c r="OV5" s="289"/>
      <c r="OW5" s="289"/>
      <c r="OX5" s="289"/>
      <c r="OY5" s="289"/>
      <c r="OZ5" s="289"/>
      <c r="PA5" s="289"/>
      <c r="PB5" s="289"/>
      <c r="PC5" s="289"/>
      <c r="PD5" s="289"/>
      <c r="PE5" s="289"/>
      <c r="PF5" s="289"/>
      <c r="PG5" s="289"/>
      <c r="PH5" s="289"/>
      <c r="PI5" s="289"/>
      <c r="PJ5" s="289"/>
      <c r="PK5" s="289"/>
      <c r="PL5" s="289"/>
      <c r="PM5" s="289"/>
      <c r="PN5" s="289"/>
      <c r="PO5" s="289"/>
      <c r="PP5" s="289"/>
      <c r="PQ5" s="289"/>
      <c r="PR5" s="289"/>
      <c r="PS5" s="289"/>
      <c r="PT5" s="289"/>
      <c r="PU5" s="289"/>
      <c r="PV5" s="289"/>
      <c r="PW5" s="289"/>
      <c r="PX5" s="289"/>
      <c r="PY5" s="289"/>
      <c r="PZ5" s="289"/>
      <c r="QA5" s="289"/>
      <c r="QB5" s="289"/>
      <c r="QC5" s="289"/>
      <c r="QD5" s="289"/>
      <c r="QE5" s="289"/>
      <c r="QF5" s="289"/>
      <c r="QG5" s="289"/>
      <c r="QH5" s="289"/>
      <c r="QI5" s="289"/>
      <c r="QJ5" s="289"/>
      <c r="QK5" s="289"/>
      <c r="QL5" s="289"/>
      <c r="QM5" s="289"/>
      <c r="QN5" s="289"/>
      <c r="QO5" s="289"/>
      <c r="QP5" s="289"/>
      <c r="QQ5" s="289"/>
      <c r="QR5" s="289"/>
      <c r="QS5" s="289"/>
      <c r="QT5" s="289"/>
      <c r="QU5" s="289"/>
      <c r="QV5" s="289"/>
      <c r="QW5" s="289"/>
      <c r="QX5" s="289"/>
      <c r="QY5" s="289"/>
      <c r="QZ5" s="289"/>
      <c r="RA5" s="289"/>
      <c r="RB5" s="289"/>
      <c r="RC5" s="289"/>
      <c r="RD5" s="289"/>
      <c r="RE5" s="289"/>
      <c r="RF5" s="289"/>
      <c r="RG5" s="289"/>
      <c r="RH5" s="289"/>
      <c r="RI5" s="289"/>
      <c r="RJ5" s="289"/>
      <c r="RK5" s="289"/>
      <c r="RL5" s="289"/>
      <c r="RM5" s="289"/>
      <c r="RN5" s="289"/>
      <c r="RO5" s="289"/>
      <c r="RP5" s="289"/>
      <c r="RQ5" s="289"/>
      <c r="RR5" s="289"/>
      <c r="RS5" s="289"/>
      <c r="RT5" s="289"/>
      <c r="RU5" s="289"/>
      <c r="RV5" s="289"/>
      <c r="RW5" s="289"/>
      <c r="RX5" s="289"/>
      <c r="RY5" s="289"/>
      <c r="RZ5" s="289"/>
      <c r="SA5" s="289"/>
      <c r="SB5" s="289"/>
      <c r="SC5" s="289"/>
      <c r="SD5" s="289"/>
      <c r="SE5" s="289"/>
      <c r="SF5" s="289"/>
      <c r="SG5" s="289"/>
      <c r="SH5" s="289"/>
      <c r="SI5" s="289"/>
      <c r="SJ5" s="289"/>
      <c r="SK5" s="289"/>
      <c r="SL5" s="289"/>
      <c r="SM5" s="289"/>
      <c r="SN5" s="289"/>
      <c r="SO5" s="289"/>
      <c r="SP5" s="289"/>
      <c r="SQ5" s="289"/>
      <c r="SR5" s="289"/>
      <c r="SS5" s="289"/>
      <c r="ST5" s="289"/>
      <c r="SU5" s="289"/>
      <c r="SV5" s="289"/>
      <c r="SW5" s="289"/>
      <c r="SX5" s="289"/>
      <c r="SY5" s="289"/>
      <c r="SZ5" s="289"/>
      <c r="TA5" s="289"/>
      <c r="TB5" s="289"/>
      <c r="TC5" s="289"/>
      <c r="TD5" s="289"/>
      <c r="TE5" s="289"/>
      <c r="TF5" s="289"/>
      <c r="TG5" s="289"/>
      <c r="TH5" s="289"/>
      <c r="TI5" s="289"/>
      <c r="TJ5" s="289"/>
      <c r="TK5" s="289"/>
      <c r="TL5" s="289"/>
      <c r="TM5" s="289"/>
      <c r="TN5" s="289"/>
      <c r="TO5" s="289"/>
      <c r="TP5" s="289"/>
      <c r="TQ5" s="289"/>
      <c r="TR5" s="289"/>
      <c r="TS5" s="289"/>
      <c r="TT5" s="289"/>
      <c r="TU5" s="289"/>
      <c r="TV5" s="289"/>
      <c r="TW5" s="289"/>
      <c r="TX5" s="289"/>
      <c r="TY5" s="289"/>
      <c r="TZ5" s="289"/>
      <c r="UA5" s="289"/>
      <c r="UB5" s="289"/>
      <c r="UC5" s="289"/>
      <c r="UD5" s="289"/>
      <c r="UE5" s="289"/>
      <c r="UF5" s="289"/>
      <c r="UG5" s="289"/>
      <c r="UH5" s="289"/>
      <c r="UI5" s="289"/>
      <c r="UJ5" s="289"/>
      <c r="UK5" s="289"/>
      <c r="UL5" s="289"/>
      <c r="UM5" s="289"/>
      <c r="UN5" s="289"/>
      <c r="UO5" s="289"/>
      <c r="UP5" s="289"/>
      <c r="UQ5" s="289"/>
      <c r="UR5" s="289"/>
      <c r="US5" s="289"/>
      <c r="UT5" s="289"/>
      <c r="UU5" s="289"/>
      <c r="UV5" s="289"/>
      <c r="UW5" s="289"/>
      <c r="UX5" s="289"/>
      <c r="UY5" s="289"/>
      <c r="UZ5" s="289"/>
      <c r="VA5" s="289"/>
      <c r="VB5" s="289"/>
      <c r="VC5" s="289"/>
      <c r="VD5" s="289"/>
      <c r="VE5" s="289"/>
      <c r="VF5" s="289"/>
      <c r="VG5" s="289"/>
      <c r="VH5" s="289"/>
      <c r="VI5" s="289"/>
      <c r="VJ5" s="289"/>
      <c r="VK5" s="289"/>
      <c r="VL5" s="289"/>
      <c r="VM5" s="289"/>
      <c r="VN5" s="289"/>
      <c r="VO5" s="289"/>
      <c r="VP5" s="289"/>
      <c r="VQ5" s="289"/>
      <c r="VR5" s="289"/>
      <c r="VS5" s="289"/>
      <c r="VT5" s="289"/>
      <c r="VU5" s="289"/>
      <c r="VV5" s="289"/>
      <c r="VW5" s="289"/>
      <c r="VX5" s="289"/>
      <c r="VY5" s="289"/>
      <c r="VZ5" s="289"/>
      <c r="WA5" s="289"/>
      <c r="WB5" s="289"/>
      <c r="WC5" s="289"/>
      <c r="WD5" s="289"/>
      <c r="WE5" s="289"/>
      <c r="WF5" s="289"/>
      <c r="WG5" s="289"/>
      <c r="WH5" s="289"/>
      <c r="WI5" s="289"/>
      <c r="WJ5" s="289"/>
      <c r="WK5" s="289"/>
      <c r="WL5" s="289"/>
      <c r="WM5" s="289"/>
      <c r="WN5" s="289"/>
      <c r="WO5" s="289"/>
      <c r="WP5" s="289"/>
      <c r="WQ5" s="289"/>
      <c r="WR5" s="289"/>
      <c r="WS5" s="289"/>
      <c r="WT5" s="289"/>
      <c r="WU5" s="289"/>
      <c r="WV5" s="289"/>
      <c r="WW5" s="289"/>
      <c r="WX5" s="289"/>
      <c r="WY5" s="289"/>
      <c r="WZ5" s="289"/>
      <c r="XA5" s="289"/>
      <c r="XB5" s="289"/>
      <c r="XC5" s="289"/>
      <c r="XD5" s="289"/>
      <c r="XE5" s="289"/>
      <c r="XF5" s="289"/>
      <c r="XG5" s="289"/>
      <c r="XH5" s="289"/>
      <c r="XI5" s="289"/>
      <c r="XJ5" s="289"/>
      <c r="XK5" s="289"/>
      <c r="XL5" s="289"/>
      <c r="XM5" s="289"/>
      <c r="XN5" s="289"/>
      <c r="XO5" s="289"/>
      <c r="XP5" s="289"/>
      <c r="XQ5" s="289"/>
      <c r="XR5" s="289"/>
      <c r="XS5" s="289"/>
      <c r="XT5" s="289"/>
      <c r="XU5" s="289"/>
      <c r="XV5" s="289"/>
      <c r="XW5" s="289"/>
      <c r="XX5" s="289"/>
      <c r="XY5" s="289"/>
      <c r="XZ5" s="289"/>
      <c r="YA5" s="289"/>
      <c r="YB5" s="289"/>
      <c r="YC5" s="289"/>
      <c r="YD5" s="289"/>
      <c r="YE5" s="289"/>
      <c r="YF5" s="289"/>
      <c r="YG5" s="289"/>
      <c r="YH5" s="289"/>
      <c r="YI5" s="289"/>
      <c r="YJ5" s="289"/>
      <c r="YK5" s="289"/>
      <c r="YL5" s="289"/>
      <c r="YM5" s="289"/>
      <c r="YN5" s="289"/>
      <c r="YO5" s="289"/>
      <c r="YP5" s="289"/>
      <c r="YQ5" s="289"/>
      <c r="YR5" s="289"/>
      <c r="YS5" s="289"/>
      <c r="YT5" s="289"/>
      <c r="YU5" s="289"/>
      <c r="YV5" s="289"/>
      <c r="YW5" s="289"/>
      <c r="YX5" s="289"/>
      <c r="YY5" s="289"/>
      <c r="YZ5" s="289"/>
      <c r="ZA5" s="289"/>
      <c r="ZB5" s="289"/>
      <c r="ZC5" s="289"/>
      <c r="ZD5" s="289"/>
      <c r="ZE5" s="289"/>
      <c r="ZF5" s="289"/>
      <c r="ZG5" s="289"/>
      <c r="ZH5" s="289"/>
      <c r="ZI5" s="289"/>
      <c r="ZJ5" s="289"/>
      <c r="ZK5" s="289"/>
      <c r="ZL5" s="289"/>
      <c r="ZM5" s="289"/>
      <c r="ZN5" s="289"/>
      <c r="ZO5" s="289"/>
      <c r="ZP5" s="289"/>
      <c r="ZQ5" s="289"/>
      <c r="ZR5" s="289"/>
      <c r="ZS5" s="289"/>
      <c r="ZT5" s="289"/>
      <c r="ZU5" s="289"/>
      <c r="ZV5" s="289"/>
      <c r="ZW5" s="289"/>
      <c r="ZX5" s="289"/>
      <c r="ZY5" s="289"/>
      <c r="ZZ5" s="289"/>
      <c r="AAA5" s="289"/>
      <c r="AAB5" s="289"/>
      <c r="AAC5" s="289"/>
      <c r="AAD5" s="289"/>
      <c r="AAE5" s="289"/>
      <c r="AAF5" s="289"/>
      <c r="AAG5" s="289"/>
      <c r="AAH5" s="289"/>
      <c r="AAI5" s="289"/>
      <c r="AAJ5" s="289"/>
      <c r="AAK5" s="289"/>
      <c r="AAL5" s="289"/>
      <c r="AAM5" s="289"/>
      <c r="AAN5" s="289"/>
      <c r="AAO5" s="289"/>
      <c r="AAP5" s="289"/>
      <c r="AAQ5" s="289"/>
      <c r="AAR5" s="289"/>
      <c r="AAS5" s="289"/>
      <c r="AAT5" s="289"/>
      <c r="AAU5" s="289"/>
      <c r="AAV5" s="289"/>
      <c r="AAW5" s="289"/>
      <c r="AAX5" s="289"/>
      <c r="AAY5" s="289"/>
      <c r="AAZ5" s="289"/>
      <c r="ABA5" s="289"/>
      <c r="ABB5" s="289"/>
      <c r="ABC5" s="289"/>
      <c r="ABD5" s="289"/>
      <c r="ABE5" s="289"/>
      <c r="ABF5" s="289"/>
      <c r="ABG5" s="289"/>
      <c r="ABH5" s="289"/>
      <c r="ABI5" s="289"/>
      <c r="ABJ5" s="289"/>
      <c r="ABK5" s="289"/>
      <c r="ABL5" s="289"/>
      <c r="ABM5" s="289"/>
      <c r="ABN5" s="289"/>
      <c r="ABO5" s="289"/>
      <c r="ABP5" s="289"/>
      <c r="ABQ5" s="289"/>
      <c r="ABR5" s="289"/>
      <c r="ABS5" s="289"/>
      <c r="ABT5" s="289"/>
      <c r="ABU5" s="289"/>
      <c r="ABV5" s="289"/>
      <c r="ABW5" s="289"/>
      <c r="ABX5" s="289"/>
      <c r="ABY5" s="289"/>
      <c r="ABZ5" s="289"/>
      <c r="ACA5" s="289"/>
      <c r="ACB5" s="289"/>
      <c r="ACC5" s="289"/>
      <c r="ACD5" s="289"/>
      <c r="ACE5" s="289"/>
      <c r="ACF5" s="289"/>
      <c r="ACG5" s="289"/>
      <c r="ACH5" s="289"/>
      <c r="ACI5" s="289"/>
      <c r="ACJ5" s="289"/>
      <c r="ACK5" s="289"/>
      <c r="ACL5" s="289"/>
      <c r="ACM5" s="289"/>
      <c r="ACN5" s="289"/>
      <c r="ACO5" s="289"/>
      <c r="ACP5" s="289"/>
      <c r="ACQ5" s="289"/>
      <c r="ACR5" s="289"/>
      <c r="ACS5" s="289"/>
      <c r="ACT5" s="289"/>
      <c r="ACU5" s="289"/>
      <c r="ACV5" s="289"/>
      <c r="ACW5" s="289"/>
      <c r="ACX5" s="289"/>
      <c r="ACY5" s="289"/>
      <c r="ACZ5" s="289"/>
      <c r="ADA5" s="289"/>
      <c r="ADB5" s="289"/>
      <c r="ADC5" s="289"/>
      <c r="ADD5" s="289"/>
      <c r="ADE5" s="289"/>
      <c r="ADF5" s="289"/>
      <c r="ADG5" s="289"/>
      <c r="ADH5" s="289"/>
      <c r="ADI5" s="289"/>
      <c r="ADJ5" s="289"/>
      <c r="ADK5" s="289"/>
      <c r="ADL5" s="289"/>
      <c r="ADM5" s="289"/>
      <c r="ADN5" s="289"/>
      <c r="ADO5" s="289"/>
      <c r="ADP5" s="289"/>
      <c r="ADQ5" s="289"/>
      <c r="ADR5" s="289"/>
      <c r="ADS5" s="289"/>
      <c r="ADT5" s="289"/>
      <c r="ADU5" s="289"/>
      <c r="ADV5" s="289"/>
      <c r="ADW5" s="289"/>
      <c r="ADX5" s="289"/>
      <c r="ADY5" s="289"/>
      <c r="ADZ5" s="289"/>
      <c r="AEA5" s="289"/>
      <c r="AEB5" s="289"/>
      <c r="AEC5" s="289"/>
      <c r="AED5" s="289"/>
      <c r="AEE5" s="289"/>
      <c r="AEF5" s="289"/>
      <c r="AEG5" s="289"/>
      <c r="AEH5" s="289"/>
      <c r="AEI5" s="289"/>
      <c r="AEJ5" s="289"/>
      <c r="AEK5" s="289"/>
      <c r="AEL5" s="289"/>
      <c r="AEM5" s="289"/>
      <c r="AEN5" s="289"/>
      <c r="AEO5" s="289"/>
      <c r="AEP5" s="289"/>
      <c r="AEQ5" s="289"/>
      <c r="AER5" s="289"/>
      <c r="AES5" s="289"/>
      <c r="AET5" s="289"/>
      <c r="AEU5" s="289"/>
      <c r="AEV5" s="289"/>
      <c r="AEW5" s="289"/>
      <c r="AEX5" s="289"/>
      <c r="AEY5" s="289"/>
      <c r="AEZ5" s="289"/>
      <c r="AFA5" s="289"/>
      <c r="AFB5" s="289"/>
      <c r="AFC5" s="289"/>
      <c r="AFD5" s="289"/>
      <c r="AFE5" s="289"/>
      <c r="AFF5" s="289"/>
      <c r="AFG5" s="289"/>
      <c r="AFH5" s="289"/>
      <c r="AFI5" s="289"/>
      <c r="AFJ5" s="289"/>
      <c r="AFK5" s="289"/>
      <c r="AFL5" s="289"/>
      <c r="AFM5" s="289"/>
      <c r="AFN5" s="289"/>
      <c r="AFO5" s="289"/>
      <c r="AFP5" s="289"/>
      <c r="AFQ5" s="289"/>
      <c r="AFR5" s="289"/>
      <c r="AFS5" s="289"/>
      <c r="AFT5" s="289"/>
      <c r="AFU5" s="289"/>
      <c r="AFV5" s="289"/>
      <c r="AFW5" s="289"/>
      <c r="AFX5" s="289"/>
      <c r="AFY5" s="289"/>
      <c r="AFZ5" s="289"/>
      <c r="AGA5" s="289"/>
      <c r="AGB5" s="289"/>
      <c r="AGC5" s="289"/>
      <c r="AGD5" s="289"/>
      <c r="AGE5" s="289"/>
      <c r="AGF5" s="289"/>
      <c r="AGG5" s="289"/>
      <c r="AGH5" s="289"/>
      <c r="AGI5" s="289"/>
      <c r="AGJ5" s="289"/>
      <c r="AGK5" s="289"/>
      <c r="AGL5" s="289"/>
      <c r="AGM5" s="289"/>
      <c r="AGN5" s="289"/>
      <c r="AGO5" s="289"/>
      <c r="AGP5" s="289"/>
      <c r="AGQ5" s="289"/>
      <c r="AGR5" s="289"/>
      <c r="AGS5" s="289"/>
      <c r="AGT5" s="289"/>
      <c r="AGU5" s="289"/>
      <c r="AGV5" s="289"/>
      <c r="AGW5" s="289"/>
      <c r="AGX5" s="289"/>
      <c r="AGY5" s="289"/>
      <c r="AGZ5" s="289"/>
      <c r="AHA5" s="289"/>
      <c r="AHB5" s="289"/>
      <c r="AHC5" s="289"/>
      <c r="AHD5" s="289"/>
      <c r="AHE5" s="289"/>
      <c r="AHF5" s="289"/>
      <c r="AHG5" s="289"/>
      <c r="AHH5" s="289"/>
      <c r="AHI5" s="289"/>
      <c r="AHJ5" s="289"/>
      <c r="AHK5" s="289"/>
      <c r="AHL5" s="289"/>
      <c r="AHM5" s="289"/>
      <c r="AHN5" s="289"/>
      <c r="AHO5" s="289"/>
      <c r="AHP5" s="289"/>
      <c r="AHQ5" s="289"/>
      <c r="AHR5" s="289"/>
      <c r="AHS5" s="289"/>
      <c r="AHT5" s="289"/>
      <c r="AHU5" s="289"/>
      <c r="AHV5" s="289"/>
      <c r="AHW5" s="289"/>
      <c r="AHX5" s="289"/>
      <c r="AHY5" s="289"/>
      <c r="AHZ5" s="289"/>
      <c r="AIA5" s="289"/>
      <c r="AIB5" s="289"/>
      <c r="AIC5" s="289"/>
      <c r="AID5" s="289"/>
      <c r="AIE5" s="289"/>
      <c r="AIF5" s="289"/>
      <c r="AIG5" s="289"/>
      <c r="AIH5" s="289"/>
      <c r="AII5" s="289"/>
      <c r="AIJ5" s="289"/>
      <c r="AIK5" s="289"/>
      <c r="AIL5" s="289"/>
      <c r="AIM5" s="289"/>
      <c r="AIN5" s="289"/>
      <c r="AIO5" s="289"/>
      <c r="AIP5" s="289"/>
      <c r="AIQ5" s="289"/>
      <c r="AIR5" s="289"/>
      <c r="AIS5" s="289"/>
      <c r="AIT5" s="289"/>
      <c r="AIU5" s="289"/>
      <c r="AIV5" s="289"/>
      <c r="AIW5" s="289"/>
      <c r="AIX5" s="289"/>
      <c r="AIY5" s="289"/>
      <c r="AIZ5" s="289"/>
      <c r="AJA5" s="289"/>
      <c r="AJB5" s="289"/>
      <c r="AJC5" s="289"/>
      <c r="AJD5" s="289"/>
      <c r="AJE5" s="289"/>
      <c r="AJF5" s="289"/>
      <c r="AJG5" s="289"/>
      <c r="AJH5" s="289"/>
      <c r="AJI5" s="289"/>
      <c r="AJJ5" s="289"/>
      <c r="AJK5" s="289"/>
      <c r="AJL5" s="289"/>
      <c r="AJM5" s="289"/>
      <c r="AJN5" s="289"/>
      <c r="AJO5" s="289"/>
      <c r="AJP5" s="289"/>
      <c r="AJQ5" s="289"/>
      <c r="AJR5" s="289"/>
      <c r="AJS5" s="289"/>
      <c r="AJT5" s="289"/>
      <c r="AJU5" s="289"/>
      <c r="AJV5" s="289"/>
      <c r="AJW5" s="289"/>
      <c r="AJX5" s="289"/>
      <c r="AJY5" s="289"/>
      <c r="AJZ5" s="289"/>
      <c r="AKA5" s="289"/>
      <c r="AKB5" s="289"/>
      <c r="AKC5" s="289"/>
      <c r="AKD5" s="289"/>
      <c r="AKE5" s="289"/>
      <c r="AKF5" s="289"/>
      <c r="AKG5" s="289"/>
      <c r="AKH5" s="289"/>
      <c r="AKI5" s="289"/>
      <c r="AKJ5" s="289"/>
      <c r="AKK5" s="289"/>
      <c r="AKL5" s="289"/>
      <c r="AKM5" s="289"/>
      <c r="AKN5" s="289"/>
      <c r="AKO5" s="289"/>
      <c r="AKP5" s="289"/>
      <c r="AKQ5" s="289"/>
      <c r="AKR5" s="289"/>
      <c r="AKS5" s="289"/>
      <c r="AKT5" s="289"/>
      <c r="AKU5" s="289"/>
      <c r="AKV5" s="289"/>
      <c r="AKW5" s="289"/>
      <c r="AKX5" s="289"/>
      <c r="AKY5" s="289"/>
      <c r="AKZ5" s="289"/>
      <c r="ALA5" s="289"/>
      <c r="ALB5" s="289"/>
      <c r="ALC5" s="289"/>
      <c r="ALD5" s="289"/>
      <c r="ALE5" s="289"/>
      <c r="ALF5" s="289"/>
      <c r="ALG5" s="289"/>
      <c r="ALH5" s="289"/>
      <c r="ALI5" s="289"/>
      <c r="ALJ5" s="289"/>
      <c r="ALK5" s="289"/>
      <c r="ALL5" s="289"/>
    </row>
    <row r="6" spans="1:1000" ht="16.5" customHeight="1">
      <c r="A6" s="22"/>
      <c r="O6" s="23"/>
      <c r="P6" s="23"/>
    </row>
    <row r="7" spans="1:1000" ht="18.75" customHeight="1">
      <c r="B7" s="24" t="s">
        <v>672</v>
      </c>
    </row>
    <row r="8" spans="1:1000" ht="12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1000" ht="12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1000" ht="21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1000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1000">
      <c r="A12" s="153">
        <v>1</v>
      </c>
      <c r="B12" s="154">
        <v>2</v>
      </c>
      <c r="C12" s="154">
        <v>3</v>
      </c>
      <c r="D12" s="154">
        <v>4</v>
      </c>
      <c r="E12" s="154">
        <v>5</v>
      </c>
      <c r="F12" s="154">
        <v>6</v>
      </c>
      <c r="G12" s="154">
        <v>7</v>
      </c>
      <c r="H12" s="154">
        <v>8</v>
      </c>
      <c r="I12" s="154">
        <v>9</v>
      </c>
      <c r="J12" s="154">
        <v>10</v>
      </c>
      <c r="K12" s="154">
        <v>11</v>
      </c>
      <c r="L12" s="154">
        <v>12</v>
      </c>
      <c r="M12" s="154">
        <v>13</v>
      </c>
      <c r="N12" s="154">
        <v>14</v>
      </c>
      <c r="O12" s="155">
        <v>15</v>
      </c>
      <c r="P12" s="128"/>
    </row>
    <row r="13" spans="1:1000" ht="141" customHeight="1">
      <c r="A13" s="156" t="s">
        <v>549</v>
      </c>
      <c r="B13" s="157" t="s">
        <v>572</v>
      </c>
      <c r="C13" s="158" t="s">
        <v>573</v>
      </c>
      <c r="D13" s="343" t="s">
        <v>34</v>
      </c>
      <c r="E13" s="343"/>
      <c r="F13" s="343"/>
      <c r="G13" s="159" t="s">
        <v>574</v>
      </c>
      <c r="H13" s="160" t="s">
        <v>575</v>
      </c>
      <c r="I13" s="161" t="s">
        <v>576</v>
      </c>
      <c r="J13" s="162" t="s">
        <v>655</v>
      </c>
      <c r="K13" s="158" t="s">
        <v>38</v>
      </c>
      <c r="L13" s="158">
        <v>1</v>
      </c>
      <c r="M13" s="158">
        <v>6</v>
      </c>
      <c r="N13" s="242"/>
      <c r="O13" s="264"/>
      <c r="P13" s="47"/>
    </row>
    <row r="14" spans="1:1000" ht="25.5" customHeight="1">
      <c r="A14" s="96"/>
      <c r="B14" s="83"/>
      <c r="C14" s="4"/>
      <c r="D14" s="4"/>
      <c r="E14" s="4"/>
      <c r="F14" s="4"/>
      <c r="G14" s="84"/>
      <c r="H14" s="84"/>
      <c r="J14" s="91"/>
      <c r="L14" s="4"/>
      <c r="M14" s="296" t="s">
        <v>2</v>
      </c>
      <c r="N14" s="296"/>
      <c r="O14" s="244"/>
      <c r="P14" s="82"/>
    </row>
    <row r="15" spans="1:1000" ht="15.75">
      <c r="A15" s="96"/>
      <c r="B15" s="83"/>
      <c r="C15" s="4"/>
      <c r="D15" s="4"/>
      <c r="E15" s="4"/>
      <c r="F15" s="4"/>
      <c r="G15" s="84"/>
      <c r="H15" s="84"/>
      <c r="J15" s="91"/>
      <c r="L15" s="4"/>
      <c r="M15" s="4"/>
      <c r="N15" s="85"/>
      <c r="O15" s="82"/>
      <c r="P15" s="82"/>
    </row>
    <row r="16" spans="1:1000" ht="25.5" customHeight="1">
      <c r="B16" s="314" t="s">
        <v>207</v>
      </c>
      <c r="C16" s="314"/>
      <c r="D16" s="314"/>
      <c r="E16" s="314"/>
      <c r="F16" s="314"/>
      <c r="G16" s="314"/>
      <c r="H16" s="314"/>
      <c r="I16" s="314"/>
      <c r="J16" s="314"/>
      <c r="L16" s="87"/>
      <c r="M16" s="272" t="s">
        <v>98</v>
      </c>
      <c r="N16" s="272" t="s">
        <v>2</v>
      </c>
      <c r="O16" s="240"/>
      <c r="P16" s="82"/>
    </row>
    <row r="17" spans="2:994" ht="15.75" customHeight="1">
      <c r="B17" s="335" t="s">
        <v>208</v>
      </c>
      <c r="C17" s="335"/>
      <c r="D17" s="335"/>
      <c r="E17" s="335"/>
      <c r="F17" s="335"/>
      <c r="G17" s="335"/>
      <c r="H17" s="335"/>
      <c r="I17" s="335"/>
      <c r="J17" s="335"/>
      <c r="N17" s="82"/>
      <c r="O17" s="88"/>
      <c r="P17" s="88"/>
    </row>
    <row r="18" spans="2:994" ht="25.5" customHeight="1">
      <c r="B18" s="310" t="s">
        <v>99</v>
      </c>
      <c r="C18" s="310"/>
      <c r="D18" s="310"/>
      <c r="E18" s="310"/>
      <c r="F18" s="310"/>
      <c r="G18" s="310"/>
      <c r="H18" s="310"/>
      <c r="I18" s="310"/>
      <c r="J18" s="310"/>
      <c r="N18" s="82"/>
      <c r="O18" s="88"/>
      <c r="P18" s="88"/>
    </row>
    <row r="19" spans="2:994" ht="12.75" customHeight="1">
      <c r="B19" s="310" t="s">
        <v>100</v>
      </c>
      <c r="C19" s="310"/>
      <c r="D19" s="310"/>
      <c r="E19" s="310"/>
      <c r="F19" s="310"/>
      <c r="G19" s="310"/>
      <c r="H19" s="310"/>
      <c r="I19" s="310"/>
      <c r="J19" s="310"/>
      <c r="N19" s="82"/>
      <c r="O19" s="88"/>
      <c r="P19" s="88"/>
    </row>
    <row r="20" spans="2:994" ht="12.75" customHeight="1">
      <c r="B20" s="269" t="s">
        <v>209</v>
      </c>
      <c r="C20" s="269"/>
      <c r="D20" s="269"/>
      <c r="E20" s="269"/>
      <c r="F20" s="269"/>
      <c r="G20" s="269"/>
      <c r="H20" s="269"/>
      <c r="I20" s="269"/>
      <c r="J20" s="269"/>
      <c r="N20" s="82"/>
      <c r="O20" s="88"/>
      <c r="P20" s="88"/>
    </row>
    <row r="21" spans="2:994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8"/>
      <c r="P21" s="88"/>
    </row>
    <row r="22" spans="2:994" ht="12.75" customHeight="1">
      <c r="B22" s="342" t="s">
        <v>577</v>
      </c>
      <c r="C22" s="342"/>
      <c r="D22" s="342"/>
      <c r="E22" s="342"/>
      <c r="F22" s="342"/>
      <c r="G22" s="342"/>
      <c r="H22" s="342"/>
      <c r="I22" s="342"/>
      <c r="J22" s="342"/>
      <c r="N22" s="82"/>
      <c r="O22" s="88"/>
      <c r="P22" s="88"/>
    </row>
    <row r="23" spans="2:994" ht="12.75" customHeight="1">
      <c r="B23" s="268" t="s">
        <v>103</v>
      </c>
      <c r="C23" s="268"/>
      <c r="D23" s="268"/>
      <c r="E23" s="268"/>
      <c r="F23" s="268"/>
      <c r="G23" s="268"/>
      <c r="H23" s="268"/>
      <c r="I23" s="268"/>
      <c r="J23" s="268"/>
      <c r="N23" s="82"/>
      <c r="O23" s="82"/>
      <c r="P23" s="82"/>
    </row>
    <row r="24" spans="2:994">
      <c r="L24" s="270" t="s">
        <v>692</v>
      </c>
      <c r="M24" s="270"/>
      <c r="N24" s="270"/>
      <c r="O24" s="270"/>
      <c r="P24" s="82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</row>
    <row r="25" spans="2:994" ht="24.95" customHeight="1">
      <c r="L25" s="267" t="s">
        <v>701</v>
      </c>
      <c r="M25" s="267"/>
      <c r="N25" s="267"/>
      <c r="O25" s="267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</row>
    <row r="26" spans="2:994">
      <c r="M26" s="341"/>
      <c r="N26" s="341"/>
    </row>
  </sheetData>
  <mergeCells count="91">
    <mergeCell ref="HB5:HP5"/>
    <mergeCell ref="QW5:RK5"/>
    <mergeCell ref="NK5:NY5"/>
    <mergeCell ref="N1:O1"/>
    <mergeCell ref="A5:O5"/>
    <mergeCell ref="HQ5:IE5"/>
    <mergeCell ref="IF5:IT5"/>
    <mergeCell ref="A3:O3"/>
    <mergeCell ref="A1:B1"/>
    <mergeCell ref="KN5:LB5"/>
    <mergeCell ref="IU5:JI5"/>
    <mergeCell ref="JJ5:JX5"/>
    <mergeCell ref="JY5:KM5"/>
    <mergeCell ref="ET5:FH5"/>
    <mergeCell ref="FI5:FW5"/>
    <mergeCell ref="FX5:GL5"/>
    <mergeCell ref="GM5:HA5"/>
    <mergeCell ref="PD5:PR5"/>
    <mergeCell ref="PS5:QG5"/>
    <mergeCell ref="LC5:LQ5"/>
    <mergeCell ref="LR5:MF5"/>
    <mergeCell ref="MG5:MU5"/>
    <mergeCell ref="MV5:NJ5"/>
    <mergeCell ref="YJ5:YX5"/>
    <mergeCell ref="TE5:TS5"/>
    <mergeCell ref="TT5:UH5"/>
    <mergeCell ref="UI5:UW5"/>
    <mergeCell ref="UX5:VL5"/>
    <mergeCell ref="VM5:WA5"/>
    <mergeCell ref="AIT5:AJH5"/>
    <mergeCell ref="AJI5:AJW5"/>
    <mergeCell ref="AES5:AFG5"/>
    <mergeCell ref="AFH5:AFV5"/>
    <mergeCell ref="AFW5:AGK5"/>
    <mergeCell ref="AGL5:AGZ5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ALB5:ALL5"/>
    <mergeCell ref="AJX5:AKL5"/>
    <mergeCell ref="YY5:ZM5"/>
    <mergeCell ref="ZN5:AAB5"/>
    <mergeCell ref="AAC5:AAQ5"/>
    <mergeCell ref="AAR5:ABF5"/>
    <mergeCell ref="ABG5:ABU5"/>
    <mergeCell ref="AKM5:ALA5"/>
    <mergeCell ref="AHA5:AHO5"/>
    <mergeCell ref="ABV5:ACJ5"/>
    <mergeCell ref="ACK5:ACY5"/>
    <mergeCell ref="ACZ5:ADN5"/>
    <mergeCell ref="ADO5:AEC5"/>
    <mergeCell ref="AED5:AER5"/>
    <mergeCell ref="AHP5:AID5"/>
    <mergeCell ref="AIE5:AIS5"/>
    <mergeCell ref="WB5:WP5"/>
    <mergeCell ref="WQ5:XE5"/>
    <mergeCell ref="XF5:XT5"/>
    <mergeCell ref="XU5:YI5"/>
    <mergeCell ref="I8:I11"/>
    <mergeCell ref="J8:J11"/>
    <mergeCell ref="K8:K11"/>
    <mergeCell ref="L8:L10"/>
    <mergeCell ref="M8:M10"/>
    <mergeCell ref="O8:O9"/>
    <mergeCell ref="QH5:QV5"/>
    <mergeCell ref="RL5:RZ5"/>
    <mergeCell ref="SA5:SO5"/>
    <mergeCell ref="SP5:TD5"/>
    <mergeCell ref="NZ5:ON5"/>
    <mergeCell ref="OO5:PC5"/>
    <mergeCell ref="D13:F13"/>
    <mergeCell ref="M14:N14"/>
    <mergeCell ref="B16:J16"/>
    <mergeCell ref="B17:J17"/>
    <mergeCell ref="B18:J18"/>
    <mergeCell ref="M16:N16"/>
    <mergeCell ref="M26:N26"/>
    <mergeCell ref="B19:J19"/>
    <mergeCell ref="B20:J20"/>
    <mergeCell ref="B21:J21"/>
    <mergeCell ref="B22:J22"/>
    <mergeCell ref="B23:J23"/>
    <mergeCell ref="L25:O25"/>
    <mergeCell ref="L24:O24"/>
  </mergeCells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FF"/>
    <pageSetUpPr fitToPage="1"/>
  </sheetPr>
  <dimension ref="A1:ALN25"/>
  <sheetViews>
    <sheetView view="pageBreakPreview" zoomScale="53" zoomScaleNormal="115" zoomScaleSheetLayoutView="53" workbookViewId="0">
      <pane ySplit="12" topLeftCell="A13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6" width="11.5703125" style="19"/>
    <col min="237" max="1002" width="11.5703125" style="6"/>
  </cols>
  <sheetData>
    <row r="1" spans="1:225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691</v>
      </c>
      <c r="O1" s="284"/>
      <c r="P1" s="23"/>
    </row>
    <row r="2" spans="1:225" ht="15" customHeight="1">
      <c r="A2" s="22"/>
      <c r="N2" s="20"/>
      <c r="O2" s="20"/>
      <c r="P2" s="23"/>
    </row>
    <row r="3" spans="1:225" s="6" customFormat="1" ht="38.2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19"/>
    </row>
    <row r="4" spans="1:225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19"/>
    </row>
    <row r="5" spans="1:225" s="6" customFormat="1" ht="15.75" customHeight="1">
      <c r="A5" s="289" t="s">
        <v>625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19"/>
    </row>
    <row r="6" spans="1:225" ht="16.5" customHeight="1">
      <c r="P6" s="23"/>
    </row>
    <row r="7" spans="1:225" ht="15.75">
      <c r="A7" s="22"/>
      <c r="B7" s="250" t="s">
        <v>672</v>
      </c>
      <c r="O7" s="23"/>
      <c r="P7" s="23"/>
    </row>
    <row r="8" spans="1:225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25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25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25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25">
      <c r="A12" s="163" t="s">
        <v>120</v>
      </c>
      <c r="B12" s="164" t="s">
        <v>121</v>
      </c>
      <c r="C12" s="164" t="s">
        <v>122</v>
      </c>
      <c r="D12" s="164" t="s">
        <v>123</v>
      </c>
      <c r="E12" s="164" t="s">
        <v>124</v>
      </c>
      <c r="F12" s="164" t="s">
        <v>125</v>
      </c>
      <c r="G12" s="164" t="s">
        <v>126</v>
      </c>
      <c r="H12" s="164" t="s">
        <v>127</v>
      </c>
      <c r="I12" s="164" t="s">
        <v>128</v>
      </c>
      <c r="J12" s="164" t="s">
        <v>129</v>
      </c>
      <c r="K12" s="164" t="s">
        <v>130</v>
      </c>
      <c r="L12" s="164" t="s">
        <v>131</v>
      </c>
      <c r="M12" s="164" t="s">
        <v>132</v>
      </c>
      <c r="N12" s="164" t="s">
        <v>133</v>
      </c>
      <c r="O12" s="165" t="s">
        <v>134</v>
      </c>
      <c r="P12" s="128"/>
    </row>
    <row r="13" spans="1:225" ht="90">
      <c r="A13" s="166" t="s">
        <v>571</v>
      </c>
      <c r="B13" s="167" t="s">
        <v>579</v>
      </c>
      <c r="C13" s="43" t="s">
        <v>580</v>
      </c>
      <c r="D13" s="43" t="s">
        <v>581</v>
      </c>
      <c r="E13" s="43">
        <v>0.5</v>
      </c>
      <c r="F13" s="43">
        <v>0.34</v>
      </c>
      <c r="G13" s="168" t="s">
        <v>582</v>
      </c>
      <c r="H13" s="168" t="s">
        <v>583</v>
      </c>
      <c r="I13" s="43" t="s">
        <v>584</v>
      </c>
      <c r="J13" s="182" t="s">
        <v>617</v>
      </c>
      <c r="K13" s="43" t="s">
        <v>56</v>
      </c>
      <c r="L13" s="43">
        <v>2</v>
      </c>
      <c r="M13" s="43">
        <v>6</v>
      </c>
      <c r="N13" s="246"/>
      <c r="O13" s="251"/>
      <c r="P13" s="47"/>
    </row>
    <row r="14" spans="1:225" ht="90">
      <c r="A14" s="169" t="s">
        <v>618</v>
      </c>
      <c r="B14" s="170" t="s">
        <v>585</v>
      </c>
      <c r="C14" s="74" t="s">
        <v>580</v>
      </c>
      <c r="D14" s="74" t="s">
        <v>581</v>
      </c>
      <c r="E14" s="74">
        <v>0.5</v>
      </c>
      <c r="F14" s="74">
        <v>0.34</v>
      </c>
      <c r="G14" s="171" t="s">
        <v>582</v>
      </c>
      <c r="H14" s="171" t="s">
        <v>583</v>
      </c>
      <c r="I14" s="74" t="s">
        <v>584</v>
      </c>
      <c r="J14" s="78" t="s">
        <v>617</v>
      </c>
      <c r="K14" s="74" t="s">
        <v>56</v>
      </c>
      <c r="L14" s="74">
        <v>1</v>
      </c>
      <c r="M14" s="74">
        <v>6</v>
      </c>
      <c r="N14" s="248"/>
      <c r="O14" s="252"/>
      <c r="P14" s="47"/>
    </row>
    <row r="15" spans="1:225" ht="25.5" customHeight="1">
      <c r="A15" s="4"/>
      <c r="B15" s="79"/>
      <c r="C15" s="4"/>
      <c r="D15" s="4"/>
      <c r="E15" s="4"/>
      <c r="F15" s="4"/>
      <c r="G15" s="80"/>
      <c r="H15" s="80"/>
      <c r="J15" s="81"/>
      <c r="L15" s="4"/>
      <c r="M15" s="340" t="s">
        <v>2</v>
      </c>
      <c r="N15" s="340"/>
      <c r="O15" s="249"/>
      <c r="P15" s="82"/>
    </row>
    <row r="16" spans="1:225" ht="15.75">
      <c r="A16" s="96"/>
      <c r="B16" s="83"/>
      <c r="C16" s="4"/>
      <c r="D16" s="4"/>
      <c r="E16" s="4"/>
      <c r="F16" s="4"/>
      <c r="G16" s="84"/>
      <c r="H16" s="84"/>
      <c r="J16" s="91"/>
      <c r="L16" s="4"/>
      <c r="M16" s="4"/>
      <c r="N16" s="85"/>
      <c r="O16" s="82"/>
      <c r="P16" s="82"/>
    </row>
    <row r="17" spans="2:1002" ht="14.25" customHeight="1">
      <c r="B17" s="314" t="s">
        <v>207</v>
      </c>
      <c r="C17" s="314"/>
      <c r="D17" s="314"/>
      <c r="E17" s="314"/>
      <c r="F17" s="314"/>
      <c r="G17" s="314"/>
      <c r="H17" s="314"/>
      <c r="I17" s="314"/>
      <c r="J17" s="314"/>
      <c r="L17" s="87"/>
      <c r="M17" s="273" t="s">
        <v>98</v>
      </c>
      <c r="N17" s="273" t="s">
        <v>2</v>
      </c>
      <c r="O17" s="240"/>
      <c r="P17" s="82"/>
    </row>
    <row r="18" spans="2:1002" ht="15.75" customHeight="1">
      <c r="B18" s="335" t="s">
        <v>208</v>
      </c>
      <c r="C18" s="335"/>
      <c r="D18" s="335"/>
      <c r="E18" s="335"/>
      <c r="F18" s="335"/>
      <c r="G18" s="335"/>
      <c r="H18" s="335"/>
      <c r="I18" s="335"/>
      <c r="J18" s="335"/>
      <c r="N18" s="82"/>
      <c r="O18" s="88"/>
      <c r="P18" s="88"/>
    </row>
    <row r="19" spans="2:1002" ht="25.5" customHeight="1">
      <c r="B19" s="310" t="s">
        <v>99</v>
      </c>
      <c r="C19" s="310"/>
      <c r="D19" s="310"/>
      <c r="E19" s="310"/>
      <c r="F19" s="310"/>
      <c r="G19" s="310"/>
      <c r="H19" s="310"/>
      <c r="I19" s="310"/>
      <c r="J19" s="310"/>
      <c r="N19" s="82"/>
      <c r="O19" s="88"/>
      <c r="P19" s="88"/>
    </row>
    <row r="20" spans="2:1002" ht="25.5" customHeight="1">
      <c r="B20" s="310" t="s">
        <v>100</v>
      </c>
      <c r="C20" s="310"/>
      <c r="D20" s="310"/>
      <c r="E20" s="310"/>
      <c r="F20" s="310"/>
      <c r="G20" s="310"/>
      <c r="H20" s="310"/>
      <c r="I20" s="310"/>
      <c r="J20" s="310"/>
      <c r="N20" s="82"/>
      <c r="O20" s="88"/>
      <c r="P20" s="88"/>
    </row>
    <row r="21" spans="2:1002" ht="12.75" customHeight="1">
      <c r="B21" s="269" t="s">
        <v>209</v>
      </c>
      <c r="C21" s="269"/>
      <c r="D21" s="269"/>
      <c r="E21" s="269"/>
      <c r="F21" s="269"/>
      <c r="G21" s="269"/>
      <c r="H21" s="269"/>
      <c r="I21" s="269"/>
      <c r="J21" s="269"/>
      <c r="N21" s="82"/>
      <c r="O21" s="82"/>
      <c r="P21" s="82"/>
    </row>
    <row r="22" spans="2:1002" ht="12.75" customHeight="1">
      <c r="B22" s="268" t="s">
        <v>102</v>
      </c>
      <c r="C22" s="268"/>
      <c r="D22" s="268"/>
      <c r="E22" s="268"/>
      <c r="F22" s="268"/>
      <c r="G22" s="268"/>
      <c r="H22" s="268"/>
      <c r="I22" s="268"/>
      <c r="J22" s="268"/>
      <c r="N22" s="82"/>
      <c r="O22" s="82"/>
      <c r="P22" s="82"/>
    </row>
    <row r="23" spans="2:1002">
      <c r="B23" s="172"/>
      <c r="N23" s="82"/>
    </row>
    <row r="24" spans="2:1002">
      <c r="L24" s="270" t="s">
        <v>692</v>
      </c>
      <c r="M24" s="270"/>
      <c r="N24" s="270"/>
      <c r="O24" s="270"/>
      <c r="P24" s="82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</row>
    <row r="25" spans="2:1002" ht="24.95" customHeight="1">
      <c r="L25" s="267" t="s">
        <v>701</v>
      </c>
      <c r="M25" s="267"/>
      <c r="N25" s="267"/>
      <c r="O25" s="267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</row>
  </sheetData>
  <mergeCells count="30">
    <mergeCell ref="A5:O5"/>
    <mergeCell ref="N1:O1"/>
    <mergeCell ref="A3:O3"/>
    <mergeCell ref="A1:B1"/>
    <mergeCell ref="L24:O24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L25:O25"/>
    <mergeCell ref="B21:J21"/>
    <mergeCell ref="B22:J22"/>
    <mergeCell ref="M15:N15"/>
    <mergeCell ref="B17:J17"/>
    <mergeCell ref="B18:J18"/>
    <mergeCell ref="B19:J19"/>
    <mergeCell ref="B20:J20"/>
    <mergeCell ref="M17:N17"/>
  </mergeCells>
  <conditionalFormatting sqref="C13:O14">
    <cfRule type="expression" dxfId="5" priority="3">
      <formula>ISEVEN(ROW())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FF"/>
    <pageSetUpPr fitToPage="1"/>
  </sheetPr>
  <dimension ref="A1:ALR23"/>
  <sheetViews>
    <sheetView view="pageBreakPreview" zoomScale="84" zoomScaleNormal="100" zoomScaleSheetLayoutView="84" workbookViewId="0">
      <pane ySplit="12" topLeftCell="A16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7.7109375" style="19" customWidth="1"/>
    <col min="5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5" width="11.5703125" style="19"/>
    <col min="236" max="1006" width="11.5703125" style="6"/>
  </cols>
  <sheetData>
    <row r="1" spans="1:224" s="6" customFormat="1" ht="16.5" customHeight="1">
      <c r="A1" s="344" t="str">
        <f>'Zad. 1'!A1:B1</f>
        <v>ZZP.260.1.31.2023</v>
      </c>
      <c r="B1" s="344"/>
      <c r="C1" s="21"/>
      <c r="D1" s="21"/>
      <c r="E1" s="21"/>
      <c r="F1" s="21"/>
      <c r="G1" s="21"/>
      <c r="H1" s="21"/>
      <c r="I1" s="97"/>
      <c r="J1" s="97"/>
      <c r="K1" s="97"/>
      <c r="L1" s="21"/>
      <c r="M1" s="21"/>
      <c r="N1" s="284" t="s">
        <v>676</v>
      </c>
      <c r="O1" s="284"/>
      <c r="P1" s="147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19"/>
    </row>
    <row r="2" spans="1:224" s="6" customFormat="1" ht="16.5" customHeight="1">
      <c r="A2" s="12"/>
      <c r="B2" s="21"/>
      <c r="C2" s="21"/>
      <c r="D2" s="21"/>
      <c r="E2" s="21"/>
      <c r="F2" s="21"/>
      <c r="G2" s="21"/>
      <c r="H2" s="21"/>
      <c r="I2" s="97"/>
      <c r="J2" s="97"/>
      <c r="K2" s="97"/>
      <c r="L2" s="21"/>
      <c r="M2" s="21"/>
      <c r="N2" s="185"/>
      <c r="O2" s="185"/>
      <c r="P2" s="14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19"/>
    </row>
    <row r="3" spans="1:224" s="6" customFormat="1" ht="42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19"/>
    </row>
    <row r="4" spans="1:224" s="6" customFormat="1" ht="27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19"/>
    </row>
    <row r="5" spans="1:224" s="6" customFormat="1" ht="16.5" customHeight="1">
      <c r="A5" s="289" t="s">
        <v>667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19"/>
    </row>
    <row r="6" spans="1:224" ht="12.7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</row>
    <row r="7" spans="1:224">
      <c r="B7" s="24" t="s">
        <v>672</v>
      </c>
    </row>
    <row r="8" spans="1:224" ht="12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24" ht="12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24" ht="26.2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24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24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128"/>
    </row>
    <row r="13" spans="1:224" ht="96">
      <c r="A13" s="156" t="s">
        <v>578</v>
      </c>
      <c r="B13" s="157" t="s">
        <v>587</v>
      </c>
      <c r="C13" s="158" t="s">
        <v>588</v>
      </c>
      <c r="D13" s="158" t="s">
        <v>48</v>
      </c>
      <c r="E13" s="202">
        <v>1.72</v>
      </c>
      <c r="F13" s="203">
        <f>E13*2088/1000</f>
        <v>3.5913600000000003</v>
      </c>
      <c r="G13" s="179" t="s">
        <v>552</v>
      </c>
      <c r="H13" s="179" t="s">
        <v>589</v>
      </c>
      <c r="I13" s="158" t="s">
        <v>590</v>
      </c>
      <c r="J13" s="181" t="s">
        <v>591</v>
      </c>
      <c r="K13" s="158" t="s">
        <v>56</v>
      </c>
      <c r="L13" s="158">
        <v>2</v>
      </c>
      <c r="M13" s="158">
        <v>4</v>
      </c>
      <c r="N13" s="243"/>
      <c r="O13" s="243"/>
      <c r="P13" s="47"/>
    </row>
    <row r="14" spans="1:224" ht="25.5" customHeight="1">
      <c r="A14" s="4"/>
      <c r="B14" s="79"/>
      <c r="C14" s="4"/>
      <c r="D14" s="4"/>
      <c r="E14" s="4"/>
      <c r="F14" s="4"/>
      <c r="G14" s="80"/>
      <c r="H14" s="80"/>
      <c r="J14" s="81"/>
      <c r="L14" s="4"/>
      <c r="M14" s="340" t="s">
        <v>2</v>
      </c>
      <c r="N14" s="340"/>
      <c r="O14" s="249"/>
      <c r="P14" s="82"/>
    </row>
    <row r="15" spans="1:224" ht="15.75">
      <c r="A15" s="96"/>
      <c r="B15" s="83"/>
      <c r="C15" s="4"/>
      <c r="D15" s="4"/>
      <c r="E15" s="4"/>
      <c r="F15" s="4"/>
      <c r="G15" s="84"/>
      <c r="H15" s="84"/>
      <c r="J15" s="91"/>
      <c r="L15" s="4"/>
      <c r="M15" s="4"/>
      <c r="N15" s="85"/>
      <c r="O15" s="82"/>
      <c r="P15" s="82"/>
    </row>
    <row r="16" spans="1:224" ht="14.25" customHeight="1">
      <c r="B16" s="314" t="s">
        <v>207</v>
      </c>
      <c r="C16" s="314"/>
      <c r="D16" s="314"/>
      <c r="E16" s="314"/>
      <c r="F16" s="314"/>
      <c r="G16" s="314"/>
      <c r="H16" s="314"/>
      <c r="I16" s="314"/>
      <c r="J16" s="314"/>
      <c r="L16" s="87"/>
      <c r="M16" s="273" t="s">
        <v>98</v>
      </c>
      <c r="N16" s="273" t="s">
        <v>2</v>
      </c>
      <c r="O16" s="240"/>
      <c r="P16" s="82"/>
    </row>
    <row r="17" spans="2:1006" ht="16.5" customHeight="1">
      <c r="B17" s="335" t="s">
        <v>208</v>
      </c>
      <c r="C17" s="335"/>
      <c r="D17" s="335"/>
      <c r="E17" s="335"/>
      <c r="F17" s="335"/>
      <c r="G17" s="335"/>
      <c r="H17" s="335"/>
      <c r="I17" s="335"/>
      <c r="J17" s="335"/>
      <c r="N17" s="82"/>
      <c r="O17" s="88"/>
      <c r="P17" s="88"/>
    </row>
    <row r="18" spans="2:1006" ht="25.5" customHeight="1">
      <c r="B18" s="310" t="s">
        <v>99</v>
      </c>
      <c r="C18" s="310"/>
      <c r="D18" s="310"/>
      <c r="E18" s="310"/>
      <c r="F18" s="310"/>
      <c r="G18" s="310"/>
      <c r="H18" s="310"/>
      <c r="I18" s="310"/>
      <c r="J18" s="310"/>
      <c r="N18" s="82"/>
      <c r="O18" s="88"/>
      <c r="P18" s="88"/>
    </row>
    <row r="19" spans="2:1006" ht="14.25" customHeight="1">
      <c r="B19" s="310" t="s">
        <v>100</v>
      </c>
      <c r="C19" s="310"/>
      <c r="D19" s="310"/>
      <c r="E19" s="310"/>
      <c r="F19" s="310"/>
      <c r="G19" s="310"/>
      <c r="H19" s="310"/>
      <c r="I19" s="310"/>
      <c r="J19" s="310"/>
      <c r="N19" s="82"/>
      <c r="O19" s="88"/>
      <c r="P19" s="88"/>
    </row>
    <row r="20" spans="2:1006" ht="12.75" customHeight="1">
      <c r="B20" s="269" t="s">
        <v>209</v>
      </c>
      <c r="C20" s="269"/>
      <c r="D20" s="269"/>
      <c r="E20" s="269"/>
      <c r="F20" s="269"/>
      <c r="G20" s="269"/>
      <c r="H20" s="269"/>
      <c r="I20" s="269"/>
      <c r="J20" s="269"/>
      <c r="N20" s="82"/>
      <c r="O20" s="82"/>
      <c r="P20" s="82"/>
    </row>
    <row r="21" spans="2:1006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2"/>
      <c r="P21" s="82"/>
    </row>
    <row r="22" spans="2:1006">
      <c r="L22" s="270" t="s">
        <v>692</v>
      </c>
      <c r="M22" s="270"/>
      <c r="N22" s="270"/>
      <c r="O22" s="270"/>
      <c r="P22" s="82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</row>
    <row r="23" spans="2:1006" ht="24.95" customHeight="1">
      <c r="L23" s="267" t="s">
        <v>700</v>
      </c>
      <c r="M23" s="267"/>
      <c r="N23" s="267"/>
      <c r="O23" s="267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</row>
  </sheetData>
  <mergeCells count="31">
    <mergeCell ref="N1:O1"/>
    <mergeCell ref="A5:O5"/>
    <mergeCell ref="A6:O6"/>
    <mergeCell ref="A3:O3"/>
    <mergeCell ref="A8:A11"/>
    <mergeCell ref="B8:B11"/>
    <mergeCell ref="C8:C11"/>
    <mergeCell ref="D8:F8"/>
    <mergeCell ref="G8:H9"/>
    <mergeCell ref="A1:B1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L22:O22"/>
    <mergeCell ref="L23:O23"/>
    <mergeCell ref="B20:J20"/>
    <mergeCell ref="B21:J21"/>
    <mergeCell ref="M14:N14"/>
    <mergeCell ref="B16:J16"/>
    <mergeCell ref="B17:J17"/>
    <mergeCell ref="B18:J18"/>
    <mergeCell ref="B19:J19"/>
    <mergeCell ref="M16:N16"/>
  </mergeCells>
  <conditionalFormatting sqref="C13:O13">
    <cfRule type="expression" dxfId="4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FF"/>
    <pageSetUpPr fitToPage="1"/>
  </sheetPr>
  <dimension ref="A1:AKY26"/>
  <sheetViews>
    <sheetView view="pageBreakPreview" zoomScale="60" zoomScaleNormal="77" workbookViewId="0">
      <pane ySplit="12" topLeftCell="A16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8" style="19" customWidth="1"/>
    <col min="3" max="3" width="9.42578125" style="19" customWidth="1"/>
    <col min="4" max="4" width="9.28515625" style="19" customWidth="1"/>
    <col min="5" max="6" width="6.5703125" style="19" customWidth="1"/>
    <col min="7" max="7" width="16.5703125" style="19" customWidth="1"/>
    <col min="8" max="8" width="28.5703125" style="19" customWidth="1"/>
    <col min="9" max="9" width="18.140625" style="4" customWidth="1"/>
    <col min="10" max="10" width="24.5703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6" width="11.5703125" style="19"/>
    <col min="237" max="987" width="11.5703125" style="6"/>
  </cols>
  <sheetData>
    <row r="1" spans="1:225" s="6" customFormat="1" ht="16.5" customHeight="1">
      <c r="A1" s="286" t="str">
        <f>'Zad. 1'!A1:B1</f>
        <v>ZZP.260.1.31.2023</v>
      </c>
      <c r="B1" s="286"/>
      <c r="N1" s="284" t="s">
        <v>677</v>
      </c>
      <c r="O1" s="284"/>
      <c r="P1" s="147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19"/>
    </row>
    <row r="2" spans="1:225" s="6" customFormat="1" ht="16.5" customHeight="1">
      <c r="A2" s="12"/>
      <c r="B2" s="21"/>
      <c r="C2" s="21"/>
      <c r="D2" s="21"/>
      <c r="E2" s="21"/>
      <c r="F2" s="21"/>
      <c r="G2" s="21"/>
      <c r="H2" s="21"/>
      <c r="I2" s="97"/>
      <c r="J2" s="97"/>
      <c r="K2" s="97"/>
      <c r="L2" s="21"/>
      <c r="M2" s="21"/>
      <c r="N2" s="185"/>
      <c r="O2" s="185"/>
      <c r="P2" s="14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19"/>
    </row>
    <row r="3" spans="1:225" s="6" customFormat="1" ht="37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19"/>
    </row>
    <row r="4" spans="1:225" s="6" customFormat="1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45"/>
      <c r="O4" s="345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19"/>
    </row>
    <row r="5" spans="1:225" s="6" customFormat="1" ht="16.5" customHeight="1">
      <c r="A5" s="289" t="s">
        <v>621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19"/>
    </row>
    <row r="6" spans="1:225" ht="12.75" customHeight="1"/>
    <row r="7" spans="1:225">
      <c r="B7" s="24" t="s">
        <v>672</v>
      </c>
    </row>
    <row r="8" spans="1:225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25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25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25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25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128"/>
    </row>
    <row r="13" spans="1:225" ht="146.25">
      <c r="A13" s="166" t="s">
        <v>586</v>
      </c>
      <c r="B13" s="173" t="s">
        <v>592</v>
      </c>
      <c r="C13" s="43" t="s">
        <v>593</v>
      </c>
      <c r="D13" s="43" t="s">
        <v>581</v>
      </c>
      <c r="E13" s="197">
        <v>1.25</v>
      </c>
      <c r="F13" s="198">
        <v>0.34</v>
      </c>
      <c r="G13" s="199" t="s">
        <v>594</v>
      </c>
      <c r="H13" s="199" t="s">
        <v>595</v>
      </c>
      <c r="I13" s="200" t="s">
        <v>596</v>
      </c>
      <c r="J13" s="44" t="s">
        <v>597</v>
      </c>
      <c r="K13" s="43" t="s">
        <v>56</v>
      </c>
      <c r="L13" s="43">
        <v>1</v>
      </c>
      <c r="M13" s="43">
        <v>6</v>
      </c>
      <c r="N13" s="246"/>
      <c r="O13" s="237"/>
      <c r="P13" s="47"/>
    </row>
    <row r="14" spans="1:225" ht="146.25">
      <c r="A14" s="201" t="s">
        <v>619</v>
      </c>
      <c r="B14" s="174" t="s">
        <v>598</v>
      </c>
      <c r="C14" s="51" t="s">
        <v>95</v>
      </c>
      <c r="D14" s="51" t="s">
        <v>581</v>
      </c>
      <c r="E14" s="70">
        <v>0.85</v>
      </c>
      <c r="F14" s="175">
        <v>0.57399999999999995</v>
      </c>
      <c r="G14" s="61" t="s">
        <v>594</v>
      </c>
      <c r="H14" s="61" t="s">
        <v>599</v>
      </c>
      <c r="I14" s="176" t="s">
        <v>600</v>
      </c>
      <c r="J14" s="56" t="s">
        <v>601</v>
      </c>
      <c r="K14" s="51" t="s">
        <v>56</v>
      </c>
      <c r="L14" s="51">
        <v>1</v>
      </c>
      <c r="M14" s="51">
        <v>6</v>
      </c>
      <c r="N14" s="247"/>
      <c r="O14" s="238"/>
      <c r="P14" s="47"/>
    </row>
    <row r="15" spans="1:225" ht="146.25">
      <c r="A15" s="201" t="s">
        <v>620</v>
      </c>
      <c r="B15" s="174" t="s">
        <v>598</v>
      </c>
      <c r="C15" s="51" t="s">
        <v>95</v>
      </c>
      <c r="D15" s="51" t="s">
        <v>581</v>
      </c>
      <c r="E15" s="70">
        <v>0.55000000000000004</v>
      </c>
      <c r="F15" s="175">
        <v>0.371</v>
      </c>
      <c r="G15" s="61" t="s">
        <v>504</v>
      </c>
      <c r="H15" s="61" t="s">
        <v>602</v>
      </c>
      <c r="I15" s="176" t="s">
        <v>600</v>
      </c>
      <c r="J15" s="56" t="s">
        <v>601</v>
      </c>
      <c r="K15" s="51" t="s">
        <v>56</v>
      </c>
      <c r="L15" s="51">
        <v>1</v>
      </c>
      <c r="M15" s="51">
        <v>6</v>
      </c>
      <c r="N15" s="247"/>
      <c r="O15" s="238"/>
      <c r="P15" s="47"/>
    </row>
    <row r="16" spans="1:225" ht="146.25">
      <c r="A16" s="72">
        <v>18.399999999999999</v>
      </c>
      <c r="B16" s="73" t="s">
        <v>603</v>
      </c>
      <c r="C16" s="74" t="s">
        <v>95</v>
      </c>
      <c r="D16" s="74" t="s">
        <v>48</v>
      </c>
      <c r="E16" s="75">
        <v>1.2</v>
      </c>
      <c r="F16" s="76">
        <v>0.25</v>
      </c>
      <c r="G16" s="73" t="s">
        <v>604</v>
      </c>
      <c r="H16" s="73" t="s">
        <v>605</v>
      </c>
      <c r="I16" s="74" t="s">
        <v>37</v>
      </c>
      <c r="J16" s="78" t="s">
        <v>606</v>
      </c>
      <c r="K16" s="74" t="s">
        <v>56</v>
      </c>
      <c r="L16" s="74">
        <v>1</v>
      </c>
      <c r="M16" s="74">
        <v>6</v>
      </c>
      <c r="N16" s="248"/>
      <c r="O16" s="239"/>
      <c r="P16" s="47"/>
    </row>
    <row r="17" spans="1:987" ht="25.5" customHeight="1">
      <c r="A17" s="4"/>
      <c r="B17" s="79"/>
      <c r="C17" s="4"/>
      <c r="D17" s="4"/>
      <c r="E17" s="4"/>
      <c r="F17" s="4"/>
      <c r="G17" s="80"/>
      <c r="H17" s="80"/>
      <c r="J17" s="81"/>
      <c r="L17" s="4"/>
      <c r="M17" s="340" t="s">
        <v>2</v>
      </c>
      <c r="N17" s="340"/>
      <c r="O17" s="249"/>
      <c r="P17" s="82"/>
    </row>
    <row r="18" spans="1:987" ht="15.75">
      <c r="A18" s="96"/>
      <c r="B18" s="83"/>
      <c r="C18" s="4"/>
      <c r="D18" s="4"/>
      <c r="E18" s="4"/>
      <c r="F18" s="4"/>
      <c r="G18" s="84"/>
      <c r="H18" s="84"/>
      <c r="J18" s="91"/>
      <c r="L18" s="4"/>
      <c r="M18" s="4"/>
      <c r="N18" s="85"/>
      <c r="O18" s="82"/>
      <c r="P18" s="82"/>
    </row>
    <row r="19" spans="1:987" ht="14.25" customHeight="1">
      <c r="B19" s="314" t="s">
        <v>207</v>
      </c>
      <c r="C19" s="314"/>
      <c r="D19" s="314"/>
      <c r="E19" s="314"/>
      <c r="F19" s="314"/>
      <c r="G19" s="314"/>
      <c r="H19" s="314"/>
      <c r="I19" s="314"/>
      <c r="J19" s="314"/>
      <c r="L19" s="87"/>
      <c r="M19" s="273" t="s">
        <v>98</v>
      </c>
      <c r="N19" s="273" t="s">
        <v>2</v>
      </c>
      <c r="O19" s="240"/>
      <c r="P19" s="82"/>
    </row>
    <row r="20" spans="1:987" ht="15.75" customHeight="1">
      <c r="B20" s="335" t="s">
        <v>208</v>
      </c>
      <c r="C20" s="335"/>
      <c r="D20" s="335"/>
      <c r="E20" s="335"/>
      <c r="F20" s="335"/>
      <c r="G20" s="335"/>
      <c r="H20" s="335"/>
      <c r="I20" s="335"/>
      <c r="J20" s="335"/>
      <c r="N20" s="82"/>
      <c r="O20" s="88"/>
      <c r="P20" s="88"/>
    </row>
    <row r="21" spans="1:987" ht="25.5" customHeight="1">
      <c r="B21" s="310" t="s">
        <v>99</v>
      </c>
      <c r="C21" s="310"/>
      <c r="D21" s="310"/>
      <c r="E21" s="310"/>
      <c r="F21" s="310"/>
      <c r="G21" s="310"/>
      <c r="H21" s="310"/>
      <c r="I21" s="310"/>
      <c r="J21" s="310"/>
      <c r="N21" s="82"/>
      <c r="O21" s="88"/>
      <c r="P21" s="88"/>
    </row>
    <row r="22" spans="1:987" ht="14.25" customHeight="1">
      <c r="B22" s="310" t="s">
        <v>100</v>
      </c>
      <c r="C22" s="310"/>
      <c r="D22" s="310"/>
      <c r="E22" s="310"/>
      <c r="F22" s="310"/>
      <c r="G22" s="310"/>
      <c r="H22" s="310"/>
      <c r="I22" s="310"/>
      <c r="J22" s="310"/>
      <c r="N22" s="82"/>
      <c r="O22" s="88"/>
      <c r="P22" s="88"/>
    </row>
    <row r="23" spans="1:987" ht="12.75" customHeight="1">
      <c r="B23" s="269" t="s">
        <v>209</v>
      </c>
      <c r="C23" s="269"/>
      <c r="D23" s="269"/>
      <c r="E23" s="269"/>
      <c r="F23" s="269"/>
      <c r="G23" s="269"/>
      <c r="H23" s="269"/>
      <c r="I23" s="269"/>
      <c r="J23" s="269"/>
      <c r="N23" s="82"/>
      <c r="O23" s="82"/>
      <c r="P23" s="82"/>
    </row>
    <row r="24" spans="1:987" ht="12.75" customHeight="1">
      <c r="B24" s="268" t="s">
        <v>102</v>
      </c>
      <c r="C24" s="268"/>
      <c r="D24" s="268"/>
      <c r="E24" s="268"/>
      <c r="F24" s="268"/>
      <c r="G24" s="268"/>
      <c r="H24" s="268"/>
      <c r="I24" s="268"/>
      <c r="J24" s="268"/>
      <c r="N24" s="82"/>
      <c r="O24" s="82"/>
      <c r="P24" s="82"/>
    </row>
    <row r="25" spans="1:987">
      <c r="L25" s="270" t="s">
        <v>692</v>
      </c>
      <c r="M25" s="270"/>
      <c r="N25" s="270"/>
      <c r="O25" s="270"/>
      <c r="P25" s="82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</row>
    <row r="26" spans="1:987" ht="24.95" customHeight="1">
      <c r="L26" s="267" t="s">
        <v>701</v>
      </c>
      <c r="M26" s="267"/>
      <c r="N26" s="267"/>
      <c r="O26" s="267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</row>
  </sheetData>
  <mergeCells count="31">
    <mergeCell ref="N4:O4"/>
    <mergeCell ref="A5:O5"/>
    <mergeCell ref="N1:O1"/>
    <mergeCell ref="A3:O3"/>
    <mergeCell ref="A1:B1"/>
    <mergeCell ref="O8:O9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I8:I11"/>
    <mergeCell ref="J8:J11"/>
    <mergeCell ref="K8:K11"/>
    <mergeCell ref="L8:L10"/>
    <mergeCell ref="M8:M10"/>
    <mergeCell ref="L25:O25"/>
    <mergeCell ref="L26:O26"/>
    <mergeCell ref="B23:J23"/>
    <mergeCell ref="B24:J24"/>
    <mergeCell ref="M17:N17"/>
    <mergeCell ref="B19:J19"/>
    <mergeCell ref="B20:J20"/>
    <mergeCell ref="B21:J21"/>
    <mergeCell ref="B22:J22"/>
    <mergeCell ref="M19:N19"/>
  </mergeCells>
  <phoneticPr fontId="7" type="noConversion"/>
  <conditionalFormatting sqref="A16:B16">
    <cfRule type="expression" dxfId="3" priority="5">
      <formula>ISODD(ROW())</formula>
    </cfRule>
  </conditionalFormatting>
  <conditionalFormatting sqref="C13:O16">
    <cfRule type="expression" dxfId="2" priority="6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orientation="portrait" r:id="rId1"/>
  <headerFooter>
    <oddHeader>&amp;ROznaczenie sprawy: ZDT.621.12.2023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AKL72"/>
  <sheetViews>
    <sheetView view="pageBreakPreview" zoomScale="68" zoomScaleNormal="115" zoomScaleSheetLayoutView="68" workbookViewId="0">
      <pane ySplit="12" topLeftCell="A28" activePane="bottomLeft" state="frozen"/>
      <selection activeCell="H11" sqref="H11"/>
      <selection pane="bottomLeft" activeCell="T13" sqref="T13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5" width="6.5703125" style="19" customWidth="1"/>
    <col min="6" max="6" width="6.28515625" style="19" bestFit="1" customWidth="1"/>
    <col min="7" max="7" width="24.28515625" style="19" customWidth="1"/>
    <col min="8" max="8" width="27" style="19" bestFit="1" customWidth="1"/>
    <col min="9" max="9" width="20.7109375" style="4" bestFit="1" customWidth="1"/>
    <col min="10" max="10" width="18" style="4" bestFit="1" customWidth="1"/>
    <col min="11" max="11" width="8.28515625" style="4" bestFit="1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11" width="11.5703125" style="19"/>
    <col min="212" max="974" width="11.5703125" style="6"/>
    <col min="975" max="984" width="8.7109375" customWidth="1"/>
  </cols>
  <sheetData>
    <row r="1" spans="1:191" s="6" customFormat="1" ht="12.75" customHeight="1">
      <c r="A1" s="286" t="s">
        <v>699</v>
      </c>
      <c r="B1" s="286"/>
      <c r="N1" s="284" t="s">
        <v>671</v>
      </c>
      <c r="O1" s="284"/>
    </row>
    <row r="2" spans="1:191" s="6" customFormat="1" ht="12.75" customHeight="1">
      <c r="N2" s="20"/>
      <c r="O2" s="20"/>
    </row>
    <row r="3" spans="1:191" s="6" customFormat="1" ht="45" customHeight="1">
      <c r="A3" s="283" t="s">
        <v>702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19"/>
    </row>
    <row r="4" spans="1:191" s="6" customFormat="1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19"/>
    </row>
    <row r="5" spans="1:191" s="6" customFormat="1" ht="19.5" customHeight="1">
      <c r="A5" s="289" t="s">
        <v>8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19"/>
    </row>
    <row r="6" spans="1:191" ht="15.75" customHeight="1">
      <c r="A6" s="22"/>
      <c r="O6" s="23"/>
      <c r="P6" s="23"/>
    </row>
    <row r="7" spans="1:191" ht="14.25" customHeight="1">
      <c r="B7" s="24" t="s">
        <v>672</v>
      </c>
      <c r="L7" s="4"/>
      <c r="M7" s="4"/>
    </row>
    <row r="8" spans="1:191" ht="12.75" customHeight="1">
      <c r="A8" s="293" t="s">
        <v>0</v>
      </c>
      <c r="B8" s="290" t="s">
        <v>9</v>
      </c>
      <c r="C8" s="290" t="s">
        <v>10</v>
      </c>
      <c r="D8" s="274" t="s">
        <v>11</v>
      </c>
      <c r="E8" s="274"/>
      <c r="F8" s="274"/>
      <c r="G8" s="276" t="s">
        <v>12</v>
      </c>
      <c r="H8" s="276"/>
      <c r="I8" s="276" t="s">
        <v>13</v>
      </c>
      <c r="J8" s="276" t="s">
        <v>14</v>
      </c>
      <c r="K8" s="279" t="s">
        <v>15</v>
      </c>
      <c r="L8" s="281" t="s">
        <v>16</v>
      </c>
      <c r="M8" s="287" t="s">
        <v>704</v>
      </c>
      <c r="N8" s="25" t="s">
        <v>18</v>
      </c>
      <c r="O8" s="288" t="s">
        <v>1</v>
      </c>
      <c r="P8" s="4"/>
    </row>
    <row r="9" spans="1:191" ht="19.5" customHeight="1">
      <c r="A9" s="294"/>
      <c r="B9" s="291"/>
      <c r="C9" s="291"/>
      <c r="D9" s="285" t="s">
        <v>19</v>
      </c>
      <c r="E9" s="285" t="s">
        <v>20</v>
      </c>
      <c r="F9" s="285" t="s">
        <v>21</v>
      </c>
      <c r="G9" s="277"/>
      <c r="H9" s="277"/>
      <c r="I9" s="277"/>
      <c r="J9" s="277"/>
      <c r="K9" s="280"/>
      <c r="L9" s="281"/>
      <c r="M9" s="287"/>
      <c r="N9" s="27" t="s">
        <v>22</v>
      </c>
      <c r="O9" s="288"/>
      <c r="P9" s="4"/>
    </row>
    <row r="10" spans="1:191">
      <c r="A10" s="294"/>
      <c r="B10" s="291"/>
      <c r="C10" s="291"/>
      <c r="D10" s="285"/>
      <c r="E10" s="285"/>
      <c r="F10" s="285"/>
      <c r="G10" s="277" t="s">
        <v>23</v>
      </c>
      <c r="H10" s="277" t="s">
        <v>24</v>
      </c>
      <c r="I10" s="277"/>
      <c r="J10" s="277"/>
      <c r="K10" s="280"/>
      <c r="L10" s="281"/>
      <c r="M10" s="287"/>
      <c r="N10" s="28" t="s">
        <v>25</v>
      </c>
      <c r="O10" s="29" t="s">
        <v>26</v>
      </c>
      <c r="P10" s="30"/>
    </row>
    <row r="11" spans="1:191">
      <c r="A11" s="295"/>
      <c r="B11" s="292"/>
      <c r="C11" s="292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191">
      <c r="A12" s="36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  <c r="I12" s="37">
        <v>9</v>
      </c>
      <c r="J12" s="37">
        <v>10</v>
      </c>
      <c r="K12" s="37">
        <v>11</v>
      </c>
      <c r="L12" s="37">
        <v>12</v>
      </c>
      <c r="M12" s="37">
        <v>13</v>
      </c>
      <c r="N12" s="37">
        <v>14</v>
      </c>
      <c r="O12" s="38">
        <v>15</v>
      </c>
      <c r="P12" s="34"/>
    </row>
    <row r="13" spans="1:191" ht="67.5" customHeight="1">
      <c r="A13" s="41" t="s">
        <v>31</v>
      </c>
      <c r="B13" s="42" t="s">
        <v>32</v>
      </c>
      <c r="C13" s="43" t="s">
        <v>33</v>
      </c>
      <c r="D13" s="282" t="s">
        <v>34</v>
      </c>
      <c r="E13" s="282" t="s">
        <v>34</v>
      </c>
      <c r="F13" s="282" t="s">
        <v>34</v>
      </c>
      <c r="G13" s="42" t="s">
        <v>35</v>
      </c>
      <c r="H13" s="42" t="s">
        <v>36</v>
      </c>
      <c r="I13" s="43" t="s">
        <v>37</v>
      </c>
      <c r="J13" s="44" t="s">
        <v>649</v>
      </c>
      <c r="K13" s="43" t="s">
        <v>38</v>
      </c>
      <c r="L13" s="43">
        <v>1</v>
      </c>
      <c r="M13" s="43">
        <v>3</v>
      </c>
      <c r="N13" s="237"/>
      <c r="O13" s="237"/>
      <c r="P13" s="47"/>
    </row>
    <row r="14" spans="1:191" ht="101.25" customHeight="1">
      <c r="A14" s="49" t="s">
        <v>39</v>
      </c>
      <c r="B14" s="50" t="s">
        <v>40</v>
      </c>
      <c r="C14" s="51" t="s">
        <v>33</v>
      </c>
      <c r="D14" s="271" t="s">
        <v>34</v>
      </c>
      <c r="E14" s="271" t="s">
        <v>34</v>
      </c>
      <c r="F14" s="271" t="s">
        <v>34</v>
      </c>
      <c r="G14" s="53" t="s">
        <v>35</v>
      </c>
      <c r="H14" s="53" t="s">
        <v>41</v>
      </c>
      <c r="I14" s="51" t="s">
        <v>37</v>
      </c>
      <c r="J14" s="54" t="s">
        <v>650</v>
      </c>
      <c r="K14" s="51" t="s">
        <v>38</v>
      </c>
      <c r="L14" s="51">
        <v>1</v>
      </c>
      <c r="M14" s="51">
        <v>6</v>
      </c>
      <c r="N14" s="238"/>
      <c r="O14" s="238"/>
      <c r="P14" s="47"/>
    </row>
    <row r="15" spans="1:191" ht="67.5" customHeight="1">
      <c r="A15" s="55" t="s">
        <v>42</v>
      </c>
      <c r="B15" s="53" t="s">
        <v>43</v>
      </c>
      <c r="C15" s="51" t="s">
        <v>33</v>
      </c>
      <c r="D15" s="271" t="s">
        <v>34</v>
      </c>
      <c r="E15" s="271" t="s">
        <v>34</v>
      </c>
      <c r="F15" s="271" t="s">
        <v>34</v>
      </c>
      <c r="G15" s="53" t="s">
        <v>35</v>
      </c>
      <c r="H15" s="53" t="s">
        <v>44</v>
      </c>
      <c r="I15" s="51" t="s">
        <v>37</v>
      </c>
      <c r="J15" s="56" t="s">
        <v>651</v>
      </c>
      <c r="K15" s="51" t="s">
        <v>38</v>
      </c>
      <c r="L15" s="51">
        <v>1</v>
      </c>
      <c r="M15" s="51">
        <v>3</v>
      </c>
      <c r="N15" s="238"/>
      <c r="O15" s="238"/>
      <c r="P15" s="47"/>
    </row>
    <row r="16" spans="1:191" ht="67.5">
      <c r="A16" s="57" t="s">
        <v>45</v>
      </c>
      <c r="B16" s="58" t="s">
        <v>46</v>
      </c>
      <c r="C16" s="51" t="s">
        <v>47</v>
      </c>
      <c r="D16" s="52" t="s">
        <v>48</v>
      </c>
      <c r="E16" s="59">
        <v>11.5</v>
      </c>
      <c r="F16" s="60">
        <f>E16*2088/1000</f>
        <v>24.012</v>
      </c>
      <c r="G16" s="53" t="s">
        <v>35</v>
      </c>
      <c r="H16" s="53" t="s">
        <v>49</v>
      </c>
      <c r="I16" s="51" t="s">
        <v>37</v>
      </c>
      <c r="J16" s="56" t="s">
        <v>651</v>
      </c>
      <c r="K16" s="51" t="s">
        <v>38</v>
      </c>
      <c r="L16" s="51">
        <v>2</v>
      </c>
      <c r="M16" s="51">
        <v>3</v>
      </c>
      <c r="N16" s="238"/>
      <c r="O16" s="238"/>
      <c r="P16" s="47"/>
    </row>
    <row r="17" spans="1:211" ht="67.5">
      <c r="A17" s="57" t="s">
        <v>50</v>
      </c>
      <c r="B17" s="58" t="s">
        <v>51</v>
      </c>
      <c r="C17" s="51" t="s">
        <v>47</v>
      </c>
      <c r="D17" s="52" t="s">
        <v>48</v>
      </c>
      <c r="E17" s="59">
        <v>8</v>
      </c>
      <c r="F17" s="60">
        <f>E17*2088/1000</f>
        <v>16.704000000000001</v>
      </c>
      <c r="G17" s="53" t="s">
        <v>35</v>
      </c>
      <c r="H17" s="61" t="s">
        <v>52</v>
      </c>
      <c r="I17" s="51" t="s">
        <v>37</v>
      </c>
      <c r="J17" s="56" t="s">
        <v>651</v>
      </c>
      <c r="K17" s="51" t="s">
        <v>38</v>
      </c>
      <c r="L17" s="51">
        <v>1</v>
      </c>
      <c r="M17" s="51">
        <v>3</v>
      </c>
      <c r="N17" s="238"/>
      <c r="O17" s="238"/>
      <c r="P17" s="47"/>
    </row>
    <row r="18" spans="1:211" ht="67.5">
      <c r="A18" s="62" t="s">
        <v>53</v>
      </c>
      <c r="B18" s="58" t="s">
        <v>54</v>
      </c>
      <c r="C18" s="51" t="s">
        <v>47</v>
      </c>
      <c r="D18" s="51" t="s">
        <v>48</v>
      </c>
      <c r="E18" s="59">
        <v>6.5</v>
      </c>
      <c r="F18" s="60">
        <f>E18*2088/1000</f>
        <v>13.571999999999999</v>
      </c>
      <c r="G18" s="53" t="s">
        <v>35</v>
      </c>
      <c r="H18" s="63" t="s">
        <v>55</v>
      </c>
      <c r="I18" s="51" t="s">
        <v>37</v>
      </c>
      <c r="J18" s="56" t="s">
        <v>651</v>
      </c>
      <c r="K18" s="51" t="s">
        <v>56</v>
      </c>
      <c r="L18" s="51">
        <v>1</v>
      </c>
      <c r="M18" s="51">
        <v>3</v>
      </c>
      <c r="N18" s="238"/>
      <c r="O18" s="238"/>
      <c r="P18" s="47"/>
    </row>
    <row r="19" spans="1:211" ht="67.5">
      <c r="A19" s="62" t="s">
        <v>57</v>
      </c>
      <c r="B19" s="58" t="s">
        <v>58</v>
      </c>
      <c r="C19" s="51" t="s">
        <v>47</v>
      </c>
      <c r="D19" s="51" t="s">
        <v>48</v>
      </c>
      <c r="E19" s="64">
        <v>3</v>
      </c>
      <c r="F19" s="64">
        <f>E19*2088/1000</f>
        <v>6.2640000000000002</v>
      </c>
      <c r="G19" s="53" t="s">
        <v>35</v>
      </c>
      <c r="H19" s="53" t="s">
        <v>59</v>
      </c>
      <c r="I19" s="51" t="s">
        <v>37</v>
      </c>
      <c r="J19" s="56" t="s">
        <v>651</v>
      </c>
      <c r="K19" s="51" t="s">
        <v>38</v>
      </c>
      <c r="L19" s="51">
        <v>1</v>
      </c>
      <c r="M19" s="51">
        <v>3</v>
      </c>
      <c r="N19" s="238"/>
      <c r="O19" s="238"/>
      <c r="P19" s="47"/>
    </row>
    <row r="20" spans="1:211" ht="101.25" customHeight="1">
      <c r="A20" s="65" t="s">
        <v>60</v>
      </c>
      <c r="B20" s="66" t="s">
        <v>61</v>
      </c>
      <c r="C20" s="51" t="s">
        <v>62</v>
      </c>
      <c r="D20" s="271" t="s">
        <v>34</v>
      </c>
      <c r="E20" s="271" t="s">
        <v>34</v>
      </c>
      <c r="F20" s="271" t="s">
        <v>34</v>
      </c>
      <c r="G20" s="53" t="s">
        <v>63</v>
      </c>
      <c r="H20" s="61" t="s">
        <v>64</v>
      </c>
      <c r="I20" s="51" t="s">
        <v>37</v>
      </c>
      <c r="J20" s="54" t="s">
        <v>650</v>
      </c>
      <c r="K20" s="51" t="s">
        <v>38</v>
      </c>
      <c r="L20" s="51">
        <v>1</v>
      </c>
      <c r="M20" s="51">
        <v>6</v>
      </c>
      <c r="N20" s="238"/>
      <c r="O20" s="238"/>
      <c r="P20" s="47"/>
    </row>
    <row r="21" spans="1:211" ht="67.5">
      <c r="A21" s="55" t="s">
        <v>65</v>
      </c>
      <c r="B21" s="53" t="s">
        <v>66</v>
      </c>
      <c r="C21" s="51" t="s">
        <v>67</v>
      </c>
      <c r="D21" s="52" t="s">
        <v>48</v>
      </c>
      <c r="E21" s="64">
        <v>1.25</v>
      </c>
      <c r="F21" s="64">
        <f>E21*2088/1000</f>
        <v>2.61</v>
      </c>
      <c r="G21" s="53" t="s">
        <v>63</v>
      </c>
      <c r="H21" s="63" t="s">
        <v>68</v>
      </c>
      <c r="I21" s="51" t="s">
        <v>37</v>
      </c>
      <c r="J21" s="56" t="s">
        <v>651</v>
      </c>
      <c r="K21" s="51" t="s">
        <v>38</v>
      </c>
      <c r="L21" s="51">
        <v>1</v>
      </c>
      <c r="M21" s="51">
        <v>3</v>
      </c>
      <c r="N21" s="238"/>
      <c r="O21" s="238"/>
      <c r="P21" s="47"/>
    </row>
    <row r="22" spans="1:211" ht="72">
      <c r="A22" s="62" t="s">
        <v>69</v>
      </c>
      <c r="B22" s="58" t="s">
        <v>70</v>
      </c>
      <c r="C22" s="51" t="s">
        <v>67</v>
      </c>
      <c r="D22" s="51" t="s">
        <v>48</v>
      </c>
      <c r="E22" s="64">
        <v>3.5</v>
      </c>
      <c r="F22" s="64">
        <f>E22*2088/1000</f>
        <v>7.3079999999999998</v>
      </c>
      <c r="G22" s="53" t="s">
        <v>63</v>
      </c>
      <c r="H22" s="53" t="s">
        <v>71</v>
      </c>
      <c r="I22" s="51" t="s">
        <v>37</v>
      </c>
      <c r="J22" s="56" t="s">
        <v>651</v>
      </c>
      <c r="K22" s="51" t="s">
        <v>56</v>
      </c>
      <c r="L22" s="51">
        <v>1</v>
      </c>
      <c r="M22" s="51">
        <v>3</v>
      </c>
      <c r="N22" s="238"/>
      <c r="O22" s="238"/>
      <c r="P22" s="47"/>
    </row>
    <row r="23" spans="1:211" ht="67.5" customHeight="1">
      <c r="A23" s="55" t="s">
        <v>72</v>
      </c>
      <c r="B23" s="53" t="s">
        <v>73</v>
      </c>
      <c r="C23" s="51" t="s">
        <v>33</v>
      </c>
      <c r="D23" s="271" t="s">
        <v>34</v>
      </c>
      <c r="E23" s="271" t="s">
        <v>34</v>
      </c>
      <c r="F23" s="271" t="s">
        <v>34</v>
      </c>
      <c r="G23" s="53" t="s">
        <v>74</v>
      </c>
      <c r="H23" s="53" t="s">
        <v>75</v>
      </c>
      <c r="I23" s="51" t="s">
        <v>37</v>
      </c>
      <c r="J23" s="56" t="s">
        <v>651</v>
      </c>
      <c r="K23" s="51" t="s">
        <v>38</v>
      </c>
      <c r="L23" s="51">
        <v>2</v>
      </c>
      <c r="M23" s="51">
        <v>3</v>
      </c>
      <c r="N23" s="238"/>
      <c r="O23" s="238"/>
      <c r="P23" s="47"/>
    </row>
    <row r="24" spans="1:211" ht="67.5" customHeight="1">
      <c r="A24" s="67" t="s">
        <v>76</v>
      </c>
      <c r="B24" s="68" t="s">
        <v>77</v>
      </c>
      <c r="C24" s="52" t="s">
        <v>78</v>
      </c>
      <c r="D24" s="275" t="s">
        <v>34</v>
      </c>
      <c r="E24" s="275"/>
      <c r="F24" s="275"/>
      <c r="G24" s="53" t="s">
        <v>79</v>
      </c>
      <c r="H24" s="53" t="s">
        <v>80</v>
      </c>
      <c r="I24" s="51" t="s">
        <v>37</v>
      </c>
      <c r="J24" s="56" t="s">
        <v>648</v>
      </c>
      <c r="K24" s="51" t="s">
        <v>81</v>
      </c>
      <c r="L24" s="51">
        <v>1</v>
      </c>
      <c r="M24" s="51">
        <v>3</v>
      </c>
      <c r="N24" s="238"/>
      <c r="O24" s="238"/>
      <c r="P24" s="47"/>
    </row>
    <row r="25" spans="1:211" ht="67.5" customHeight="1">
      <c r="A25" s="55" t="s">
        <v>82</v>
      </c>
      <c r="B25" s="53" t="s">
        <v>83</v>
      </c>
      <c r="C25" s="52" t="s">
        <v>84</v>
      </c>
      <c r="D25" s="271" t="s">
        <v>34</v>
      </c>
      <c r="E25" s="271"/>
      <c r="F25" s="271"/>
      <c r="G25" s="53" t="s">
        <v>79</v>
      </c>
      <c r="H25" s="53" t="s">
        <v>85</v>
      </c>
      <c r="I25" s="52" t="s">
        <v>37</v>
      </c>
      <c r="J25" s="56" t="s">
        <v>651</v>
      </c>
      <c r="K25" s="51" t="s">
        <v>81</v>
      </c>
      <c r="L25" s="52">
        <v>1</v>
      </c>
      <c r="M25" s="51">
        <v>3</v>
      </c>
      <c r="N25" s="238"/>
      <c r="O25" s="238"/>
      <c r="P25" s="47"/>
    </row>
    <row r="26" spans="1:211" ht="67.5">
      <c r="A26" s="55" t="s">
        <v>86</v>
      </c>
      <c r="B26" s="69" t="s">
        <v>87</v>
      </c>
      <c r="C26" s="51" t="s">
        <v>47</v>
      </c>
      <c r="D26" s="51" t="s">
        <v>48</v>
      </c>
      <c r="E26" s="70">
        <v>0.73</v>
      </c>
      <c r="F26" s="71">
        <f>E26*2088/1000</f>
        <v>1.52424</v>
      </c>
      <c r="G26" s="53" t="s">
        <v>88</v>
      </c>
      <c r="H26" s="53" t="s">
        <v>89</v>
      </c>
      <c r="I26" s="51" t="s">
        <v>37</v>
      </c>
      <c r="J26" s="56" t="s">
        <v>651</v>
      </c>
      <c r="K26" s="51" t="s">
        <v>38</v>
      </c>
      <c r="L26" s="51">
        <v>4</v>
      </c>
      <c r="M26" s="51">
        <v>3</v>
      </c>
      <c r="N26" s="238"/>
      <c r="O26" s="238"/>
      <c r="P26" s="47"/>
    </row>
    <row r="27" spans="1:211" ht="67.5">
      <c r="A27" s="55" t="s">
        <v>90</v>
      </c>
      <c r="B27" s="53" t="s">
        <v>91</v>
      </c>
      <c r="C27" s="51" t="s">
        <v>47</v>
      </c>
      <c r="D27" s="51" t="s">
        <v>48</v>
      </c>
      <c r="E27" s="70">
        <v>0.73</v>
      </c>
      <c r="F27" s="71">
        <f>E27*2088/1000</f>
        <v>1.52424</v>
      </c>
      <c r="G27" s="61" t="s">
        <v>74</v>
      </c>
      <c r="H27" s="61" t="s">
        <v>92</v>
      </c>
      <c r="I27" s="51" t="s">
        <v>37</v>
      </c>
      <c r="J27" s="56" t="s">
        <v>651</v>
      </c>
      <c r="K27" s="51" t="s">
        <v>38</v>
      </c>
      <c r="L27" s="51">
        <v>2</v>
      </c>
      <c r="M27" s="51">
        <v>3</v>
      </c>
      <c r="N27" s="238"/>
      <c r="O27" s="238"/>
      <c r="P27" s="47"/>
    </row>
    <row r="28" spans="1:211" ht="90">
      <c r="A28" s="72" t="s">
        <v>93</v>
      </c>
      <c r="B28" s="73" t="s">
        <v>94</v>
      </c>
      <c r="C28" s="74" t="s">
        <v>95</v>
      </c>
      <c r="D28" s="74" t="s">
        <v>48</v>
      </c>
      <c r="E28" s="75">
        <v>1.7</v>
      </c>
      <c r="F28" s="76">
        <v>0.35</v>
      </c>
      <c r="G28" s="77" t="s">
        <v>74</v>
      </c>
      <c r="H28" s="77" t="s">
        <v>96</v>
      </c>
      <c r="I28" s="76" t="s">
        <v>37</v>
      </c>
      <c r="J28" s="78" t="s">
        <v>652</v>
      </c>
      <c r="K28" s="74" t="s">
        <v>56</v>
      </c>
      <c r="L28" s="74">
        <v>1</v>
      </c>
      <c r="M28" s="74">
        <v>6</v>
      </c>
      <c r="N28" s="239"/>
      <c r="O28" s="239"/>
      <c r="P28" s="47"/>
      <c r="GV28" s="6"/>
      <c r="GW28" s="6"/>
      <c r="GX28" s="6"/>
      <c r="GY28" s="6"/>
      <c r="GZ28" s="6"/>
      <c r="HA28" s="6"/>
      <c r="HB28" s="6"/>
      <c r="HC28" s="6"/>
    </row>
    <row r="29" spans="1:211" ht="25.5" customHeight="1">
      <c r="A29" s="4"/>
      <c r="B29" s="79"/>
      <c r="C29" s="4"/>
      <c r="D29" s="4"/>
      <c r="E29" s="4"/>
      <c r="F29" s="4"/>
      <c r="G29" s="80"/>
      <c r="H29" s="80"/>
      <c r="J29" s="81"/>
      <c r="L29" s="4"/>
      <c r="M29" s="272" t="s">
        <v>2</v>
      </c>
      <c r="N29" s="272" t="s">
        <v>2</v>
      </c>
      <c r="O29" s="240"/>
      <c r="P29" s="82"/>
    </row>
    <row r="30" spans="1:211" ht="15.75">
      <c r="A30" s="4"/>
      <c r="B30" s="83"/>
      <c r="C30" s="4"/>
      <c r="D30" s="4"/>
      <c r="E30" s="4"/>
      <c r="F30" s="4"/>
      <c r="G30" s="84"/>
      <c r="H30" s="84"/>
      <c r="J30" s="81"/>
      <c r="L30" s="4"/>
      <c r="M30" s="4"/>
      <c r="N30" s="85"/>
      <c r="O30" s="82"/>
      <c r="P30" s="82"/>
    </row>
    <row r="31" spans="1:211" ht="14.25" customHeight="1">
      <c r="B31" s="269" t="s">
        <v>97</v>
      </c>
      <c r="C31" s="269"/>
      <c r="D31" s="269"/>
      <c r="E31" s="269"/>
      <c r="F31" s="269"/>
      <c r="G31" s="269"/>
      <c r="H31" s="269"/>
      <c r="I31" s="269"/>
      <c r="J31" s="269"/>
      <c r="L31" s="87"/>
      <c r="M31" s="273" t="s">
        <v>98</v>
      </c>
      <c r="N31" s="273" t="s">
        <v>2</v>
      </c>
      <c r="O31" s="240"/>
      <c r="P31" s="82"/>
    </row>
    <row r="32" spans="1:211" ht="12.75" customHeight="1">
      <c r="B32" s="268" t="s">
        <v>99</v>
      </c>
      <c r="C32" s="268"/>
      <c r="D32" s="268"/>
      <c r="E32" s="268"/>
      <c r="F32" s="268"/>
      <c r="G32" s="268"/>
      <c r="H32" s="268"/>
      <c r="I32" s="268"/>
      <c r="J32" s="268"/>
      <c r="N32" s="82"/>
      <c r="O32" s="88"/>
      <c r="P32" s="88"/>
    </row>
    <row r="33" spans="2:16" ht="25.5" customHeight="1">
      <c r="B33" s="268" t="s">
        <v>100</v>
      </c>
      <c r="C33" s="268"/>
      <c r="D33" s="268"/>
      <c r="E33" s="268"/>
      <c r="F33" s="268"/>
      <c r="G33" s="268"/>
      <c r="H33" s="268"/>
      <c r="I33" s="268"/>
      <c r="J33" s="268"/>
      <c r="N33" s="82"/>
      <c r="O33" s="88"/>
      <c r="P33" s="88"/>
    </row>
    <row r="34" spans="2:16" ht="12.75" customHeight="1">
      <c r="B34" s="269" t="s">
        <v>101</v>
      </c>
      <c r="C34" s="269"/>
      <c r="D34" s="269"/>
      <c r="E34" s="269"/>
      <c r="F34" s="269"/>
      <c r="G34" s="269"/>
      <c r="H34" s="269"/>
      <c r="I34" s="269"/>
      <c r="J34" s="269"/>
      <c r="N34" s="82"/>
      <c r="O34" s="88"/>
      <c r="P34" s="88"/>
    </row>
    <row r="35" spans="2:16" ht="12.75" customHeight="1">
      <c r="B35" s="268" t="s">
        <v>102</v>
      </c>
      <c r="C35" s="268"/>
      <c r="D35" s="268"/>
      <c r="E35" s="268"/>
      <c r="F35" s="268"/>
      <c r="G35" s="268"/>
      <c r="H35" s="268"/>
      <c r="I35" s="268"/>
      <c r="J35" s="268"/>
      <c r="N35" s="82"/>
      <c r="O35" s="88"/>
      <c r="P35" s="88"/>
    </row>
    <row r="36" spans="2:16" ht="12.75" customHeight="1">
      <c r="B36" s="268" t="s">
        <v>103</v>
      </c>
      <c r="C36" s="268"/>
      <c r="D36" s="268"/>
      <c r="E36" s="268"/>
      <c r="F36" s="268"/>
      <c r="G36" s="268"/>
      <c r="H36" s="268"/>
      <c r="I36" s="268"/>
      <c r="J36" s="268"/>
      <c r="N36" s="82"/>
      <c r="O36" s="88"/>
      <c r="P36" s="88"/>
    </row>
    <row r="37" spans="2:16">
      <c r="N37" s="82"/>
      <c r="O37" s="82"/>
      <c r="P37" s="82"/>
    </row>
    <row r="38" spans="2:16">
      <c r="L38" s="270" t="s">
        <v>692</v>
      </c>
      <c r="M38" s="270"/>
      <c r="N38" s="270"/>
      <c r="O38" s="270"/>
      <c r="P38" s="82"/>
    </row>
    <row r="39" spans="2:16" ht="24.95" customHeight="1">
      <c r="L39" s="267" t="s">
        <v>701</v>
      </c>
      <c r="M39" s="267"/>
      <c r="N39" s="267"/>
      <c r="O39" s="267"/>
    </row>
    <row r="40" spans="2:16">
      <c r="M40" s="265"/>
      <c r="N40" s="265"/>
    </row>
    <row r="50" spans="12:18">
      <c r="L50" s="4"/>
      <c r="M50" s="4"/>
      <c r="N50" s="4"/>
      <c r="O50" s="4"/>
      <c r="P50" s="4"/>
      <c r="Q50" s="4"/>
      <c r="R50" s="4"/>
    </row>
    <row r="51" spans="12:18">
      <c r="L51" s="4"/>
      <c r="M51" s="4"/>
      <c r="N51" s="4"/>
      <c r="O51" s="4"/>
      <c r="P51" s="4"/>
      <c r="Q51" s="4"/>
      <c r="R51" s="4"/>
    </row>
    <row r="52" spans="12:18">
      <c r="L52" s="4"/>
      <c r="M52" s="4"/>
      <c r="N52" s="4"/>
      <c r="O52" s="4"/>
      <c r="P52" s="4"/>
      <c r="Q52" s="4"/>
      <c r="R52" s="4"/>
    </row>
    <row r="53" spans="12:18">
      <c r="L53" s="4"/>
      <c r="M53" s="4"/>
      <c r="N53" s="4"/>
      <c r="O53" s="4"/>
      <c r="P53" s="4"/>
      <c r="Q53" s="4"/>
      <c r="R53" s="4"/>
    </row>
    <row r="54" spans="12:18">
      <c r="L54" s="4"/>
      <c r="M54" s="4"/>
      <c r="N54" s="4"/>
      <c r="O54" s="4"/>
      <c r="P54" s="4"/>
      <c r="Q54" s="4"/>
      <c r="R54" s="4"/>
    </row>
    <row r="55" spans="12:18">
      <c r="L55" s="4"/>
      <c r="M55" s="4"/>
      <c r="N55" s="4"/>
      <c r="O55" s="4"/>
      <c r="P55" s="4"/>
      <c r="Q55" s="4"/>
      <c r="R55" s="4"/>
    </row>
    <row r="56" spans="12:18">
      <c r="L56" s="4"/>
      <c r="M56" s="4"/>
      <c r="N56" s="4"/>
      <c r="O56" s="4"/>
      <c r="P56" s="4"/>
      <c r="Q56" s="4"/>
      <c r="R56" s="4"/>
    </row>
    <row r="57" spans="12:18">
      <c r="L57" s="4"/>
      <c r="M57" s="4"/>
      <c r="N57" s="4"/>
      <c r="O57" s="4"/>
      <c r="P57" s="4"/>
      <c r="Q57" s="4"/>
      <c r="R57" s="4"/>
    </row>
    <row r="58" spans="12:18">
      <c r="L58" s="4"/>
      <c r="M58" s="4"/>
      <c r="N58" s="4"/>
      <c r="O58" s="4"/>
      <c r="P58" s="4"/>
      <c r="Q58" s="4"/>
      <c r="R58" s="4"/>
    </row>
    <row r="59" spans="12:18">
      <c r="L59" s="4"/>
      <c r="M59" s="4"/>
      <c r="N59" s="4"/>
      <c r="O59" s="4"/>
      <c r="P59" s="4"/>
      <c r="Q59" s="4"/>
      <c r="R59" s="4"/>
    </row>
    <row r="60" spans="12:18">
      <c r="L60" s="4"/>
      <c r="M60" s="4"/>
      <c r="N60" s="4"/>
      <c r="O60" s="4"/>
      <c r="P60" s="4"/>
      <c r="Q60" s="4"/>
      <c r="R60" s="4"/>
    </row>
    <row r="61" spans="12:18">
      <c r="L61" s="4"/>
      <c r="M61" s="4"/>
      <c r="N61" s="4"/>
      <c r="O61" s="4"/>
      <c r="P61" s="4"/>
      <c r="Q61" s="4"/>
      <c r="R61" s="4"/>
    </row>
    <row r="62" spans="12:18">
      <c r="L62" s="4"/>
      <c r="M62" s="4"/>
      <c r="N62" s="4"/>
      <c r="O62" s="4"/>
      <c r="P62" s="4"/>
      <c r="Q62" s="4"/>
      <c r="R62" s="4"/>
    </row>
    <row r="63" spans="12:18">
      <c r="L63" s="4"/>
      <c r="M63" s="4"/>
      <c r="N63" s="4"/>
      <c r="O63" s="4"/>
      <c r="P63" s="4"/>
      <c r="Q63" s="4"/>
      <c r="R63" s="4"/>
    </row>
    <row r="64" spans="12:18">
      <c r="L64" s="4"/>
      <c r="M64" s="4"/>
      <c r="N64" s="4"/>
      <c r="O64" s="4"/>
      <c r="P64" s="4"/>
      <c r="Q64" s="4"/>
      <c r="R64" s="4"/>
    </row>
    <row r="65" spans="12:18">
      <c r="L65" s="4"/>
      <c r="M65" s="4"/>
      <c r="N65" s="4"/>
      <c r="O65" s="4"/>
      <c r="P65" s="4"/>
      <c r="Q65" s="4"/>
      <c r="R65" s="4"/>
    </row>
    <row r="66" spans="12:18">
      <c r="L66" s="4"/>
      <c r="M66" s="4"/>
      <c r="N66" s="4"/>
      <c r="O66" s="4"/>
      <c r="P66" s="4"/>
      <c r="Q66" s="4"/>
      <c r="R66" s="4"/>
    </row>
    <row r="67" spans="12:18">
      <c r="L67" s="4"/>
      <c r="M67" s="4"/>
      <c r="N67" s="4"/>
      <c r="O67" s="4"/>
      <c r="P67" s="4"/>
      <c r="Q67" s="4"/>
      <c r="R67" s="4"/>
    </row>
    <row r="68" spans="12:18">
      <c r="L68" s="4"/>
      <c r="M68" s="4"/>
      <c r="N68" s="4"/>
      <c r="O68" s="4"/>
      <c r="P68" s="4"/>
      <c r="Q68" s="4"/>
      <c r="R68" s="4"/>
    </row>
    <row r="69" spans="12:18">
      <c r="L69" s="4"/>
      <c r="M69" s="4"/>
      <c r="N69" s="4"/>
      <c r="O69" s="4"/>
      <c r="P69" s="4"/>
      <c r="Q69" s="4"/>
      <c r="R69" s="4"/>
    </row>
    <row r="70" spans="12:18">
      <c r="L70" s="4"/>
      <c r="M70" s="4"/>
      <c r="N70" s="4"/>
      <c r="O70" s="4"/>
      <c r="P70" s="4"/>
      <c r="Q70" s="4"/>
      <c r="R70" s="4"/>
    </row>
    <row r="71" spans="12:18">
      <c r="L71" s="4"/>
      <c r="M71" s="4"/>
      <c r="N71" s="4"/>
      <c r="O71" s="4"/>
      <c r="P71" s="4"/>
      <c r="Q71" s="4"/>
      <c r="R71" s="4"/>
    </row>
    <row r="72" spans="12:18">
      <c r="L72" s="4"/>
      <c r="M72" s="4"/>
      <c r="N72" s="4"/>
      <c r="O72" s="4"/>
      <c r="P72" s="4"/>
      <c r="Q72" s="4"/>
      <c r="R72" s="4"/>
    </row>
  </sheetData>
  <mergeCells count="37">
    <mergeCell ref="A3:O3"/>
    <mergeCell ref="N1:O1"/>
    <mergeCell ref="F9:F11"/>
    <mergeCell ref="G10:G11"/>
    <mergeCell ref="H10:H11"/>
    <mergeCell ref="A1:B1"/>
    <mergeCell ref="M8:M10"/>
    <mergeCell ref="O8:O9"/>
    <mergeCell ref="D9:D11"/>
    <mergeCell ref="E9:E11"/>
    <mergeCell ref="A5:O5"/>
    <mergeCell ref="C8:C11"/>
    <mergeCell ref="B8:B11"/>
    <mergeCell ref="A8:A11"/>
    <mergeCell ref="G8:H9"/>
    <mergeCell ref="I8:I11"/>
    <mergeCell ref="J8:J11"/>
    <mergeCell ref="K8:K11"/>
    <mergeCell ref="L8:L10"/>
    <mergeCell ref="D13:F13"/>
    <mergeCell ref="D14:F14"/>
    <mergeCell ref="D15:F15"/>
    <mergeCell ref="D20:F20"/>
    <mergeCell ref="D8:F8"/>
    <mergeCell ref="D23:F23"/>
    <mergeCell ref="D24:F24"/>
    <mergeCell ref="D25:F25"/>
    <mergeCell ref="M29:N29"/>
    <mergeCell ref="B31:J31"/>
    <mergeCell ref="M31:N31"/>
    <mergeCell ref="B32:J32"/>
    <mergeCell ref="L39:O39"/>
    <mergeCell ref="B33:J33"/>
    <mergeCell ref="B34:J34"/>
    <mergeCell ref="B35:J35"/>
    <mergeCell ref="B36:J36"/>
    <mergeCell ref="L38:O38"/>
  </mergeCells>
  <conditionalFormatting sqref="A13:B13">
    <cfRule type="expression" dxfId="43" priority="3">
      <formula>ISODD(ROW())</formula>
    </cfRule>
  </conditionalFormatting>
  <conditionalFormatting sqref="A15:B15">
    <cfRule type="expression" dxfId="42" priority="4">
      <formula>ISODD(ROW())</formula>
    </cfRule>
  </conditionalFormatting>
  <conditionalFormatting sqref="A20:B21">
    <cfRule type="expression" dxfId="41" priority="5">
      <formula>ISODD(ROW())</formula>
    </cfRule>
  </conditionalFormatting>
  <conditionalFormatting sqref="A23:B23">
    <cfRule type="expression" dxfId="40" priority="6">
      <formula>ISODD(ROW())</formula>
    </cfRule>
  </conditionalFormatting>
  <conditionalFormatting sqref="A25:B28">
    <cfRule type="expression" dxfId="39" priority="7">
      <formula>ISODD(ROW())</formula>
    </cfRule>
  </conditionalFormatting>
  <conditionalFormatting sqref="C13:O28">
    <cfRule type="expression" dxfId="38" priority="8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2" orientation="portrait" r:id="rId1"/>
  <headerFooter>
    <oddHeader>&amp;ROznaczenie sprawy: ZDT.261.12.2023</oddHeader>
    <oddFooter>Strona &amp;P&amp;R</oddFooter>
  </headerFooter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FFFF"/>
    <pageSetUpPr fitToPage="1"/>
  </sheetPr>
  <dimension ref="A1:ALD23"/>
  <sheetViews>
    <sheetView view="pageBreakPreview" zoomScale="82" zoomScaleNormal="77" zoomScaleSheetLayoutView="82" workbookViewId="0">
      <pane ySplit="12" topLeftCell="A16" activePane="bottomLeft" state="frozen"/>
      <selection activeCell="A38" sqref="A38:XFD39"/>
      <selection pane="bottomLeft" activeCell="A4" sqref="A4"/>
    </sheetView>
  </sheetViews>
  <sheetFormatPr defaultColWidth="9.1406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9.710937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1" width="9.140625" style="19"/>
    <col min="232" max="992" width="9.140625" style="6"/>
  </cols>
  <sheetData>
    <row r="1" spans="1:215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678</v>
      </c>
      <c r="O1" s="284"/>
      <c r="P1" s="23"/>
    </row>
    <row r="2" spans="1:215" ht="15" customHeight="1">
      <c r="A2" s="22"/>
      <c r="N2" s="20"/>
      <c r="O2" s="20"/>
      <c r="P2" s="23"/>
    </row>
    <row r="3" spans="1:215" s="6" customFormat="1" ht="40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19"/>
    </row>
    <row r="4" spans="1:215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19"/>
    </row>
    <row r="5" spans="1:215" s="6" customFormat="1" ht="19.5" customHeight="1">
      <c r="A5" s="289" t="s">
        <v>607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19"/>
    </row>
    <row r="6" spans="1:215" ht="15" customHeight="1">
      <c r="A6" s="22"/>
      <c r="O6" s="23"/>
      <c r="P6" s="23"/>
    </row>
    <row r="7" spans="1:215" ht="15" customHeight="1">
      <c r="A7" s="22"/>
      <c r="B7" s="24" t="s">
        <v>672</v>
      </c>
      <c r="O7" s="23"/>
      <c r="P7" s="23"/>
    </row>
    <row r="8" spans="1:215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15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15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15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15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34"/>
    </row>
    <row r="13" spans="1:215" ht="157.5" customHeight="1">
      <c r="A13" s="195" t="s">
        <v>623</v>
      </c>
      <c r="B13" s="196" t="s">
        <v>608</v>
      </c>
      <c r="C13" s="158" t="s">
        <v>609</v>
      </c>
      <c r="D13" s="196" t="s">
        <v>581</v>
      </c>
      <c r="E13" s="196">
        <v>1.05</v>
      </c>
      <c r="F13" s="196">
        <f>E13*2088/1000</f>
        <v>2.1924000000000001</v>
      </c>
      <c r="G13" s="179" t="s">
        <v>415</v>
      </c>
      <c r="H13" s="179" t="s">
        <v>610</v>
      </c>
      <c r="I13" s="180" t="s">
        <v>611</v>
      </c>
      <c r="J13" s="181" t="s">
        <v>612</v>
      </c>
      <c r="K13" s="158" t="s">
        <v>38</v>
      </c>
      <c r="L13" s="158">
        <v>1</v>
      </c>
      <c r="M13" s="158">
        <v>6</v>
      </c>
      <c r="N13" s="242"/>
      <c r="O13" s="243"/>
      <c r="P13" s="47"/>
    </row>
    <row r="14" spans="1:215" ht="25.5" customHeight="1">
      <c r="A14" s="96"/>
      <c r="B14" s="83"/>
      <c r="C14" s="4"/>
      <c r="D14" s="4"/>
      <c r="E14" s="4"/>
      <c r="F14" s="4"/>
      <c r="G14" s="84"/>
      <c r="H14" s="84"/>
      <c r="J14" s="91"/>
      <c r="L14" s="4"/>
      <c r="M14" s="296" t="s">
        <v>2</v>
      </c>
      <c r="N14" s="296"/>
      <c r="O14" s="244"/>
      <c r="P14" s="82"/>
    </row>
    <row r="15" spans="1:215" ht="15.75">
      <c r="A15" s="96"/>
      <c r="B15" s="83"/>
      <c r="C15" s="4"/>
      <c r="D15" s="4"/>
      <c r="E15" s="4"/>
      <c r="F15" s="4"/>
      <c r="G15" s="84"/>
      <c r="H15" s="84"/>
      <c r="J15" s="91"/>
      <c r="L15" s="4"/>
      <c r="M15" s="4"/>
      <c r="N15" s="85"/>
      <c r="O15" s="82"/>
      <c r="P15" s="82"/>
    </row>
    <row r="16" spans="1:215" ht="14.25">
      <c r="B16" s="336" t="s">
        <v>207</v>
      </c>
      <c r="C16" s="336"/>
      <c r="D16" s="336"/>
      <c r="E16" s="336"/>
      <c r="F16" s="336"/>
      <c r="G16" s="336"/>
      <c r="H16" s="336"/>
      <c r="I16" s="336"/>
      <c r="J16" s="336"/>
      <c r="L16" s="87"/>
      <c r="M16" s="273" t="s">
        <v>98</v>
      </c>
      <c r="N16" s="273" t="s">
        <v>2</v>
      </c>
      <c r="O16" s="240"/>
      <c r="P16" s="82"/>
    </row>
    <row r="17" spans="2:992" ht="16.5">
      <c r="B17" s="337" t="s">
        <v>208</v>
      </c>
      <c r="C17" s="337"/>
      <c r="D17" s="337"/>
      <c r="E17" s="337"/>
      <c r="F17" s="337"/>
      <c r="G17" s="337"/>
      <c r="H17" s="337"/>
      <c r="I17" s="337"/>
      <c r="J17" s="337"/>
      <c r="N17" s="82"/>
      <c r="O17" s="88"/>
      <c r="P17" s="88"/>
    </row>
    <row r="18" spans="2:992">
      <c r="B18" s="338" t="s">
        <v>99</v>
      </c>
      <c r="C18" s="338"/>
      <c r="D18" s="338"/>
      <c r="E18" s="338"/>
      <c r="F18" s="338"/>
      <c r="G18" s="338"/>
      <c r="H18" s="338"/>
      <c r="I18" s="338"/>
      <c r="J18" s="338"/>
      <c r="N18" s="82"/>
      <c r="O18" s="88"/>
      <c r="P18" s="88"/>
    </row>
    <row r="19" spans="2:992">
      <c r="B19" s="338" t="s">
        <v>100</v>
      </c>
      <c r="C19" s="338"/>
      <c r="D19" s="338"/>
      <c r="E19" s="338"/>
      <c r="F19" s="338"/>
      <c r="G19" s="338"/>
      <c r="H19" s="338"/>
      <c r="I19" s="338"/>
      <c r="J19" s="338"/>
      <c r="N19" s="82"/>
      <c r="O19" s="245"/>
      <c r="P19" s="88"/>
    </row>
    <row r="20" spans="2:992" ht="12.75" customHeight="1">
      <c r="B20" s="269" t="s">
        <v>209</v>
      </c>
      <c r="C20" s="269"/>
      <c r="D20" s="269"/>
      <c r="E20" s="269"/>
      <c r="F20" s="269"/>
      <c r="G20" s="269"/>
      <c r="H20" s="269"/>
      <c r="I20" s="269"/>
      <c r="J20" s="269"/>
      <c r="N20" s="82"/>
      <c r="O20" s="82"/>
      <c r="P20" s="82"/>
    </row>
    <row r="21" spans="2:992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2"/>
      <c r="P21" s="82"/>
    </row>
    <row r="22" spans="2:992">
      <c r="L22" s="270" t="s">
        <v>692</v>
      </c>
      <c r="M22" s="270"/>
      <c r="N22" s="270"/>
      <c r="O22" s="270"/>
      <c r="P22" s="82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</row>
    <row r="23" spans="2:992" ht="24.95" customHeight="1">
      <c r="L23" s="267" t="s">
        <v>701</v>
      </c>
      <c r="M23" s="267"/>
      <c r="N23" s="267"/>
      <c r="O23" s="267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</row>
  </sheetData>
  <mergeCells count="30">
    <mergeCell ref="N1:O1"/>
    <mergeCell ref="A5:O5"/>
    <mergeCell ref="A3:O3"/>
    <mergeCell ref="A1:B1"/>
    <mergeCell ref="L22:O22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B19:J19"/>
    <mergeCell ref="B20:J20"/>
    <mergeCell ref="B21:J21"/>
    <mergeCell ref="L23:O23"/>
    <mergeCell ref="M14:N14"/>
    <mergeCell ref="B16:J16"/>
    <mergeCell ref="B17:J17"/>
    <mergeCell ref="B18:J18"/>
    <mergeCell ref="M16:N16"/>
  </mergeCells>
  <conditionalFormatting sqref="A13:O13">
    <cfRule type="expression" dxfId="1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orientation="portrait" r:id="rId1"/>
  <headerFooter>
    <oddHeader>&amp;ROznaczenie sprawy: ZDT.621.12.2023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FFFF"/>
    <pageSetUpPr fitToPage="1"/>
  </sheetPr>
  <dimension ref="A1:ALH24"/>
  <sheetViews>
    <sheetView tabSelected="1" view="pageBreakPreview" zoomScale="86" zoomScaleNormal="85" zoomScaleSheetLayoutView="86" workbookViewId="0">
      <pane ySplit="12" topLeftCell="A13" activePane="bottomLeft" state="frozen"/>
      <selection activeCell="A38" sqref="A38:XFD39"/>
      <selection pane="bottomLeft" activeCell="A4" sqref="A4"/>
    </sheetView>
  </sheetViews>
  <sheetFormatPr defaultColWidth="9.140625" defaultRowHeight="12.75"/>
  <cols>
    <col min="1" max="1" width="6.28515625" style="19" bestFit="1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2.8554687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3" width="9.140625" style="19"/>
    <col min="234" max="996" width="9.140625" style="6"/>
  </cols>
  <sheetData>
    <row r="1" spans="1:217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673</v>
      </c>
      <c r="O1" s="284"/>
      <c r="P1" s="23"/>
    </row>
    <row r="2" spans="1:217" ht="15" customHeight="1">
      <c r="A2" s="22"/>
      <c r="N2" s="20"/>
      <c r="O2" s="20"/>
      <c r="P2" s="23"/>
    </row>
    <row r="3" spans="1:217" s="6" customFormat="1" ht="38.2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19"/>
    </row>
    <row r="4" spans="1:217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19"/>
    </row>
    <row r="5" spans="1:217" s="6" customFormat="1" ht="19.5" customHeight="1">
      <c r="A5" s="289" t="s">
        <v>613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19"/>
    </row>
    <row r="6" spans="1:217" ht="15" customHeight="1">
      <c r="A6" s="22"/>
      <c r="O6" s="23"/>
      <c r="P6" s="23"/>
    </row>
    <row r="7" spans="1:217" ht="15" customHeight="1">
      <c r="A7" s="22"/>
      <c r="B7" s="24" t="s">
        <v>672</v>
      </c>
      <c r="O7" s="23"/>
      <c r="P7" s="23"/>
    </row>
    <row r="8" spans="1:217" ht="24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409</v>
      </c>
      <c r="J8" s="280" t="s">
        <v>410</v>
      </c>
      <c r="K8" s="279" t="s">
        <v>15</v>
      </c>
      <c r="L8" s="281" t="s">
        <v>16</v>
      </c>
      <c r="M8" s="287" t="s">
        <v>411</v>
      </c>
      <c r="N8" s="25" t="s">
        <v>18</v>
      </c>
      <c r="O8" s="288" t="s">
        <v>1</v>
      </c>
      <c r="P8" s="4"/>
    </row>
    <row r="9" spans="1:217" ht="24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17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17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17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34"/>
      <c r="S12" s="241"/>
    </row>
    <row r="13" spans="1:217" ht="157.5">
      <c r="A13" s="195" t="s">
        <v>622</v>
      </c>
      <c r="B13" s="177" t="s">
        <v>614</v>
      </c>
      <c r="C13" s="158" t="s">
        <v>397</v>
      </c>
      <c r="D13" s="158" t="s">
        <v>581</v>
      </c>
      <c r="E13" s="178">
        <v>0.55000000000000004</v>
      </c>
      <c r="F13" s="178">
        <v>0.37</v>
      </c>
      <c r="G13" s="179" t="s">
        <v>63</v>
      </c>
      <c r="H13" s="179" t="s">
        <v>615</v>
      </c>
      <c r="I13" s="180" t="s">
        <v>616</v>
      </c>
      <c r="J13" s="181" t="s">
        <v>693</v>
      </c>
      <c r="K13" s="158" t="s">
        <v>38</v>
      </c>
      <c r="L13" s="158">
        <v>1</v>
      </c>
      <c r="M13" s="158">
        <v>6</v>
      </c>
      <c r="N13" s="242"/>
      <c r="O13" s="243"/>
      <c r="P13" s="47"/>
    </row>
    <row r="14" spans="1:217" ht="25.5" customHeight="1">
      <c r="A14" s="96"/>
      <c r="B14" s="83"/>
      <c r="C14" s="4"/>
      <c r="D14" s="4"/>
      <c r="E14" s="4"/>
      <c r="F14" s="4"/>
      <c r="G14" s="84"/>
      <c r="H14" s="84"/>
      <c r="J14" s="91"/>
      <c r="L14" s="4"/>
      <c r="M14" s="296" t="s">
        <v>2</v>
      </c>
      <c r="N14" s="296"/>
      <c r="O14" s="244"/>
      <c r="P14" s="82"/>
    </row>
    <row r="15" spans="1:217" ht="15.75">
      <c r="A15" s="96"/>
      <c r="B15" s="83"/>
      <c r="C15" s="4"/>
      <c r="D15" s="4"/>
      <c r="E15" s="4"/>
      <c r="F15" s="4"/>
      <c r="G15" s="84"/>
      <c r="H15" s="84"/>
      <c r="J15" s="91"/>
      <c r="L15" s="4"/>
      <c r="M15" s="4"/>
      <c r="N15" s="85"/>
      <c r="O15" s="82"/>
      <c r="P15" s="82"/>
    </row>
    <row r="16" spans="1:217" ht="14.25">
      <c r="B16" s="336" t="s">
        <v>207</v>
      </c>
      <c r="C16" s="336"/>
      <c r="D16" s="336"/>
      <c r="E16" s="336"/>
      <c r="F16" s="336"/>
      <c r="G16" s="336"/>
      <c r="H16" s="336"/>
      <c r="I16" s="336"/>
      <c r="J16" s="336"/>
      <c r="L16" s="87"/>
      <c r="M16" s="273" t="s">
        <v>98</v>
      </c>
      <c r="N16" s="273" t="s">
        <v>2</v>
      </c>
      <c r="O16" s="240"/>
      <c r="P16" s="82"/>
    </row>
    <row r="17" spans="2:996" ht="16.5">
      <c r="B17" s="337" t="s">
        <v>208</v>
      </c>
      <c r="C17" s="337"/>
      <c r="D17" s="337"/>
      <c r="E17" s="337"/>
      <c r="F17" s="337"/>
      <c r="G17" s="337"/>
      <c r="H17" s="337"/>
      <c r="I17" s="337"/>
      <c r="J17" s="337"/>
      <c r="N17" s="82"/>
      <c r="O17" s="88"/>
      <c r="P17" s="88"/>
    </row>
    <row r="18" spans="2:996">
      <c r="B18" s="338" t="s">
        <v>99</v>
      </c>
      <c r="C18" s="338"/>
      <c r="D18" s="338"/>
      <c r="E18" s="338"/>
      <c r="F18" s="338"/>
      <c r="G18" s="338"/>
      <c r="H18" s="338"/>
      <c r="I18" s="338"/>
      <c r="J18" s="338"/>
      <c r="N18" s="82"/>
      <c r="O18" s="88"/>
      <c r="P18" s="88"/>
    </row>
    <row r="19" spans="2:996">
      <c r="B19" s="338" t="s">
        <v>100</v>
      </c>
      <c r="C19" s="338"/>
      <c r="D19" s="338"/>
      <c r="E19" s="338"/>
      <c r="F19" s="338"/>
      <c r="G19" s="338"/>
      <c r="H19" s="338"/>
      <c r="I19" s="338"/>
      <c r="J19" s="338"/>
      <c r="N19" s="82"/>
      <c r="O19" s="88"/>
      <c r="P19" s="88"/>
    </row>
    <row r="20" spans="2:996" ht="12.75" customHeight="1">
      <c r="B20" s="269" t="s">
        <v>209</v>
      </c>
      <c r="C20" s="269"/>
      <c r="D20" s="269"/>
      <c r="E20" s="269"/>
      <c r="F20" s="269"/>
      <c r="G20" s="269"/>
      <c r="H20" s="269"/>
      <c r="I20" s="269"/>
      <c r="J20" s="269"/>
      <c r="N20" s="82"/>
      <c r="O20" s="82"/>
      <c r="P20" s="82"/>
    </row>
    <row r="21" spans="2:996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2"/>
      <c r="P21" s="82"/>
    </row>
    <row r="22" spans="2:996" ht="12.75" customHeight="1">
      <c r="B22" s="5"/>
      <c r="C22" s="5"/>
      <c r="D22" s="5"/>
      <c r="E22" s="5"/>
      <c r="F22" s="5"/>
      <c r="G22" s="5"/>
      <c r="H22" s="5"/>
      <c r="I22" s="5"/>
      <c r="J22" s="5"/>
      <c r="N22" s="82"/>
      <c r="O22" s="82"/>
      <c r="P22" s="82"/>
    </row>
    <row r="23" spans="2:996">
      <c r="L23" s="270" t="s">
        <v>692</v>
      </c>
      <c r="M23" s="270"/>
      <c r="N23" s="270"/>
      <c r="O23" s="270"/>
      <c r="P23" s="82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</row>
    <row r="24" spans="2:996" ht="24.95" customHeight="1">
      <c r="L24" s="267" t="s">
        <v>701</v>
      </c>
      <c r="M24" s="267"/>
      <c r="N24" s="267"/>
      <c r="O24" s="267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</row>
  </sheetData>
  <mergeCells count="30">
    <mergeCell ref="N1:O1"/>
    <mergeCell ref="A5:O5"/>
    <mergeCell ref="A3:O3"/>
    <mergeCell ref="A8:A11"/>
    <mergeCell ref="B8:B11"/>
    <mergeCell ref="C8:C11"/>
    <mergeCell ref="D8:F8"/>
    <mergeCell ref="G8:H9"/>
    <mergeCell ref="A1:B1"/>
    <mergeCell ref="O8:O9"/>
    <mergeCell ref="I8:I11"/>
    <mergeCell ref="J8:J11"/>
    <mergeCell ref="K8:K11"/>
    <mergeCell ref="L8:L10"/>
    <mergeCell ref="M8:M10"/>
    <mergeCell ref="D9:D11"/>
    <mergeCell ref="E9:E11"/>
    <mergeCell ref="F9:F11"/>
    <mergeCell ref="G10:G11"/>
    <mergeCell ref="H10:H11"/>
    <mergeCell ref="B20:J20"/>
    <mergeCell ref="L23:O23"/>
    <mergeCell ref="L24:O24"/>
    <mergeCell ref="B21:J21"/>
    <mergeCell ref="M14:N14"/>
    <mergeCell ref="B16:J16"/>
    <mergeCell ref="B17:J17"/>
    <mergeCell ref="B18:J18"/>
    <mergeCell ref="B19:J19"/>
    <mergeCell ref="M16:N16"/>
  </mergeCells>
  <conditionalFormatting sqref="A13:O13">
    <cfRule type="expression" dxfId="0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ALB25"/>
  <sheetViews>
    <sheetView view="pageBreakPreview" zoomScale="86" zoomScaleNormal="77" zoomScaleSheetLayoutView="86" workbookViewId="0">
      <pane ySplit="12" topLeftCell="A16" activePane="bottomLeft" state="frozen"/>
      <selection activeCell="A38" sqref="A38:XFD39"/>
      <selection pane="bottomLeft" activeCell="M8" sqref="M8:M10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7.140625" style="19" bestFit="1" customWidth="1"/>
    <col min="5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2" width="11.5703125" style="19"/>
    <col min="233" max="990" width="11.5703125" style="6"/>
  </cols>
  <sheetData>
    <row r="1" spans="1:212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674</v>
      </c>
      <c r="O1" s="284"/>
      <c r="P1" s="23"/>
    </row>
    <row r="2" spans="1:212" ht="15" customHeight="1">
      <c r="A2" s="22"/>
      <c r="N2" s="20"/>
      <c r="O2" s="20"/>
      <c r="P2" s="23"/>
    </row>
    <row r="3" spans="1:212" s="6" customFormat="1" ht="41.2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19"/>
    </row>
    <row r="4" spans="1:212" s="6" customFormat="1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19"/>
    </row>
    <row r="5" spans="1:212" s="6" customFormat="1" ht="19.5" customHeight="1">
      <c r="A5" s="289" t="s">
        <v>104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19"/>
    </row>
    <row r="6" spans="1:212" ht="15" customHeight="1">
      <c r="A6" s="22"/>
      <c r="O6" s="23"/>
      <c r="P6" s="23"/>
    </row>
    <row r="7" spans="1:212" ht="23.25" customHeight="1">
      <c r="A7" s="22"/>
      <c r="B7" s="24" t="s">
        <v>672</v>
      </c>
      <c r="O7" s="23"/>
      <c r="P7" s="23"/>
    </row>
    <row r="8" spans="1:212" ht="24.75" customHeight="1">
      <c r="A8" s="302" t="s">
        <v>0</v>
      </c>
      <c r="B8" s="274" t="s">
        <v>9</v>
      </c>
      <c r="C8" s="274" t="s">
        <v>10</v>
      </c>
      <c r="D8" s="274" t="s">
        <v>11</v>
      </c>
      <c r="E8" s="274"/>
      <c r="F8" s="274"/>
      <c r="G8" s="276" t="s">
        <v>12</v>
      </c>
      <c r="H8" s="276"/>
      <c r="I8" s="276" t="s">
        <v>13</v>
      </c>
      <c r="J8" s="276" t="s">
        <v>14</v>
      </c>
      <c r="K8" s="299" t="s">
        <v>15</v>
      </c>
      <c r="L8" s="281" t="s">
        <v>16</v>
      </c>
      <c r="M8" s="287" t="s">
        <v>703</v>
      </c>
      <c r="N8" s="25" t="s">
        <v>18</v>
      </c>
      <c r="O8" s="288" t="s">
        <v>1</v>
      </c>
      <c r="P8" s="4"/>
    </row>
    <row r="9" spans="1:212" ht="24.75" customHeight="1">
      <c r="A9" s="303"/>
      <c r="B9" s="305"/>
      <c r="C9" s="305"/>
      <c r="D9" s="297" t="s">
        <v>19</v>
      </c>
      <c r="E9" s="297" t="s">
        <v>20</v>
      </c>
      <c r="F9" s="297" t="s">
        <v>21</v>
      </c>
      <c r="G9" s="277"/>
      <c r="H9" s="277"/>
      <c r="I9" s="277"/>
      <c r="J9" s="277"/>
      <c r="K9" s="277"/>
      <c r="L9" s="300"/>
      <c r="M9" s="301"/>
      <c r="N9" s="27" t="s">
        <v>22</v>
      </c>
      <c r="O9" s="298"/>
      <c r="P9" s="4"/>
    </row>
    <row r="10" spans="1:212" ht="12.75" customHeight="1">
      <c r="A10" s="303"/>
      <c r="B10" s="305"/>
      <c r="C10" s="305"/>
      <c r="D10" s="297"/>
      <c r="E10" s="297"/>
      <c r="F10" s="297"/>
      <c r="G10" s="277" t="s">
        <v>23</v>
      </c>
      <c r="H10" s="277" t="s">
        <v>24</v>
      </c>
      <c r="I10" s="277"/>
      <c r="J10" s="277"/>
      <c r="K10" s="277"/>
      <c r="L10" s="300"/>
      <c r="M10" s="301"/>
      <c r="N10" s="28" t="s">
        <v>25</v>
      </c>
      <c r="O10" s="29" t="s">
        <v>26</v>
      </c>
      <c r="P10" s="30"/>
    </row>
    <row r="11" spans="1:212">
      <c r="A11" s="304"/>
      <c r="B11" s="306"/>
      <c r="C11" s="306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12">
      <c r="A12" s="153">
        <v>1</v>
      </c>
      <c r="B12" s="154">
        <v>2</v>
      </c>
      <c r="C12" s="154">
        <v>3</v>
      </c>
      <c r="D12" s="154">
        <v>4</v>
      </c>
      <c r="E12" s="154">
        <v>5</v>
      </c>
      <c r="F12" s="154">
        <v>6</v>
      </c>
      <c r="G12" s="154">
        <v>7</v>
      </c>
      <c r="H12" s="154">
        <v>8</v>
      </c>
      <c r="I12" s="154">
        <v>9</v>
      </c>
      <c r="J12" s="154">
        <v>10</v>
      </c>
      <c r="K12" s="154">
        <v>11</v>
      </c>
      <c r="L12" s="154">
        <v>12</v>
      </c>
      <c r="M12" s="154">
        <v>13</v>
      </c>
      <c r="N12" s="154">
        <v>14</v>
      </c>
      <c r="O12" s="155">
        <v>15</v>
      </c>
      <c r="P12" s="34"/>
    </row>
    <row r="13" spans="1:212" ht="56.25" customHeight="1">
      <c r="A13" s="190" t="s">
        <v>669</v>
      </c>
      <c r="B13" s="191" t="s">
        <v>105</v>
      </c>
      <c r="C13" s="43" t="s">
        <v>33</v>
      </c>
      <c r="D13" s="282" t="s">
        <v>34</v>
      </c>
      <c r="E13" s="282" t="s">
        <v>34</v>
      </c>
      <c r="F13" s="282" t="s">
        <v>34</v>
      </c>
      <c r="G13" s="134" t="s">
        <v>106</v>
      </c>
      <c r="H13" s="134" t="s">
        <v>107</v>
      </c>
      <c r="I13" s="43" t="s">
        <v>37</v>
      </c>
      <c r="J13" s="42" t="s">
        <v>662</v>
      </c>
      <c r="K13" s="43" t="s">
        <v>38</v>
      </c>
      <c r="L13" s="43">
        <v>1</v>
      </c>
      <c r="M13" s="43">
        <v>3</v>
      </c>
      <c r="N13" s="246"/>
      <c r="O13" s="237"/>
      <c r="P13" s="47"/>
    </row>
    <row r="14" spans="1:212" ht="38.25">
      <c r="A14" s="72" t="s">
        <v>668</v>
      </c>
      <c r="B14" s="73" t="s">
        <v>108</v>
      </c>
      <c r="C14" s="74" t="s">
        <v>109</v>
      </c>
      <c r="D14" s="192" t="s">
        <v>48</v>
      </c>
      <c r="E14" s="193">
        <v>1.8</v>
      </c>
      <c r="F14" s="194">
        <f>E14*2088/1000</f>
        <v>3.7584</v>
      </c>
      <c r="G14" s="129" t="s">
        <v>106</v>
      </c>
      <c r="H14" s="73" t="s">
        <v>110</v>
      </c>
      <c r="I14" s="74" t="s">
        <v>37</v>
      </c>
      <c r="J14" s="73" t="s">
        <v>662</v>
      </c>
      <c r="K14" s="74" t="s">
        <v>38</v>
      </c>
      <c r="L14" s="74">
        <v>1</v>
      </c>
      <c r="M14" s="74">
        <v>3</v>
      </c>
      <c r="N14" s="248"/>
      <c r="O14" s="239"/>
      <c r="P14" s="47"/>
    </row>
    <row r="15" spans="1:212" ht="25.5" customHeight="1">
      <c r="A15" s="4"/>
      <c r="B15" s="83"/>
      <c r="C15" s="4"/>
      <c r="D15" s="4"/>
      <c r="E15" s="4"/>
      <c r="F15" s="4"/>
      <c r="G15" s="84"/>
      <c r="H15" s="84"/>
      <c r="J15" s="91"/>
      <c r="L15" s="4"/>
      <c r="M15" s="296" t="s">
        <v>2</v>
      </c>
      <c r="N15" s="296"/>
      <c r="O15" s="244"/>
    </row>
    <row r="16" spans="1:212" ht="15.75">
      <c r="A16" s="4"/>
      <c r="B16" s="83"/>
      <c r="C16" s="4"/>
      <c r="D16" s="4"/>
      <c r="E16" s="4"/>
      <c r="F16" s="4"/>
      <c r="G16" s="84"/>
      <c r="H16" s="84"/>
      <c r="J16" s="91"/>
      <c r="L16" s="4"/>
      <c r="M16" s="4"/>
      <c r="N16" s="85"/>
      <c r="O16" s="82"/>
    </row>
    <row r="17" spans="2:990" ht="14.25">
      <c r="B17" s="269" t="s">
        <v>97</v>
      </c>
      <c r="C17" s="269"/>
      <c r="D17" s="269"/>
      <c r="E17" s="269"/>
      <c r="F17" s="269"/>
      <c r="G17" s="269"/>
      <c r="H17" s="269"/>
      <c r="I17" s="269"/>
      <c r="J17" s="269"/>
      <c r="L17" s="87"/>
      <c r="M17" s="272" t="s">
        <v>98</v>
      </c>
      <c r="N17" s="272" t="s">
        <v>2</v>
      </c>
      <c r="O17" s="240"/>
    </row>
    <row r="18" spans="2:990" ht="12.75" customHeight="1">
      <c r="B18" s="268" t="s">
        <v>99</v>
      </c>
      <c r="C18" s="268"/>
      <c r="D18" s="268"/>
      <c r="E18" s="268"/>
      <c r="F18" s="268"/>
      <c r="G18" s="268"/>
      <c r="H18" s="268"/>
      <c r="I18" s="268"/>
      <c r="J18" s="268"/>
      <c r="N18" s="82"/>
      <c r="O18" s="88"/>
    </row>
    <row r="19" spans="2:990" ht="25.5" customHeight="1">
      <c r="B19" s="268" t="s">
        <v>100</v>
      </c>
      <c r="C19" s="268"/>
      <c r="D19" s="268"/>
      <c r="E19" s="268"/>
      <c r="F19" s="268"/>
      <c r="G19" s="268"/>
      <c r="H19" s="268"/>
      <c r="I19" s="268"/>
      <c r="J19" s="268"/>
      <c r="N19" s="82"/>
      <c r="O19" s="88"/>
    </row>
    <row r="20" spans="2:990" ht="14.25" customHeight="1">
      <c r="B20" s="269" t="s">
        <v>101</v>
      </c>
      <c r="C20" s="269"/>
      <c r="D20" s="269"/>
      <c r="E20" s="269"/>
      <c r="F20" s="269"/>
      <c r="G20" s="269"/>
      <c r="H20" s="269"/>
      <c r="I20" s="269"/>
      <c r="J20" s="269"/>
      <c r="N20" s="82"/>
      <c r="O20" s="88"/>
    </row>
    <row r="21" spans="2:990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8"/>
    </row>
    <row r="22" spans="2:990" ht="12.75" customHeight="1">
      <c r="B22" s="268" t="s">
        <v>103</v>
      </c>
      <c r="C22" s="268"/>
      <c r="D22" s="268"/>
      <c r="E22" s="268"/>
      <c r="F22" s="268"/>
      <c r="G22" s="268"/>
      <c r="H22" s="268"/>
      <c r="I22" s="268"/>
      <c r="J22" s="268"/>
      <c r="N22" s="82"/>
      <c r="O22" s="88"/>
    </row>
    <row r="23" spans="2:990">
      <c r="B23" s="268"/>
      <c r="C23" s="268"/>
      <c r="D23" s="268"/>
      <c r="E23" s="268"/>
      <c r="F23" s="268"/>
      <c r="G23" s="268"/>
      <c r="H23" s="268"/>
      <c r="I23" s="268"/>
      <c r="J23" s="268"/>
      <c r="N23" s="82"/>
      <c r="O23" s="82"/>
    </row>
    <row r="24" spans="2:990">
      <c r="L24" s="270" t="s">
        <v>692</v>
      </c>
      <c r="M24" s="270"/>
      <c r="N24" s="270"/>
      <c r="O24" s="270"/>
      <c r="P24" s="82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</row>
    <row r="25" spans="2:990" ht="24.95" customHeight="1">
      <c r="L25" s="267" t="s">
        <v>701</v>
      </c>
      <c r="M25" s="267"/>
      <c r="N25" s="267"/>
      <c r="O25" s="267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</row>
  </sheetData>
  <mergeCells count="32">
    <mergeCell ref="O8:O9"/>
    <mergeCell ref="A5:O5"/>
    <mergeCell ref="N1:O1"/>
    <mergeCell ref="A3:O3"/>
    <mergeCell ref="A1:B1"/>
    <mergeCell ref="I8:I11"/>
    <mergeCell ref="J8:J11"/>
    <mergeCell ref="K8:K11"/>
    <mergeCell ref="L8:L10"/>
    <mergeCell ref="M8:M10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D13:F13"/>
    <mergeCell ref="M15:N15"/>
    <mergeCell ref="B17:J17"/>
    <mergeCell ref="B18:J18"/>
    <mergeCell ref="B19:J19"/>
    <mergeCell ref="M17:N17"/>
    <mergeCell ref="L25:O25"/>
    <mergeCell ref="B20:J20"/>
    <mergeCell ref="B21:J21"/>
    <mergeCell ref="B22:J22"/>
    <mergeCell ref="B23:J23"/>
    <mergeCell ref="L24:O24"/>
  </mergeCells>
  <conditionalFormatting sqref="C13:I13 A14:I14">
    <cfRule type="expression" dxfId="37" priority="4">
      <formula>ISODD(ROW())</formula>
    </cfRule>
  </conditionalFormatting>
  <conditionalFormatting sqref="J13:O14">
    <cfRule type="expression" dxfId="36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ALE25"/>
  <sheetViews>
    <sheetView view="pageBreakPreview" zoomScaleNormal="77" zoomScaleSheetLayoutView="100" workbookViewId="0">
      <pane ySplit="12" topLeftCell="A16" activePane="bottomLeft" state="frozen"/>
      <selection activeCell="A38" sqref="A38:XFD39"/>
      <selection pane="bottomLeft" activeCell="A4" sqref="A4:O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7.140625" style="19" bestFit="1" customWidth="1"/>
    <col min="5" max="6" width="6.5703125" style="19" customWidth="1"/>
    <col min="7" max="7" width="16.5703125" style="19" customWidth="1"/>
    <col min="8" max="8" width="29" style="19" customWidth="1"/>
    <col min="9" max="9" width="12.28515625" style="4" customWidth="1"/>
    <col min="10" max="10" width="23.1406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42578125" style="19" customWidth="1"/>
    <col min="17" max="31" width="11.5703125" style="19"/>
    <col min="32" max="32" width="11.5703125" style="6"/>
    <col min="33" max="236" width="11.5703125" style="19"/>
    <col min="237" max="993" width="11.5703125" style="6"/>
  </cols>
  <sheetData>
    <row r="1" spans="1:993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675</v>
      </c>
      <c r="O1" s="284"/>
      <c r="P1" s="23"/>
      <c r="AF1" s="19"/>
      <c r="HY1" s="6"/>
      <c r="HZ1" s="6"/>
      <c r="IA1" s="6"/>
      <c r="IB1" s="6"/>
      <c r="ALC1"/>
      <c r="ALD1"/>
      <c r="ALE1"/>
    </row>
    <row r="2" spans="1:993" ht="15" customHeight="1">
      <c r="A2" s="22"/>
      <c r="N2" s="20"/>
      <c r="O2" s="20"/>
    </row>
    <row r="3" spans="1:993" s="6" customFormat="1" ht="40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19"/>
    </row>
    <row r="4" spans="1:993" s="6" customFormat="1" ht="16.5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19"/>
    </row>
    <row r="5" spans="1:993" s="6" customFormat="1" ht="16.5" customHeight="1">
      <c r="A5" s="289" t="s">
        <v>111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19"/>
    </row>
    <row r="6" spans="1:993" ht="16.5" customHeight="1">
      <c r="A6" s="22"/>
      <c r="O6" s="23"/>
    </row>
    <row r="7" spans="1:993">
      <c r="B7" s="24" t="s">
        <v>672</v>
      </c>
    </row>
    <row r="8" spans="1:993" ht="24.75" customHeight="1">
      <c r="A8" s="305" t="s">
        <v>0</v>
      </c>
      <c r="B8" s="305" t="s">
        <v>9</v>
      </c>
      <c r="C8" s="305" t="s">
        <v>10</v>
      </c>
      <c r="D8" s="305" t="s">
        <v>11</v>
      </c>
      <c r="E8" s="305"/>
      <c r="F8" s="305"/>
      <c r="G8" s="277" t="s">
        <v>12</v>
      </c>
      <c r="H8" s="277"/>
      <c r="I8" s="277" t="s">
        <v>13</v>
      </c>
      <c r="J8" s="277" t="s">
        <v>14</v>
      </c>
      <c r="K8" s="308" t="s">
        <v>15</v>
      </c>
      <c r="L8" s="300" t="s">
        <v>16</v>
      </c>
      <c r="M8" s="301" t="s">
        <v>17</v>
      </c>
      <c r="N8" s="26" t="s">
        <v>18</v>
      </c>
      <c r="O8" s="307" t="s">
        <v>1</v>
      </c>
    </row>
    <row r="9" spans="1:993" ht="24.75" customHeight="1">
      <c r="A9" s="305"/>
      <c r="B9" s="305"/>
      <c r="C9" s="305"/>
      <c r="D9" s="297" t="s">
        <v>19</v>
      </c>
      <c r="E9" s="297" t="s">
        <v>20</v>
      </c>
      <c r="F9" s="297" t="s">
        <v>21</v>
      </c>
      <c r="G9" s="277"/>
      <c r="H9" s="277"/>
      <c r="I9" s="277"/>
      <c r="J9" s="277"/>
      <c r="K9" s="277"/>
      <c r="L9" s="300"/>
      <c r="M9" s="301"/>
      <c r="N9" s="27" t="s">
        <v>22</v>
      </c>
      <c r="O9" s="307"/>
    </row>
    <row r="10" spans="1:993" ht="12.75" customHeight="1">
      <c r="A10" s="305"/>
      <c r="B10" s="305"/>
      <c r="C10" s="305"/>
      <c r="D10" s="297"/>
      <c r="E10" s="297"/>
      <c r="F10" s="297"/>
      <c r="G10" s="277" t="s">
        <v>23</v>
      </c>
      <c r="H10" s="277" t="s">
        <v>24</v>
      </c>
      <c r="I10" s="277"/>
      <c r="J10" s="277"/>
      <c r="K10" s="277"/>
      <c r="L10" s="300"/>
      <c r="M10" s="301"/>
      <c r="N10" s="28" t="s">
        <v>25</v>
      </c>
      <c r="O10" s="31" t="s">
        <v>26</v>
      </c>
    </row>
    <row r="11" spans="1:993">
      <c r="A11" s="305"/>
      <c r="B11" s="305"/>
      <c r="C11" s="305"/>
      <c r="D11" s="297"/>
      <c r="E11" s="297"/>
      <c r="F11" s="297"/>
      <c r="G11" s="277"/>
      <c r="H11" s="277"/>
      <c r="I11" s="277"/>
      <c r="J11" s="277"/>
      <c r="K11" s="277"/>
      <c r="L11" s="35" t="s">
        <v>27</v>
      </c>
      <c r="M11" s="35" t="s">
        <v>28</v>
      </c>
      <c r="N11" s="35" t="s">
        <v>29</v>
      </c>
      <c r="O11" s="35" t="s">
        <v>30</v>
      </c>
    </row>
    <row r="12" spans="1:993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  <c r="P12" s="39"/>
    </row>
    <row r="13" spans="1:993" ht="135">
      <c r="A13" s="92" t="s">
        <v>112</v>
      </c>
      <c r="B13" s="93" t="s">
        <v>113</v>
      </c>
      <c r="C13" s="51" t="s">
        <v>114</v>
      </c>
      <c r="D13" s="51" t="s">
        <v>115</v>
      </c>
      <c r="E13" s="94">
        <v>90</v>
      </c>
      <c r="F13" s="71">
        <f>E13*1430/1000</f>
        <v>128.69999999999999</v>
      </c>
      <c r="G13" s="61" t="s">
        <v>35</v>
      </c>
      <c r="H13" s="61" t="s">
        <v>116</v>
      </c>
      <c r="I13" s="51" t="s">
        <v>37</v>
      </c>
      <c r="J13" s="95" t="s">
        <v>117</v>
      </c>
      <c r="K13" s="51" t="s">
        <v>38</v>
      </c>
      <c r="L13" s="51">
        <v>1</v>
      </c>
      <c r="M13" s="51">
        <v>7</v>
      </c>
      <c r="N13" s="247"/>
      <c r="O13" s="253"/>
      <c r="P13" s="48"/>
    </row>
    <row r="14" spans="1:993" ht="45">
      <c r="A14" s="92" t="s">
        <v>694</v>
      </c>
      <c r="B14" s="93" t="s">
        <v>695</v>
      </c>
      <c r="C14" s="51" t="s">
        <v>114</v>
      </c>
      <c r="D14" s="51" t="s">
        <v>115</v>
      </c>
      <c r="E14" s="94">
        <v>91</v>
      </c>
      <c r="F14" s="71">
        <v>130.13</v>
      </c>
      <c r="G14" s="61" t="s">
        <v>35</v>
      </c>
      <c r="H14" s="61" t="s">
        <v>696</v>
      </c>
      <c r="I14" s="51" t="s">
        <v>37</v>
      </c>
      <c r="J14" s="95" t="s">
        <v>697</v>
      </c>
      <c r="K14" s="51" t="s">
        <v>38</v>
      </c>
      <c r="L14" s="51">
        <v>1</v>
      </c>
      <c r="M14" s="51">
        <v>1</v>
      </c>
      <c r="N14" s="247"/>
      <c r="O14" s="253"/>
      <c r="P14" s="48"/>
    </row>
    <row r="15" spans="1:993" ht="25.5" customHeight="1">
      <c r="A15" s="96"/>
      <c r="B15" s="83"/>
      <c r="C15" s="4"/>
      <c r="D15" s="4"/>
      <c r="E15" s="4"/>
      <c r="F15" s="4"/>
      <c r="G15" s="84"/>
      <c r="H15" s="84"/>
      <c r="L15" s="4"/>
      <c r="M15" s="272" t="s">
        <v>2</v>
      </c>
      <c r="N15" s="272"/>
      <c r="O15" s="240"/>
    </row>
    <row r="16" spans="1:993" ht="14.25" customHeight="1">
      <c r="B16" s="5"/>
      <c r="J16" s="97"/>
      <c r="L16" s="87"/>
    </row>
    <row r="17" spans="2:993" ht="12.75" customHeight="1">
      <c r="B17" s="269" t="s">
        <v>97</v>
      </c>
      <c r="C17" s="269"/>
      <c r="D17" s="269"/>
      <c r="E17" s="269"/>
      <c r="F17" s="269"/>
      <c r="G17" s="269"/>
      <c r="H17" s="269"/>
      <c r="I17" s="269"/>
      <c r="J17" s="269"/>
      <c r="M17" s="272" t="s">
        <v>98</v>
      </c>
      <c r="N17" s="272" t="s">
        <v>2</v>
      </c>
      <c r="O17" s="240"/>
    </row>
    <row r="18" spans="2:993" ht="12.75" customHeight="1">
      <c r="B18" s="268" t="s">
        <v>99</v>
      </c>
      <c r="C18" s="268"/>
      <c r="D18" s="268"/>
      <c r="E18" s="268"/>
      <c r="F18" s="268"/>
      <c r="G18" s="268"/>
      <c r="H18" s="268"/>
      <c r="I18" s="268"/>
      <c r="J18" s="268"/>
      <c r="N18" s="82"/>
      <c r="O18" s="88"/>
    </row>
    <row r="19" spans="2:993" ht="25.5" customHeight="1">
      <c r="B19" s="268" t="s">
        <v>100</v>
      </c>
      <c r="C19" s="268"/>
      <c r="D19" s="268"/>
      <c r="E19" s="268"/>
      <c r="F19" s="268"/>
      <c r="G19" s="268"/>
      <c r="H19" s="268"/>
      <c r="I19" s="268"/>
      <c r="J19" s="268"/>
      <c r="N19" s="82"/>
      <c r="O19" s="88"/>
    </row>
    <row r="20" spans="2:993" ht="12.75" customHeight="1">
      <c r="B20" s="269" t="s">
        <v>101</v>
      </c>
      <c r="C20" s="269"/>
      <c r="D20" s="269"/>
      <c r="E20" s="269"/>
      <c r="F20" s="269"/>
      <c r="G20" s="269"/>
      <c r="H20" s="269"/>
      <c r="I20" s="269"/>
      <c r="J20" s="269"/>
      <c r="N20" s="82"/>
      <c r="O20" s="88"/>
    </row>
    <row r="21" spans="2:993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2"/>
    </row>
    <row r="22" spans="2:993">
      <c r="B22" s="268" t="s">
        <v>698</v>
      </c>
      <c r="C22" s="268"/>
      <c r="D22" s="268"/>
      <c r="E22" s="268"/>
      <c r="F22" s="268"/>
      <c r="G22" s="268"/>
      <c r="H22" s="268"/>
      <c r="I22" s="268"/>
      <c r="J22" s="268"/>
      <c r="N22" s="82"/>
      <c r="O22" s="82"/>
    </row>
    <row r="23" spans="2:993">
      <c r="N23" s="82"/>
      <c r="O23" s="82"/>
    </row>
    <row r="24" spans="2:993">
      <c r="L24" s="270" t="s">
        <v>692</v>
      </c>
      <c r="M24" s="270"/>
      <c r="N24" s="270"/>
      <c r="O24" s="270"/>
      <c r="P24" s="82"/>
      <c r="AF24" s="19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</row>
    <row r="25" spans="2:993" ht="24.95" customHeight="1">
      <c r="L25" s="267" t="s">
        <v>701</v>
      </c>
      <c r="M25" s="267"/>
      <c r="N25" s="267"/>
      <c r="O25" s="267"/>
      <c r="AF25" s="19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</sheetData>
  <mergeCells count="31">
    <mergeCell ref="A4:O4"/>
    <mergeCell ref="A5:O5"/>
    <mergeCell ref="N1:O1"/>
    <mergeCell ref="A3:O3"/>
    <mergeCell ref="A1:B1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O8:O9"/>
    <mergeCell ref="I8:I11"/>
    <mergeCell ref="J8:J11"/>
    <mergeCell ref="K8:K11"/>
    <mergeCell ref="L8:L10"/>
    <mergeCell ref="M8:M10"/>
    <mergeCell ref="L24:O24"/>
    <mergeCell ref="L25:O25"/>
    <mergeCell ref="B21:J21"/>
    <mergeCell ref="B22:J22"/>
    <mergeCell ref="M15:N15"/>
    <mergeCell ref="B17:J17"/>
    <mergeCell ref="B18:J18"/>
    <mergeCell ref="B19:J19"/>
    <mergeCell ref="B20:J20"/>
    <mergeCell ref="M17:N17"/>
  </mergeCells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ALQ48"/>
  <sheetViews>
    <sheetView view="pageBreakPreview" zoomScale="87" zoomScaleNormal="77" zoomScaleSheetLayoutView="87" workbookViewId="0">
      <pane ySplit="12" topLeftCell="A37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11.14062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0.85546875" style="19" customWidth="1"/>
    <col min="14" max="15" width="13.28515625" style="19" customWidth="1"/>
    <col min="16" max="16" width="1.5703125" style="19" customWidth="1"/>
    <col min="17" max="17" width="9.140625" style="19" customWidth="1"/>
    <col min="18" max="18" width="2.28515625" style="19" customWidth="1"/>
    <col min="19" max="234" width="11.5703125" style="19"/>
    <col min="235" max="1005" width="11.5703125" style="6"/>
  </cols>
  <sheetData>
    <row r="1" spans="1:217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679</v>
      </c>
      <c r="O1" s="284"/>
      <c r="P1" s="23"/>
    </row>
    <row r="2" spans="1:217" ht="15" customHeight="1">
      <c r="A2" s="22"/>
      <c r="N2" s="20"/>
      <c r="O2" s="20"/>
      <c r="P2" s="23"/>
    </row>
    <row r="3" spans="1:217" s="6" customFormat="1" ht="39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19"/>
      <c r="R3" s="19"/>
      <c r="S3" s="19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19"/>
    </row>
    <row r="4" spans="1:217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9"/>
      <c r="R4" s="19"/>
      <c r="S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19"/>
    </row>
    <row r="5" spans="1:217" s="6" customFormat="1" ht="16.5" customHeight="1">
      <c r="A5" s="283" t="s">
        <v>118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"/>
      <c r="P5" s="13"/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19"/>
    </row>
    <row r="6" spans="1:217" ht="15" customHeight="1">
      <c r="A6" s="22"/>
      <c r="O6" s="23"/>
      <c r="P6" s="23"/>
    </row>
    <row r="7" spans="1:217" ht="23.25" customHeight="1">
      <c r="A7" s="22"/>
      <c r="B7" s="24" t="s">
        <v>672</v>
      </c>
      <c r="O7" s="23"/>
      <c r="P7" s="23"/>
    </row>
    <row r="8" spans="1:217" ht="30.75" customHeight="1">
      <c r="A8" s="302" t="s">
        <v>0</v>
      </c>
      <c r="B8" s="274" t="s">
        <v>9</v>
      </c>
      <c r="C8" s="274" t="s">
        <v>10</v>
      </c>
      <c r="D8" s="274" t="s">
        <v>11</v>
      </c>
      <c r="E8" s="274"/>
      <c r="F8" s="274"/>
      <c r="G8" s="276" t="s">
        <v>12</v>
      </c>
      <c r="H8" s="276"/>
      <c r="I8" s="276" t="s">
        <v>13</v>
      </c>
      <c r="J8" s="276" t="s">
        <v>14</v>
      </c>
      <c r="K8" s="299" t="s">
        <v>15</v>
      </c>
      <c r="L8" s="281" t="s">
        <v>16</v>
      </c>
      <c r="M8" s="287" t="s">
        <v>119</v>
      </c>
      <c r="N8" s="25" t="s">
        <v>18</v>
      </c>
      <c r="O8" s="288" t="s">
        <v>1</v>
      </c>
      <c r="P8" s="4"/>
    </row>
    <row r="9" spans="1:217" ht="30" customHeight="1">
      <c r="A9" s="303"/>
      <c r="B9" s="305"/>
      <c r="C9" s="305"/>
      <c r="D9" s="297" t="s">
        <v>19</v>
      </c>
      <c r="E9" s="297" t="s">
        <v>20</v>
      </c>
      <c r="F9" s="297" t="s">
        <v>21</v>
      </c>
      <c r="G9" s="277"/>
      <c r="H9" s="277"/>
      <c r="I9" s="277"/>
      <c r="J9" s="277"/>
      <c r="K9" s="277"/>
      <c r="L9" s="300"/>
      <c r="M9" s="301"/>
      <c r="N9" s="27" t="s">
        <v>22</v>
      </c>
      <c r="O9" s="298"/>
      <c r="P9" s="4"/>
    </row>
    <row r="10" spans="1:217" ht="12.75" customHeight="1">
      <c r="A10" s="303"/>
      <c r="B10" s="305"/>
      <c r="C10" s="305"/>
      <c r="D10" s="297"/>
      <c r="E10" s="297"/>
      <c r="F10" s="297"/>
      <c r="G10" s="277" t="s">
        <v>23</v>
      </c>
      <c r="H10" s="277" t="s">
        <v>24</v>
      </c>
      <c r="I10" s="277"/>
      <c r="J10" s="277"/>
      <c r="K10" s="277"/>
      <c r="L10" s="300"/>
      <c r="M10" s="301"/>
      <c r="N10" s="28" t="s">
        <v>25</v>
      </c>
      <c r="O10" s="29" t="s">
        <v>26</v>
      </c>
      <c r="P10" s="30"/>
      <c r="R10" s="6"/>
    </row>
    <row r="11" spans="1:217">
      <c r="A11" s="304"/>
      <c r="B11" s="306"/>
      <c r="C11" s="306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  <c r="R11" s="6"/>
    </row>
    <row r="12" spans="1:217">
      <c r="A12" s="132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2" t="s">
        <v>134</v>
      </c>
      <c r="P12" s="34"/>
    </row>
    <row r="13" spans="1:217" ht="79.5" customHeight="1">
      <c r="A13" s="214" t="s">
        <v>135</v>
      </c>
      <c r="B13" s="189" t="s">
        <v>136</v>
      </c>
      <c r="C13" s="184" t="s">
        <v>137</v>
      </c>
      <c r="D13" s="215" t="s">
        <v>138</v>
      </c>
      <c r="E13" s="216">
        <v>35</v>
      </c>
      <c r="F13" s="217">
        <f>E13*1774/1000</f>
        <v>62.09</v>
      </c>
      <c r="G13" s="199" t="s">
        <v>139</v>
      </c>
      <c r="H13" s="42" t="s">
        <v>140</v>
      </c>
      <c r="I13" s="51" t="s">
        <v>141</v>
      </c>
      <c r="J13" s="42" t="s">
        <v>661</v>
      </c>
      <c r="K13" s="184" t="s">
        <v>38</v>
      </c>
      <c r="L13" s="184">
        <v>1</v>
      </c>
      <c r="M13" s="184">
        <v>6</v>
      </c>
      <c r="N13" s="246"/>
      <c r="O13" s="254"/>
      <c r="P13" s="47"/>
    </row>
    <row r="14" spans="1:217" ht="54.75" customHeight="1">
      <c r="A14" s="55" t="s">
        <v>142</v>
      </c>
      <c r="B14" s="53" t="s">
        <v>143</v>
      </c>
      <c r="C14" s="51" t="s">
        <v>137</v>
      </c>
      <c r="D14" s="275" t="s">
        <v>34</v>
      </c>
      <c r="E14" s="275"/>
      <c r="F14" s="275"/>
      <c r="G14" s="53" t="s">
        <v>139</v>
      </c>
      <c r="H14" s="53" t="s">
        <v>144</v>
      </c>
      <c r="I14" s="51" t="s">
        <v>141</v>
      </c>
      <c r="J14" s="56" t="s">
        <v>659</v>
      </c>
      <c r="K14" s="51" t="s">
        <v>38</v>
      </c>
      <c r="L14" s="51">
        <v>1</v>
      </c>
      <c r="M14" s="51">
        <v>3</v>
      </c>
      <c r="N14" s="247"/>
      <c r="O14" s="255"/>
      <c r="P14" s="47"/>
    </row>
    <row r="15" spans="1:217" ht="54.75" customHeight="1">
      <c r="A15" s="55" t="s">
        <v>145</v>
      </c>
      <c r="B15" s="53" t="s">
        <v>143</v>
      </c>
      <c r="C15" s="51" t="s">
        <v>137</v>
      </c>
      <c r="D15" s="317" t="s">
        <v>34</v>
      </c>
      <c r="E15" s="317"/>
      <c r="F15" s="317"/>
      <c r="G15" s="53" t="s">
        <v>139</v>
      </c>
      <c r="H15" s="53" t="s">
        <v>146</v>
      </c>
      <c r="I15" s="51" t="s">
        <v>141</v>
      </c>
      <c r="J15" s="56" t="s">
        <v>659</v>
      </c>
      <c r="K15" s="51" t="s">
        <v>38</v>
      </c>
      <c r="L15" s="51">
        <v>1</v>
      </c>
      <c r="M15" s="51">
        <v>3</v>
      </c>
      <c r="N15" s="247"/>
      <c r="O15" s="255"/>
      <c r="P15" s="213"/>
    </row>
    <row r="16" spans="1:217" ht="54.75" customHeight="1">
      <c r="A16" s="55" t="s">
        <v>147</v>
      </c>
      <c r="B16" s="53" t="s">
        <v>143</v>
      </c>
      <c r="C16" s="51" t="s">
        <v>137</v>
      </c>
      <c r="D16" s="275" t="s">
        <v>34</v>
      </c>
      <c r="E16" s="275"/>
      <c r="F16" s="275"/>
      <c r="G16" s="53" t="s">
        <v>139</v>
      </c>
      <c r="H16" s="53" t="s">
        <v>148</v>
      </c>
      <c r="I16" s="51" t="s">
        <v>141</v>
      </c>
      <c r="J16" s="56" t="s">
        <v>660</v>
      </c>
      <c r="K16" s="51" t="s">
        <v>38</v>
      </c>
      <c r="L16" s="51">
        <v>1</v>
      </c>
      <c r="M16" s="51">
        <v>3</v>
      </c>
      <c r="N16" s="247"/>
      <c r="O16" s="255"/>
      <c r="P16" s="213"/>
    </row>
    <row r="17" spans="1:16" ht="45">
      <c r="A17" s="55" t="s">
        <v>149</v>
      </c>
      <c r="B17" s="53" t="s">
        <v>150</v>
      </c>
      <c r="C17" s="51" t="s">
        <v>137</v>
      </c>
      <c r="D17" s="317" t="s">
        <v>34</v>
      </c>
      <c r="E17" s="317"/>
      <c r="F17" s="317"/>
      <c r="G17" s="53" t="s">
        <v>139</v>
      </c>
      <c r="H17" s="53" t="s">
        <v>151</v>
      </c>
      <c r="I17" s="51" t="s">
        <v>141</v>
      </c>
      <c r="J17" s="56" t="s">
        <v>660</v>
      </c>
      <c r="K17" s="51" t="s">
        <v>38</v>
      </c>
      <c r="L17" s="51">
        <v>1</v>
      </c>
      <c r="M17" s="51">
        <v>3</v>
      </c>
      <c r="N17" s="247"/>
      <c r="O17" s="255"/>
      <c r="P17" s="213"/>
    </row>
    <row r="18" spans="1:16" ht="54.75" customHeight="1">
      <c r="A18" s="57" t="s">
        <v>152</v>
      </c>
      <c r="B18" s="58" t="s">
        <v>153</v>
      </c>
      <c r="C18" s="51" t="s">
        <v>137</v>
      </c>
      <c r="D18" s="52" t="s">
        <v>138</v>
      </c>
      <c r="E18" s="59">
        <v>25</v>
      </c>
      <c r="F18" s="60">
        <f>E18*1774/1000</f>
        <v>44.35</v>
      </c>
      <c r="G18" s="53" t="s">
        <v>139</v>
      </c>
      <c r="H18" s="53" t="s">
        <v>154</v>
      </c>
      <c r="I18" s="51" t="s">
        <v>141</v>
      </c>
      <c r="J18" s="56" t="s">
        <v>659</v>
      </c>
      <c r="K18" s="51" t="s">
        <v>38</v>
      </c>
      <c r="L18" s="51">
        <v>1</v>
      </c>
      <c r="M18" s="51">
        <v>3</v>
      </c>
      <c r="N18" s="247"/>
      <c r="O18" s="255"/>
      <c r="P18" s="213"/>
    </row>
    <row r="19" spans="1:16" ht="54.75" customHeight="1">
      <c r="A19" s="65" t="s">
        <v>155</v>
      </c>
      <c r="B19" s="101" t="s">
        <v>156</v>
      </c>
      <c r="C19" s="51" t="s">
        <v>137</v>
      </c>
      <c r="D19" s="317" t="s">
        <v>34</v>
      </c>
      <c r="E19" s="317"/>
      <c r="F19" s="317"/>
      <c r="G19" s="53" t="s">
        <v>139</v>
      </c>
      <c r="H19" s="53" t="s">
        <v>157</v>
      </c>
      <c r="I19" s="51" t="s">
        <v>141</v>
      </c>
      <c r="J19" s="56" t="s">
        <v>659</v>
      </c>
      <c r="K19" s="51" t="s">
        <v>38</v>
      </c>
      <c r="L19" s="51">
        <v>1</v>
      </c>
      <c r="M19" s="51">
        <v>3</v>
      </c>
      <c r="N19" s="247"/>
      <c r="O19" s="255"/>
      <c r="P19" s="47"/>
    </row>
    <row r="20" spans="1:16" ht="79.5" customHeight="1">
      <c r="A20" s="62" t="s">
        <v>158</v>
      </c>
      <c r="B20" s="58" t="s">
        <v>159</v>
      </c>
      <c r="C20" s="51" t="s">
        <v>137</v>
      </c>
      <c r="D20" s="52" t="s">
        <v>138</v>
      </c>
      <c r="E20" s="59">
        <v>35</v>
      </c>
      <c r="F20" s="60">
        <f>E20*1774/1000</f>
        <v>62.09</v>
      </c>
      <c r="G20" s="53" t="s">
        <v>139</v>
      </c>
      <c r="H20" s="53" t="s">
        <v>160</v>
      </c>
      <c r="I20" s="51" t="s">
        <v>141</v>
      </c>
      <c r="J20" s="53" t="s">
        <v>661</v>
      </c>
      <c r="K20" s="51" t="s">
        <v>38</v>
      </c>
      <c r="L20" s="51">
        <v>1</v>
      </c>
      <c r="M20" s="51">
        <v>6</v>
      </c>
      <c r="N20" s="247"/>
      <c r="O20" s="255"/>
      <c r="P20" s="47"/>
    </row>
    <row r="21" spans="1:16" ht="54.75" customHeight="1">
      <c r="A21" s="62" t="s">
        <v>161</v>
      </c>
      <c r="B21" s="58" t="s">
        <v>162</v>
      </c>
      <c r="C21" s="51" t="s">
        <v>137</v>
      </c>
      <c r="D21" s="98" t="s">
        <v>138</v>
      </c>
      <c r="E21" s="99">
        <v>25</v>
      </c>
      <c r="F21" s="100">
        <f>E21*1774/1000</f>
        <v>44.35</v>
      </c>
      <c r="G21" s="53" t="s">
        <v>139</v>
      </c>
      <c r="H21" s="53" t="s">
        <v>163</v>
      </c>
      <c r="I21" s="51" t="s">
        <v>141</v>
      </c>
      <c r="J21" s="56" t="s">
        <v>659</v>
      </c>
      <c r="K21" s="51" t="s">
        <v>38</v>
      </c>
      <c r="L21" s="51">
        <v>1</v>
      </c>
      <c r="M21" s="51">
        <v>3</v>
      </c>
      <c r="N21" s="247"/>
      <c r="O21" s="255"/>
      <c r="P21" s="47"/>
    </row>
    <row r="22" spans="1:16" ht="54.75" customHeight="1">
      <c r="A22" s="55" t="s">
        <v>164</v>
      </c>
      <c r="B22" s="53" t="s">
        <v>165</v>
      </c>
      <c r="C22" s="51" t="s">
        <v>137</v>
      </c>
      <c r="D22" s="275" t="s">
        <v>34</v>
      </c>
      <c r="E22" s="275"/>
      <c r="F22" s="275"/>
      <c r="G22" s="53" t="s">
        <v>139</v>
      </c>
      <c r="H22" s="53" t="s">
        <v>166</v>
      </c>
      <c r="I22" s="51" t="s">
        <v>141</v>
      </c>
      <c r="J22" s="56" t="s">
        <v>659</v>
      </c>
      <c r="K22" s="51" t="s">
        <v>38</v>
      </c>
      <c r="L22" s="51">
        <v>1</v>
      </c>
      <c r="M22" s="51">
        <v>3</v>
      </c>
      <c r="N22" s="247"/>
      <c r="O22" s="255"/>
      <c r="P22" s="213"/>
    </row>
    <row r="23" spans="1:16" ht="54.75" customHeight="1">
      <c r="A23" s="62" t="s">
        <v>167</v>
      </c>
      <c r="B23" s="58" t="s">
        <v>168</v>
      </c>
      <c r="C23" s="51" t="s">
        <v>137</v>
      </c>
      <c r="D23" s="98" t="s">
        <v>138</v>
      </c>
      <c r="E23" s="99">
        <v>15</v>
      </c>
      <c r="F23" s="100">
        <f>E23*1774/1000</f>
        <v>26.61</v>
      </c>
      <c r="G23" s="53" t="s">
        <v>139</v>
      </c>
      <c r="H23" s="53" t="s">
        <v>169</v>
      </c>
      <c r="I23" s="51" t="s">
        <v>141</v>
      </c>
      <c r="J23" s="56" t="s">
        <v>659</v>
      </c>
      <c r="K23" s="51" t="s">
        <v>38</v>
      </c>
      <c r="L23" s="51">
        <v>1</v>
      </c>
      <c r="M23" s="51">
        <v>3</v>
      </c>
      <c r="N23" s="247"/>
      <c r="O23" s="255"/>
      <c r="P23" s="47"/>
    </row>
    <row r="24" spans="1:16" ht="54.75" customHeight="1">
      <c r="A24" s="218" t="s">
        <v>170</v>
      </c>
      <c r="B24" s="102" t="s">
        <v>171</v>
      </c>
      <c r="C24" s="51" t="s">
        <v>137</v>
      </c>
      <c r="D24" s="52" t="s">
        <v>138</v>
      </c>
      <c r="E24" s="59">
        <v>10</v>
      </c>
      <c r="F24" s="60">
        <f>E24*1774/1000</f>
        <v>17.739999999999998</v>
      </c>
      <c r="G24" s="53" t="s">
        <v>139</v>
      </c>
      <c r="H24" s="53" t="s">
        <v>172</v>
      </c>
      <c r="I24" s="51" t="s">
        <v>141</v>
      </c>
      <c r="J24" s="56" t="s">
        <v>659</v>
      </c>
      <c r="K24" s="51" t="s">
        <v>38</v>
      </c>
      <c r="L24" s="51">
        <v>1</v>
      </c>
      <c r="M24" s="51">
        <v>3</v>
      </c>
      <c r="N24" s="247"/>
      <c r="O24" s="255"/>
      <c r="P24" s="47"/>
    </row>
    <row r="25" spans="1:16" ht="54.75" customHeight="1">
      <c r="A25" s="62" t="s">
        <v>173</v>
      </c>
      <c r="B25" s="58" t="s">
        <v>174</v>
      </c>
      <c r="C25" s="51" t="s">
        <v>137</v>
      </c>
      <c r="D25" s="98" t="s">
        <v>138</v>
      </c>
      <c r="E25" s="99">
        <v>20</v>
      </c>
      <c r="F25" s="100">
        <f>E25*1774/1000</f>
        <v>35.479999999999997</v>
      </c>
      <c r="G25" s="53" t="s">
        <v>139</v>
      </c>
      <c r="H25" s="53" t="s">
        <v>175</v>
      </c>
      <c r="I25" s="51" t="s">
        <v>141</v>
      </c>
      <c r="J25" s="56" t="s">
        <v>659</v>
      </c>
      <c r="K25" s="51" t="s">
        <v>38</v>
      </c>
      <c r="L25" s="51">
        <v>1</v>
      </c>
      <c r="M25" s="51">
        <v>3</v>
      </c>
      <c r="N25" s="247"/>
      <c r="O25" s="255"/>
      <c r="P25" s="47"/>
    </row>
    <row r="26" spans="1:16" ht="54.75" customHeight="1">
      <c r="A26" s="62" t="s">
        <v>176</v>
      </c>
      <c r="B26" s="58" t="s">
        <v>177</v>
      </c>
      <c r="C26" s="51" t="s">
        <v>137</v>
      </c>
      <c r="D26" s="52" t="s">
        <v>138</v>
      </c>
      <c r="E26" s="59">
        <v>13</v>
      </c>
      <c r="F26" s="60">
        <f>E26*1774/1000</f>
        <v>23.062000000000001</v>
      </c>
      <c r="G26" s="53" t="s">
        <v>139</v>
      </c>
      <c r="H26" s="53" t="s">
        <v>178</v>
      </c>
      <c r="I26" s="51" t="s">
        <v>141</v>
      </c>
      <c r="J26" s="56" t="s">
        <v>659</v>
      </c>
      <c r="K26" s="51" t="s">
        <v>38</v>
      </c>
      <c r="L26" s="51">
        <v>1</v>
      </c>
      <c r="M26" s="51">
        <v>3</v>
      </c>
      <c r="N26" s="247"/>
      <c r="O26" s="255"/>
      <c r="P26" s="47"/>
    </row>
    <row r="27" spans="1:16" ht="54.75" customHeight="1">
      <c r="A27" s="62" t="s">
        <v>179</v>
      </c>
      <c r="B27" s="58" t="s">
        <v>180</v>
      </c>
      <c r="C27" s="51" t="s">
        <v>137</v>
      </c>
      <c r="D27" s="103" t="s">
        <v>138</v>
      </c>
      <c r="E27" s="104">
        <v>15</v>
      </c>
      <c r="F27" s="105">
        <f>E27*1774/1000</f>
        <v>26.61</v>
      </c>
      <c r="G27" s="53" t="s">
        <v>139</v>
      </c>
      <c r="H27" s="53" t="s">
        <v>181</v>
      </c>
      <c r="I27" s="51" t="s">
        <v>141</v>
      </c>
      <c r="J27" s="56" t="s">
        <v>659</v>
      </c>
      <c r="K27" s="51" t="s">
        <v>38</v>
      </c>
      <c r="L27" s="51">
        <v>1</v>
      </c>
      <c r="M27" s="51">
        <v>3</v>
      </c>
      <c r="N27" s="247"/>
      <c r="O27" s="255"/>
      <c r="P27" s="47"/>
    </row>
    <row r="28" spans="1:16" ht="54.75" customHeight="1">
      <c r="A28" s="106" t="s">
        <v>182</v>
      </c>
      <c r="B28" s="107" t="s">
        <v>183</v>
      </c>
      <c r="C28" s="108" t="s">
        <v>137</v>
      </c>
      <c r="D28" s="275" t="s">
        <v>34</v>
      </c>
      <c r="E28" s="275"/>
      <c r="F28" s="275"/>
      <c r="G28" s="109" t="s">
        <v>139</v>
      </c>
      <c r="H28" s="53" t="s">
        <v>184</v>
      </c>
      <c r="I28" s="51" t="s">
        <v>141</v>
      </c>
      <c r="J28" s="56" t="s">
        <v>659</v>
      </c>
      <c r="K28" s="51" t="s">
        <v>38</v>
      </c>
      <c r="L28" s="51">
        <v>1</v>
      </c>
      <c r="M28" s="51">
        <v>3</v>
      </c>
      <c r="N28" s="247"/>
      <c r="O28" s="255"/>
      <c r="P28" s="47"/>
    </row>
    <row r="29" spans="1:16" ht="54.75" customHeight="1">
      <c r="A29" s="62" t="s">
        <v>185</v>
      </c>
      <c r="B29" s="58" t="s">
        <v>177</v>
      </c>
      <c r="C29" s="51" t="s">
        <v>137</v>
      </c>
      <c r="D29" s="110" t="s">
        <v>138</v>
      </c>
      <c r="E29" s="111">
        <v>10</v>
      </c>
      <c r="F29" s="112">
        <f>E29*1774/1000</f>
        <v>17.739999999999998</v>
      </c>
      <c r="G29" s="53" t="s">
        <v>139</v>
      </c>
      <c r="H29" s="53" t="s">
        <v>186</v>
      </c>
      <c r="I29" s="51" t="s">
        <v>141</v>
      </c>
      <c r="J29" s="56" t="s">
        <v>659</v>
      </c>
      <c r="K29" s="51" t="s">
        <v>38</v>
      </c>
      <c r="L29" s="51">
        <v>1</v>
      </c>
      <c r="M29" s="51">
        <v>3</v>
      </c>
      <c r="N29" s="247"/>
      <c r="O29" s="255"/>
      <c r="P29" s="47"/>
    </row>
    <row r="30" spans="1:16" ht="54.75" customHeight="1">
      <c r="A30" s="55" t="s">
        <v>187</v>
      </c>
      <c r="B30" s="53" t="s">
        <v>188</v>
      </c>
      <c r="C30" s="51" t="s">
        <v>137</v>
      </c>
      <c r="D30" s="275" t="s">
        <v>34</v>
      </c>
      <c r="E30" s="275"/>
      <c r="F30" s="275"/>
      <c r="G30" s="53" t="s">
        <v>139</v>
      </c>
      <c r="H30" s="53" t="s">
        <v>189</v>
      </c>
      <c r="I30" s="51" t="s">
        <v>141</v>
      </c>
      <c r="J30" s="56" t="s">
        <v>659</v>
      </c>
      <c r="K30" s="51" t="s">
        <v>38</v>
      </c>
      <c r="L30" s="51">
        <v>1</v>
      </c>
      <c r="M30" s="51">
        <v>3</v>
      </c>
      <c r="N30" s="247"/>
      <c r="O30" s="255"/>
      <c r="P30" s="47"/>
    </row>
    <row r="31" spans="1:16" ht="54.75" customHeight="1">
      <c r="A31" s="55" t="s">
        <v>190</v>
      </c>
      <c r="B31" s="53" t="s">
        <v>191</v>
      </c>
      <c r="C31" s="51" t="s">
        <v>137</v>
      </c>
      <c r="D31" s="315" t="s">
        <v>34</v>
      </c>
      <c r="E31" s="315"/>
      <c r="F31" s="315"/>
      <c r="G31" s="53" t="s">
        <v>139</v>
      </c>
      <c r="H31" s="53" t="s">
        <v>192</v>
      </c>
      <c r="I31" s="51" t="s">
        <v>141</v>
      </c>
      <c r="J31" s="56" t="s">
        <v>659</v>
      </c>
      <c r="K31" s="51" t="s">
        <v>38</v>
      </c>
      <c r="L31" s="51">
        <v>1</v>
      </c>
      <c r="M31" s="51">
        <v>3</v>
      </c>
      <c r="N31" s="247"/>
      <c r="O31" s="255"/>
      <c r="P31" s="47"/>
    </row>
    <row r="32" spans="1:16" ht="54.75" customHeight="1">
      <c r="A32" s="55" t="s">
        <v>193</v>
      </c>
      <c r="B32" s="61" t="s">
        <v>194</v>
      </c>
      <c r="C32" s="108" t="s">
        <v>137</v>
      </c>
      <c r="D32" s="275" t="s">
        <v>34</v>
      </c>
      <c r="E32" s="275"/>
      <c r="F32" s="275"/>
      <c r="G32" s="113" t="s">
        <v>139</v>
      </c>
      <c r="H32" s="61" t="s">
        <v>195</v>
      </c>
      <c r="I32" s="51" t="s">
        <v>141</v>
      </c>
      <c r="J32" s="56" t="s">
        <v>659</v>
      </c>
      <c r="K32" s="51" t="s">
        <v>38</v>
      </c>
      <c r="L32" s="51">
        <v>1</v>
      </c>
      <c r="M32" s="51">
        <v>3</v>
      </c>
      <c r="N32" s="247"/>
      <c r="O32" s="255"/>
      <c r="P32" s="47"/>
    </row>
    <row r="33" spans="1:1005" ht="54.75" customHeight="1">
      <c r="A33" s="55" t="s">
        <v>196</v>
      </c>
      <c r="B33" s="61" t="s">
        <v>197</v>
      </c>
      <c r="C33" s="51" t="s">
        <v>137</v>
      </c>
      <c r="D33" s="316" t="s">
        <v>34</v>
      </c>
      <c r="E33" s="316"/>
      <c r="F33" s="316"/>
      <c r="G33" s="61" t="s">
        <v>139</v>
      </c>
      <c r="H33" s="61" t="s">
        <v>198</v>
      </c>
      <c r="I33" s="114" t="s">
        <v>199</v>
      </c>
      <c r="J33" s="56" t="s">
        <v>659</v>
      </c>
      <c r="K33" s="51" t="s">
        <v>38</v>
      </c>
      <c r="L33" s="51">
        <v>1</v>
      </c>
      <c r="M33" s="51">
        <v>3</v>
      </c>
      <c r="N33" s="247"/>
      <c r="O33" s="255"/>
      <c r="P33" s="47"/>
    </row>
    <row r="34" spans="1:1005" ht="54.75" customHeight="1">
      <c r="A34" s="219" t="s">
        <v>200</v>
      </c>
      <c r="B34" s="58" t="s">
        <v>201</v>
      </c>
      <c r="C34" s="51" t="s">
        <v>137</v>
      </c>
      <c r="D34" s="51" t="s">
        <v>138</v>
      </c>
      <c r="E34" s="94">
        <v>10</v>
      </c>
      <c r="F34" s="71">
        <v>17.739999999999998</v>
      </c>
      <c r="G34" s="53" t="s">
        <v>139</v>
      </c>
      <c r="H34" s="53" t="s">
        <v>202</v>
      </c>
      <c r="I34" s="114" t="s">
        <v>203</v>
      </c>
      <c r="J34" s="56" t="s">
        <v>659</v>
      </c>
      <c r="K34" s="51" t="s">
        <v>38</v>
      </c>
      <c r="L34" s="51">
        <v>1</v>
      </c>
      <c r="M34" s="51">
        <v>3</v>
      </c>
      <c r="N34" s="247"/>
      <c r="O34" s="255"/>
      <c r="P34" s="47"/>
    </row>
    <row r="35" spans="1:1005" ht="54.75" customHeight="1">
      <c r="A35" s="72" t="s">
        <v>204</v>
      </c>
      <c r="B35" s="206" t="s">
        <v>205</v>
      </c>
      <c r="C35" s="74" t="s">
        <v>137</v>
      </c>
      <c r="D35" s="312" t="s">
        <v>34</v>
      </c>
      <c r="E35" s="312"/>
      <c r="F35" s="312"/>
      <c r="G35" s="73" t="s">
        <v>139</v>
      </c>
      <c r="H35" s="73" t="s">
        <v>206</v>
      </c>
      <c r="I35" s="220" t="s">
        <v>203</v>
      </c>
      <c r="J35" s="78" t="s">
        <v>659</v>
      </c>
      <c r="K35" s="74" t="s">
        <v>38</v>
      </c>
      <c r="L35" s="74">
        <v>1</v>
      </c>
      <c r="M35" s="74">
        <v>3</v>
      </c>
      <c r="N35" s="248"/>
      <c r="O35" s="256"/>
      <c r="P35" s="47"/>
    </row>
    <row r="36" spans="1:1005" ht="25.5" customHeight="1">
      <c r="A36" s="96"/>
      <c r="B36" s="83"/>
      <c r="C36" s="4"/>
      <c r="D36" s="4"/>
      <c r="E36" s="4"/>
      <c r="F36" s="4"/>
      <c r="G36" s="84"/>
      <c r="H36" s="84"/>
      <c r="J36" s="91"/>
      <c r="L36" s="4"/>
      <c r="M36" s="313" t="s">
        <v>2</v>
      </c>
      <c r="N36" s="313"/>
      <c r="O36" s="249"/>
      <c r="P36" s="82"/>
    </row>
    <row r="37" spans="1:1005" ht="15.75">
      <c r="A37" s="96"/>
      <c r="B37" s="83"/>
      <c r="C37" s="4"/>
      <c r="D37" s="4"/>
      <c r="E37" s="4"/>
      <c r="F37" s="4"/>
      <c r="G37" s="84"/>
      <c r="H37" s="84"/>
      <c r="J37" s="91"/>
      <c r="L37" s="4"/>
      <c r="M37" s="4"/>
      <c r="N37" s="85"/>
      <c r="O37" s="82"/>
      <c r="P37" s="82"/>
    </row>
    <row r="38" spans="1:1005" ht="14.25" customHeight="1">
      <c r="B38" s="314" t="s">
        <v>207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273" t="s">
        <v>98</v>
      </c>
      <c r="N38" s="273" t="s">
        <v>2</v>
      </c>
      <c r="O38" s="240"/>
      <c r="P38" s="82"/>
    </row>
    <row r="39" spans="1:1005" ht="16.5">
      <c r="B39" s="115" t="s">
        <v>208</v>
      </c>
      <c r="C39" s="5"/>
      <c r="D39" s="5"/>
      <c r="E39" s="5"/>
      <c r="F39" s="5"/>
      <c r="G39" s="5"/>
      <c r="H39" s="5"/>
      <c r="I39" s="5"/>
      <c r="J39" s="5"/>
      <c r="N39" s="82"/>
      <c r="O39" s="88"/>
      <c r="P39" s="88"/>
    </row>
    <row r="40" spans="1:1005" ht="25.5" customHeight="1">
      <c r="B40" s="310" t="s">
        <v>99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N40" s="82"/>
      <c r="O40" s="88"/>
      <c r="P40" s="88"/>
    </row>
    <row r="41" spans="1:1005" ht="14.25" customHeight="1">
      <c r="B41" s="310" t="s">
        <v>100</v>
      </c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N41" s="82"/>
      <c r="O41" s="88"/>
      <c r="P41" s="88"/>
    </row>
    <row r="42" spans="1:1005" ht="20.25" customHeight="1">
      <c r="B42" s="269" t="s">
        <v>209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N42" s="82"/>
      <c r="O42" s="88"/>
      <c r="P42" s="88"/>
    </row>
    <row r="43" spans="1:1005" ht="12.75" customHeight="1">
      <c r="B43" s="268" t="s">
        <v>102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N43" s="82"/>
      <c r="O43" s="88"/>
      <c r="P43" s="88"/>
    </row>
    <row r="44" spans="1:1005" ht="12.75" customHeight="1">
      <c r="B44" s="311" t="s">
        <v>103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N44" s="82"/>
      <c r="O44" s="82"/>
      <c r="P44" s="82"/>
    </row>
    <row r="45" spans="1:1005">
      <c r="B45" s="116"/>
      <c r="C45" s="5"/>
      <c r="D45" s="5"/>
      <c r="E45" s="5"/>
      <c r="F45" s="5"/>
      <c r="G45" s="5"/>
      <c r="H45" s="5"/>
      <c r="I45" s="5"/>
      <c r="J45" s="5"/>
      <c r="N45" s="82"/>
      <c r="O45" s="82"/>
      <c r="P45" s="82"/>
    </row>
    <row r="46" spans="1:1005">
      <c r="L46" s="270" t="s">
        <v>692</v>
      </c>
      <c r="M46" s="270"/>
      <c r="N46" s="270"/>
      <c r="O46" s="270"/>
      <c r="P46" s="82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</row>
    <row r="47" spans="1:1005" ht="24.95" customHeight="1">
      <c r="L47" s="267" t="s">
        <v>701</v>
      </c>
      <c r="M47" s="267"/>
      <c r="N47" s="267"/>
      <c r="O47" s="267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</row>
    <row r="48" spans="1:1005">
      <c r="Q48" s="6"/>
    </row>
  </sheetData>
  <mergeCells count="42">
    <mergeCell ref="A5:N5"/>
    <mergeCell ref="N1:O1"/>
    <mergeCell ref="A3:O3"/>
    <mergeCell ref="A1:B1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D14:F14"/>
    <mergeCell ref="H10:H11"/>
    <mergeCell ref="O8:O9"/>
    <mergeCell ref="I8:I11"/>
    <mergeCell ref="J8:J11"/>
    <mergeCell ref="K8:K11"/>
    <mergeCell ref="L8:L10"/>
    <mergeCell ref="M8:M10"/>
    <mergeCell ref="D15:F15"/>
    <mergeCell ref="D16:F16"/>
    <mergeCell ref="D17:F17"/>
    <mergeCell ref="D19:F19"/>
    <mergeCell ref="D22:F22"/>
    <mergeCell ref="D28:F28"/>
    <mergeCell ref="D30:F30"/>
    <mergeCell ref="D31:F31"/>
    <mergeCell ref="D32:F32"/>
    <mergeCell ref="D33:F33"/>
    <mergeCell ref="D35:F35"/>
    <mergeCell ref="M36:N36"/>
    <mergeCell ref="B38:L38"/>
    <mergeCell ref="B40:L40"/>
    <mergeCell ref="M38:N38"/>
    <mergeCell ref="L47:O47"/>
    <mergeCell ref="B41:L41"/>
    <mergeCell ref="B42:L42"/>
    <mergeCell ref="B43:L43"/>
    <mergeCell ref="B44:L44"/>
    <mergeCell ref="L46:O46"/>
  </mergeCells>
  <conditionalFormatting sqref="A14:B17">
    <cfRule type="expression" dxfId="35" priority="12">
      <formula>ISODD(ROW())</formula>
    </cfRule>
  </conditionalFormatting>
  <conditionalFormatting sqref="A22:B22">
    <cfRule type="expression" dxfId="34" priority="13">
      <formula>ISODD(ROW())</formula>
    </cfRule>
  </conditionalFormatting>
  <conditionalFormatting sqref="A30:B33">
    <cfRule type="expression" dxfId="33" priority="10">
      <formula>ISODD(ROW())</formula>
    </cfRule>
  </conditionalFormatting>
  <conditionalFormatting sqref="A35:B35">
    <cfRule type="expression" dxfId="32" priority="8">
      <formula>ISODD(ROW())</formula>
    </cfRule>
  </conditionalFormatting>
  <conditionalFormatting sqref="C13:C35 G14:N14 G15:L19 G21:L35">
    <cfRule type="expression" dxfId="31" priority="9">
      <formula>ISODD(ROW())</formula>
    </cfRule>
  </conditionalFormatting>
  <conditionalFormatting sqref="D14 D16 D18:F18 D22 D24:F24 D26:F26 D28 D30 D32 D34:F34">
    <cfRule type="expression" dxfId="30" priority="5">
      <formula>ISODD(ROW())</formula>
    </cfRule>
  </conditionalFormatting>
  <conditionalFormatting sqref="G13:O13">
    <cfRule type="expression" dxfId="29" priority="1">
      <formula>ISODD(ROW())</formula>
    </cfRule>
  </conditionalFormatting>
  <conditionalFormatting sqref="M15:N35 D20:L20">
    <cfRule type="expression" dxfId="28" priority="4">
      <formula>ISODD(ROW())</formula>
    </cfRule>
  </conditionalFormatting>
  <conditionalFormatting sqref="O14:O35">
    <cfRule type="expression" dxfId="27" priority="15">
      <formula>ISODD(ROW())</formula>
    </cfRule>
  </conditionalFormatting>
  <conditionalFormatting sqref="P15:P18">
    <cfRule type="expression" dxfId="26" priority="16">
      <formula>ISODD(ROW())</formula>
    </cfRule>
  </conditionalFormatting>
  <conditionalFormatting sqref="P22">
    <cfRule type="expression" dxfId="25" priority="17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39" orientation="portrait" r:id="rId1"/>
  <headerFooter>
    <oddHeader>&amp;ROznaczenie sprawy: ZDT.621.12.2023</oddHeader>
    <oddFooter>&amp;C&amp;"Times New Roman,Normalny"&amp;12Strona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FF"/>
    <pageSetUpPr fitToPage="1"/>
  </sheetPr>
  <dimension ref="A1:ALA39"/>
  <sheetViews>
    <sheetView view="pageBreakPreview" zoomScale="84" zoomScaleNormal="77" zoomScaleSheetLayoutView="84" workbookViewId="0">
      <pane ySplit="12" topLeftCell="A25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3.140625" style="19" bestFit="1" customWidth="1"/>
    <col min="4" max="4" width="8.4257812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27" width="11.5703125" style="19"/>
    <col min="228" max="989" width="11.5703125" style="6"/>
  </cols>
  <sheetData>
    <row r="1" spans="1:199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680</v>
      </c>
      <c r="O1" s="284"/>
      <c r="P1" s="23"/>
    </row>
    <row r="2" spans="1:199" ht="15" customHeight="1">
      <c r="A2" s="22"/>
      <c r="N2" s="20"/>
      <c r="O2" s="20"/>
      <c r="P2" s="23"/>
    </row>
    <row r="3" spans="1:199" s="6" customFormat="1" ht="37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19"/>
    </row>
    <row r="4" spans="1:199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19"/>
    </row>
    <row r="5" spans="1:199" s="6" customFormat="1" ht="19.5" customHeight="1">
      <c r="A5" s="289" t="s">
        <v>210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19"/>
    </row>
    <row r="6" spans="1:199" ht="15" customHeight="1">
      <c r="A6" s="22"/>
      <c r="O6" s="23"/>
      <c r="P6" s="23"/>
    </row>
    <row r="7" spans="1:199" ht="15" customHeight="1">
      <c r="A7" s="22"/>
      <c r="B7" s="24" t="s">
        <v>672</v>
      </c>
      <c r="O7" s="23"/>
      <c r="P7" s="23"/>
    </row>
    <row r="8" spans="1:199" ht="18" customHeight="1">
      <c r="A8" s="305" t="s">
        <v>0</v>
      </c>
      <c r="B8" s="305" t="s">
        <v>9</v>
      </c>
      <c r="C8" s="305" t="s">
        <v>10</v>
      </c>
      <c r="D8" s="305" t="s">
        <v>11</v>
      </c>
      <c r="E8" s="305"/>
      <c r="F8" s="305"/>
      <c r="G8" s="277" t="s">
        <v>12</v>
      </c>
      <c r="H8" s="277"/>
      <c r="I8" s="277" t="s">
        <v>13</v>
      </c>
      <c r="J8" s="277" t="s">
        <v>14</v>
      </c>
      <c r="K8" s="308" t="s">
        <v>15</v>
      </c>
      <c r="L8" s="300" t="s">
        <v>16</v>
      </c>
      <c r="M8" s="301" t="s">
        <v>17</v>
      </c>
      <c r="N8" s="26" t="s">
        <v>18</v>
      </c>
      <c r="O8" s="307" t="s">
        <v>1</v>
      </c>
      <c r="P8" s="4"/>
    </row>
    <row r="9" spans="1:199">
      <c r="A9" s="305"/>
      <c r="B9" s="305"/>
      <c r="C9" s="305"/>
      <c r="D9" s="297" t="s">
        <v>19</v>
      </c>
      <c r="E9" s="297" t="s">
        <v>20</v>
      </c>
      <c r="F9" s="297" t="s">
        <v>21</v>
      </c>
      <c r="G9" s="277"/>
      <c r="H9" s="277"/>
      <c r="I9" s="277"/>
      <c r="J9" s="277"/>
      <c r="K9" s="277"/>
      <c r="L9" s="300"/>
      <c r="M9" s="301"/>
      <c r="N9" s="27" t="s">
        <v>22</v>
      </c>
      <c r="O9" s="307"/>
      <c r="P9" s="4"/>
    </row>
    <row r="10" spans="1:199">
      <c r="A10" s="305"/>
      <c r="B10" s="305"/>
      <c r="C10" s="305"/>
      <c r="D10" s="297"/>
      <c r="E10" s="297"/>
      <c r="F10" s="297"/>
      <c r="G10" s="277" t="s">
        <v>23</v>
      </c>
      <c r="H10" s="277" t="s">
        <v>24</v>
      </c>
      <c r="I10" s="277"/>
      <c r="J10" s="277"/>
      <c r="K10" s="277"/>
      <c r="L10" s="300"/>
      <c r="M10" s="301"/>
      <c r="N10" s="28" t="s">
        <v>25</v>
      </c>
      <c r="O10" s="31" t="s">
        <v>26</v>
      </c>
      <c r="P10" s="30"/>
    </row>
    <row r="11" spans="1:199">
      <c r="A11" s="305"/>
      <c r="B11" s="305"/>
      <c r="C11" s="305"/>
      <c r="D11" s="297"/>
      <c r="E11" s="297"/>
      <c r="F11" s="297"/>
      <c r="G11" s="277"/>
      <c r="H11" s="277"/>
      <c r="I11" s="277"/>
      <c r="J11" s="277"/>
      <c r="K11" s="277"/>
      <c r="L11" s="35" t="s">
        <v>27</v>
      </c>
      <c r="M11" s="35" t="s">
        <v>28</v>
      </c>
      <c r="N11" s="35" t="s">
        <v>29</v>
      </c>
      <c r="O11" s="35" t="s">
        <v>30</v>
      </c>
      <c r="P11" s="34"/>
    </row>
    <row r="12" spans="1:199">
      <c r="A12" s="210" t="s">
        <v>120</v>
      </c>
      <c r="B12" s="210" t="s">
        <v>121</v>
      </c>
      <c r="C12" s="210" t="s">
        <v>122</v>
      </c>
      <c r="D12" s="210" t="s">
        <v>123</v>
      </c>
      <c r="E12" s="210" t="s">
        <v>124</v>
      </c>
      <c r="F12" s="210" t="s">
        <v>125</v>
      </c>
      <c r="G12" s="210" t="s">
        <v>126</v>
      </c>
      <c r="H12" s="210" t="s">
        <v>127</v>
      </c>
      <c r="I12" s="210" t="s">
        <v>128</v>
      </c>
      <c r="J12" s="210" t="s">
        <v>129</v>
      </c>
      <c r="K12" s="210" t="s">
        <v>130</v>
      </c>
      <c r="L12" s="210" t="s">
        <v>131</v>
      </c>
      <c r="M12" s="210" t="s">
        <v>132</v>
      </c>
      <c r="N12" s="210" t="s">
        <v>133</v>
      </c>
      <c r="O12" s="210" t="s">
        <v>134</v>
      </c>
      <c r="P12" s="34"/>
    </row>
    <row r="13" spans="1:199" ht="56.25" customHeight="1">
      <c r="A13" s="214" t="s">
        <v>211</v>
      </c>
      <c r="B13" s="189" t="s">
        <v>212</v>
      </c>
      <c r="C13" s="43" t="s">
        <v>213</v>
      </c>
      <c r="D13" s="134" t="s">
        <v>48</v>
      </c>
      <c r="E13" s="134">
        <v>12</v>
      </c>
      <c r="F13" s="134">
        <f>E13*2088/1000</f>
        <v>25.056000000000001</v>
      </c>
      <c r="G13" s="42" t="s">
        <v>139</v>
      </c>
      <c r="H13" s="42" t="s">
        <v>214</v>
      </c>
      <c r="I13" s="43" t="s">
        <v>141</v>
      </c>
      <c r="J13" s="221" t="s">
        <v>657</v>
      </c>
      <c r="K13" s="43" t="s">
        <v>38</v>
      </c>
      <c r="L13" s="43">
        <v>2</v>
      </c>
      <c r="M13" s="43">
        <v>3</v>
      </c>
      <c r="N13" s="246"/>
      <c r="O13" s="237"/>
      <c r="P13" s="47"/>
    </row>
    <row r="14" spans="1:199" ht="67.5" customHeight="1">
      <c r="A14" s="55" t="s">
        <v>215</v>
      </c>
      <c r="B14" s="53" t="s">
        <v>216</v>
      </c>
      <c r="C14" s="51" t="s">
        <v>213</v>
      </c>
      <c r="D14" s="319" t="s">
        <v>34</v>
      </c>
      <c r="E14" s="320"/>
      <c r="F14" s="321"/>
      <c r="G14" s="53" t="s">
        <v>139</v>
      </c>
      <c r="H14" s="53" t="s">
        <v>217</v>
      </c>
      <c r="I14" s="51" t="s">
        <v>141</v>
      </c>
      <c r="J14" s="9" t="s">
        <v>658</v>
      </c>
      <c r="K14" s="51" t="s">
        <v>38</v>
      </c>
      <c r="L14" s="51">
        <v>11</v>
      </c>
      <c r="M14" s="51">
        <v>3</v>
      </c>
      <c r="N14" s="247"/>
      <c r="O14" s="238"/>
      <c r="P14" s="47"/>
    </row>
    <row r="15" spans="1:199" ht="123.75" customHeight="1">
      <c r="A15" s="55" t="s">
        <v>218</v>
      </c>
      <c r="B15" s="53" t="s">
        <v>216</v>
      </c>
      <c r="C15" s="51" t="s">
        <v>213</v>
      </c>
      <c r="D15" s="271" t="s">
        <v>34</v>
      </c>
      <c r="E15" s="271" t="s">
        <v>34</v>
      </c>
      <c r="F15" s="271" t="s">
        <v>34</v>
      </c>
      <c r="G15" s="53" t="s">
        <v>139</v>
      </c>
      <c r="H15" s="53" t="s">
        <v>219</v>
      </c>
      <c r="I15" s="51" t="s">
        <v>141</v>
      </c>
      <c r="J15" s="9" t="s">
        <v>657</v>
      </c>
      <c r="K15" s="51" t="s">
        <v>38</v>
      </c>
      <c r="L15" s="51">
        <v>24</v>
      </c>
      <c r="M15" s="51">
        <v>3</v>
      </c>
      <c r="N15" s="247"/>
      <c r="O15" s="238"/>
      <c r="P15" s="47"/>
    </row>
    <row r="16" spans="1:199" ht="56.25" customHeight="1">
      <c r="A16" s="55" t="s">
        <v>220</v>
      </c>
      <c r="B16" s="53" t="s">
        <v>221</v>
      </c>
      <c r="C16" s="51" t="s">
        <v>213</v>
      </c>
      <c r="D16" s="271" t="s">
        <v>34</v>
      </c>
      <c r="E16" s="271" t="s">
        <v>34</v>
      </c>
      <c r="F16" s="271" t="s">
        <v>34</v>
      </c>
      <c r="G16" s="53" t="s">
        <v>139</v>
      </c>
      <c r="H16" s="53" t="s">
        <v>222</v>
      </c>
      <c r="I16" s="51" t="s">
        <v>141</v>
      </c>
      <c r="J16" s="9" t="s">
        <v>657</v>
      </c>
      <c r="K16" s="51" t="s">
        <v>38</v>
      </c>
      <c r="L16" s="51">
        <v>7</v>
      </c>
      <c r="M16" s="51">
        <v>3</v>
      </c>
      <c r="N16" s="247"/>
      <c r="O16" s="238"/>
      <c r="P16" s="47"/>
    </row>
    <row r="17" spans="1:16" ht="56.25" customHeight="1">
      <c r="A17" s="55" t="s">
        <v>223</v>
      </c>
      <c r="B17" s="53" t="s">
        <v>224</v>
      </c>
      <c r="C17" s="51" t="s">
        <v>213</v>
      </c>
      <c r="D17" s="271" t="s">
        <v>34</v>
      </c>
      <c r="E17" s="271" t="s">
        <v>34</v>
      </c>
      <c r="F17" s="271" t="s">
        <v>34</v>
      </c>
      <c r="G17" s="53" t="s">
        <v>139</v>
      </c>
      <c r="H17" s="53" t="s">
        <v>225</v>
      </c>
      <c r="I17" s="51" t="s">
        <v>141</v>
      </c>
      <c r="J17" s="9" t="s">
        <v>657</v>
      </c>
      <c r="K17" s="51" t="s">
        <v>38</v>
      </c>
      <c r="L17" s="51">
        <v>1</v>
      </c>
      <c r="M17" s="51">
        <v>3</v>
      </c>
      <c r="N17" s="247"/>
      <c r="O17" s="238"/>
      <c r="P17" s="47"/>
    </row>
    <row r="18" spans="1:16" ht="56.25" customHeight="1">
      <c r="A18" s="55" t="s">
        <v>226</v>
      </c>
      <c r="B18" s="53" t="s">
        <v>227</v>
      </c>
      <c r="C18" s="51" t="s">
        <v>213</v>
      </c>
      <c r="D18" s="271" t="s">
        <v>34</v>
      </c>
      <c r="E18" s="271" t="s">
        <v>34</v>
      </c>
      <c r="F18" s="271" t="s">
        <v>34</v>
      </c>
      <c r="G18" s="53" t="s">
        <v>139</v>
      </c>
      <c r="H18" s="53" t="s">
        <v>228</v>
      </c>
      <c r="I18" s="51" t="s">
        <v>141</v>
      </c>
      <c r="J18" s="9" t="s">
        <v>657</v>
      </c>
      <c r="K18" s="51" t="s">
        <v>38</v>
      </c>
      <c r="L18" s="51">
        <v>1</v>
      </c>
      <c r="M18" s="51">
        <v>3</v>
      </c>
      <c r="N18" s="247"/>
      <c r="O18" s="238"/>
      <c r="P18" s="47"/>
    </row>
    <row r="19" spans="1:16" ht="56.25" customHeight="1">
      <c r="A19" s="55" t="s">
        <v>229</v>
      </c>
      <c r="B19" s="53" t="s">
        <v>230</v>
      </c>
      <c r="C19" s="51" t="s">
        <v>213</v>
      </c>
      <c r="D19" s="271" t="s">
        <v>34</v>
      </c>
      <c r="E19" s="271" t="s">
        <v>34</v>
      </c>
      <c r="F19" s="271" t="s">
        <v>34</v>
      </c>
      <c r="G19" s="53" t="s">
        <v>139</v>
      </c>
      <c r="H19" s="53" t="s">
        <v>231</v>
      </c>
      <c r="I19" s="51" t="s">
        <v>141</v>
      </c>
      <c r="J19" s="9" t="s">
        <v>657</v>
      </c>
      <c r="K19" s="51" t="s">
        <v>38</v>
      </c>
      <c r="L19" s="51">
        <v>1</v>
      </c>
      <c r="M19" s="51">
        <v>3</v>
      </c>
      <c r="N19" s="247"/>
      <c r="O19" s="238"/>
      <c r="P19" s="47"/>
    </row>
    <row r="20" spans="1:16" ht="56.25" customHeight="1">
      <c r="A20" s="55" t="s">
        <v>232</v>
      </c>
      <c r="B20" s="53" t="s">
        <v>233</v>
      </c>
      <c r="C20" s="51" t="s">
        <v>213</v>
      </c>
      <c r="D20" s="271" t="s">
        <v>34</v>
      </c>
      <c r="E20" s="271" t="s">
        <v>34</v>
      </c>
      <c r="F20" s="271" t="s">
        <v>34</v>
      </c>
      <c r="G20" s="53" t="s">
        <v>139</v>
      </c>
      <c r="H20" s="53" t="s">
        <v>234</v>
      </c>
      <c r="I20" s="51" t="s">
        <v>141</v>
      </c>
      <c r="J20" s="9" t="s">
        <v>657</v>
      </c>
      <c r="K20" s="51" t="s">
        <v>38</v>
      </c>
      <c r="L20" s="51">
        <v>4</v>
      </c>
      <c r="M20" s="51">
        <v>3</v>
      </c>
      <c r="N20" s="247"/>
      <c r="O20" s="238"/>
      <c r="P20" s="47"/>
    </row>
    <row r="21" spans="1:16" ht="56.25" customHeight="1">
      <c r="A21" s="55" t="s">
        <v>235</v>
      </c>
      <c r="B21" s="53" t="s">
        <v>236</v>
      </c>
      <c r="C21" s="51" t="s">
        <v>213</v>
      </c>
      <c r="D21" s="271" t="s">
        <v>34</v>
      </c>
      <c r="E21" s="271" t="s">
        <v>34</v>
      </c>
      <c r="F21" s="271" t="s">
        <v>34</v>
      </c>
      <c r="G21" s="53" t="s">
        <v>139</v>
      </c>
      <c r="H21" s="53" t="s">
        <v>237</v>
      </c>
      <c r="I21" s="51" t="s">
        <v>141</v>
      </c>
      <c r="J21" s="9" t="s">
        <v>657</v>
      </c>
      <c r="K21" s="51" t="s">
        <v>38</v>
      </c>
      <c r="L21" s="51">
        <v>7</v>
      </c>
      <c r="M21" s="51">
        <v>3</v>
      </c>
      <c r="N21" s="247"/>
      <c r="O21" s="238"/>
      <c r="P21" s="47"/>
    </row>
    <row r="22" spans="1:16" ht="56.25" customHeight="1">
      <c r="A22" s="55" t="s">
        <v>238</v>
      </c>
      <c r="B22" s="53" t="s">
        <v>239</v>
      </c>
      <c r="C22" s="51" t="s">
        <v>213</v>
      </c>
      <c r="D22" s="271" t="s">
        <v>34</v>
      </c>
      <c r="E22" s="271" t="s">
        <v>34</v>
      </c>
      <c r="F22" s="271" t="s">
        <v>34</v>
      </c>
      <c r="G22" s="53" t="s">
        <v>139</v>
      </c>
      <c r="H22" s="53" t="s">
        <v>240</v>
      </c>
      <c r="I22" s="51" t="s">
        <v>141</v>
      </c>
      <c r="J22" s="9" t="s">
        <v>657</v>
      </c>
      <c r="K22" s="51" t="s">
        <v>38</v>
      </c>
      <c r="L22" s="51">
        <v>1</v>
      </c>
      <c r="M22" s="51">
        <v>3</v>
      </c>
      <c r="N22" s="247"/>
      <c r="O22" s="238"/>
      <c r="P22" s="47"/>
    </row>
    <row r="23" spans="1:16" ht="56.25" customHeight="1">
      <c r="A23" s="55" t="s">
        <v>241</v>
      </c>
      <c r="B23" s="53" t="s">
        <v>242</v>
      </c>
      <c r="C23" s="51" t="s">
        <v>213</v>
      </c>
      <c r="D23" s="271" t="s">
        <v>34</v>
      </c>
      <c r="E23" s="271" t="s">
        <v>34</v>
      </c>
      <c r="F23" s="271" t="s">
        <v>34</v>
      </c>
      <c r="G23" s="53" t="s">
        <v>139</v>
      </c>
      <c r="H23" s="53" t="s">
        <v>243</v>
      </c>
      <c r="I23" s="51" t="s">
        <v>141</v>
      </c>
      <c r="J23" s="9" t="s">
        <v>657</v>
      </c>
      <c r="K23" s="51" t="s">
        <v>38</v>
      </c>
      <c r="L23" s="51">
        <v>2</v>
      </c>
      <c r="M23" s="51">
        <v>3</v>
      </c>
      <c r="N23" s="247"/>
      <c r="O23" s="238"/>
      <c r="P23" s="47"/>
    </row>
    <row r="24" spans="1:16" ht="67.5" customHeight="1">
      <c r="A24" s="72" t="s">
        <v>244</v>
      </c>
      <c r="B24" s="73" t="s">
        <v>245</v>
      </c>
      <c r="C24" s="74" t="s">
        <v>246</v>
      </c>
      <c r="D24" s="129" t="s">
        <v>247</v>
      </c>
      <c r="E24" s="129">
        <v>1.9</v>
      </c>
      <c r="F24" s="129">
        <f>E24*3922/1000</f>
        <v>7.4517999999999995</v>
      </c>
      <c r="G24" s="73" t="s">
        <v>139</v>
      </c>
      <c r="H24" s="73" t="s">
        <v>248</v>
      </c>
      <c r="I24" s="74" t="s">
        <v>141</v>
      </c>
      <c r="J24" s="77" t="s">
        <v>657</v>
      </c>
      <c r="K24" s="74" t="s">
        <v>38</v>
      </c>
      <c r="L24" s="74">
        <v>1</v>
      </c>
      <c r="M24" s="74">
        <v>3</v>
      </c>
      <c r="N24" s="248"/>
      <c r="O24" s="239"/>
      <c r="P24" s="47"/>
    </row>
    <row r="25" spans="1:16" ht="25.5" customHeight="1">
      <c r="A25" s="96"/>
      <c r="B25" s="83"/>
      <c r="C25" s="4"/>
      <c r="D25" s="4"/>
      <c r="E25" s="4"/>
      <c r="F25" s="4"/>
      <c r="G25" s="84"/>
      <c r="H25" s="84"/>
      <c r="J25" s="91"/>
      <c r="L25" s="4"/>
      <c r="M25" s="313" t="s">
        <v>2</v>
      </c>
      <c r="N25" s="313"/>
      <c r="O25" s="249"/>
      <c r="P25" s="82"/>
    </row>
    <row r="26" spans="1:16" ht="15.75">
      <c r="A26" s="96"/>
      <c r="B26" s="83"/>
      <c r="C26" s="4"/>
      <c r="D26" s="4"/>
      <c r="E26" s="4"/>
      <c r="F26" s="4"/>
      <c r="G26" s="84"/>
      <c r="H26" s="84"/>
      <c r="J26" s="91"/>
      <c r="L26" s="4"/>
      <c r="M26" s="4"/>
      <c r="N26" s="85"/>
      <c r="O26" s="82"/>
      <c r="P26" s="82"/>
    </row>
    <row r="27" spans="1:16" ht="14.25">
      <c r="B27" s="86" t="s">
        <v>97</v>
      </c>
      <c r="C27" s="5"/>
      <c r="D27" s="5"/>
      <c r="E27" s="5"/>
      <c r="F27" s="5"/>
      <c r="G27" s="5"/>
      <c r="H27" s="5"/>
      <c r="I27" s="5"/>
      <c r="J27" s="5"/>
      <c r="L27" s="87"/>
      <c r="M27" s="273" t="s">
        <v>98</v>
      </c>
      <c r="N27" s="273" t="s">
        <v>2</v>
      </c>
      <c r="O27" s="240"/>
      <c r="P27" s="82"/>
    </row>
    <row r="28" spans="1:16" ht="12.75" customHeight="1">
      <c r="B28" s="268" t="s">
        <v>99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N28" s="82"/>
      <c r="O28" s="88"/>
      <c r="P28" s="88"/>
    </row>
    <row r="29" spans="1:16" ht="12.75" customHeight="1">
      <c r="B29" s="268" t="s">
        <v>100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82"/>
      <c r="O29" s="88"/>
      <c r="P29" s="88"/>
    </row>
    <row r="30" spans="1:16" ht="12.75" customHeight="1">
      <c r="B30" s="269" t="s">
        <v>101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N30" s="82"/>
      <c r="O30" s="88"/>
      <c r="P30" s="88"/>
    </row>
    <row r="31" spans="1:16" ht="12.75" customHeight="1">
      <c r="B31" s="268" t="s">
        <v>102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N31" s="82"/>
      <c r="O31" s="88"/>
      <c r="P31" s="88"/>
    </row>
    <row r="32" spans="1:16">
      <c r="B32" s="116" t="s">
        <v>103</v>
      </c>
      <c r="N32" s="82"/>
      <c r="O32" s="88"/>
      <c r="P32" s="88"/>
    </row>
    <row r="33" spans="2:989" ht="24.75" customHeight="1">
      <c r="B33" s="318" t="s">
        <v>249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N33" s="82"/>
      <c r="O33" s="88"/>
      <c r="P33" s="88"/>
    </row>
    <row r="34" spans="2:989">
      <c r="B34" s="6"/>
      <c r="C34" s="5"/>
      <c r="D34" s="5"/>
      <c r="E34" s="5"/>
      <c r="F34" s="5"/>
      <c r="G34" s="5"/>
      <c r="H34" s="5"/>
      <c r="I34" s="5"/>
      <c r="J34" s="5"/>
      <c r="N34" s="82"/>
      <c r="O34" s="88"/>
      <c r="P34" s="88"/>
    </row>
    <row r="35" spans="2:989">
      <c r="L35" s="270" t="s">
        <v>692</v>
      </c>
      <c r="M35" s="270"/>
      <c r="N35" s="270"/>
      <c r="O35" s="270"/>
      <c r="P35" s="82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</row>
    <row r="36" spans="2:989" ht="24.95" customHeight="1">
      <c r="L36" s="267" t="s">
        <v>701</v>
      </c>
      <c r="M36" s="267"/>
      <c r="N36" s="267"/>
      <c r="O36" s="267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</row>
    <row r="37" spans="2:989">
      <c r="N37" s="117"/>
      <c r="O37" s="82"/>
      <c r="P37" s="82"/>
    </row>
    <row r="38" spans="2:989">
      <c r="B38" s="6"/>
      <c r="N38" s="117"/>
      <c r="O38" s="82"/>
      <c r="P38" s="82"/>
    </row>
    <row r="39" spans="2:989">
      <c r="B39" s="6"/>
    </row>
  </sheetData>
  <mergeCells count="39">
    <mergeCell ref="O8:O9"/>
    <mergeCell ref="A5:O5"/>
    <mergeCell ref="N1:O1"/>
    <mergeCell ref="A3:O3"/>
    <mergeCell ref="A1:B1"/>
    <mergeCell ref="I8:I11"/>
    <mergeCell ref="J8:J11"/>
    <mergeCell ref="K8:K11"/>
    <mergeCell ref="L8:L10"/>
    <mergeCell ref="M8:M10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D14:F14"/>
    <mergeCell ref="D15:F15"/>
    <mergeCell ref="D16:F16"/>
    <mergeCell ref="D17:F17"/>
    <mergeCell ref="D18:F18"/>
    <mergeCell ref="D19:F19"/>
    <mergeCell ref="L36:O36"/>
    <mergeCell ref="D20:F20"/>
    <mergeCell ref="D21:F21"/>
    <mergeCell ref="D22:F22"/>
    <mergeCell ref="L35:O35"/>
    <mergeCell ref="B30:L30"/>
    <mergeCell ref="B31:L31"/>
    <mergeCell ref="B33:L33"/>
    <mergeCell ref="D23:F23"/>
    <mergeCell ref="M25:N25"/>
    <mergeCell ref="B28:L28"/>
    <mergeCell ref="B29:L29"/>
    <mergeCell ref="M27:N27"/>
  </mergeCells>
  <conditionalFormatting sqref="A14:B24">
    <cfRule type="expression" dxfId="24" priority="4">
      <formula>ISODD(ROW())</formula>
    </cfRule>
  </conditionalFormatting>
  <conditionalFormatting sqref="C13:O24">
    <cfRule type="expression" dxfId="23" priority="5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  <pageSetUpPr fitToPage="1"/>
  </sheetPr>
  <dimension ref="A1:AKL36"/>
  <sheetViews>
    <sheetView view="pageBreakPreview" zoomScale="86" zoomScaleNormal="77" zoomScaleSheetLayoutView="86" workbookViewId="0">
      <pane ySplit="12" topLeftCell="A28" activePane="bottomLeft" state="frozen"/>
      <selection activeCell="A38" sqref="A38:XFD39"/>
      <selection pane="bottomLeft" activeCell="B33" sqref="B33:J33"/>
    </sheetView>
  </sheetViews>
  <sheetFormatPr defaultColWidth="8.7109375" defaultRowHeight="12.75"/>
  <cols>
    <col min="1" max="1" width="5.42578125" style="3" customWidth="1"/>
    <col min="2" max="2" width="39.140625" style="3" customWidth="1"/>
    <col min="3" max="3" width="11.85546875" style="3" customWidth="1"/>
    <col min="4" max="6" width="6.5703125" style="3" customWidth="1"/>
    <col min="7" max="7" width="16.5703125" style="3" customWidth="1"/>
    <col min="8" max="8" width="29" style="3" customWidth="1"/>
    <col min="9" max="9" width="11.7109375" style="1" customWidth="1"/>
    <col min="10" max="10" width="20.42578125" style="1" customWidth="1"/>
    <col min="11" max="11" width="5.5703125" style="1" customWidth="1"/>
    <col min="12" max="12" width="5.5703125" style="3" customWidth="1"/>
    <col min="13" max="13" width="11.7109375" style="3" customWidth="1"/>
    <col min="14" max="15" width="13.28515625" style="3" customWidth="1"/>
    <col min="16" max="16" width="1.5703125" style="3" customWidth="1"/>
    <col min="17" max="225" width="11.5703125" style="3" customWidth="1"/>
  </cols>
  <sheetData>
    <row r="1" spans="1:193" ht="15.7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681</v>
      </c>
      <c r="O1" s="284"/>
      <c r="P1" s="118"/>
    </row>
    <row r="2" spans="1:193" ht="15.75">
      <c r="A2" s="7"/>
      <c r="O2" s="118"/>
      <c r="P2" s="118"/>
    </row>
    <row r="3" spans="1:193" ht="40.5" customHeight="1">
      <c r="A3" s="283" t="s">
        <v>670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</row>
    <row r="4" spans="1:193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</row>
    <row r="5" spans="1:193" ht="16.5" customHeight="1">
      <c r="A5" s="283" t="s">
        <v>250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</row>
    <row r="6" spans="1:193" ht="16.5" customHeight="1">
      <c r="A6" s="7"/>
      <c r="O6" s="118"/>
      <c r="P6" s="118"/>
    </row>
    <row r="7" spans="1:193" ht="15.75">
      <c r="A7" s="7"/>
      <c r="B7" s="24" t="s">
        <v>672</v>
      </c>
      <c r="O7" s="118"/>
      <c r="P7" s="118"/>
    </row>
    <row r="8" spans="1:193" ht="12.75" customHeight="1">
      <c r="A8" s="325" t="s">
        <v>0</v>
      </c>
      <c r="B8" s="274" t="s">
        <v>9</v>
      </c>
      <c r="C8" s="330" t="s">
        <v>10</v>
      </c>
      <c r="D8" s="274" t="s">
        <v>11</v>
      </c>
      <c r="E8" s="274"/>
      <c r="F8" s="274"/>
      <c r="G8" s="331" t="s">
        <v>12</v>
      </c>
      <c r="H8" s="331"/>
      <c r="I8" s="276" t="s">
        <v>13</v>
      </c>
      <c r="J8" s="276" t="s">
        <v>14</v>
      </c>
      <c r="K8" s="29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</row>
    <row r="9" spans="1:193" ht="12.75" customHeight="1">
      <c r="A9" s="326"/>
      <c r="B9" s="328"/>
      <c r="C9" s="328"/>
      <c r="D9" s="297" t="s">
        <v>19</v>
      </c>
      <c r="E9" s="297" t="s">
        <v>20</v>
      </c>
      <c r="F9" s="297" t="s">
        <v>21</v>
      </c>
      <c r="G9" s="323"/>
      <c r="H9" s="323"/>
      <c r="I9" s="277"/>
      <c r="J9" s="277"/>
      <c r="K9" s="277"/>
      <c r="L9" s="300"/>
      <c r="M9" s="301"/>
      <c r="N9" s="27" t="s">
        <v>22</v>
      </c>
      <c r="O9" s="298"/>
      <c r="P9" s="4"/>
    </row>
    <row r="10" spans="1:193" ht="21" customHeight="1">
      <c r="A10" s="326"/>
      <c r="B10" s="328"/>
      <c r="C10" s="328"/>
      <c r="D10" s="297"/>
      <c r="E10" s="297"/>
      <c r="F10" s="297"/>
      <c r="G10" s="323" t="s">
        <v>23</v>
      </c>
      <c r="H10" s="323" t="s">
        <v>24</v>
      </c>
      <c r="I10" s="277"/>
      <c r="J10" s="277"/>
      <c r="K10" s="277"/>
      <c r="L10" s="300"/>
      <c r="M10" s="301"/>
      <c r="N10" s="28" t="s">
        <v>25</v>
      </c>
      <c r="O10" s="29" t="s">
        <v>26</v>
      </c>
      <c r="P10" s="30"/>
    </row>
    <row r="11" spans="1:193">
      <c r="A11" s="327"/>
      <c r="B11" s="329"/>
      <c r="C11" s="329"/>
      <c r="D11" s="285"/>
      <c r="E11" s="285"/>
      <c r="F11" s="285"/>
      <c r="G11" s="324"/>
      <c r="H11" s="324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193">
      <c r="A12" s="212" t="s">
        <v>120</v>
      </c>
      <c r="B12" s="212" t="s">
        <v>121</v>
      </c>
      <c r="C12" s="212" t="s">
        <v>122</v>
      </c>
      <c r="D12" s="212" t="s">
        <v>123</v>
      </c>
      <c r="E12" s="212" t="s">
        <v>124</v>
      </c>
      <c r="F12" s="212" t="s">
        <v>125</v>
      </c>
      <c r="G12" s="212" t="s">
        <v>126</v>
      </c>
      <c r="H12" s="212" t="s">
        <v>127</v>
      </c>
      <c r="I12" s="212" t="s">
        <v>128</v>
      </c>
      <c r="J12" s="212" t="s">
        <v>129</v>
      </c>
      <c r="K12" s="212" t="s">
        <v>130</v>
      </c>
      <c r="L12" s="212" t="s">
        <v>131</v>
      </c>
      <c r="M12" s="212" t="s">
        <v>132</v>
      </c>
      <c r="N12" s="212" t="s">
        <v>133</v>
      </c>
      <c r="O12" s="212" t="s">
        <v>134</v>
      </c>
      <c r="P12" s="34"/>
    </row>
    <row r="13" spans="1:193" ht="56.25">
      <c r="A13" s="41" t="s">
        <v>251</v>
      </c>
      <c r="B13" s="42" t="s">
        <v>252</v>
      </c>
      <c r="C13" s="43" t="s">
        <v>253</v>
      </c>
      <c r="D13" s="282" t="s">
        <v>34</v>
      </c>
      <c r="E13" s="282" t="s">
        <v>34</v>
      </c>
      <c r="F13" s="282" t="s">
        <v>34</v>
      </c>
      <c r="G13" s="42" t="s">
        <v>254</v>
      </c>
      <c r="H13" s="42" t="s">
        <v>255</v>
      </c>
      <c r="I13" s="43" t="s">
        <v>141</v>
      </c>
      <c r="J13" s="44" t="s">
        <v>654</v>
      </c>
      <c r="K13" s="43" t="s">
        <v>38</v>
      </c>
      <c r="L13" s="43">
        <v>1</v>
      </c>
      <c r="M13" s="43">
        <v>3</v>
      </c>
      <c r="N13" s="246"/>
      <c r="O13" s="237"/>
      <c r="P13" s="11"/>
    </row>
    <row r="14" spans="1:193" ht="56.25">
      <c r="A14" s="55" t="s">
        <v>257</v>
      </c>
      <c r="B14" s="53" t="s">
        <v>258</v>
      </c>
      <c r="C14" s="51" t="s">
        <v>253</v>
      </c>
      <c r="D14" s="271" t="s">
        <v>34</v>
      </c>
      <c r="E14" s="271" t="s">
        <v>34</v>
      </c>
      <c r="F14" s="271" t="s">
        <v>34</v>
      </c>
      <c r="G14" s="53" t="s">
        <v>254</v>
      </c>
      <c r="H14" s="53" t="s">
        <v>259</v>
      </c>
      <c r="I14" s="51" t="s">
        <v>141</v>
      </c>
      <c r="J14" s="56" t="s">
        <v>654</v>
      </c>
      <c r="K14" s="51" t="s">
        <v>38</v>
      </c>
      <c r="L14" s="51">
        <v>1</v>
      </c>
      <c r="M14" s="51">
        <v>3</v>
      </c>
      <c r="N14" s="247"/>
      <c r="O14" s="238"/>
      <c r="P14" s="11"/>
    </row>
    <row r="15" spans="1:193" ht="56.25">
      <c r="A15" s="55" t="s">
        <v>260</v>
      </c>
      <c r="B15" s="53" t="s">
        <v>261</v>
      </c>
      <c r="C15" s="51" t="s">
        <v>253</v>
      </c>
      <c r="D15" s="271" t="s">
        <v>34</v>
      </c>
      <c r="E15" s="271" t="s">
        <v>34</v>
      </c>
      <c r="F15" s="271" t="s">
        <v>34</v>
      </c>
      <c r="G15" s="53" t="s">
        <v>254</v>
      </c>
      <c r="H15" s="53" t="s">
        <v>262</v>
      </c>
      <c r="I15" s="51" t="s">
        <v>141</v>
      </c>
      <c r="J15" s="56" t="s">
        <v>654</v>
      </c>
      <c r="K15" s="51" t="s">
        <v>38</v>
      </c>
      <c r="L15" s="51">
        <v>1</v>
      </c>
      <c r="M15" s="51">
        <v>3</v>
      </c>
      <c r="N15" s="247"/>
      <c r="O15" s="238"/>
      <c r="P15" s="11"/>
    </row>
    <row r="16" spans="1:193" ht="56.25">
      <c r="A16" s="55" t="s">
        <v>263</v>
      </c>
      <c r="B16" s="53" t="s">
        <v>264</v>
      </c>
      <c r="C16" s="51" t="s">
        <v>253</v>
      </c>
      <c r="D16" s="271" t="s">
        <v>34</v>
      </c>
      <c r="E16" s="271" t="s">
        <v>34</v>
      </c>
      <c r="F16" s="271" t="s">
        <v>34</v>
      </c>
      <c r="G16" s="53" t="s">
        <v>254</v>
      </c>
      <c r="H16" s="53" t="s">
        <v>265</v>
      </c>
      <c r="I16" s="51" t="s">
        <v>141</v>
      </c>
      <c r="J16" s="56" t="s">
        <v>654</v>
      </c>
      <c r="K16" s="51" t="s">
        <v>38</v>
      </c>
      <c r="L16" s="51">
        <v>1</v>
      </c>
      <c r="M16" s="51">
        <v>3</v>
      </c>
      <c r="N16" s="247"/>
      <c r="O16" s="238"/>
      <c r="P16" s="11"/>
    </row>
    <row r="17" spans="1:16" ht="56.25">
      <c r="A17" s="55" t="s">
        <v>266</v>
      </c>
      <c r="B17" s="53" t="s">
        <v>267</v>
      </c>
      <c r="C17" s="51" t="s">
        <v>253</v>
      </c>
      <c r="D17" s="271" t="s">
        <v>34</v>
      </c>
      <c r="E17" s="271" t="s">
        <v>34</v>
      </c>
      <c r="F17" s="271" t="s">
        <v>34</v>
      </c>
      <c r="G17" s="53" t="s">
        <v>254</v>
      </c>
      <c r="H17" s="53" t="s">
        <v>268</v>
      </c>
      <c r="I17" s="51" t="s">
        <v>141</v>
      </c>
      <c r="J17" s="56" t="s">
        <v>654</v>
      </c>
      <c r="K17" s="51" t="s">
        <v>38</v>
      </c>
      <c r="L17" s="51">
        <v>1</v>
      </c>
      <c r="M17" s="51">
        <v>3</v>
      </c>
      <c r="N17" s="247"/>
      <c r="O17" s="238"/>
      <c r="P17" s="11"/>
    </row>
    <row r="18" spans="1:16" ht="56.25">
      <c r="A18" s="55" t="s">
        <v>269</v>
      </c>
      <c r="B18" s="53" t="s">
        <v>270</v>
      </c>
      <c r="C18" s="51" t="s">
        <v>253</v>
      </c>
      <c r="D18" s="271" t="s">
        <v>34</v>
      </c>
      <c r="E18" s="271" t="s">
        <v>34</v>
      </c>
      <c r="F18" s="271" t="s">
        <v>34</v>
      </c>
      <c r="G18" s="53" t="s">
        <v>254</v>
      </c>
      <c r="H18" s="53" t="s">
        <v>271</v>
      </c>
      <c r="I18" s="51" t="s">
        <v>141</v>
      </c>
      <c r="J18" s="56" t="s">
        <v>654</v>
      </c>
      <c r="K18" s="51" t="s">
        <v>38</v>
      </c>
      <c r="L18" s="51">
        <v>1</v>
      </c>
      <c r="M18" s="51">
        <v>3</v>
      </c>
      <c r="N18" s="247"/>
      <c r="O18" s="238"/>
      <c r="P18" s="11"/>
    </row>
    <row r="19" spans="1:16" ht="56.25">
      <c r="A19" s="55" t="s">
        <v>272</v>
      </c>
      <c r="B19" s="53" t="s">
        <v>273</v>
      </c>
      <c r="C19" s="51" t="s">
        <v>253</v>
      </c>
      <c r="D19" s="271" t="s">
        <v>34</v>
      </c>
      <c r="E19" s="271" t="s">
        <v>34</v>
      </c>
      <c r="F19" s="271" t="s">
        <v>34</v>
      </c>
      <c r="G19" s="53" t="s">
        <v>254</v>
      </c>
      <c r="H19" s="53" t="s">
        <v>274</v>
      </c>
      <c r="I19" s="51" t="s">
        <v>141</v>
      </c>
      <c r="J19" s="56" t="s">
        <v>654</v>
      </c>
      <c r="K19" s="51" t="s">
        <v>38</v>
      </c>
      <c r="L19" s="51">
        <v>1</v>
      </c>
      <c r="M19" s="51">
        <v>3</v>
      </c>
      <c r="N19" s="247"/>
      <c r="O19" s="238"/>
      <c r="P19" s="11"/>
    </row>
    <row r="20" spans="1:16" ht="56.25">
      <c r="A20" s="55" t="s">
        <v>275</v>
      </c>
      <c r="B20" s="53" t="s">
        <v>276</v>
      </c>
      <c r="C20" s="51" t="s">
        <v>253</v>
      </c>
      <c r="D20" s="271" t="s">
        <v>34</v>
      </c>
      <c r="E20" s="271" t="s">
        <v>34</v>
      </c>
      <c r="F20" s="271" t="s">
        <v>34</v>
      </c>
      <c r="G20" s="53" t="s">
        <v>254</v>
      </c>
      <c r="H20" s="53" t="s">
        <v>277</v>
      </c>
      <c r="I20" s="51" t="s">
        <v>141</v>
      </c>
      <c r="J20" s="56" t="s">
        <v>654</v>
      </c>
      <c r="K20" s="51" t="s">
        <v>38</v>
      </c>
      <c r="L20" s="51">
        <v>1</v>
      </c>
      <c r="M20" s="51">
        <v>3</v>
      </c>
      <c r="N20" s="247"/>
      <c r="O20" s="238"/>
      <c r="P20" s="11"/>
    </row>
    <row r="21" spans="1:16" ht="56.25">
      <c r="A21" s="55" t="s">
        <v>278</v>
      </c>
      <c r="B21" s="53" t="s">
        <v>279</v>
      </c>
      <c r="C21" s="51" t="s">
        <v>253</v>
      </c>
      <c r="D21" s="271" t="s">
        <v>34</v>
      </c>
      <c r="E21" s="271" t="s">
        <v>34</v>
      </c>
      <c r="F21" s="271" t="s">
        <v>34</v>
      </c>
      <c r="G21" s="53" t="s">
        <v>254</v>
      </c>
      <c r="H21" s="53" t="s">
        <v>280</v>
      </c>
      <c r="I21" s="51" t="s">
        <v>141</v>
      </c>
      <c r="J21" s="56" t="s">
        <v>654</v>
      </c>
      <c r="K21" s="51" t="s">
        <v>38</v>
      </c>
      <c r="L21" s="51">
        <v>1</v>
      </c>
      <c r="M21" s="51">
        <v>3</v>
      </c>
      <c r="N21" s="247"/>
      <c r="O21" s="238"/>
      <c r="P21" s="11"/>
    </row>
    <row r="22" spans="1:16" ht="56.25">
      <c r="A22" s="55" t="s">
        <v>281</v>
      </c>
      <c r="B22" s="53" t="s">
        <v>282</v>
      </c>
      <c r="C22" s="51" t="s">
        <v>253</v>
      </c>
      <c r="D22" s="271" t="s">
        <v>34</v>
      </c>
      <c r="E22" s="271" t="s">
        <v>34</v>
      </c>
      <c r="F22" s="271" t="s">
        <v>34</v>
      </c>
      <c r="G22" s="53" t="s">
        <v>254</v>
      </c>
      <c r="H22" s="53" t="s">
        <v>283</v>
      </c>
      <c r="I22" s="51" t="s">
        <v>141</v>
      </c>
      <c r="J22" s="56" t="s">
        <v>654</v>
      </c>
      <c r="K22" s="51" t="s">
        <v>38</v>
      </c>
      <c r="L22" s="51">
        <v>1</v>
      </c>
      <c r="M22" s="51">
        <v>3</v>
      </c>
      <c r="N22" s="247"/>
      <c r="O22" s="238"/>
      <c r="P22" s="11"/>
    </row>
    <row r="23" spans="1:16" ht="56.25">
      <c r="A23" s="55" t="s">
        <v>241</v>
      </c>
      <c r="B23" s="53" t="s">
        <v>284</v>
      </c>
      <c r="C23" s="51" t="s">
        <v>253</v>
      </c>
      <c r="D23" s="271" t="s">
        <v>34</v>
      </c>
      <c r="E23" s="271" t="s">
        <v>34</v>
      </c>
      <c r="F23" s="271" t="s">
        <v>34</v>
      </c>
      <c r="G23" s="53" t="s">
        <v>254</v>
      </c>
      <c r="H23" s="53" t="s">
        <v>285</v>
      </c>
      <c r="I23" s="51" t="s">
        <v>141</v>
      </c>
      <c r="J23" s="56" t="s">
        <v>654</v>
      </c>
      <c r="K23" s="51" t="s">
        <v>38</v>
      </c>
      <c r="L23" s="51">
        <v>1</v>
      </c>
      <c r="M23" s="51">
        <v>3</v>
      </c>
      <c r="N23" s="247"/>
      <c r="O23" s="238"/>
      <c r="P23" s="11"/>
    </row>
    <row r="24" spans="1:16" ht="56.25">
      <c r="A24" s="55" t="s">
        <v>286</v>
      </c>
      <c r="B24" s="53" t="s">
        <v>287</v>
      </c>
      <c r="C24" s="51" t="s">
        <v>253</v>
      </c>
      <c r="D24" s="271" t="s">
        <v>34</v>
      </c>
      <c r="E24" s="271" t="s">
        <v>34</v>
      </c>
      <c r="F24" s="271" t="s">
        <v>34</v>
      </c>
      <c r="G24" s="53" t="s">
        <v>254</v>
      </c>
      <c r="H24" s="53" t="s">
        <v>288</v>
      </c>
      <c r="I24" s="51" t="s">
        <v>141</v>
      </c>
      <c r="J24" s="56" t="s">
        <v>654</v>
      </c>
      <c r="K24" s="51" t="s">
        <v>38</v>
      </c>
      <c r="L24" s="51">
        <v>1</v>
      </c>
      <c r="M24" s="51">
        <v>3</v>
      </c>
      <c r="N24" s="247"/>
      <c r="O24" s="238"/>
      <c r="P24" s="11"/>
    </row>
    <row r="25" spans="1:16" ht="56.25">
      <c r="A25" s="55" t="s">
        <v>289</v>
      </c>
      <c r="B25" s="53" t="s">
        <v>290</v>
      </c>
      <c r="C25" s="51" t="s">
        <v>253</v>
      </c>
      <c r="D25" s="271" t="s">
        <v>34</v>
      </c>
      <c r="E25" s="271" t="s">
        <v>34</v>
      </c>
      <c r="F25" s="271" t="s">
        <v>34</v>
      </c>
      <c r="G25" s="53" t="s">
        <v>254</v>
      </c>
      <c r="H25" s="53" t="s">
        <v>291</v>
      </c>
      <c r="I25" s="51" t="s">
        <v>141</v>
      </c>
      <c r="J25" s="56" t="s">
        <v>654</v>
      </c>
      <c r="K25" s="51" t="s">
        <v>38</v>
      </c>
      <c r="L25" s="51">
        <v>1</v>
      </c>
      <c r="M25" s="51">
        <v>3</v>
      </c>
      <c r="N25" s="247"/>
      <c r="O25" s="238"/>
      <c r="P25" s="11"/>
    </row>
    <row r="26" spans="1:16" ht="56.25">
      <c r="A26" s="72" t="s">
        <v>292</v>
      </c>
      <c r="B26" s="73" t="s">
        <v>290</v>
      </c>
      <c r="C26" s="74" t="s">
        <v>253</v>
      </c>
      <c r="D26" s="322" t="s">
        <v>34</v>
      </c>
      <c r="E26" s="322" t="s">
        <v>34</v>
      </c>
      <c r="F26" s="322" t="s">
        <v>34</v>
      </c>
      <c r="G26" s="73" t="s">
        <v>254</v>
      </c>
      <c r="H26" s="73" t="s">
        <v>293</v>
      </c>
      <c r="I26" s="74" t="s">
        <v>141</v>
      </c>
      <c r="J26" s="78" t="s">
        <v>654</v>
      </c>
      <c r="K26" s="74" t="s">
        <v>38</v>
      </c>
      <c r="L26" s="74">
        <v>1</v>
      </c>
      <c r="M26" s="74">
        <v>3</v>
      </c>
      <c r="N26" s="248"/>
      <c r="O26" s="239"/>
      <c r="P26" s="11"/>
    </row>
    <row r="27" spans="1:16" ht="25.5" customHeight="1">
      <c r="A27" s="122"/>
      <c r="B27" s="119"/>
      <c r="C27" s="4"/>
      <c r="D27" s="1"/>
      <c r="E27" s="1"/>
      <c r="F27" s="1"/>
      <c r="G27" s="120"/>
      <c r="H27" s="120"/>
      <c r="I27" s="4"/>
      <c r="J27" s="121"/>
      <c r="L27" s="1"/>
      <c r="M27" s="313" t="s">
        <v>2</v>
      </c>
      <c r="N27" s="313" t="s">
        <v>2</v>
      </c>
      <c r="O27" s="249"/>
      <c r="P27" s="10"/>
    </row>
    <row r="28" spans="1:16" ht="15.75">
      <c r="A28" s="122"/>
      <c r="B28" s="119"/>
      <c r="C28" s="4"/>
      <c r="D28" s="1"/>
      <c r="E28" s="1"/>
      <c r="F28" s="1"/>
      <c r="G28" s="120"/>
      <c r="H28" s="120"/>
      <c r="I28" s="4"/>
      <c r="J28" s="121"/>
      <c r="L28" s="1"/>
      <c r="M28" s="1"/>
      <c r="N28" s="123"/>
      <c r="O28" s="10"/>
      <c r="P28" s="10"/>
    </row>
    <row r="29" spans="1:16" ht="12.75" customHeight="1">
      <c r="B29" s="269" t="s">
        <v>97</v>
      </c>
      <c r="C29" s="269"/>
      <c r="D29" s="269"/>
      <c r="E29" s="269"/>
      <c r="F29" s="269"/>
      <c r="G29" s="269"/>
      <c r="H29" s="269"/>
      <c r="I29" s="269"/>
      <c r="J29" s="269"/>
      <c r="L29" s="124"/>
      <c r="M29" s="273" t="s">
        <v>98</v>
      </c>
      <c r="N29" s="273" t="s">
        <v>2</v>
      </c>
      <c r="O29" s="240"/>
      <c r="P29" s="10"/>
    </row>
    <row r="30" spans="1:16" ht="12.75" customHeight="1">
      <c r="B30" s="268" t="s">
        <v>99</v>
      </c>
      <c r="C30" s="268"/>
      <c r="D30" s="268"/>
      <c r="E30" s="268"/>
      <c r="F30" s="268"/>
      <c r="G30" s="268"/>
      <c r="H30" s="268"/>
      <c r="I30" s="268"/>
      <c r="J30" s="268"/>
      <c r="N30" s="10"/>
      <c r="O30" s="8"/>
      <c r="P30" s="8"/>
    </row>
    <row r="31" spans="1:16" ht="12.75" customHeight="1">
      <c r="B31" s="268" t="s">
        <v>100</v>
      </c>
      <c r="C31" s="268"/>
      <c r="D31" s="268"/>
      <c r="E31" s="268"/>
      <c r="F31" s="268"/>
      <c r="G31" s="268"/>
      <c r="H31" s="268"/>
      <c r="I31" s="268"/>
      <c r="J31" s="268"/>
      <c r="N31" s="10"/>
      <c r="O31" s="8"/>
      <c r="P31" s="8"/>
    </row>
    <row r="32" spans="1:16" ht="12.75" customHeight="1">
      <c r="B32" s="269" t="s">
        <v>101</v>
      </c>
      <c r="C32" s="269"/>
      <c r="D32" s="269"/>
      <c r="E32" s="269"/>
      <c r="F32" s="269"/>
      <c r="G32" s="269"/>
      <c r="H32" s="269"/>
      <c r="I32" s="269"/>
      <c r="J32" s="269"/>
      <c r="N32" s="10"/>
      <c r="O32" s="8"/>
      <c r="P32" s="8"/>
    </row>
    <row r="33" spans="1:974" ht="12.75" customHeight="1">
      <c r="B33" s="268" t="s">
        <v>102</v>
      </c>
      <c r="C33" s="268"/>
      <c r="D33" s="268"/>
      <c r="E33" s="268"/>
      <c r="F33" s="268"/>
      <c r="G33" s="268"/>
      <c r="H33" s="268"/>
      <c r="I33" s="268"/>
      <c r="J33" s="268"/>
      <c r="N33" s="10"/>
      <c r="O33" s="10"/>
      <c r="P33" s="10"/>
    </row>
    <row r="34" spans="1:974" ht="14.25" customHeight="1">
      <c r="B34" s="310" t="s">
        <v>103</v>
      </c>
      <c r="C34" s="310"/>
      <c r="D34" s="310"/>
      <c r="E34" s="310"/>
      <c r="F34" s="310"/>
      <c r="G34" s="310"/>
      <c r="H34" s="310"/>
      <c r="I34" s="310"/>
      <c r="J34" s="310"/>
      <c r="N34" s="10"/>
      <c r="O34" s="10"/>
      <c r="P34" s="10"/>
    </row>
    <row r="35" spans="1:974">
      <c r="A35" s="19"/>
      <c r="B35" s="19"/>
      <c r="C35" s="19"/>
      <c r="D35" s="19"/>
      <c r="E35" s="19"/>
      <c r="F35" s="19"/>
      <c r="G35" s="19"/>
      <c r="H35" s="19"/>
      <c r="I35" s="4"/>
      <c r="J35" s="4"/>
      <c r="K35" s="4"/>
      <c r="L35" s="270" t="s">
        <v>692</v>
      </c>
      <c r="M35" s="270"/>
      <c r="N35" s="270"/>
      <c r="O35" s="270"/>
      <c r="P35" s="82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</row>
    <row r="36" spans="1:974" ht="24.95" customHeight="1">
      <c r="A36" s="19"/>
      <c r="B36" s="19"/>
      <c r="C36" s="19"/>
      <c r="D36" s="19"/>
      <c r="E36" s="19"/>
      <c r="F36" s="19"/>
      <c r="G36" s="19"/>
      <c r="H36" s="19"/>
      <c r="I36" s="4"/>
      <c r="J36" s="4"/>
      <c r="K36" s="4"/>
      <c r="L36" s="267" t="s">
        <v>701</v>
      </c>
      <c r="M36" s="267"/>
      <c r="N36" s="267"/>
      <c r="O36" s="267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</row>
  </sheetData>
  <mergeCells count="44">
    <mergeCell ref="L36:O36"/>
    <mergeCell ref="O8:O9"/>
    <mergeCell ref="A3:O3"/>
    <mergeCell ref="A5:O5"/>
    <mergeCell ref="M29:N29"/>
    <mergeCell ref="L35:O35"/>
    <mergeCell ref="I8:I11"/>
    <mergeCell ref="J8:J11"/>
    <mergeCell ref="K8:K11"/>
    <mergeCell ref="L8:L10"/>
    <mergeCell ref="M8:M10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D21:F21"/>
    <mergeCell ref="D22:F22"/>
    <mergeCell ref="D13:F13"/>
    <mergeCell ref="D14:F14"/>
    <mergeCell ref="D15:F15"/>
    <mergeCell ref="D16:F16"/>
    <mergeCell ref="D17:F17"/>
    <mergeCell ref="A1:B1"/>
    <mergeCell ref="N1:O1"/>
    <mergeCell ref="B34:J34"/>
    <mergeCell ref="B29:J29"/>
    <mergeCell ref="B30:J30"/>
    <mergeCell ref="B31:J31"/>
    <mergeCell ref="B32:J32"/>
    <mergeCell ref="B33:J33"/>
    <mergeCell ref="D23:F23"/>
    <mergeCell ref="D24:F24"/>
    <mergeCell ref="D25:F25"/>
    <mergeCell ref="D26:F26"/>
    <mergeCell ref="M27:N27"/>
    <mergeCell ref="D18:F18"/>
    <mergeCell ref="D19:F19"/>
    <mergeCell ref="D20:F20"/>
  </mergeCells>
  <conditionalFormatting sqref="A13:O26 A27:L27">
    <cfRule type="expression" dxfId="22" priority="4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pageSetUpPr fitToPage="1"/>
  </sheetPr>
  <dimension ref="A1:AKQ61"/>
  <sheetViews>
    <sheetView view="pageBreakPreview" zoomScale="75" zoomScaleNormal="77" zoomScaleSheetLayoutView="75" workbookViewId="0">
      <pane xSplit="7" ySplit="12" topLeftCell="H55" activePane="bottomRight" state="frozen"/>
      <selection activeCell="A38" sqref="A38:XFD39"/>
      <selection pane="topRight" activeCell="A38" sqref="A38:XFD39"/>
      <selection pane="bottomLeft" activeCell="A38" sqref="A38:XFD39"/>
      <selection pane="bottomRigh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06" width="11.5703125" style="19"/>
    <col min="207" max="979" width="11.5703125" style="6"/>
    <col min="980" max="988" width="8.7109375" customWidth="1"/>
  </cols>
  <sheetData>
    <row r="1" spans="1:200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682</v>
      </c>
      <c r="O1" s="284"/>
      <c r="P1" s="23"/>
    </row>
    <row r="2" spans="1:200" ht="15" customHeight="1">
      <c r="A2" s="22"/>
      <c r="N2" s="20"/>
      <c r="O2" s="20"/>
      <c r="P2" s="23"/>
    </row>
    <row r="3" spans="1:200" s="6" customFormat="1" ht="27.7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19"/>
    </row>
    <row r="4" spans="1:200" s="6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19"/>
    </row>
    <row r="5" spans="1:200" s="6" customFormat="1" ht="19.5" customHeight="1">
      <c r="A5" s="289" t="s">
        <v>294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19"/>
    </row>
    <row r="6" spans="1:200" ht="15" customHeight="1">
      <c r="A6" s="22"/>
      <c r="O6" s="23"/>
      <c r="P6" s="23"/>
    </row>
    <row r="7" spans="1:200" ht="23.25" customHeight="1">
      <c r="A7" s="22"/>
      <c r="B7" s="24" t="s">
        <v>672</v>
      </c>
      <c r="O7" s="23"/>
      <c r="P7" s="23"/>
    </row>
    <row r="8" spans="1:200" ht="12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13</v>
      </c>
      <c r="J8" s="280" t="s">
        <v>14</v>
      </c>
      <c r="K8" s="27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</row>
    <row r="9" spans="1:200" ht="12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00" ht="12.7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00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00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34"/>
    </row>
    <row r="13" spans="1:200" ht="90" customHeight="1">
      <c r="A13" s="188" t="s">
        <v>295</v>
      </c>
      <c r="B13" s="189" t="s">
        <v>296</v>
      </c>
      <c r="C13" s="43" t="s">
        <v>297</v>
      </c>
      <c r="D13" s="282" t="s">
        <v>48</v>
      </c>
      <c r="E13" s="282">
        <v>32</v>
      </c>
      <c r="F13" s="282">
        <f t="shared" ref="F13:F51" si="0">E13*2088/1000</f>
        <v>66.816000000000003</v>
      </c>
      <c r="G13" s="42" t="s">
        <v>254</v>
      </c>
      <c r="H13" s="42" t="s">
        <v>298</v>
      </c>
      <c r="I13" s="43" t="s">
        <v>141</v>
      </c>
      <c r="J13" s="44" t="s">
        <v>299</v>
      </c>
      <c r="K13" s="43" t="s">
        <v>38</v>
      </c>
      <c r="L13" s="43">
        <v>1</v>
      </c>
      <c r="M13" s="43">
        <v>6</v>
      </c>
      <c r="N13" s="246"/>
      <c r="O13" s="237"/>
      <c r="P13" s="47"/>
    </row>
    <row r="14" spans="1:200" ht="108" customHeight="1">
      <c r="A14" s="62" t="s">
        <v>300</v>
      </c>
      <c r="B14" s="58" t="s">
        <v>301</v>
      </c>
      <c r="C14" s="51" t="s">
        <v>67</v>
      </c>
      <c r="D14" s="271" t="s">
        <v>48</v>
      </c>
      <c r="E14" s="271">
        <v>35.4</v>
      </c>
      <c r="F14" s="271">
        <f t="shared" si="0"/>
        <v>73.915199999999999</v>
      </c>
      <c r="G14" s="53" t="s">
        <v>254</v>
      </c>
      <c r="H14" s="53" t="s">
        <v>302</v>
      </c>
      <c r="I14" s="51" t="s">
        <v>141</v>
      </c>
      <c r="J14" s="56" t="s">
        <v>299</v>
      </c>
      <c r="K14" s="51" t="s">
        <v>56</v>
      </c>
      <c r="L14" s="51">
        <v>1</v>
      </c>
      <c r="M14" s="51">
        <v>6</v>
      </c>
      <c r="N14" s="247"/>
      <c r="O14" s="238"/>
      <c r="P14" s="47"/>
    </row>
    <row r="15" spans="1:200" ht="90" customHeight="1">
      <c r="A15" s="62" t="s">
        <v>303</v>
      </c>
      <c r="B15" s="58" t="s">
        <v>304</v>
      </c>
      <c r="C15" s="51" t="s">
        <v>67</v>
      </c>
      <c r="D15" s="271" t="s">
        <v>48</v>
      </c>
      <c r="E15" s="271">
        <v>35.4</v>
      </c>
      <c r="F15" s="271">
        <f t="shared" si="0"/>
        <v>73.915199999999999</v>
      </c>
      <c r="G15" s="53" t="s">
        <v>254</v>
      </c>
      <c r="H15" s="53" t="s">
        <v>305</v>
      </c>
      <c r="I15" s="51" t="s">
        <v>141</v>
      </c>
      <c r="J15" s="56" t="s">
        <v>299</v>
      </c>
      <c r="K15" s="51" t="s">
        <v>56</v>
      </c>
      <c r="L15" s="51">
        <v>1</v>
      </c>
      <c r="M15" s="51">
        <v>6</v>
      </c>
      <c r="N15" s="247"/>
      <c r="O15" s="238"/>
      <c r="P15" s="47"/>
    </row>
    <row r="16" spans="1:200" ht="90" customHeight="1">
      <c r="A16" s="62" t="s">
        <v>306</v>
      </c>
      <c r="B16" s="58" t="s">
        <v>307</v>
      </c>
      <c r="C16" s="51" t="s">
        <v>67</v>
      </c>
      <c r="D16" s="271" t="s">
        <v>48</v>
      </c>
      <c r="E16" s="271">
        <v>35.4</v>
      </c>
      <c r="F16" s="271">
        <f t="shared" si="0"/>
        <v>73.915199999999999</v>
      </c>
      <c r="G16" s="53" t="s">
        <v>254</v>
      </c>
      <c r="H16" s="53" t="s">
        <v>308</v>
      </c>
      <c r="I16" s="51" t="s">
        <v>141</v>
      </c>
      <c r="J16" s="56" t="s">
        <v>299</v>
      </c>
      <c r="K16" s="51" t="s">
        <v>56</v>
      </c>
      <c r="L16" s="51">
        <v>1</v>
      </c>
      <c r="M16" s="51">
        <v>6</v>
      </c>
      <c r="N16" s="247"/>
      <c r="O16" s="238"/>
      <c r="P16" s="47"/>
    </row>
    <row r="17" spans="1:16" ht="96" customHeight="1">
      <c r="A17" s="62" t="s">
        <v>309</v>
      </c>
      <c r="B17" s="58" t="s">
        <v>310</v>
      </c>
      <c r="C17" s="51" t="s">
        <v>67</v>
      </c>
      <c r="D17" s="271" t="s">
        <v>48</v>
      </c>
      <c r="E17" s="271">
        <v>35.4</v>
      </c>
      <c r="F17" s="271">
        <f t="shared" si="0"/>
        <v>73.915199999999999</v>
      </c>
      <c r="G17" s="53" t="s">
        <v>254</v>
      </c>
      <c r="H17" s="53" t="s">
        <v>311</v>
      </c>
      <c r="I17" s="51" t="s">
        <v>141</v>
      </c>
      <c r="J17" s="56" t="s">
        <v>299</v>
      </c>
      <c r="K17" s="51" t="s">
        <v>56</v>
      </c>
      <c r="L17" s="51">
        <v>1</v>
      </c>
      <c r="M17" s="51">
        <v>6</v>
      </c>
      <c r="N17" s="247"/>
      <c r="O17" s="238"/>
      <c r="P17" s="47"/>
    </row>
    <row r="18" spans="1:16" ht="96" customHeight="1">
      <c r="A18" s="62" t="s">
        <v>312</v>
      </c>
      <c r="B18" s="58" t="s">
        <v>313</v>
      </c>
      <c r="C18" s="51" t="s">
        <v>67</v>
      </c>
      <c r="D18" s="271" t="s">
        <v>48</v>
      </c>
      <c r="E18" s="271">
        <v>35.4</v>
      </c>
      <c r="F18" s="271">
        <f t="shared" si="0"/>
        <v>73.915199999999999</v>
      </c>
      <c r="G18" s="53" t="s">
        <v>254</v>
      </c>
      <c r="H18" s="53" t="s">
        <v>314</v>
      </c>
      <c r="I18" s="51" t="s">
        <v>141</v>
      </c>
      <c r="J18" s="56" t="s">
        <v>299</v>
      </c>
      <c r="K18" s="51" t="s">
        <v>56</v>
      </c>
      <c r="L18" s="51">
        <v>1</v>
      </c>
      <c r="M18" s="51">
        <v>6</v>
      </c>
      <c r="N18" s="247"/>
      <c r="O18" s="238"/>
      <c r="P18" s="47"/>
    </row>
    <row r="19" spans="1:16" ht="90" customHeight="1">
      <c r="A19" s="62" t="s">
        <v>315</v>
      </c>
      <c r="B19" s="58" t="s">
        <v>316</v>
      </c>
      <c r="C19" s="51" t="s">
        <v>67</v>
      </c>
      <c r="D19" s="271" t="s">
        <v>48</v>
      </c>
      <c r="E19" s="271">
        <v>3.3</v>
      </c>
      <c r="F19" s="271">
        <f t="shared" si="0"/>
        <v>6.8903999999999996</v>
      </c>
      <c r="G19" s="53" t="s">
        <v>254</v>
      </c>
      <c r="H19" s="53" t="s">
        <v>317</v>
      </c>
      <c r="I19" s="51" t="s">
        <v>141</v>
      </c>
      <c r="J19" s="56" t="s">
        <v>299</v>
      </c>
      <c r="K19" s="51" t="s">
        <v>56</v>
      </c>
      <c r="L19" s="51">
        <v>1</v>
      </c>
      <c r="M19" s="51">
        <v>6</v>
      </c>
      <c r="N19" s="247"/>
      <c r="O19" s="238"/>
      <c r="P19" s="47"/>
    </row>
    <row r="20" spans="1:16" ht="90" customHeight="1">
      <c r="A20" s="62" t="s">
        <v>318</v>
      </c>
      <c r="B20" s="58" t="s">
        <v>319</v>
      </c>
      <c r="C20" s="51" t="s">
        <v>67</v>
      </c>
      <c r="D20" s="271" t="s">
        <v>48</v>
      </c>
      <c r="E20" s="271">
        <v>4.8</v>
      </c>
      <c r="F20" s="271">
        <f t="shared" si="0"/>
        <v>10.022399999999999</v>
      </c>
      <c r="G20" s="53" t="s">
        <v>254</v>
      </c>
      <c r="H20" s="53" t="s">
        <v>320</v>
      </c>
      <c r="I20" s="51" t="s">
        <v>141</v>
      </c>
      <c r="J20" s="56" t="s">
        <v>299</v>
      </c>
      <c r="K20" s="51" t="s">
        <v>56</v>
      </c>
      <c r="L20" s="51">
        <v>1</v>
      </c>
      <c r="M20" s="51">
        <v>6</v>
      </c>
      <c r="N20" s="247"/>
      <c r="O20" s="238"/>
      <c r="P20" s="47"/>
    </row>
    <row r="21" spans="1:16" ht="90" customHeight="1">
      <c r="A21" s="62" t="s">
        <v>321</v>
      </c>
      <c r="B21" s="58" t="s">
        <v>322</v>
      </c>
      <c r="C21" s="51" t="s">
        <v>67</v>
      </c>
      <c r="D21" s="271" t="s">
        <v>48</v>
      </c>
      <c r="E21" s="271">
        <v>4.8</v>
      </c>
      <c r="F21" s="271">
        <f t="shared" si="0"/>
        <v>10.022399999999999</v>
      </c>
      <c r="G21" s="53" t="s">
        <v>254</v>
      </c>
      <c r="H21" s="53" t="s">
        <v>323</v>
      </c>
      <c r="I21" s="51" t="s">
        <v>141</v>
      </c>
      <c r="J21" s="56" t="s">
        <v>299</v>
      </c>
      <c r="K21" s="51" t="s">
        <v>56</v>
      </c>
      <c r="L21" s="51">
        <v>1</v>
      </c>
      <c r="M21" s="51">
        <v>6</v>
      </c>
      <c r="N21" s="247"/>
      <c r="O21" s="238"/>
      <c r="P21" s="47"/>
    </row>
    <row r="22" spans="1:16" ht="90" customHeight="1">
      <c r="A22" s="62" t="s">
        <v>324</v>
      </c>
      <c r="B22" s="58" t="s">
        <v>325</v>
      </c>
      <c r="C22" s="51" t="s">
        <v>67</v>
      </c>
      <c r="D22" s="69" t="s">
        <v>48</v>
      </c>
      <c r="E22" s="69">
        <v>3.3</v>
      </c>
      <c r="F22" s="69">
        <f t="shared" si="0"/>
        <v>6.8903999999999996</v>
      </c>
      <c r="G22" s="53" t="s">
        <v>254</v>
      </c>
      <c r="H22" s="53" t="s">
        <v>326</v>
      </c>
      <c r="I22" s="51" t="s">
        <v>141</v>
      </c>
      <c r="J22" s="56" t="s">
        <v>299</v>
      </c>
      <c r="K22" s="51" t="s">
        <v>56</v>
      </c>
      <c r="L22" s="51">
        <v>1</v>
      </c>
      <c r="M22" s="51">
        <v>6</v>
      </c>
      <c r="N22" s="247"/>
      <c r="O22" s="238"/>
      <c r="P22" s="47"/>
    </row>
    <row r="23" spans="1:16" ht="90" customHeight="1">
      <c r="A23" s="62" t="s">
        <v>327</v>
      </c>
      <c r="B23" s="58" t="s">
        <v>328</v>
      </c>
      <c r="C23" s="51" t="s">
        <v>67</v>
      </c>
      <c r="D23" s="69" t="s">
        <v>48</v>
      </c>
      <c r="E23" s="69">
        <v>3.3</v>
      </c>
      <c r="F23" s="69">
        <f t="shared" si="0"/>
        <v>6.8903999999999996</v>
      </c>
      <c r="G23" s="53" t="s">
        <v>254</v>
      </c>
      <c r="H23" s="53" t="s">
        <v>329</v>
      </c>
      <c r="I23" s="51" t="s">
        <v>141</v>
      </c>
      <c r="J23" s="56" t="s">
        <v>299</v>
      </c>
      <c r="K23" s="51" t="s">
        <v>56</v>
      </c>
      <c r="L23" s="51">
        <v>1</v>
      </c>
      <c r="M23" s="51">
        <v>6</v>
      </c>
      <c r="N23" s="247"/>
      <c r="O23" s="238"/>
      <c r="P23" s="47"/>
    </row>
    <row r="24" spans="1:16" ht="90" customHeight="1">
      <c r="A24" s="62" t="s">
        <v>330</v>
      </c>
      <c r="B24" s="58" t="s">
        <v>331</v>
      </c>
      <c r="C24" s="51" t="s">
        <v>67</v>
      </c>
      <c r="D24" s="69" t="s">
        <v>48</v>
      </c>
      <c r="E24" s="69">
        <v>3.3</v>
      </c>
      <c r="F24" s="69">
        <f t="shared" si="0"/>
        <v>6.8903999999999996</v>
      </c>
      <c r="G24" s="53" t="s">
        <v>254</v>
      </c>
      <c r="H24" s="53" t="s">
        <v>332</v>
      </c>
      <c r="I24" s="51" t="s">
        <v>141</v>
      </c>
      <c r="J24" s="56" t="s">
        <v>299</v>
      </c>
      <c r="K24" s="51" t="s">
        <v>56</v>
      </c>
      <c r="L24" s="51">
        <v>1</v>
      </c>
      <c r="M24" s="51">
        <v>6</v>
      </c>
      <c r="N24" s="247"/>
      <c r="O24" s="238"/>
      <c r="P24" s="47"/>
    </row>
    <row r="25" spans="1:16" ht="90" customHeight="1">
      <c r="A25" s="62" t="s">
        <v>333</v>
      </c>
      <c r="B25" s="58" t="s">
        <v>334</v>
      </c>
      <c r="C25" s="51" t="s">
        <v>67</v>
      </c>
      <c r="D25" s="69" t="s">
        <v>48</v>
      </c>
      <c r="E25" s="69">
        <v>3.3</v>
      </c>
      <c r="F25" s="69">
        <f t="shared" si="0"/>
        <v>6.8903999999999996</v>
      </c>
      <c r="G25" s="53" t="s">
        <v>254</v>
      </c>
      <c r="H25" s="53" t="s">
        <v>335</v>
      </c>
      <c r="I25" s="51" t="s">
        <v>141</v>
      </c>
      <c r="J25" s="56" t="s">
        <v>299</v>
      </c>
      <c r="K25" s="51" t="s">
        <v>56</v>
      </c>
      <c r="L25" s="51">
        <v>1</v>
      </c>
      <c r="M25" s="51">
        <v>6</v>
      </c>
      <c r="N25" s="247"/>
      <c r="O25" s="238"/>
      <c r="P25" s="47"/>
    </row>
    <row r="26" spans="1:16" ht="90" customHeight="1">
      <c r="A26" s="62" t="s">
        <v>336</v>
      </c>
      <c r="B26" s="58" t="s">
        <v>337</v>
      </c>
      <c r="C26" s="51" t="s">
        <v>67</v>
      </c>
      <c r="D26" s="69" t="s">
        <v>48</v>
      </c>
      <c r="E26" s="69">
        <v>3.3</v>
      </c>
      <c r="F26" s="69">
        <f t="shared" si="0"/>
        <v>6.8903999999999996</v>
      </c>
      <c r="G26" s="53" t="s">
        <v>254</v>
      </c>
      <c r="H26" s="53" t="s">
        <v>338</v>
      </c>
      <c r="I26" s="51" t="s">
        <v>141</v>
      </c>
      <c r="J26" s="56" t="s">
        <v>299</v>
      </c>
      <c r="K26" s="51" t="s">
        <v>56</v>
      </c>
      <c r="L26" s="51">
        <v>1</v>
      </c>
      <c r="M26" s="51">
        <v>6</v>
      </c>
      <c r="N26" s="247"/>
      <c r="O26" s="238"/>
      <c r="P26" s="47"/>
    </row>
    <row r="27" spans="1:16" ht="90" customHeight="1">
      <c r="A27" s="55" t="s">
        <v>339</v>
      </c>
      <c r="B27" s="53" t="s">
        <v>340</v>
      </c>
      <c r="C27" s="51" t="s">
        <v>67</v>
      </c>
      <c r="D27" s="69" t="s">
        <v>48</v>
      </c>
      <c r="E27" s="69">
        <v>2.2000000000000002</v>
      </c>
      <c r="F27" s="69">
        <f t="shared" si="0"/>
        <v>4.5936000000000003</v>
      </c>
      <c r="G27" s="53" t="s">
        <v>254</v>
      </c>
      <c r="H27" s="53" t="s">
        <v>341</v>
      </c>
      <c r="I27" s="51" t="s">
        <v>141</v>
      </c>
      <c r="J27" s="56" t="s">
        <v>299</v>
      </c>
      <c r="K27" s="51" t="s">
        <v>56</v>
      </c>
      <c r="L27" s="51">
        <v>1</v>
      </c>
      <c r="M27" s="51">
        <v>6</v>
      </c>
      <c r="N27" s="247"/>
      <c r="O27" s="238"/>
      <c r="P27" s="47"/>
    </row>
    <row r="28" spans="1:16" ht="90" customHeight="1">
      <c r="A28" s="62" t="s">
        <v>342</v>
      </c>
      <c r="B28" s="58" t="s">
        <v>337</v>
      </c>
      <c r="C28" s="51" t="s">
        <v>67</v>
      </c>
      <c r="D28" s="69" t="s">
        <v>48</v>
      </c>
      <c r="E28" s="69">
        <v>3.3</v>
      </c>
      <c r="F28" s="69">
        <f t="shared" si="0"/>
        <v>6.8903999999999996</v>
      </c>
      <c r="G28" s="53" t="s">
        <v>254</v>
      </c>
      <c r="H28" s="53" t="s">
        <v>343</v>
      </c>
      <c r="I28" s="51" t="s">
        <v>141</v>
      </c>
      <c r="J28" s="56" t="s">
        <v>299</v>
      </c>
      <c r="K28" s="51" t="s">
        <v>56</v>
      </c>
      <c r="L28" s="51">
        <v>1</v>
      </c>
      <c r="M28" s="51">
        <v>6</v>
      </c>
      <c r="N28" s="247"/>
      <c r="O28" s="238"/>
      <c r="P28" s="47"/>
    </row>
    <row r="29" spans="1:16" ht="90" customHeight="1">
      <c r="A29" s="55" t="s">
        <v>344</v>
      </c>
      <c r="B29" s="53" t="s">
        <v>345</v>
      </c>
      <c r="C29" s="51" t="s">
        <v>67</v>
      </c>
      <c r="D29" s="69" t="s">
        <v>48</v>
      </c>
      <c r="E29" s="69">
        <v>2.1</v>
      </c>
      <c r="F29" s="69">
        <f t="shared" si="0"/>
        <v>4.3848000000000003</v>
      </c>
      <c r="G29" s="53" t="s">
        <v>254</v>
      </c>
      <c r="H29" s="53" t="s">
        <v>346</v>
      </c>
      <c r="I29" s="51" t="s">
        <v>141</v>
      </c>
      <c r="J29" s="56" t="s">
        <v>299</v>
      </c>
      <c r="K29" s="51" t="s">
        <v>56</v>
      </c>
      <c r="L29" s="51">
        <v>1</v>
      </c>
      <c r="M29" s="51">
        <v>6</v>
      </c>
      <c r="N29" s="247"/>
      <c r="O29" s="238"/>
      <c r="P29" s="47"/>
    </row>
    <row r="30" spans="1:16" ht="90" customHeight="1">
      <c r="A30" s="55" t="s">
        <v>347</v>
      </c>
      <c r="B30" s="53" t="s">
        <v>345</v>
      </c>
      <c r="C30" s="51" t="s">
        <v>67</v>
      </c>
      <c r="D30" s="69" t="s">
        <v>48</v>
      </c>
      <c r="E30" s="69">
        <v>2.1</v>
      </c>
      <c r="F30" s="69">
        <f t="shared" si="0"/>
        <v>4.3848000000000003</v>
      </c>
      <c r="G30" s="53" t="s">
        <v>254</v>
      </c>
      <c r="H30" s="53" t="s">
        <v>348</v>
      </c>
      <c r="I30" s="51" t="s">
        <v>141</v>
      </c>
      <c r="J30" s="56" t="s">
        <v>299</v>
      </c>
      <c r="K30" s="51" t="s">
        <v>56</v>
      </c>
      <c r="L30" s="51">
        <v>1</v>
      </c>
      <c r="M30" s="51">
        <v>6</v>
      </c>
      <c r="N30" s="247"/>
      <c r="O30" s="238"/>
      <c r="P30" s="47"/>
    </row>
    <row r="31" spans="1:16" ht="90" customHeight="1">
      <c r="A31" s="55" t="s">
        <v>349</v>
      </c>
      <c r="B31" s="53" t="s">
        <v>345</v>
      </c>
      <c r="C31" s="51" t="s">
        <v>67</v>
      </c>
      <c r="D31" s="69" t="s">
        <v>48</v>
      </c>
      <c r="E31" s="69">
        <v>2.1</v>
      </c>
      <c r="F31" s="69">
        <f t="shared" si="0"/>
        <v>4.3848000000000003</v>
      </c>
      <c r="G31" s="53" t="s">
        <v>254</v>
      </c>
      <c r="H31" s="53" t="s">
        <v>350</v>
      </c>
      <c r="I31" s="51" t="s">
        <v>141</v>
      </c>
      <c r="J31" s="56" t="s">
        <v>299</v>
      </c>
      <c r="K31" s="51" t="s">
        <v>56</v>
      </c>
      <c r="L31" s="51">
        <v>1</v>
      </c>
      <c r="M31" s="51">
        <v>6</v>
      </c>
      <c r="N31" s="247"/>
      <c r="O31" s="238"/>
      <c r="P31" s="47"/>
    </row>
    <row r="32" spans="1:16" ht="90" customHeight="1">
      <c r="A32" s="55" t="s">
        <v>351</v>
      </c>
      <c r="B32" s="53" t="s">
        <v>345</v>
      </c>
      <c r="C32" s="51" t="s">
        <v>67</v>
      </c>
      <c r="D32" s="69" t="s">
        <v>48</v>
      </c>
      <c r="E32" s="69">
        <v>2.1</v>
      </c>
      <c r="F32" s="69">
        <f t="shared" si="0"/>
        <v>4.3848000000000003</v>
      </c>
      <c r="G32" s="53" t="s">
        <v>254</v>
      </c>
      <c r="H32" s="53" t="s">
        <v>352</v>
      </c>
      <c r="I32" s="51" t="s">
        <v>141</v>
      </c>
      <c r="J32" s="56" t="s">
        <v>299</v>
      </c>
      <c r="K32" s="51" t="s">
        <v>56</v>
      </c>
      <c r="L32" s="51">
        <v>1</v>
      </c>
      <c r="M32" s="51">
        <v>6</v>
      </c>
      <c r="N32" s="247"/>
      <c r="O32" s="238"/>
      <c r="P32" s="47"/>
    </row>
    <row r="33" spans="1:16" ht="90" customHeight="1">
      <c r="A33" s="55" t="s">
        <v>353</v>
      </c>
      <c r="B33" s="53" t="s">
        <v>345</v>
      </c>
      <c r="C33" s="51" t="s">
        <v>67</v>
      </c>
      <c r="D33" s="69" t="s">
        <v>48</v>
      </c>
      <c r="E33" s="69">
        <v>2.1</v>
      </c>
      <c r="F33" s="69">
        <f t="shared" si="0"/>
        <v>4.3848000000000003</v>
      </c>
      <c r="G33" s="53" t="s">
        <v>254</v>
      </c>
      <c r="H33" s="53" t="s">
        <v>354</v>
      </c>
      <c r="I33" s="51" t="s">
        <v>141</v>
      </c>
      <c r="J33" s="56" t="s">
        <v>299</v>
      </c>
      <c r="K33" s="51" t="s">
        <v>56</v>
      </c>
      <c r="L33" s="51">
        <v>1</v>
      </c>
      <c r="M33" s="51">
        <v>6</v>
      </c>
      <c r="N33" s="247"/>
      <c r="O33" s="238"/>
      <c r="P33" s="47"/>
    </row>
    <row r="34" spans="1:16" ht="90" customHeight="1">
      <c r="A34" s="55" t="s">
        <v>355</v>
      </c>
      <c r="B34" s="53" t="s">
        <v>345</v>
      </c>
      <c r="C34" s="51" t="s">
        <v>67</v>
      </c>
      <c r="D34" s="69" t="s">
        <v>48</v>
      </c>
      <c r="E34" s="69">
        <v>2.1</v>
      </c>
      <c r="F34" s="69">
        <f t="shared" si="0"/>
        <v>4.3848000000000003</v>
      </c>
      <c r="G34" s="53" t="s">
        <v>254</v>
      </c>
      <c r="H34" s="53" t="s">
        <v>356</v>
      </c>
      <c r="I34" s="51" t="s">
        <v>141</v>
      </c>
      <c r="J34" s="56" t="s">
        <v>299</v>
      </c>
      <c r="K34" s="51" t="s">
        <v>56</v>
      </c>
      <c r="L34" s="51">
        <v>1</v>
      </c>
      <c r="M34" s="51">
        <v>6</v>
      </c>
      <c r="N34" s="247"/>
      <c r="O34" s="238"/>
      <c r="P34" s="47"/>
    </row>
    <row r="35" spans="1:16" ht="90" customHeight="1">
      <c r="A35" s="55" t="s">
        <v>357</v>
      </c>
      <c r="B35" s="53" t="s">
        <v>345</v>
      </c>
      <c r="C35" s="51" t="s">
        <v>67</v>
      </c>
      <c r="D35" s="69" t="s">
        <v>48</v>
      </c>
      <c r="E35" s="69">
        <v>2.1</v>
      </c>
      <c r="F35" s="69">
        <f t="shared" si="0"/>
        <v>4.3848000000000003</v>
      </c>
      <c r="G35" s="53" t="s">
        <v>254</v>
      </c>
      <c r="H35" s="53" t="s">
        <v>358</v>
      </c>
      <c r="I35" s="51" t="s">
        <v>141</v>
      </c>
      <c r="J35" s="56" t="s">
        <v>299</v>
      </c>
      <c r="K35" s="51" t="s">
        <v>56</v>
      </c>
      <c r="L35" s="51">
        <v>1</v>
      </c>
      <c r="M35" s="51">
        <v>6</v>
      </c>
      <c r="N35" s="247"/>
      <c r="O35" s="238"/>
      <c r="P35" s="47"/>
    </row>
    <row r="36" spans="1:16" ht="90" customHeight="1">
      <c r="A36" s="55" t="s">
        <v>359</v>
      </c>
      <c r="B36" s="53" t="s">
        <v>345</v>
      </c>
      <c r="C36" s="51" t="s">
        <v>67</v>
      </c>
      <c r="D36" s="69" t="s">
        <v>48</v>
      </c>
      <c r="E36" s="69">
        <v>2.1</v>
      </c>
      <c r="F36" s="69">
        <f t="shared" si="0"/>
        <v>4.3848000000000003</v>
      </c>
      <c r="G36" s="53" t="s">
        <v>254</v>
      </c>
      <c r="H36" s="53" t="s">
        <v>360</v>
      </c>
      <c r="I36" s="51" t="s">
        <v>141</v>
      </c>
      <c r="J36" s="56" t="s">
        <v>299</v>
      </c>
      <c r="K36" s="51" t="s">
        <v>56</v>
      </c>
      <c r="L36" s="51">
        <v>1</v>
      </c>
      <c r="M36" s="51">
        <v>6</v>
      </c>
      <c r="N36" s="247"/>
      <c r="O36" s="238"/>
      <c r="P36" s="47"/>
    </row>
    <row r="37" spans="1:16" ht="90" customHeight="1">
      <c r="A37" s="209" t="s">
        <v>361</v>
      </c>
      <c r="B37" s="61" t="s">
        <v>345</v>
      </c>
      <c r="C37" s="51" t="s">
        <v>67</v>
      </c>
      <c r="D37" s="90" t="s">
        <v>48</v>
      </c>
      <c r="E37" s="90">
        <v>2.1</v>
      </c>
      <c r="F37" s="90">
        <f t="shared" si="0"/>
        <v>4.3848000000000003</v>
      </c>
      <c r="G37" s="61" t="s">
        <v>254</v>
      </c>
      <c r="H37" s="61" t="s">
        <v>362</v>
      </c>
      <c r="I37" s="51" t="s">
        <v>141</v>
      </c>
      <c r="J37" s="56" t="s">
        <v>299</v>
      </c>
      <c r="K37" s="51" t="s">
        <v>56</v>
      </c>
      <c r="L37" s="51">
        <v>1</v>
      </c>
      <c r="M37" s="51">
        <v>6</v>
      </c>
      <c r="N37" s="247"/>
      <c r="O37" s="238"/>
      <c r="P37" s="47"/>
    </row>
    <row r="38" spans="1:16" ht="78.75" customHeight="1">
      <c r="A38" s="209" t="s">
        <v>363</v>
      </c>
      <c r="B38" s="61" t="s">
        <v>345</v>
      </c>
      <c r="C38" s="51" t="s">
        <v>67</v>
      </c>
      <c r="D38" s="90" t="s">
        <v>48</v>
      </c>
      <c r="E38" s="90">
        <v>2.1</v>
      </c>
      <c r="F38" s="90">
        <f t="shared" si="0"/>
        <v>4.3848000000000003</v>
      </c>
      <c r="G38" s="61" t="s">
        <v>254</v>
      </c>
      <c r="H38" s="61" t="s">
        <v>364</v>
      </c>
      <c r="I38" s="51" t="s">
        <v>141</v>
      </c>
      <c r="J38" s="56" t="s">
        <v>365</v>
      </c>
      <c r="K38" s="51" t="s">
        <v>56</v>
      </c>
      <c r="L38" s="51">
        <v>1</v>
      </c>
      <c r="M38" s="51">
        <v>6</v>
      </c>
      <c r="N38" s="247"/>
      <c r="O38" s="238"/>
      <c r="P38" s="47"/>
    </row>
    <row r="39" spans="1:16" ht="90" customHeight="1">
      <c r="A39" s="209" t="s">
        <v>366</v>
      </c>
      <c r="B39" s="61" t="s">
        <v>345</v>
      </c>
      <c r="C39" s="51" t="s">
        <v>67</v>
      </c>
      <c r="D39" s="90" t="s">
        <v>48</v>
      </c>
      <c r="E39" s="90">
        <v>2.1</v>
      </c>
      <c r="F39" s="90">
        <f t="shared" si="0"/>
        <v>4.3848000000000003</v>
      </c>
      <c r="G39" s="61" t="s">
        <v>254</v>
      </c>
      <c r="H39" s="61" t="s">
        <v>367</v>
      </c>
      <c r="I39" s="51" t="s">
        <v>141</v>
      </c>
      <c r="J39" s="56" t="s">
        <v>299</v>
      </c>
      <c r="K39" s="51" t="s">
        <v>56</v>
      </c>
      <c r="L39" s="51">
        <v>1</v>
      </c>
      <c r="M39" s="51">
        <v>6</v>
      </c>
      <c r="N39" s="247"/>
      <c r="O39" s="238"/>
      <c r="P39" s="47"/>
    </row>
    <row r="40" spans="1:16" ht="90" customHeight="1">
      <c r="A40" s="209" t="s">
        <v>368</v>
      </c>
      <c r="B40" s="61" t="s">
        <v>345</v>
      </c>
      <c r="C40" s="51" t="s">
        <v>67</v>
      </c>
      <c r="D40" s="90" t="s">
        <v>48</v>
      </c>
      <c r="E40" s="90">
        <v>2.1</v>
      </c>
      <c r="F40" s="90">
        <f t="shared" si="0"/>
        <v>4.3848000000000003</v>
      </c>
      <c r="G40" s="61" t="s">
        <v>254</v>
      </c>
      <c r="H40" s="61" t="s">
        <v>369</v>
      </c>
      <c r="I40" s="51" t="s">
        <v>141</v>
      </c>
      <c r="J40" s="56" t="s">
        <v>299</v>
      </c>
      <c r="K40" s="51" t="s">
        <v>56</v>
      </c>
      <c r="L40" s="51">
        <v>1</v>
      </c>
      <c r="M40" s="51">
        <v>6</v>
      </c>
      <c r="N40" s="247"/>
      <c r="O40" s="238"/>
      <c r="P40" s="47"/>
    </row>
    <row r="41" spans="1:16" ht="90" customHeight="1">
      <c r="A41" s="209" t="s">
        <v>370</v>
      </c>
      <c r="B41" s="61" t="s">
        <v>371</v>
      </c>
      <c r="C41" s="51" t="s">
        <v>67</v>
      </c>
      <c r="D41" s="90" t="s">
        <v>48</v>
      </c>
      <c r="E41" s="90">
        <v>1.8</v>
      </c>
      <c r="F41" s="90">
        <f t="shared" si="0"/>
        <v>3.7584</v>
      </c>
      <c r="G41" s="61" t="s">
        <v>254</v>
      </c>
      <c r="H41" s="61" t="s">
        <v>372</v>
      </c>
      <c r="I41" s="51" t="s">
        <v>141</v>
      </c>
      <c r="J41" s="56" t="s">
        <v>299</v>
      </c>
      <c r="K41" s="51" t="s">
        <v>56</v>
      </c>
      <c r="L41" s="51">
        <v>1</v>
      </c>
      <c r="M41" s="51">
        <v>6</v>
      </c>
      <c r="N41" s="247"/>
      <c r="O41" s="238"/>
      <c r="P41" s="47"/>
    </row>
    <row r="42" spans="1:16" ht="90" customHeight="1">
      <c r="A42" s="209" t="s">
        <v>373</v>
      </c>
      <c r="B42" s="61" t="s">
        <v>374</v>
      </c>
      <c r="C42" s="51" t="s">
        <v>67</v>
      </c>
      <c r="D42" s="90" t="s">
        <v>48</v>
      </c>
      <c r="E42" s="90">
        <v>0.85</v>
      </c>
      <c r="F42" s="90">
        <f t="shared" si="0"/>
        <v>1.7747999999999999</v>
      </c>
      <c r="G42" s="61" t="s">
        <v>254</v>
      </c>
      <c r="H42" s="61" t="s">
        <v>375</v>
      </c>
      <c r="I42" s="51" t="s">
        <v>141</v>
      </c>
      <c r="J42" s="56" t="s">
        <v>299</v>
      </c>
      <c r="K42" s="51" t="s">
        <v>56</v>
      </c>
      <c r="L42" s="51">
        <v>1</v>
      </c>
      <c r="M42" s="51">
        <v>6</v>
      </c>
      <c r="N42" s="247"/>
      <c r="O42" s="238"/>
      <c r="P42" s="47"/>
    </row>
    <row r="43" spans="1:16" ht="90" customHeight="1">
      <c r="A43" s="209" t="s">
        <v>376</v>
      </c>
      <c r="B43" s="61" t="s">
        <v>345</v>
      </c>
      <c r="C43" s="51" t="s">
        <v>67</v>
      </c>
      <c r="D43" s="90" t="s">
        <v>48</v>
      </c>
      <c r="E43" s="90">
        <v>2.1</v>
      </c>
      <c r="F43" s="90">
        <f t="shared" si="0"/>
        <v>4.3848000000000003</v>
      </c>
      <c r="G43" s="61" t="s">
        <v>254</v>
      </c>
      <c r="H43" s="61" t="s">
        <v>377</v>
      </c>
      <c r="I43" s="51" t="s">
        <v>141</v>
      </c>
      <c r="J43" s="56" t="s">
        <v>299</v>
      </c>
      <c r="K43" s="51" t="s">
        <v>56</v>
      </c>
      <c r="L43" s="51">
        <v>1</v>
      </c>
      <c r="M43" s="51">
        <v>6</v>
      </c>
      <c r="N43" s="247"/>
      <c r="O43" s="238"/>
      <c r="P43" s="47"/>
    </row>
    <row r="44" spans="1:16" ht="90" customHeight="1">
      <c r="A44" s="209" t="s">
        <v>378</v>
      </c>
      <c r="B44" s="61" t="s">
        <v>345</v>
      </c>
      <c r="C44" s="51" t="s">
        <v>67</v>
      </c>
      <c r="D44" s="90" t="s">
        <v>48</v>
      </c>
      <c r="E44" s="90">
        <v>2.1</v>
      </c>
      <c r="F44" s="90">
        <f t="shared" si="0"/>
        <v>4.3848000000000003</v>
      </c>
      <c r="G44" s="61" t="s">
        <v>254</v>
      </c>
      <c r="H44" s="61" t="s">
        <v>379</v>
      </c>
      <c r="I44" s="51" t="s">
        <v>141</v>
      </c>
      <c r="J44" s="56" t="s">
        <v>299</v>
      </c>
      <c r="K44" s="51" t="s">
        <v>56</v>
      </c>
      <c r="L44" s="51">
        <v>1</v>
      </c>
      <c r="M44" s="51">
        <v>6</v>
      </c>
      <c r="N44" s="247"/>
      <c r="O44" s="238"/>
      <c r="P44" s="47"/>
    </row>
    <row r="45" spans="1:16" ht="90" customHeight="1">
      <c r="A45" s="209" t="s">
        <v>380</v>
      </c>
      <c r="B45" s="61" t="s">
        <v>345</v>
      </c>
      <c r="C45" s="51" t="s">
        <v>67</v>
      </c>
      <c r="D45" s="90" t="s">
        <v>48</v>
      </c>
      <c r="E45" s="90">
        <v>2.1</v>
      </c>
      <c r="F45" s="90">
        <f t="shared" si="0"/>
        <v>4.3848000000000003</v>
      </c>
      <c r="G45" s="61" t="s">
        <v>254</v>
      </c>
      <c r="H45" s="61" t="s">
        <v>381</v>
      </c>
      <c r="I45" s="51" t="s">
        <v>141</v>
      </c>
      <c r="J45" s="56" t="s">
        <v>299</v>
      </c>
      <c r="K45" s="51" t="s">
        <v>56</v>
      </c>
      <c r="L45" s="51">
        <v>1</v>
      </c>
      <c r="M45" s="51">
        <v>6</v>
      </c>
      <c r="N45" s="247"/>
      <c r="O45" s="238"/>
      <c r="P45" s="47"/>
    </row>
    <row r="46" spans="1:16" ht="90" customHeight="1">
      <c r="A46" s="209" t="s">
        <v>382</v>
      </c>
      <c r="B46" s="61" t="s">
        <v>345</v>
      </c>
      <c r="C46" s="51" t="s">
        <v>67</v>
      </c>
      <c r="D46" s="90" t="s">
        <v>48</v>
      </c>
      <c r="E46" s="90">
        <v>2.1</v>
      </c>
      <c r="F46" s="90">
        <f t="shared" si="0"/>
        <v>4.3848000000000003</v>
      </c>
      <c r="G46" s="61" t="s">
        <v>254</v>
      </c>
      <c r="H46" s="61" t="s">
        <v>383</v>
      </c>
      <c r="I46" s="51" t="s">
        <v>141</v>
      </c>
      <c r="J46" s="56" t="s">
        <v>299</v>
      </c>
      <c r="K46" s="51" t="s">
        <v>56</v>
      </c>
      <c r="L46" s="51">
        <v>1</v>
      </c>
      <c r="M46" s="51">
        <v>6</v>
      </c>
      <c r="N46" s="247"/>
      <c r="O46" s="238"/>
      <c r="P46" s="47"/>
    </row>
    <row r="47" spans="1:16" ht="90" customHeight="1">
      <c r="A47" s="209" t="s">
        <v>384</v>
      </c>
      <c r="B47" s="61" t="s">
        <v>385</v>
      </c>
      <c r="C47" s="51" t="s">
        <v>67</v>
      </c>
      <c r="D47" s="90" t="s">
        <v>48</v>
      </c>
      <c r="E47" s="90">
        <v>1.05</v>
      </c>
      <c r="F47" s="90">
        <f t="shared" si="0"/>
        <v>2.1924000000000001</v>
      </c>
      <c r="G47" s="61" t="s">
        <v>254</v>
      </c>
      <c r="H47" s="61" t="s">
        <v>386</v>
      </c>
      <c r="I47" s="51" t="s">
        <v>141</v>
      </c>
      <c r="J47" s="56" t="s">
        <v>299</v>
      </c>
      <c r="K47" s="51" t="s">
        <v>38</v>
      </c>
      <c r="L47" s="51">
        <v>1</v>
      </c>
      <c r="M47" s="51">
        <v>6</v>
      </c>
      <c r="N47" s="247"/>
      <c r="O47" s="238"/>
      <c r="P47" s="47"/>
    </row>
    <row r="48" spans="1:16" ht="90" customHeight="1">
      <c r="A48" s="209" t="s">
        <v>387</v>
      </c>
      <c r="B48" s="61" t="s">
        <v>388</v>
      </c>
      <c r="C48" s="51" t="s">
        <v>67</v>
      </c>
      <c r="D48" s="90" t="s">
        <v>48</v>
      </c>
      <c r="E48" s="90">
        <v>0.85</v>
      </c>
      <c r="F48" s="90">
        <f t="shared" si="0"/>
        <v>1.7747999999999999</v>
      </c>
      <c r="G48" s="61" t="s">
        <v>254</v>
      </c>
      <c r="H48" s="61" t="s">
        <v>389</v>
      </c>
      <c r="I48" s="51" t="s">
        <v>141</v>
      </c>
      <c r="J48" s="56" t="s">
        <v>299</v>
      </c>
      <c r="K48" s="51" t="s">
        <v>38</v>
      </c>
      <c r="L48" s="51">
        <v>1</v>
      </c>
      <c r="M48" s="51">
        <v>6</v>
      </c>
      <c r="N48" s="247"/>
      <c r="O48" s="238"/>
      <c r="P48" s="47"/>
    </row>
    <row r="49" spans="1:979" ht="90" customHeight="1">
      <c r="A49" s="209" t="s">
        <v>390</v>
      </c>
      <c r="B49" s="61" t="s">
        <v>391</v>
      </c>
      <c r="C49" s="51" t="s">
        <v>67</v>
      </c>
      <c r="D49" s="90" t="s">
        <v>48</v>
      </c>
      <c r="E49" s="90">
        <v>1.05</v>
      </c>
      <c r="F49" s="90">
        <f t="shared" si="0"/>
        <v>2.1924000000000001</v>
      </c>
      <c r="G49" s="61" t="s">
        <v>254</v>
      </c>
      <c r="H49" s="61" t="s">
        <v>392</v>
      </c>
      <c r="I49" s="51" t="s">
        <v>141</v>
      </c>
      <c r="J49" s="56" t="s">
        <v>299</v>
      </c>
      <c r="K49" s="51" t="s">
        <v>38</v>
      </c>
      <c r="L49" s="51">
        <v>1</v>
      </c>
      <c r="M49" s="51">
        <v>6</v>
      </c>
      <c r="N49" s="247"/>
      <c r="O49" s="238"/>
      <c r="P49" s="47"/>
    </row>
    <row r="50" spans="1:979" ht="90" customHeight="1">
      <c r="A50" s="209" t="s">
        <v>393</v>
      </c>
      <c r="B50" s="61" t="s">
        <v>394</v>
      </c>
      <c r="C50" s="51" t="s">
        <v>67</v>
      </c>
      <c r="D50" s="90" t="s">
        <v>48</v>
      </c>
      <c r="E50" s="90">
        <v>2.1</v>
      </c>
      <c r="F50" s="90">
        <f t="shared" si="0"/>
        <v>4.3848000000000003</v>
      </c>
      <c r="G50" s="61" t="s">
        <v>254</v>
      </c>
      <c r="H50" s="61" t="s">
        <v>392</v>
      </c>
      <c r="I50" s="51" t="s">
        <v>141</v>
      </c>
      <c r="J50" s="56" t="s">
        <v>299</v>
      </c>
      <c r="K50" s="51" t="s">
        <v>38</v>
      </c>
      <c r="L50" s="51">
        <v>1</v>
      </c>
      <c r="M50" s="51">
        <v>6</v>
      </c>
      <c r="N50" s="247"/>
      <c r="O50" s="238"/>
      <c r="P50" s="47"/>
    </row>
    <row r="51" spans="1:979" ht="90" customHeight="1">
      <c r="A51" s="72" t="s">
        <v>395</v>
      </c>
      <c r="B51" s="73" t="s">
        <v>396</v>
      </c>
      <c r="C51" s="74" t="s">
        <v>397</v>
      </c>
      <c r="D51" s="129" t="s">
        <v>48</v>
      </c>
      <c r="E51" s="129">
        <v>0.77</v>
      </c>
      <c r="F51" s="129">
        <f t="shared" si="0"/>
        <v>1.6077600000000001</v>
      </c>
      <c r="G51" s="73" t="s">
        <v>254</v>
      </c>
      <c r="H51" s="73" t="s">
        <v>398</v>
      </c>
      <c r="I51" s="74" t="s">
        <v>141</v>
      </c>
      <c r="J51" s="78" t="s">
        <v>299</v>
      </c>
      <c r="K51" s="74" t="s">
        <v>56</v>
      </c>
      <c r="L51" s="74">
        <v>1</v>
      </c>
      <c r="M51" s="74">
        <v>6</v>
      </c>
      <c r="N51" s="248"/>
      <c r="O51" s="239"/>
      <c r="P51" s="47"/>
    </row>
    <row r="52" spans="1:979" ht="25.5" customHeight="1">
      <c r="A52" s="96"/>
      <c r="B52" s="83"/>
      <c r="C52" s="4"/>
      <c r="D52" s="4"/>
      <c r="E52" s="4"/>
      <c r="F52" s="4"/>
      <c r="G52" s="84"/>
      <c r="H52" s="84"/>
      <c r="J52" s="91"/>
      <c r="L52" s="4"/>
      <c r="M52" s="296" t="s">
        <v>2</v>
      </c>
      <c r="N52" s="296"/>
      <c r="O52" s="244"/>
      <c r="P52" s="82"/>
    </row>
    <row r="53" spans="1:979" ht="15.75">
      <c r="A53" s="96"/>
      <c r="B53" s="83"/>
      <c r="C53" s="4"/>
      <c r="D53" s="4"/>
      <c r="E53" s="4"/>
      <c r="F53" s="4"/>
      <c r="G53" s="84"/>
      <c r="H53" s="84"/>
      <c r="J53" s="91"/>
      <c r="L53" s="4"/>
      <c r="M53" s="4"/>
      <c r="N53" s="85"/>
      <c r="O53" s="82"/>
      <c r="P53" s="82"/>
    </row>
    <row r="54" spans="1:979" ht="14.25" customHeight="1">
      <c r="B54" s="269" t="s">
        <v>97</v>
      </c>
      <c r="C54" s="269"/>
      <c r="D54" s="269"/>
      <c r="E54" s="269"/>
      <c r="F54" s="269"/>
      <c r="G54" s="269"/>
      <c r="H54" s="269"/>
      <c r="I54" s="269"/>
      <c r="J54" s="269"/>
      <c r="L54" s="87"/>
      <c r="M54" s="273" t="s">
        <v>98</v>
      </c>
      <c r="N54" s="273" t="s">
        <v>2</v>
      </c>
      <c r="O54" s="240"/>
      <c r="P54" s="82"/>
    </row>
    <row r="55" spans="1:979" ht="12.75" customHeight="1">
      <c r="B55" s="268" t="s">
        <v>99</v>
      </c>
      <c r="C55" s="268"/>
      <c r="D55" s="268"/>
      <c r="E55" s="268"/>
      <c r="F55" s="268"/>
      <c r="G55" s="268"/>
      <c r="H55" s="268"/>
      <c r="I55" s="268"/>
      <c r="J55" s="268"/>
      <c r="N55" s="82"/>
      <c r="O55" s="88"/>
      <c r="P55" s="88"/>
    </row>
    <row r="56" spans="1:979" ht="25.5" customHeight="1">
      <c r="B56" s="268" t="s">
        <v>100</v>
      </c>
      <c r="C56" s="268"/>
      <c r="D56" s="268"/>
      <c r="E56" s="268"/>
      <c r="F56" s="268"/>
      <c r="G56" s="268"/>
      <c r="H56" s="268"/>
      <c r="I56" s="268"/>
      <c r="J56" s="268"/>
      <c r="N56" s="82"/>
      <c r="O56" s="88"/>
      <c r="P56" s="88"/>
    </row>
    <row r="57" spans="1:979" ht="14.25" customHeight="1">
      <c r="B57" s="269" t="s">
        <v>101</v>
      </c>
      <c r="C57" s="269"/>
      <c r="D57" s="269"/>
      <c r="E57" s="269"/>
      <c r="F57" s="269"/>
      <c r="G57" s="269"/>
      <c r="H57" s="269"/>
      <c r="I57" s="269"/>
      <c r="J57" s="269"/>
      <c r="N57" s="82"/>
      <c r="O57" s="88"/>
      <c r="P57" s="88"/>
    </row>
    <row r="58" spans="1:979" ht="12.75" customHeight="1">
      <c r="B58" s="268" t="s">
        <v>102</v>
      </c>
      <c r="C58" s="268"/>
      <c r="D58" s="268"/>
      <c r="E58" s="268"/>
      <c r="F58" s="268"/>
      <c r="G58" s="268"/>
      <c r="H58" s="268"/>
      <c r="I58" s="268"/>
      <c r="J58" s="268"/>
      <c r="N58" s="82"/>
      <c r="O58" s="88"/>
      <c r="P58" s="88"/>
    </row>
    <row r="59" spans="1:979">
      <c r="B59" s="310"/>
      <c r="C59" s="310"/>
      <c r="D59" s="310"/>
      <c r="E59" s="310"/>
      <c r="F59" s="310"/>
      <c r="G59" s="310"/>
      <c r="H59" s="310"/>
      <c r="I59" s="310"/>
      <c r="J59" s="310"/>
      <c r="N59" s="82"/>
      <c r="O59" s="88"/>
      <c r="P59" s="88"/>
    </row>
    <row r="60" spans="1:979">
      <c r="L60" s="270" t="s">
        <v>692</v>
      </c>
      <c r="M60" s="270"/>
      <c r="N60" s="270"/>
      <c r="O60" s="270"/>
      <c r="P60" s="82"/>
      <c r="GY60" s="19"/>
      <c r="GZ60" s="19"/>
      <c r="HA60" s="19"/>
      <c r="HB60" s="19"/>
      <c r="HC60" s="19"/>
      <c r="AKM60"/>
      <c r="AKN60"/>
      <c r="AKO60"/>
      <c r="AKP60"/>
      <c r="AKQ60"/>
    </row>
    <row r="61" spans="1:979" ht="24.95" customHeight="1">
      <c r="L61" s="267" t="s">
        <v>701</v>
      </c>
      <c r="M61" s="267"/>
      <c r="N61" s="267"/>
      <c r="O61" s="267"/>
      <c r="GY61" s="19"/>
      <c r="GZ61" s="19"/>
      <c r="HA61" s="19"/>
      <c r="HB61" s="19"/>
      <c r="HC61" s="19"/>
      <c r="AKM61"/>
      <c r="AKN61"/>
      <c r="AKO61"/>
      <c r="AKP61"/>
      <c r="AKQ61"/>
    </row>
  </sheetData>
  <mergeCells count="39">
    <mergeCell ref="L60:O60"/>
    <mergeCell ref="L61:O61"/>
    <mergeCell ref="O8:O9"/>
    <mergeCell ref="A5:O5"/>
    <mergeCell ref="M54:N54"/>
    <mergeCell ref="D16:F16"/>
    <mergeCell ref="D17:F17"/>
    <mergeCell ref="D18:F18"/>
    <mergeCell ref="D19:F19"/>
    <mergeCell ref="D20:F20"/>
    <mergeCell ref="D21:F21"/>
    <mergeCell ref="M52:N52"/>
    <mergeCell ref="B58:J58"/>
    <mergeCell ref="B59:J59"/>
    <mergeCell ref="B54:J54"/>
    <mergeCell ref="B55:J55"/>
    <mergeCell ref="N1:O1"/>
    <mergeCell ref="A3:O3"/>
    <mergeCell ref="D13:F13"/>
    <mergeCell ref="D14:F14"/>
    <mergeCell ref="D15:F15"/>
    <mergeCell ref="I8:I11"/>
    <mergeCell ref="J8:J11"/>
    <mergeCell ref="K8:K11"/>
    <mergeCell ref="L8:L10"/>
    <mergeCell ref="M8:M10"/>
    <mergeCell ref="A8:A11"/>
    <mergeCell ref="B8:B11"/>
    <mergeCell ref="C8:C11"/>
    <mergeCell ref="D8:F8"/>
    <mergeCell ref="G8:H9"/>
    <mergeCell ref="A1:B1"/>
    <mergeCell ref="B56:J56"/>
    <mergeCell ref="B57:J57"/>
    <mergeCell ref="D9:D11"/>
    <mergeCell ref="E9:E11"/>
    <mergeCell ref="F9:F11"/>
    <mergeCell ref="G10:G11"/>
    <mergeCell ref="H10:H11"/>
  </mergeCells>
  <conditionalFormatting sqref="A27:B27 A29:B51">
    <cfRule type="expression" dxfId="21" priority="4">
      <formula>ISODD(ROW())</formula>
    </cfRule>
  </conditionalFormatting>
  <conditionalFormatting sqref="C13:O51">
    <cfRule type="expression" dxfId="20" priority="5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fitToHeight="0" orientation="portrait" r:id="rId1"/>
  <headerFooter>
    <oddHeader>&amp;ROznaczenie sprawy: ZDT.621.12.2023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  <pageSetUpPr fitToPage="1"/>
  </sheetPr>
  <dimension ref="A1:AKX24"/>
  <sheetViews>
    <sheetView view="pageBreakPreview" zoomScale="77" zoomScaleNormal="77" zoomScaleSheetLayoutView="77" workbookViewId="0">
      <pane ySplit="12" topLeftCell="A16" activePane="bottomLeft" state="frozen"/>
      <selection activeCell="A38" sqref="A38:XFD39"/>
      <selection pane="bottomLeft" activeCell="A4" sqref="A4"/>
    </sheetView>
  </sheetViews>
  <sheetFormatPr defaultColWidth="11.5703125" defaultRowHeight="12.75"/>
  <cols>
    <col min="1" max="1" width="5.42578125" style="19" customWidth="1"/>
    <col min="2" max="2" width="39.140625" style="19" customWidth="1"/>
    <col min="3" max="3" width="11.85546875" style="19" customWidth="1"/>
    <col min="4" max="4" width="7.7109375" style="19" customWidth="1"/>
    <col min="5" max="6" width="6.5703125" style="19" customWidth="1"/>
    <col min="7" max="7" width="16.5703125" style="19" customWidth="1"/>
    <col min="8" max="8" width="29" style="19" customWidth="1"/>
    <col min="9" max="9" width="11.7109375" style="4" customWidth="1"/>
    <col min="10" max="10" width="20.42578125" style="4" customWidth="1"/>
    <col min="11" max="11" width="5.5703125" style="4" customWidth="1"/>
    <col min="12" max="12" width="5.5703125" style="19" customWidth="1"/>
    <col min="13" max="13" width="11.7109375" style="19" customWidth="1"/>
    <col min="14" max="15" width="13.28515625" style="19" customWidth="1"/>
    <col min="16" max="16" width="1.5703125" style="19" customWidth="1"/>
    <col min="17" max="232" width="11.5703125" style="19"/>
    <col min="233" max="986" width="11.5703125" style="6"/>
  </cols>
  <sheetData>
    <row r="1" spans="1:217" ht="15" customHeight="1">
      <c r="A1" s="286" t="str">
        <f>'Zad. 1'!A1:B1</f>
        <v>ZZP.260.1.31.2023</v>
      </c>
      <c r="B1" s="28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84" t="s">
        <v>683</v>
      </c>
      <c r="O1" s="284"/>
      <c r="P1" s="23"/>
    </row>
    <row r="2" spans="1:217" ht="15" customHeight="1">
      <c r="A2" s="22"/>
      <c r="N2" s="20"/>
      <c r="O2" s="20"/>
      <c r="P2" s="23"/>
    </row>
    <row r="3" spans="1:217" s="6" customFormat="1" ht="34.5" customHeight="1">
      <c r="A3" s="283" t="str">
        <f>'Zad. 1'!A3:O3</f>
        <v>Świadczenie usług w zakresie przeglądów serwisowych (gwarancyjnych i pogwarancyjnych) i konserwacji urządzeń wentylacji i klimatyzacji 
w latach 2024-2026 w obiektach MOSiR "Bystrzyca" w Lublinie Sp. z o.o., wg. zadań 1-20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19"/>
    </row>
    <row r="4" spans="1:217" s="6" customFormat="1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19"/>
    </row>
    <row r="5" spans="1:217" s="6" customFormat="1" ht="16.5" customHeight="1">
      <c r="A5" s="283" t="s">
        <v>399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1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19"/>
    </row>
    <row r="6" spans="1:217" ht="15.75" customHeight="1">
      <c r="A6" s="22"/>
      <c r="O6" s="23"/>
      <c r="P6" s="23"/>
    </row>
    <row r="7" spans="1:217" ht="12.75" customHeight="1">
      <c r="B7" s="24" t="s">
        <v>672</v>
      </c>
    </row>
    <row r="8" spans="1:217" ht="12.75" customHeight="1">
      <c r="A8" s="332" t="s">
        <v>0</v>
      </c>
      <c r="B8" s="333" t="s">
        <v>9</v>
      </c>
      <c r="C8" s="333" t="s">
        <v>10</v>
      </c>
      <c r="D8" s="274" t="s">
        <v>11</v>
      </c>
      <c r="E8" s="274"/>
      <c r="F8" s="274"/>
      <c r="G8" s="276" t="s">
        <v>12</v>
      </c>
      <c r="H8" s="276"/>
      <c r="I8" s="280" t="s">
        <v>13</v>
      </c>
      <c r="J8" s="280" t="s">
        <v>14</v>
      </c>
      <c r="K8" s="279" t="s">
        <v>15</v>
      </c>
      <c r="L8" s="281" t="s">
        <v>16</v>
      </c>
      <c r="M8" s="287" t="s">
        <v>17</v>
      </c>
      <c r="N8" s="25" t="s">
        <v>18</v>
      </c>
      <c r="O8" s="288" t="s">
        <v>1</v>
      </c>
      <c r="P8" s="4"/>
    </row>
    <row r="9" spans="1:217" ht="12.75" customHeight="1">
      <c r="A9" s="332"/>
      <c r="B9" s="333"/>
      <c r="C9" s="333"/>
      <c r="D9" s="285" t="s">
        <v>19</v>
      </c>
      <c r="E9" s="285" t="s">
        <v>20</v>
      </c>
      <c r="F9" s="285" t="s">
        <v>21</v>
      </c>
      <c r="G9" s="276"/>
      <c r="H9" s="276"/>
      <c r="I9" s="280"/>
      <c r="J9" s="280"/>
      <c r="K9" s="280"/>
      <c r="L9" s="281"/>
      <c r="M9" s="287"/>
      <c r="N9" s="27" t="s">
        <v>22</v>
      </c>
      <c r="O9" s="288"/>
      <c r="P9" s="4"/>
    </row>
    <row r="10" spans="1:217" ht="25.5" customHeight="1">
      <c r="A10" s="332"/>
      <c r="B10" s="333"/>
      <c r="C10" s="333"/>
      <c r="D10" s="285"/>
      <c r="E10" s="285"/>
      <c r="F10" s="285"/>
      <c r="G10" s="278" t="s">
        <v>23</v>
      </c>
      <c r="H10" s="278" t="s">
        <v>24</v>
      </c>
      <c r="I10" s="280"/>
      <c r="J10" s="280"/>
      <c r="K10" s="280"/>
      <c r="L10" s="281"/>
      <c r="M10" s="287"/>
      <c r="N10" s="28" t="s">
        <v>25</v>
      </c>
      <c r="O10" s="29" t="s">
        <v>26</v>
      </c>
      <c r="P10" s="30"/>
    </row>
    <row r="11" spans="1:217">
      <c r="A11" s="332"/>
      <c r="B11" s="333"/>
      <c r="C11" s="333"/>
      <c r="D11" s="285"/>
      <c r="E11" s="285"/>
      <c r="F11" s="285"/>
      <c r="G11" s="278"/>
      <c r="H11" s="278"/>
      <c r="I11" s="278"/>
      <c r="J11" s="278"/>
      <c r="K11" s="278"/>
      <c r="L11" s="32" t="s">
        <v>27</v>
      </c>
      <c r="M11" s="32" t="s">
        <v>28</v>
      </c>
      <c r="N11" s="32" t="s">
        <v>29</v>
      </c>
      <c r="O11" s="33" t="s">
        <v>30</v>
      </c>
      <c r="P11" s="34"/>
    </row>
    <row r="12" spans="1:217">
      <c r="A12" s="131" t="s">
        <v>120</v>
      </c>
      <c r="B12" s="132" t="s">
        <v>121</v>
      </c>
      <c r="C12" s="132" t="s">
        <v>122</v>
      </c>
      <c r="D12" s="132" t="s">
        <v>123</v>
      </c>
      <c r="E12" s="132" t="s">
        <v>124</v>
      </c>
      <c r="F12" s="132" t="s">
        <v>125</v>
      </c>
      <c r="G12" s="132" t="s">
        <v>126</v>
      </c>
      <c r="H12" s="132" t="s">
        <v>127</v>
      </c>
      <c r="I12" s="132" t="s">
        <v>128</v>
      </c>
      <c r="J12" s="132" t="s">
        <v>129</v>
      </c>
      <c r="K12" s="132" t="s">
        <v>130</v>
      </c>
      <c r="L12" s="132" t="s">
        <v>131</v>
      </c>
      <c r="M12" s="132" t="s">
        <v>132</v>
      </c>
      <c r="N12" s="132" t="s">
        <v>133</v>
      </c>
      <c r="O12" s="133" t="s">
        <v>134</v>
      </c>
      <c r="P12" s="128"/>
    </row>
    <row r="13" spans="1:217" ht="90">
      <c r="A13" s="229" t="s">
        <v>400</v>
      </c>
      <c r="B13" s="230" t="s">
        <v>401</v>
      </c>
      <c r="C13" s="231" t="s">
        <v>402</v>
      </c>
      <c r="D13" s="231" t="s">
        <v>247</v>
      </c>
      <c r="E13" s="232">
        <v>1.3</v>
      </c>
      <c r="F13" s="233">
        <f>E13*3922/1000</f>
        <v>5.0986000000000002</v>
      </c>
      <c r="G13" s="234" t="s">
        <v>254</v>
      </c>
      <c r="H13" s="234" t="s">
        <v>403</v>
      </c>
      <c r="I13" s="231" t="s">
        <v>404</v>
      </c>
      <c r="J13" s="181" t="s">
        <v>405</v>
      </c>
      <c r="K13" s="231" t="s">
        <v>38</v>
      </c>
      <c r="L13" s="231">
        <v>1</v>
      </c>
      <c r="M13" s="235">
        <v>6</v>
      </c>
      <c r="N13" s="257"/>
      <c r="O13" s="258"/>
      <c r="P13" s="47"/>
    </row>
    <row r="14" spans="1:217" ht="90">
      <c r="A14" s="222" t="s">
        <v>406</v>
      </c>
      <c r="B14" s="223" t="s">
        <v>407</v>
      </c>
      <c r="C14" s="224" t="s">
        <v>402</v>
      </c>
      <c r="D14" s="224" t="s">
        <v>247</v>
      </c>
      <c r="E14" s="225">
        <v>1.3</v>
      </c>
      <c r="F14" s="226">
        <f>E14*3922/1000</f>
        <v>5.0986000000000002</v>
      </c>
      <c r="G14" s="227" t="s">
        <v>254</v>
      </c>
      <c r="H14" s="227" t="s">
        <v>403</v>
      </c>
      <c r="I14" s="224" t="s">
        <v>404</v>
      </c>
      <c r="J14" s="228" t="s">
        <v>405</v>
      </c>
      <c r="K14" s="224" t="s">
        <v>38</v>
      </c>
      <c r="L14" s="224">
        <v>1</v>
      </c>
      <c r="M14" s="236">
        <v>6</v>
      </c>
      <c r="N14" s="259"/>
      <c r="O14" s="260"/>
      <c r="P14" s="47"/>
    </row>
    <row r="15" spans="1:217" ht="25.5" customHeight="1">
      <c r="A15" s="96"/>
      <c r="B15" s="83"/>
      <c r="C15" s="4"/>
      <c r="D15" s="4"/>
      <c r="E15" s="4"/>
      <c r="F15" s="4"/>
      <c r="G15" s="84"/>
      <c r="H15" s="84"/>
      <c r="J15" s="91"/>
      <c r="L15" s="4"/>
      <c r="M15" s="272" t="s">
        <v>2</v>
      </c>
      <c r="N15" s="272"/>
      <c r="O15" s="240"/>
      <c r="P15" s="82"/>
    </row>
    <row r="16" spans="1:217" ht="15.75">
      <c r="A16" s="96"/>
      <c r="B16" s="83"/>
      <c r="C16" s="4"/>
      <c r="D16" s="4"/>
      <c r="E16" s="4"/>
      <c r="F16" s="4"/>
      <c r="G16" s="84"/>
      <c r="H16" s="84"/>
      <c r="J16" s="91"/>
      <c r="L16" s="4"/>
      <c r="M16" s="4"/>
      <c r="N16" s="85"/>
      <c r="O16" s="82"/>
      <c r="P16" s="82"/>
    </row>
    <row r="17" spans="2:986" ht="12.75" customHeight="1">
      <c r="B17" s="269" t="s">
        <v>97</v>
      </c>
      <c r="C17" s="269"/>
      <c r="D17" s="269"/>
      <c r="E17" s="269"/>
      <c r="F17" s="269"/>
      <c r="G17" s="269"/>
      <c r="H17" s="269"/>
      <c r="I17" s="269"/>
      <c r="J17" s="269"/>
      <c r="L17" s="87"/>
      <c r="M17" s="273" t="s">
        <v>98</v>
      </c>
      <c r="N17" s="273" t="s">
        <v>2</v>
      </c>
      <c r="O17" s="240"/>
      <c r="P17" s="82"/>
    </row>
    <row r="18" spans="2:986" ht="12.75" customHeight="1">
      <c r="B18" s="268" t="s">
        <v>99</v>
      </c>
      <c r="C18" s="268"/>
      <c r="D18" s="268"/>
      <c r="E18" s="268"/>
      <c r="F18" s="268"/>
      <c r="G18" s="268"/>
      <c r="H18" s="268"/>
      <c r="I18" s="268"/>
      <c r="J18" s="268"/>
      <c r="N18" s="82"/>
      <c r="O18" s="88"/>
      <c r="P18" s="88"/>
    </row>
    <row r="19" spans="2:986" ht="36" customHeight="1">
      <c r="B19" s="268" t="s">
        <v>100</v>
      </c>
      <c r="C19" s="268"/>
      <c r="D19" s="268"/>
      <c r="E19" s="268"/>
      <c r="F19" s="268"/>
      <c r="G19" s="268"/>
      <c r="H19" s="268"/>
      <c r="I19" s="268"/>
      <c r="J19" s="268"/>
      <c r="N19" s="82"/>
      <c r="O19" s="88"/>
      <c r="P19" s="88"/>
    </row>
    <row r="20" spans="2:986" ht="12.75" customHeight="1">
      <c r="B20" s="269" t="s">
        <v>101</v>
      </c>
      <c r="C20" s="269"/>
      <c r="D20" s="269"/>
      <c r="E20" s="269"/>
      <c r="F20" s="269"/>
      <c r="G20" s="269"/>
      <c r="H20" s="269"/>
      <c r="I20" s="269"/>
      <c r="J20" s="269"/>
      <c r="N20" s="82"/>
      <c r="O20" s="88"/>
      <c r="P20" s="88"/>
    </row>
    <row r="21" spans="2:986" ht="12.75" customHeight="1">
      <c r="B21" s="268" t="s">
        <v>102</v>
      </c>
      <c r="C21" s="268"/>
      <c r="D21" s="268"/>
      <c r="E21" s="268"/>
      <c r="F21" s="268"/>
      <c r="G21" s="268"/>
      <c r="H21" s="268"/>
      <c r="I21" s="268"/>
      <c r="J21" s="268"/>
      <c r="N21" s="82"/>
      <c r="O21" s="82"/>
      <c r="P21" s="82"/>
    </row>
    <row r="22" spans="2:986">
      <c r="B22" s="310"/>
      <c r="C22" s="310"/>
      <c r="D22" s="310"/>
      <c r="E22" s="310"/>
      <c r="F22" s="310"/>
      <c r="G22" s="310"/>
      <c r="H22" s="310"/>
      <c r="I22" s="310"/>
      <c r="J22" s="310"/>
      <c r="N22" s="82"/>
      <c r="O22" s="82"/>
      <c r="P22" s="82"/>
    </row>
    <row r="23" spans="2:986">
      <c r="L23" s="270" t="s">
        <v>692</v>
      </c>
      <c r="M23" s="270"/>
      <c r="N23" s="270"/>
      <c r="O23" s="270"/>
      <c r="P23" s="82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AKM23"/>
      <c r="AKN23"/>
      <c r="AKO23"/>
      <c r="AKP23"/>
      <c r="AKQ23"/>
      <c r="AKR23"/>
      <c r="AKS23"/>
      <c r="AKT23"/>
      <c r="AKU23"/>
      <c r="AKV23"/>
      <c r="AKW23"/>
      <c r="AKX23"/>
    </row>
    <row r="24" spans="2:986" ht="24.95" customHeight="1">
      <c r="L24" s="267" t="s">
        <v>701</v>
      </c>
      <c r="M24" s="267"/>
      <c r="N24" s="267"/>
      <c r="O24" s="267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AKM24"/>
      <c r="AKN24"/>
      <c r="AKO24"/>
      <c r="AKP24"/>
      <c r="AKQ24"/>
      <c r="AKR24"/>
      <c r="AKS24"/>
      <c r="AKT24"/>
      <c r="AKU24"/>
      <c r="AKV24"/>
      <c r="AKW24"/>
      <c r="AKX24"/>
    </row>
  </sheetData>
  <mergeCells count="30">
    <mergeCell ref="O8:O9"/>
    <mergeCell ref="D9:D11"/>
    <mergeCell ref="A5:O5"/>
    <mergeCell ref="N1:O1"/>
    <mergeCell ref="A3:O3"/>
    <mergeCell ref="A1:B1"/>
    <mergeCell ref="A8:A11"/>
    <mergeCell ref="B8:B11"/>
    <mergeCell ref="C8:C11"/>
    <mergeCell ref="D8:F8"/>
    <mergeCell ref="G8:H9"/>
    <mergeCell ref="E9:E11"/>
    <mergeCell ref="F9:F11"/>
    <mergeCell ref="G10:G11"/>
    <mergeCell ref="H10:H11"/>
    <mergeCell ref="M15:N15"/>
    <mergeCell ref="I8:I11"/>
    <mergeCell ref="J8:J11"/>
    <mergeCell ref="K8:K11"/>
    <mergeCell ref="L8:L10"/>
    <mergeCell ref="M8:M10"/>
    <mergeCell ref="L23:O23"/>
    <mergeCell ref="L24:O24"/>
    <mergeCell ref="M17:N17"/>
    <mergeCell ref="B21:J21"/>
    <mergeCell ref="B22:J22"/>
    <mergeCell ref="B17:J17"/>
    <mergeCell ref="B18:J18"/>
    <mergeCell ref="B19:J19"/>
    <mergeCell ref="B20:J20"/>
  </mergeCells>
  <conditionalFormatting sqref="J13:J14">
    <cfRule type="expression" dxfId="19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76</vt:i4>
      </vt:variant>
    </vt:vector>
  </HeadingPairs>
  <TitlesOfParts>
    <vt:vector size="97" baseType="lpstr">
      <vt:lpstr>GUS</vt:lpstr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Zad. 12</vt:lpstr>
      <vt:lpstr>Zad. 13</vt:lpstr>
      <vt:lpstr>Zad. 14</vt:lpstr>
      <vt:lpstr>Zad. 15</vt:lpstr>
      <vt:lpstr>Zad. 16</vt:lpstr>
      <vt:lpstr>Zad. 17</vt:lpstr>
      <vt:lpstr>Zad. 18</vt:lpstr>
      <vt:lpstr>Zad. 19</vt:lpstr>
      <vt:lpstr>Zad. 20</vt:lpstr>
      <vt:lpstr>'Zad. 1'!Excel_BuiltIn_Print_Area</vt:lpstr>
      <vt:lpstr>'Zad. 10'!Excel_BuiltIn_Print_Area</vt:lpstr>
      <vt:lpstr>'Zad. 11'!Excel_BuiltIn_Print_Area</vt:lpstr>
      <vt:lpstr>'Zad. 12'!Excel_BuiltIn_Print_Area</vt:lpstr>
      <vt:lpstr>'Zad. 13'!Excel_BuiltIn_Print_Area</vt:lpstr>
      <vt:lpstr>'Zad. 14'!Excel_BuiltIn_Print_Area</vt:lpstr>
      <vt:lpstr>'Zad. 15'!Excel_BuiltIn_Print_Area</vt:lpstr>
      <vt:lpstr>'Zad. 16'!Excel_BuiltIn_Print_Area</vt:lpstr>
      <vt:lpstr>'Zad. 17'!Excel_BuiltIn_Print_Area</vt:lpstr>
      <vt:lpstr>'Zad. 18'!Excel_BuiltIn_Print_Area</vt:lpstr>
      <vt:lpstr>'Zad. 19'!Excel_BuiltIn_Print_Area</vt:lpstr>
      <vt:lpstr>'Zad. 2'!Excel_BuiltIn_Print_Area</vt:lpstr>
      <vt:lpstr>'Zad. 20'!Excel_BuiltIn_Print_Area</vt:lpstr>
      <vt:lpstr>'Zad. 3'!Excel_BuiltIn_Print_Area</vt:lpstr>
      <vt:lpstr>'Zad. 4'!Excel_BuiltIn_Print_Area</vt:lpstr>
      <vt:lpstr>'Zad. 6'!Excel_BuiltIn_Print_Area</vt:lpstr>
      <vt:lpstr>'Zad. 8'!Excel_BuiltIn_Print_Area</vt:lpstr>
      <vt:lpstr>'Zad. 9'!Excel_BuiltIn_Print_Area</vt:lpstr>
      <vt:lpstr>'Zad. 1'!Obszar_wydruku</vt:lpstr>
      <vt:lpstr>'Zad. 10'!Obszar_wydruku</vt:lpstr>
      <vt:lpstr>'Zad. 11'!Obszar_wydruku</vt:lpstr>
      <vt:lpstr>'Zad. 12'!Obszar_wydruku</vt:lpstr>
      <vt:lpstr>'Zad. 13'!Obszar_wydruku</vt:lpstr>
      <vt:lpstr>'Zad. 14'!Obszar_wydruku</vt:lpstr>
      <vt:lpstr>'Zad. 15'!Obszar_wydruku</vt:lpstr>
      <vt:lpstr>'Zad. 16'!Obszar_wydruku</vt:lpstr>
      <vt:lpstr>'Zad. 17'!Obszar_wydruku</vt:lpstr>
      <vt:lpstr>'Zad. 18'!Obszar_wydruku</vt:lpstr>
      <vt:lpstr>'Zad. 19'!Obszar_wydruku</vt:lpstr>
      <vt:lpstr>'Zad. 2'!Obszar_wydruku</vt:lpstr>
      <vt:lpstr>'Zad. 20'!Obszar_wydruku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8'!Obszar_wydruku</vt:lpstr>
      <vt:lpstr>'Zad. 9'!Obszar_wydruku</vt:lpstr>
      <vt:lpstr>'Zad. 1'!Print_Titles_0</vt:lpstr>
      <vt:lpstr>'Zad. 10'!Print_Titles_0</vt:lpstr>
      <vt:lpstr>'Zad. 11'!Print_Titles_0</vt:lpstr>
      <vt:lpstr>'Zad. 12'!Print_Titles_0</vt:lpstr>
      <vt:lpstr>'Zad. 13'!Print_Titles_0</vt:lpstr>
      <vt:lpstr>'Zad. 14'!Print_Titles_0</vt:lpstr>
      <vt:lpstr>'Zad. 15'!Print_Titles_0</vt:lpstr>
      <vt:lpstr>'Zad. 16'!Print_Titles_0</vt:lpstr>
      <vt:lpstr>'Zad. 17'!Print_Titles_0</vt:lpstr>
      <vt:lpstr>'Zad. 18'!Print_Titles_0</vt:lpstr>
      <vt:lpstr>'Zad. 19'!Print_Titles_0</vt:lpstr>
      <vt:lpstr>'Zad. 2'!Print_Titles_0</vt:lpstr>
      <vt:lpstr>'Zad. 20'!Print_Titles_0</vt:lpstr>
      <vt:lpstr>'Zad. 3'!Print_Titles_0</vt:lpstr>
      <vt:lpstr>'Zad. 4'!Print_Titles_0</vt:lpstr>
      <vt:lpstr>'Zad. 6'!Print_Titles_0</vt:lpstr>
      <vt:lpstr>'Zad. 7'!Print_Titles_0</vt:lpstr>
      <vt:lpstr>'Zad. 8'!Print_Titles_0</vt:lpstr>
      <vt:lpstr>'Zad. 9'!Print_Titles_0</vt:lpstr>
      <vt:lpstr>'Zad. 1'!Tytuły_wydruku</vt:lpstr>
      <vt:lpstr>'Zad. 10'!Tytuły_wydruku</vt:lpstr>
      <vt:lpstr>'Zad. 11'!Tytuły_wydruku</vt:lpstr>
      <vt:lpstr>'Zad. 12'!Tytuły_wydruku</vt:lpstr>
      <vt:lpstr>'Zad. 13'!Tytuły_wydruku</vt:lpstr>
      <vt:lpstr>'Zad. 14'!Tytuły_wydruku</vt:lpstr>
      <vt:lpstr>'Zad. 15'!Tytuły_wydruku</vt:lpstr>
      <vt:lpstr>'Zad. 16'!Tytuły_wydruku</vt:lpstr>
      <vt:lpstr>'Zad. 17'!Tytuły_wydruku</vt:lpstr>
      <vt:lpstr>'Zad. 18'!Tytuły_wydruku</vt:lpstr>
      <vt:lpstr>'Zad. 19'!Tytuły_wydruku</vt:lpstr>
      <vt:lpstr>'Zad. 2'!Tytuły_wydruku</vt:lpstr>
      <vt:lpstr>'Zad. 20'!Tytuły_wydruku</vt:lpstr>
      <vt:lpstr>'Zad. 3'!Tytuły_wydruku</vt:lpstr>
      <vt:lpstr>'Zad. 4'!Tytuły_wydruku</vt:lpstr>
      <vt:lpstr>'Zad. 6'!Tytuły_wydruku</vt:lpstr>
      <vt:lpstr>'Zad. 7'!Tytuły_wydruku</vt:lpstr>
      <vt:lpstr>'Zad. 8'!Tytuły_wydruku</vt:lpstr>
      <vt:lpstr>'Zad. 9'!Tytuły_wydruku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Małgorzata Skoczylas</cp:lastModifiedBy>
  <cp:revision>1462</cp:revision>
  <cp:lastPrinted>2023-09-29T06:18:02Z</cp:lastPrinted>
  <dcterms:created xsi:type="dcterms:W3CDTF">2014-12-09T16:11:26Z</dcterms:created>
  <dcterms:modified xsi:type="dcterms:W3CDTF">2023-11-13T09:59:22Z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