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5955" firstSheet="16" activeTab="26"/>
  </bookViews>
  <sheets>
    <sheet name="Pakiet nr 1" sheetId="1" r:id="rId1"/>
    <sheet name="Pakiet nr 2" sheetId="3" r:id="rId2"/>
    <sheet name="Pakiet nr 3" sheetId="4" r:id="rId3"/>
    <sheet name="Pakiet nr 4" sheetId="5" r:id="rId4"/>
    <sheet name="Pakiet nr 5" sheetId="6" r:id="rId5"/>
    <sheet name="Pakiet nr 6" sheetId="7" r:id="rId6"/>
    <sheet name="Pakiet nr 7" sheetId="8" r:id="rId7"/>
    <sheet name="Pakiet nr 8" sheetId="9" r:id="rId8"/>
    <sheet name="Pakiet nr 9" sheetId="10" r:id="rId9"/>
    <sheet name="Pakiet nr 10" sheetId="11" r:id="rId10"/>
    <sheet name="Pakiet nr 11" sheetId="21" r:id="rId11"/>
    <sheet name="Pakiet nr 12" sheetId="22" r:id="rId12"/>
    <sheet name="Pakiet nr 13" sheetId="23" r:id="rId13"/>
    <sheet name="Pakiet nr 14" sheetId="24" r:id="rId14"/>
    <sheet name="Pakiet nr 15" sheetId="25" r:id="rId15"/>
    <sheet name="Pakiet nr 16" sheetId="26" r:id="rId16"/>
    <sheet name="Pakiet nr 17" sheetId="27" r:id="rId17"/>
    <sheet name="Pakiet nr 18" sheetId="28" r:id="rId18"/>
    <sheet name="Pakiet nr 19" sheetId="29" r:id="rId19"/>
    <sheet name="Pakiet nr 20" sheetId="30" r:id="rId20"/>
    <sheet name="Pakiet nr 21" sheetId="31" r:id="rId21"/>
    <sheet name="Pakiet nr 22" sheetId="32" r:id="rId22"/>
    <sheet name="Pakiet nr 23" sheetId="33" r:id="rId23"/>
    <sheet name="Pakiet nr 24" sheetId="34" r:id="rId24"/>
    <sheet name="Pakiet nr 25" sheetId="35" r:id="rId25"/>
    <sheet name="Pakiet nr 26" sheetId="36" r:id="rId26"/>
    <sheet name="Pakiet nr 27" sheetId="37" r:id="rId27"/>
  </sheets>
  <calcPr calcId="145621"/>
</workbook>
</file>

<file path=xl/calcChain.xml><?xml version="1.0" encoding="utf-8"?>
<calcChain xmlns="http://schemas.openxmlformats.org/spreadsheetml/2006/main">
  <c r="K12" i="37" l="1"/>
  <c r="J12" i="37"/>
  <c r="M12" i="37" s="1"/>
  <c r="K13" i="37"/>
  <c r="J13" i="37"/>
  <c r="M13" i="37" s="1"/>
  <c r="K12" i="36"/>
  <c r="K13" i="36" s="1"/>
  <c r="J12" i="36"/>
  <c r="M12" i="36" s="1"/>
  <c r="K12" i="35"/>
  <c r="K13" i="35" s="1"/>
  <c r="J12" i="35"/>
  <c r="M12" i="35" s="1"/>
  <c r="L13" i="37" l="1"/>
  <c r="K14" i="37"/>
  <c r="L12" i="37"/>
  <c r="M14" i="37"/>
  <c r="M13" i="36"/>
  <c r="L12" i="36"/>
  <c r="L12" i="35"/>
  <c r="M13" i="35"/>
  <c r="K13" i="34"/>
  <c r="K14" i="34"/>
  <c r="J13" i="34"/>
  <c r="M13" i="34" s="1"/>
  <c r="J14" i="34"/>
  <c r="M14" i="34" s="1"/>
  <c r="K12" i="34"/>
  <c r="J12" i="34"/>
  <c r="M12" i="34" s="1"/>
  <c r="K12" i="33"/>
  <c r="K13" i="33" s="1"/>
  <c r="J12" i="33"/>
  <c r="M12" i="33" s="1"/>
  <c r="L14" i="34" l="1"/>
  <c r="K15" i="34"/>
  <c r="M15" i="34"/>
  <c r="L13" i="34"/>
  <c r="L12" i="34"/>
  <c r="M13" i="33"/>
  <c r="L12" i="33"/>
  <c r="K12" i="32"/>
  <c r="K13" i="32" s="1"/>
  <c r="J12" i="32"/>
  <c r="M12" i="32" s="1"/>
  <c r="L12" i="32" s="1"/>
  <c r="K12" i="31"/>
  <c r="K13" i="31" s="1"/>
  <c r="J12" i="31"/>
  <c r="M12" i="31" s="1"/>
  <c r="L12" i="31" l="1"/>
  <c r="M13" i="32"/>
  <c r="M13" i="31"/>
  <c r="K12" i="30"/>
  <c r="K13" i="30" s="1"/>
  <c r="J12" i="30"/>
  <c r="M12" i="30" s="1"/>
  <c r="K13" i="29"/>
  <c r="K14" i="29" s="1"/>
  <c r="J13" i="29"/>
  <c r="M13" i="29" s="1"/>
  <c r="K12" i="29"/>
  <c r="J12" i="29"/>
  <c r="M12" i="29" s="1"/>
  <c r="L12" i="29" s="1"/>
  <c r="K13" i="28"/>
  <c r="J13" i="28"/>
  <c r="M13" i="28" s="1"/>
  <c r="K12" i="28"/>
  <c r="K14" i="28" s="1"/>
  <c r="J12" i="28"/>
  <c r="M12" i="28" s="1"/>
  <c r="I12" i="27"/>
  <c r="I13" i="27" s="1"/>
  <c r="H12" i="27"/>
  <c r="K12" i="27" s="1"/>
  <c r="K13" i="26"/>
  <c r="J13" i="26"/>
  <c r="M13" i="26" s="1"/>
  <c r="K12" i="26"/>
  <c r="K14" i="26" s="1"/>
  <c r="J12" i="26"/>
  <c r="M12" i="26" s="1"/>
  <c r="K13" i="25"/>
  <c r="J13" i="25"/>
  <c r="M13" i="25" s="1"/>
  <c r="L13" i="25" s="1"/>
  <c r="K12" i="25"/>
  <c r="J12" i="25"/>
  <c r="M12" i="25" s="1"/>
  <c r="K12" i="24"/>
  <c r="K13" i="24" s="1"/>
  <c r="J12" i="24"/>
  <c r="M12" i="24" s="1"/>
  <c r="K13" i="23"/>
  <c r="K14" i="23" s="1"/>
  <c r="J13" i="23"/>
  <c r="M13" i="23" s="1"/>
  <c r="K13" i="22"/>
  <c r="K14" i="22" s="1"/>
  <c r="J13" i="22"/>
  <c r="M13" i="22" s="1"/>
  <c r="L13" i="28" l="1"/>
  <c r="L13" i="26"/>
  <c r="K14" i="25"/>
  <c r="M13" i="30"/>
  <c r="L12" i="30"/>
  <c r="M14" i="29"/>
  <c r="L13" i="29"/>
  <c r="M14" i="28"/>
  <c r="L12" i="28"/>
  <c r="K13" i="27"/>
  <c r="J12" i="27"/>
  <c r="M14" i="26"/>
  <c r="L12" i="26"/>
  <c r="M14" i="25"/>
  <c r="L12" i="25"/>
  <c r="M13" i="24"/>
  <c r="L12" i="24"/>
  <c r="M14" i="23"/>
  <c r="L13" i="23"/>
  <c r="M14" i="22"/>
  <c r="L13" i="22"/>
  <c r="K12" i="21" l="1"/>
  <c r="K13" i="21"/>
  <c r="K11" i="21"/>
  <c r="J12" i="21"/>
  <c r="M12" i="21" s="1"/>
  <c r="L12" i="21" s="1"/>
  <c r="J13" i="21"/>
  <c r="M13" i="21" s="1"/>
  <c r="J11" i="21"/>
  <c r="M11" i="21" s="1"/>
  <c r="L11" i="21" s="1"/>
  <c r="L13" i="21" l="1"/>
  <c r="K14" i="21"/>
  <c r="M14" i="21"/>
  <c r="N11" i="11"/>
  <c r="N12" i="11" s="1"/>
  <c r="L11" i="11"/>
  <c r="L12" i="11" s="1"/>
  <c r="N11" i="10"/>
  <c r="N12" i="10" s="1"/>
  <c r="L11" i="10"/>
  <c r="L12" i="10" s="1"/>
  <c r="N11" i="9"/>
  <c r="L11" i="9"/>
  <c r="L12" i="9" s="1"/>
  <c r="N11" i="8"/>
  <c r="N12" i="8" s="1"/>
  <c r="L11" i="8"/>
  <c r="L12" i="8" s="1"/>
  <c r="N11" i="7"/>
  <c r="N12" i="7" s="1"/>
  <c r="L11" i="7"/>
  <c r="L12" i="7" s="1"/>
  <c r="N11" i="6"/>
  <c r="N12" i="6" s="1"/>
  <c r="L11" i="6"/>
  <c r="L12" i="6" s="1"/>
  <c r="N11" i="5"/>
  <c r="N12" i="5" s="1"/>
  <c r="L11" i="5"/>
  <c r="L12" i="5" s="1"/>
  <c r="N11" i="4"/>
  <c r="N12" i="4" s="1"/>
  <c r="L11" i="4"/>
  <c r="L12" i="4" s="1"/>
  <c r="N11" i="3"/>
  <c r="N12" i="3" s="1"/>
  <c r="L11" i="3"/>
  <c r="L12" i="3" s="1"/>
  <c r="N12" i="1"/>
  <c r="N13" i="1" s="1"/>
  <c r="N11" i="1"/>
  <c r="L12" i="1"/>
  <c r="L13" i="1" s="1"/>
  <c r="L11" i="1"/>
  <c r="M11" i="9" l="1"/>
  <c r="M11" i="11"/>
  <c r="M11" i="10"/>
  <c r="N12" i="9"/>
  <c r="M11" i="6"/>
  <c r="M11" i="5"/>
  <c r="M11" i="3"/>
  <c r="M12" i="1"/>
  <c r="M11" i="1"/>
  <c r="M11" i="7"/>
  <c r="M11" i="4"/>
  <c r="M11" i="8"/>
</calcChain>
</file>

<file path=xl/sharedStrings.xml><?xml version="1.0" encoding="utf-8"?>
<sst xmlns="http://schemas.openxmlformats.org/spreadsheetml/2006/main" count="790" uniqueCount="153">
  <si>
    <t>Załącznik nr 2 do SIWZ</t>
  </si>
  <si>
    <t>Zamawiający wyraża zgodę na zaoferowanie większej ilości zamawianego produktu. Jeżeli produkt występuje w opakowaniach handlowych po np. 18 sztuk, Wykonawca powinien zaoferować taką ilość opakowań, aby pokrywała ona ilość produktu wymaganą przez Zamawiającego. Zamawiający zastrzega jednka, że Wykonawca nie może zwiększyć o więcej niż 20% oferowanego produktu względem zamawianego</t>
  </si>
  <si>
    <t>Nazwa handlowa</t>
  </si>
  <si>
    <t xml:space="preserve">Nazwa międzynarodowa              </t>
  </si>
  <si>
    <t>Objętość</t>
  </si>
  <si>
    <t>Postać</t>
  </si>
  <si>
    <t>Rodzaj opakowania jednostkowego</t>
  </si>
  <si>
    <t>Ilość opakowań</t>
  </si>
  <si>
    <t>Ilość w opakowaniu</t>
  </si>
  <si>
    <t>Cena jednostkowa brutto za opakowanie</t>
  </si>
  <si>
    <t>1.</t>
  </si>
  <si>
    <t xml:space="preserve">Roztwór albuminy ludzkiej 20% </t>
  </si>
  <si>
    <t>50 ml</t>
  </si>
  <si>
    <t>roztw. do inf.</t>
  </si>
  <si>
    <t>butelka / worek</t>
  </si>
  <si>
    <t>szt.</t>
  </si>
  <si>
    <t>2.</t>
  </si>
  <si>
    <t>100 ml</t>
  </si>
  <si>
    <t>Razem:</t>
  </si>
  <si>
    <t>Szczecin, dnia …………………..</t>
  </si>
  <si>
    <t>........................................................</t>
  </si>
  <si>
    <t>podpis osoby upoważnionej</t>
  </si>
  <si>
    <t>Kod CPV: 33600000-6, 33692200-9</t>
  </si>
  <si>
    <t>emulsja do infuzji</t>
  </si>
  <si>
    <t>1850 - 2000 ml</t>
  </si>
  <si>
    <t>Pakiet nr 1 - Roztwór albuminy ludzkiej</t>
  </si>
  <si>
    <t>Cena jednostkowa netto za opakowanie</t>
  </si>
  <si>
    <t>Lp.</t>
  </si>
  <si>
    <t>Stawka podatku VAT</t>
  </si>
  <si>
    <t>Wartość netto
(7x9)</t>
  </si>
  <si>
    <t>Wartość podatku VAT</t>
  </si>
  <si>
    <t>Wartość brutto
(7x11)</t>
  </si>
  <si>
    <t>1875 - 2000 ml</t>
  </si>
  <si>
    <t>Kod CPV: 33600000-6, 33621400-3</t>
  </si>
  <si>
    <t>Pakiet nr 2 - Żywienie pozajelitowe I</t>
  </si>
  <si>
    <t>Pakiet nr 3 - Żywienie pozajelitowe II</t>
  </si>
  <si>
    <t>Pakiet nr 4 - Żywienie pozajelitowe III</t>
  </si>
  <si>
    <t>Pakiet nr 5 - Żywienie pozajelitowe IV</t>
  </si>
  <si>
    <t>Pakiet nr 6 - Żywienie pozajelitowe V</t>
  </si>
  <si>
    <t>Pakiet nr 7 - Żywienie pozajelitowe VI</t>
  </si>
  <si>
    <t>Pakiet nr 8 - Żywienie pozajelitowe VII</t>
  </si>
  <si>
    <t>Pakiet nr 9 - Żywienie pozajelitowe VIII</t>
  </si>
  <si>
    <t>Pakiet nr 10 - Żywienie pozajelitowe IX</t>
  </si>
  <si>
    <t>1250 - 1550 ml</t>
  </si>
  <si>
    <t>1250 - 1500 ml</t>
  </si>
  <si>
    <t>1875 - 2100 ml</t>
  </si>
  <si>
    <t>950 - 1250 ml</t>
  </si>
  <si>
    <t>1450 - 1875 ml</t>
  </si>
  <si>
    <t>Kod CPV:  33600000-6</t>
  </si>
  <si>
    <t>Dawka</t>
  </si>
  <si>
    <t>Prothrombinum multiplex humanum, ludzki czynnik krzepnięcia II, VII, IX, X, białko C, bez zawartości białka S</t>
  </si>
  <si>
    <t>600 j.m.</t>
  </si>
  <si>
    <t>proszek i rozp. do sporz. roztw. do wstrz.</t>
  </si>
  <si>
    <t>Kod CPV: 33600000-6</t>
  </si>
  <si>
    <t>Immunoglobulina anty - Rh D</t>
  </si>
  <si>
    <t>50 mcg / ml</t>
  </si>
  <si>
    <t>roztw. do wstrz.</t>
  </si>
  <si>
    <t>x</t>
  </si>
  <si>
    <t>aerozol</t>
  </si>
  <si>
    <t>Kopolimer akrylowy</t>
  </si>
  <si>
    <t>60 ml</t>
  </si>
  <si>
    <t>Methylal, Propane, Butane, Alcohol, Menthol, Panthenol</t>
  </si>
  <si>
    <t>130 ml</t>
  </si>
  <si>
    <t>aerozol / flakon</t>
  </si>
  <si>
    <t>Atenololum</t>
  </si>
  <si>
    <t>Cefadroxilum</t>
  </si>
  <si>
    <t xml:space="preserve">kaps. </t>
  </si>
  <si>
    <t>tabl. powl.</t>
  </si>
  <si>
    <t>Eptifibatidum</t>
  </si>
  <si>
    <t>roztw. do wstrzyk.</t>
  </si>
  <si>
    <t>1 fiolka</t>
  </si>
  <si>
    <t>Ethyl esters of iodized fatty acids of poppy seed oil</t>
  </si>
  <si>
    <t>roztwór do iniekcji</t>
  </si>
  <si>
    <t>Lauromacrogol</t>
  </si>
  <si>
    <t>3.</t>
  </si>
  <si>
    <t>5 amp. a 2 ml</t>
  </si>
  <si>
    <t>Wartość netto
(7x8)</t>
  </si>
  <si>
    <t>Wartość brutto
(7x8x9)</t>
  </si>
  <si>
    <t>1 ampułka</t>
  </si>
  <si>
    <t>1 amp. a 10ml</t>
  </si>
  <si>
    <t>Infliximab</t>
  </si>
  <si>
    <t xml:space="preserve">proszek do sporz. konc. roztw. do inf. </t>
  </si>
  <si>
    <t>100 mg</t>
  </si>
  <si>
    <t>Carbachol</t>
  </si>
  <si>
    <t>roztw. do stos. wewnątrzgałkowego</t>
  </si>
  <si>
    <t>12 fiolek a 1,5 ml</t>
  </si>
  <si>
    <t>Paroxetine</t>
  </si>
  <si>
    <t>20 mg</t>
  </si>
  <si>
    <t xml:space="preserve">tabl. powl. </t>
  </si>
  <si>
    <t>30 tabl.</t>
  </si>
  <si>
    <t>Rozmiar</t>
  </si>
  <si>
    <t>9,5 cm x 4,8 cm</t>
  </si>
  <si>
    <t>3,0 cm x 2,5 cm</t>
  </si>
  <si>
    <t xml:space="preserve">4,8 cm x 4,8 cm </t>
  </si>
  <si>
    <t>matryca z klejem do tkanek</t>
  </si>
  <si>
    <t>1 matryca</t>
  </si>
  <si>
    <t>Pakiet nr 11 - Lauromacrogol</t>
  </si>
  <si>
    <t>Pakiet nr 12 - Ludzki czynnik krzepnięcia</t>
  </si>
  <si>
    <t>Pakiet nr 13 - Immunoglobulina anty-RhD</t>
  </si>
  <si>
    <t>Pakiet nr 14 - Preparat do badań cytologicznych</t>
  </si>
  <si>
    <t xml:space="preserve">Pakiet nr 15 - Aerozole </t>
  </si>
  <si>
    <t>Pakiet nr 17 - środek do dezynfekcji</t>
  </si>
  <si>
    <t>Pakiet nr 18 - Cefadroxilum</t>
  </si>
  <si>
    <t>Pakiet nr 19 - Eptifibatidum</t>
  </si>
  <si>
    <t>Pakiet nr 20 - Ethyl esters of iodized fatty acids of poppy seed oil</t>
  </si>
  <si>
    <t>Pakiet nr 21 - Infliximab</t>
  </si>
  <si>
    <t>Pakiet nr 22 - Carbachol</t>
  </si>
  <si>
    <t>Pakiet nr 23 - Paroxetine</t>
  </si>
  <si>
    <t>Pakiet nr 24 - Matryca z klejem do tkanek</t>
  </si>
  <si>
    <t>Progesterone</t>
  </si>
  <si>
    <t>kapsułki miękkie</t>
  </si>
  <si>
    <t>30 kaps.</t>
  </si>
  <si>
    <t>Lynestrenol</t>
  </si>
  <si>
    <t>5 mg</t>
  </si>
  <si>
    <t>tabl.</t>
  </si>
  <si>
    <t>Ibuprofen</t>
  </si>
  <si>
    <t>1 flakon</t>
  </si>
  <si>
    <t>Nr sprawy: 1/2020.</t>
  </si>
  <si>
    <t>Pakiet nr 27 - Ibuprofen</t>
  </si>
  <si>
    <t>Pakiet nr 26 - Lynestrenol</t>
  </si>
  <si>
    <t>Pakiet nr 25 - Progesterone</t>
  </si>
  <si>
    <t>Pakiet nr 16 - Atenolol</t>
  </si>
  <si>
    <t>400 mg / 100 ml</t>
  </si>
  <si>
    <t>600 mg / 100 ml</t>
  </si>
  <si>
    <t>Matryca z klejem do tkanek zawierająca fibrynogen ludzki (5,5 mg / cm2) i trombinę ludzką (2,0 j.m. / cm2)</t>
  </si>
  <si>
    <t>0,1 mg / ml</t>
  </si>
  <si>
    <t>480 mg I / ml</t>
  </si>
  <si>
    <t>20 mg / 10 ml</t>
  </si>
  <si>
    <t>75 mg / 100 ml</t>
  </si>
  <si>
    <t>500 mg</t>
  </si>
  <si>
    <t>1000 mg</t>
  </si>
  <si>
    <t>1 szt.</t>
  </si>
  <si>
    <t>Jałowy gazik do szybkiej dezynfekcji skóry przy drobnych zabiegach medycznych, pakowany po 1 szt.</t>
  </si>
  <si>
    <t>0,025 g</t>
  </si>
  <si>
    <t>0,05 g</t>
  </si>
  <si>
    <t>tbl. / draż. / kaps.</t>
  </si>
  <si>
    <t>Preparat do utrwalania cytologicznych rozmazów ginekologicznych o składzie: Alcohol Denat., Butane, Propane, Isobutane, PVP / VA Copoly mer</t>
  </si>
  <si>
    <t>150 ml</t>
  </si>
  <si>
    <t>1 fiolka proszku + 1 fiol. rozp. + zestaw</t>
  </si>
  <si>
    <t>5 mg / ml</t>
  </si>
  <si>
    <t>10 mg / ml</t>
  </si>
  <si>
    <t>20 mg / ml</t>
  </si>
  <si>
    <t>Emulsja do żywienia pozajelitowego, zawierająca roztwór aminokwasów, glukozę, emulsję tłuszczową, elektrolity i kwasy omega 3, podanie drogą żył centralnych, wartość energetyczna całkowita 2200-2250 kcal / worek, azot 15 - 16 g / worek, aminokwasy 100 - 110 g / worek, tłuszcze 70 - 80 g / worek, węglowodany 250 - 270 g / worek</t>
  </si>
  <si>
    <t>worek 3-komorowy</t>
  </si>
  <si>
    <t>Emulsja do żywienia pozajelitowego, zawierająca roztwór aminokwasów, glukozę, emulsję tłuszczową, elektrolity i kwasy omega 3, podanie drogą żył centralnych, wartość energetyczna całkowita 1450 - 1600 kcal / worek, azot 10 - 12 g / worek, aminokwasy 70 - 75 g / worek, tłuszcze 50 - 60 g / worek, węglowodany 180 - 190  g / worek</t>
  </si>
  <si>
    <t>450 - 625 ml</t>
  </si>
  <si>
    <t>Emulsja do żywienia pozajelitowego, zawierająca roztwór aminokwasów, glukozę, emulsję tłuszczową, elektrolity i kwasy omega 3, podanie drogą żył centralnych, wartość energetyczna całkowita 550 - 750 kcal / worek, azot  4 - 5 g / worek, aminokwasy 25 - 35 g / worek, tłuszcze 15 - 25 g / worek, węglowodany 60 - 90 g / worek</t>
  </si>
  <si>
    <t>Emulsja do żywienia pozajelitowego, zawierająca roztwór aminokwasów, glukozę, emulsję tłuszczową, elektrolity i kwasy omega 3, podanie drogą żył centralnych, wartość energetyczna całkowita 1600 - 1900 kcal / worek, azot 10 - 12  g / worek, aminokwasy 70 - 75 g / worek, tłuszcze 55 - 75 g / worek, węglowodany 185 -225 g / worek</t>
  </si>
  <si>
    <t>Emulsja do żywienia pozajelitowego, zawierająca roztwór  aminokwasów, glukozę, emulsję tłuszczową, elektrolity i kwasy omega 3, podanie drogą żył centralnych, wartość energetyczna całkowita 1100 - 1300 kcal / worek, azot 6,5 - 8 g / worek, aminokwasy 45 - 50 g / worek, tłuszcze  35 - 50 g / worek, węglowodany 125 - 150 g / worek</t>
  </si>
  <si>
    <t>Emulsja do żywienia pozajelitowego, zawierająca roztwór aminokwasów, glukozę, emulsję tłuszczową i elektrolity, podanie drogą żył centralnych i obwodowych, wartość energetyczna całkowita 1300 - 1450 kcal / worek, azot 8 -10 g / worek, aminokwasy 50 - 60 g / worek, tłuszcze 50 - 75 g / worek, węglowodany 120 - 150 g / worek</t>
  </si>
  <si>
    <t>Emulsja do żywienia pozajelitowego, zawierająca roztwór aminokwasów, glukozę, emulsję tłuszczową i elektrolity, podanie drogą żył centralnych i obwodowych, wartość energetyczna całkowita 950 - 1050 kcal / worek, azot 5 - 6 g / worek, aminokwasy 30 - 40 g / worek, tłuszcze 45 - 55 g / worek, węglowodany 80 - 115 g / worek</t>
  </si>
  <si>
    <t>Emulsja do żywienia pozajelitowego, zawierająca roztwór aminokwasów, glukozę, emulsję tłuszczową i elektrolity, podanie drogą żył centralnych, wartość energetyczna całkowita 1900 - 2000 kcal / worek, azot 10 - 11 g / worek, aminokwasy 65 - 75 g / worek, tłuszcze 75 - 80 g / worek, węglowodany 200 - 230 g / worek</t>
  </si>
  <si>
    <t>Emulsja do żywienia pozajelitowego, zawierająca roztwór aminokwasów, glukozę, emulsję tłuszczową i elektrolity, podanie drogą żył centralnych, wartość energetyczna całkowita 1200 - 1400 kcal / worek, azot 6,5 -8,5g / worek, aminokwasy 45 - 55 g / worek, tłuszcze 50 - 60 g / worek, węglowodany 145 - 160 g / worek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</si>
</sst>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zł&quot;_-;\-* #,##0.00\ &quot;zł&quot;_-;_-* &quot;-&quot;??\ &quot;zł&quot;_-;_-@_-"/>
    <numFmt numFmtId="164" formatCode="#,##0.00&quot;     &quot;"/>
    <numFmt numFmtId="165" formatCode="#,##0.00&quot; zł &quot;;#,##0.00&quot; zł &quot;;&quot;-&quot;#&quot; zł &quot;;&quot; &quot;@&quot; &quot;"/>
    <numFmt numFmtId="166" formatCode="#,##0.00&quot;      &quot;;#,##0.00&quot;      &quot;;&quot;-&quot;#&quot;      &quot;;@&quot; &quot;"/>
    <numFmt numFmtId="167" formatCode="#,##0.00&quot;      &quot;;#,##0.00&quot;      &quot;;\-#&quot;      &quot;;@\ "/>
    <numFmt numFmtId="168" formatCode="#,##0.00&quot; zł &quot;;#,##0.00&quot; zł &quot;;\-#&quot; zł &quot;;@\ "/>
    <numFmt numFmtId="169" formatCode="#,##0.00\ [$zł-415];[Red]\-#,##0.00\ [$zł-415]"/>
    <numFmt numFmtId="170" formatCode="#,##0.00&quot; &quot;[$zł-415];[Red]&quot;-&quot;#,##0.00&quot; &quot;[$zł-415]"/>
    <numFmt numFmtId="171" formatCode="#,##0.00&quot; zł &quot;;#,##0.00&quot; zł &quot;;\-#&quot; zł &quot;;\ @\ "/>
    <numFmt numFmtId="172" formatCode="_-* #,##0.00\ [$zł-415]_-;\-* #,##0.00\ [$zł-415]_-;_-* &quot;-&quot;??\ [$zł-415]_-;_-@_-"/>
    <numFmt numFmtId="173" formatCode="#,##0.00&quot; zł &quot;;#,##0.00&quot; zł &quot;;&quot;-&quot;#&quot; zł &quot;;@&quot; &quot;"/>
    <numFmt numFmtId="174" formatCode="[$-415]General"/>
    <numFmt numFmtId="175" formatCode="&quot; &quot;#,##0.00&quot; zł &quot;;&quot;-&quot;#,##0.00&quot; zł &quot;;&quot;-&quot;#&quot; zł &quot;;&quot; &quot;@&quot; &quot;"/>
    <numFmt numFmtId="176" formatCode="[$-415]0%"/>
    <numFmt numFmtId="177" formatCode="&quot; &quot;#,##0.00&quot; &quot;[$zł-415]&quot; &quot;;&quot;-&quot;#,##0.00&quot; &quot;[$zł-415]&quot; &quot;;&quot; -&quot;00&quot; &quot;[$zł-415]&quot; &quot;;&quot; &quot;@&quot; &quot;"/>
    <numFmt numFmtId="178" formatCode="&quot; &quot;#,##0.00&quot; &quot;[$zł-415]&quot; &quot;;&quot;-&quot;#,##0.00&quot; &quot;[$zł-415]&quot; &quot;;&quot;-&quot;00&quot; &quot;[$zł-415]&quot; &quot;;&quot; &quot;@&quot; &quot;"/>
    <numFmt numFmtId="179" formatCode="#,##0.0000&quot; &quot;[$zł-415];[Red]&quot;-&quot;#,##0.0000&quot; &quot;[$zł-415]"/>
  </numFmts>
  <fonts count="7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FF"/>
      <name val="Tahoma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CC0000"/>
      <name val="Calibri"/>
      <family val="2"/>
      <charset val="238"/>
    </font>
    <font>
      <sz val="11"/>
      <color rgb="FF000000"/>
      <name val="Liberation Sans1"/>
      <charset val="238"/>
    </font>
    <font>
      <sz val="11"/>
      <color indexed="8"/>
      <name val="Liberation Sans1"/>
      <charset val="238"/>
    </font>
    <font>
      <b/>
      <sz val="10"/>
      <color rgb="FFFFFFFF"/>
      <name val="Calibri"/>
      <family val="2"/>
      <charset val="238"/>
    </font>
    <font>
      <sz val="11"/>
      <color indexed="8"/>
      <name val="Arial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6600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sz val="24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rgb="FF000000"/>
      <name val="Calibri"/>
      <family val="2"/>
      <charset val="238"/>
    </font>
    <font>
      <sz val="10"/>
      <color rgb="FF996600"/>
      <name val="Calibri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sz val="12"/>
      <color indexed="8"/>
      <name val="Times New Roman CE"/>
      <charset val="238"/>
    </font>
    <font>
      <sz val="11"/>
      <color indexed="8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Arial"/>
      <charset val="238"/>
    </font>
    <font>
      <sz val="10"/>
      <color rgb="FF333333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theme="1"/>
      <name val="Arial CE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rgb="FF800080"/>
      <name val="Czcionka tekstu podstawowego"/>
      <charset val="238"/>
    </font>
    <font>
      <b/>
      <i/>
      <sz val="16"/>
      <color rgb="FF000000"/>
      <name val="Arial"/>
      <family val="2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808080"/>
      <name val="Czcionka tekstu podstawowego"/>
      <charset val="238"/>
    </font>
    <font>
      <i/>
      <sz val="11"/>
      <color rgb="FF7F7F7F"/>
      <name val="Czcionka tekstu podstawowego"/>
      <charset val="238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sz val="12"/>
      <color rgb="FF000000"/>
      <name val="Times New Roman CE"/>
      <charset val="238"/>
    </font>
    <font>
      <sz val="10"/>
      <color rgb="FF000000"/>
      <name val="Arial CE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b/>
      <sz val="8"/>
      <color rgb="FFFF0000"/>
      <name val="Tahoma"/>
      <family val="2"/>
      <charset val="238"/>
    </font>
    <font>
      <b/>
      <sz val="8"/>
      <color rgb="FF0000FF"/>
      <name val="Tahoma"/>
      <family val="2"/>
      <charset val="238"/>
    </font>
    <font>
      <sz val="8"/>
      <color rgb="FF333333"/>
      <name val="Tahoma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rgb="FFCCFFFF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6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5" fontId="3" fillId="0" borderId="0"/>
    <xf numFmtId="0" fontId="5" fillId="0" borderId="0"/>
    <xf numFmtId="0" fontId="6" fillId="5" borderId="0"/>
    <xf numFmtId="0" fontId="6" fillId="6" borderId="0"/>
    <xf numFmtId="0" fontId="5" fillId="7" borderId="0"/>
    <xf numFmtId="0" fontId="7" fillId="8" borderId="0"/>
    <xf numFmtId="166" fontId="8" fillId="0" borderId="0"/>
    <xf numFmtId="167" fontId="9" fillId="0" borderId="0"/>
    <xf numFmtId="0" fontId="10" fillId="9" borderId="0"/>
    <xf numFmtId="0" fontId="12" fillId="0" borderId="0"/>
    <xf numFmtId="0" fontId="13" fillId="4" borderId="0"/>
    <xf numFmtId="0" fontId="14" fillId="0" borderId="0">
      <alignment horizontal="center"/>
    </xf>
    <xf numFmtId="0" fontId="15" fillId="0" borderId="0"/>
    <xf numFmtId="0" fontId="16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4" fillId="0" borderId="0">
      <alignment horizontal="center"/>
    </xf>
    <xf numFmtId="0" fontId="14" fillId="0" borderId="0">
      <alignment horizontal="center" textRotation="90"/>
    </xf>
    <xf numFmtId="0" fontId="19" fillId="0" borderId="0">
      <alignment horizontal="center" textRotation="90"/>
    </xf>
    <xf numFmtId="0" fontId="18" fillId="0" borderId="0">
      <alignment horizontal="center" textRotation="90"/>
    </xf>
    <xf numFmtId="0" fontId="18" fillId="0" borderId="0" applyNumberFormat="0" applyBorder="0" applyProtection="0">
      <alignment horizontal="center" textRotation="90"/>
    </xf>
    <xf numFmtId="0" fontId="18" fillId="0" borderId="0" applyNumberFormat="0" applyBorder="0" applyProtection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4" fillId="0" borderId="0">
      <alignment horizontal="center" textRotation="90"/>
    </xf>
    <xf numFmtId="0" fontId="20" fillId="1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4" fillId="0" borderId="0" applyNumberFormat="0" applyBorder="0" applyProtection="0"/>
    <xf numFmtId="0" fontId="24" fillId="0" borderId="0"/>
    <xf numFmtId="0" fontId="22" fillId="0" borderId="0"/>
    <xf numFmtId="0" fontId="25" fillId="0" borderId="0" applyNumberFormat="0" applyBorder="0" applyProtection="0"/>
    <xf numFmtId="0" fontId="26" fillId="0" borderId="0"/>
    <xf numFmtId="0" fontId="27" fillId="0" borderId="0" applyNumberFormat="0" applyFill="0" applyBorder="0" applyProtection="0"/>
    <xf numFmtId="0" fontId="11" fillId="0" borderId="0" applyNumberFormat="0" applyBorder="0" applyProtection="0"/>
    <xf numFmtId="0" fontId="11" fillId="0" borderId="0"/>
    <xf numFmtId="0" fontId="11" fillId="0" borderId="0"/>
    <xf numFmtId="0" fontId="26" fillId="0" borderId="0"/>
    <xf numFmtId="0" fontId="11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22" fillId="0" borderId="0"/>
    <xf numFmtId="0" fontId="28" fillId="10" borderId="1"/>
    <xf numFmtId="9" fontId="22" fillId="0" borderId="0" applyBorder="0" applyProtection="0"/>
    <xf numFmtId="9" fontId="22" fillId="0" borderId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1" fillId="0" borderId="0" applyNumberFormat="0" applyBorder="0" applyProtection="0"/>
    <xf numFmtId="0" fontId="31" fillId="0" borderId="0" applyNumberFormat="0" applyBorder="0" applyProtection="0"/>
    <xf numFmtId="0" fontId="31" fillId="0" borderId="0"/>
    <xf numFmtId="0" fontId="31" fillId="0" borderId="0"/>
    <xf numFmtId="0" fontId="29" fillId="0" borderId="0"/>
    <xf numFmtId="169" fontId="29" fillId="0" borderId="0"/>
    <xf numFmtId="170" fontId="30" fillId="0" borderId="0"/>
    <xf numFmtId="169" fontId="31" fillId="0" borderId="0"/>
    <xf numFmtId="169" fontId="31" fillId="0" borderId="0" applyBorder="0" applyProtection="0"/>
    <xf numFmtId="169" fontId="31" fillId="0" borderId="0" applyBorder="0" applyProtection="0"/>
    <xf numFmtId="169" fontId="31" fillId="0" borderId="0"/>
    <xf numFmtId="169" fontId="31" fillId="0" borderId="0"/>
    <xf numFmtId="169" fontId="29" fillId="0" borderId="0"/>
    <xf numFmtId="0" fontId="3" fillId="0" borderId="0"/>
    <xf numFmtId="169" fontId="29" fillId="0" borderId="0" applyBorder="0" applyProtection="0"/>
    <xf numFmtId="169" fontId="29" fillId="0" borderId="0"/>
    <xf numFmtId="168" fontId="22" fillId="0" borderId="0"/>
    <xf numFmtId="0" fontId="3" fillId="0" borderId="0"/>
    <xf numFmtId="171" fontId="22" fillId="0" borderId="0"/>
    <xf numFmtId="171" fontId="22" fillId="0" borderId="0"/>
    <xf numFmtId="168" fontId="22" fillId="0" borderId="0" applyBorder="0" applyProtection="0"/>
    <xf numFmtId="168" fontId="22" fillId="0" borderId="0" applyBorder="0" applyProtection="0"/>
    <xf numFmtId="168" fontId="22" fillId="0" borderId="0"/>
    <xf numFmtId="171" fontId="22" fillId="0" borderId="0"/>
    <xf numFmtId="0" fontId="7" fillId="0" borderId="0"/>
    <xf numFmtId="44" fontId="1" fillId="0" borderId="0" applyFont="0" applyFill="0" applyBorder="0" applyAlignment="0" applyProtection="0"/>
    <xf numFmtId="168" fontId="3" fillId="0" borderId="0"/>
    <xf numFmtId="9" fontId="3" fillId="0" borderId="0" applyBorder="0" applyProtection="0"/>
    <xf numFmtId="168" fontId="32" fillId="0" borderId="0"/>
    <xf numFmtId="9" fontId="1" fillId="0" borderId="0" applyFont="0" applyFill="0" applyBorder="0" applyAlignment="0" applyProtection="0"/>
    <xf numFmtId="0" fontId="33" fillId="0" borderId="0"/>
    <xf numFmtId="0" fontId="34" fillId="0" borderId="0"/>
    <xf numFmtId="0" fontId="35" fillId="5" borderId="0"/>
    <xf numFmtId="0" fontId="35" fillId="6" borderId="0"/>
    <xf numFmtId="0" fontId="34" fillId="7" borderId="0"/>
    <xf numFmtId="0" fontId="36" fillId="8" borderId="0"/>
    <xf numFmtId="0" fontId="37" fillId="9" borderId="0"/>
    <xf numFmtId="173" fontId="38" fillId="0" borderId="0"/>
    <xf numFmtId="0" fontId="38" fillId="0" borderId="0"/>
    <xf numFmtId="0" fontId="39" fillId="0" borderId="0"/>
    <xf numFmtId="0" fontId="40" fillId="4" borderId="0"/>
    <xf numFmtId="0" fontId="41" fillId="0" borderId="0">
      <alignment horizontal="center"/>
    </xf>
    <xf numFmtId="0" fontId="42" fillId="0" borderId="0"/>
    <xf numFmtId="0" fontId="43" fillId="0" borderId="0"/>
    <xf numFmtId="0" fontId="44" fillId="0" borderId="0"/>
    <xf numFmtId="0" fontId="41" fillId="0" borderId="0">
      <alignment horizontal="center" textRotation="90"/>
    </xf>
    <xf numFmtId="0" fontId="45" fillId="10" borderId="0"/>
    <xf numFmtId="0" fontId="46" fillId="10" borderId="1"/>
    <xf numFmtId="0" fontId="47" fillId="0" borderId="0"/>
    <xf numFmtId="170" fontId="47" fillId="0" borderId="0"/>
    <xf numFmtId="0" fontId="33" fillId="0" borderId="0"/>
    <xf numFmtId="0" fontId="33" fillId="0" borderId="0"/>
    <xf numFmtId="0" fontId="36" fillId="0" borderId="0"/>
    <xf numFmtId="0" fontId="47" fillId="0" borderId="0"/>
    <xf numFmtId="0" fontId="41" fillId="0" borderId="0">
      <alignment horizontal="center" textRotation="90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/>
    </xf>
    <xf numFmtId="0" fontId="41" fillId="0" borderId="0">
      <alignment horizontal="center" textRotation="90"/>
    </xf>
    <xf numFmtId="0" fontId="41" fillId="0" borderId="0">
      <alignment horizontal="center" textRotation="90"/>
    </xf>
    <xf numFmtId="0" fontId="47" fillId="0" borderId="0"/>
    <xf numFmtId="170" fontId="47" fillId="0" borderId="0"/>
    <xf numFmtId="170" fontId="47" fillId="0" borderId="0"/>
    <xf numFmtId="0" fontId="41" fillId="0" borderId="0">
      <alignment horizontal="center" textRotation="90"/>
    </xf>
    <xf numFmtId="0" fontId="47" fillId="0" borderId="0"/>
    <xf numFmtId="170" fontId="47" fillId="0" borderId="0"/>
    <xf numFmtId="0" fontId="47" fillId="0" borderId="0"/>
    <xf numFmtId="170" fontId="47" fillId="0" borderId="0"/>
    <xf numFmtId="0" fontId="32" fillId="0" borderId="0"/>
    <xf numFmtId="177" fontId="32" fillId="0" borderId="0" applyFont="0" applyFill="0" applyBorder="0" applyAlignment="0" applyProtection="0"/>
    <xf numFmtId="9" fontId="32" fillId="0" borderId="0" applyFont="0" applyBorder="0" applyProtection="0"/>
    <xf numFmtId="174" fontId="51" fillId="12" borderId="0" applyBorder="0" applyProtection="0"/>
    <xf numFmtId="174" fontId="3" fillId="0" borderId="0" applyBorder="0" applyProtection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174" fontId="53" fillId="0" borderId="0" applyBorder="0" applyProtection="0"/>
    <xf numFmtId="0" fontId="3" fillId="0" borderId="0" applyNumberFormat="0" applyBorder="0" applyProtection="0"/>
    <xf numFmtId="176" fontId="3" fillId="0" borderId="0" applyBorder="0" applyProtection="0"/>
    <xf numFmtId="0" fontId="54" fillId="0" borderId="0" applyNumberFormat="0" applyBorder="0" applyProtection="0"/>
    <xf numFmtId="170" fontId="54" fillId="0" borderId="0" applyBorder="0" applyProtection="0"/>
    <xf numFmtId="174" fontId="55" fillId="0" borderId="0" applyBorder="0" applyProtection="0"/>
    <xf numFmtId="0" fontId="56" fillId="0" borderId="0" applyNumberFormat="0" applyBorder="0" applyProtection="0"/>
    <xf numFmtId="175" fontId="3" fillId="0" borderId="0" applyBorder="0" applyProtection="0"/>
    <xf numFmtId="178" fontId="32" fillId="0" borderId="0" applyFont="0" applyBorder="0" applyProtection="0"/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/>
    </xf>
    <xf numFmtId="0" fontId="52" fillId="0" borderId="0" applyNumberFormat="0" applyBorder="0" applyProtection="0">
      <alignment horizontal="center" textRotation="90"/>
    </xf>
    <xf numFmtId="0" fontId="54" fillId="0" borderId="0" applyNumberFormat="0" applyBorder="0" applyProtection="0"/>
    <xf numFmtId="170" fontId="54" fillId="0" borderId="0" applyBorder="0" applyProtection="0"/>
    <xf numFmtId="0" fontId="52" fillId="0" borderId="0" applyNumberFormat="0" applyBorder="0" applyProtection="0">
      <alignment horizontal="center" textRotation="90"/>
    </xf>
    <xf numFmtId="0" fontId="54" fillId="0" borderId="0" applyNumberFormat="0" applyBorder="0" applyProtection="0"/>
    <xf numFmtId="170" fontId="54" fillId="0" borderId="0" applyBorder="0" applyProtection="0"/>
    <xf numFmtId="44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3" fillId="0" borderId="0"/>
    <xf numFmtId="0" fontId="1" fillId="0" borderId="0"/>
    <xf numFmtId="168" fontId="3" fillId="0" borderId="0"/>
    <xf numFmtId="168" fontId="32" fillId="0" borderId="0"/>
    <xf numFmtId="0" fontId="62" fillId="0" borderId="0"/>
    <xf numFmtId="0" fontId="11" fillId="0" borderId="0" applyNumberFormat="0" applyFill="0" applyBorder="0" applyProtection="0"/>
    <xf numFmtId="0" fontId="6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Border="0" applyProtection="0"/>
  </cellStyleXfs>
  <cellXfs count="233">
    <xf numFmtId="0" fontId="0" fillId="0" borderId="0" xfId="0"/>
    <xf numFmtId="0" fontId="4" fillId="0" borderId="0" xfId="4" applyFont="1" applyBorder="1" applyAlignment="1">
      <alignment horizontal="left"/>
    </xf>
    <xf numFmtId="0" fontId="50" fillId="0" borderId="0" xfId="1" applyFont="1"/>
    <xf numFmtId="3" fontId="50" fillId="0" borderId="2" xfId="1" applyNumberFormat="1" applyFont="1" applyBorder="1" applyAlignment="1">
      <alignment horizontal="center" vertical="center"/>
    </xf>
    <xf numFmtId="0" fontId="57" fillId="0" borderId="0" xfId="1" applyFont="1" applyAlignment="1">
      <alignment horizontal="center" vertical="center" wrapText="1"/>
    </xf>
    <xf numFmtId="0" fontId="48" fillId="0" borderId="0" xfId="1" applyFont="1" applyAlignment="1">
      <alignment horizontal="left"/>
    </xf>
    <xf numFmtId="0" fontId="57" fillId="0" borderId="0" xfId="136" applyFont="1" applyFill="1" applyAlignment="1"/>
    <xf numFmtId="164" fontId="57" fillId="0" borderId="0" xfId="135" applyNumberFormat="1" applyFont="1" applyFill="1" applyAlignment="1">
      <alignment horizontal="center" vertical="center"/>
    </xf>
    <xf numFmtId="0" fontId="57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8" fillId="0" borderId="0" xfId="4" applyFont="1"/>
    <xf numFmtId="0" fontId="58" fillId="0" borderId="0" xfId="4" applyFont="1" applyBorder="1" applyAlignment="1">
      <alignment horizontal="center" vertical="center" wrapText="1"/>
    </xf>
    <xf numFmtId="0" fontId="48" fillId="0" borderId="0" xfId="4" applyFont="1" applyAlignment="1">
      <alignment horizontal="center" vertical="center"/>
    </xf>
    <xf numFmtId="0" fontId="4" fillId="2" borderId="0" xfId="4" applyFont="1" applyFill="1" applyBorder="1" applyAlignment="1">
      <alignment horizontal="left"/>
    </xf>
    <xf numFmtId="168" fontId="57" fillId="10" borderId="2" xfId="2" applyNumberFormat="1" applyFont="1" applyFill="1" applyBorder="1" applyAlignment="1" applyProtection="1">
      <alignment horizontal="center" vertical="center"/>
    </xf>
    <xf numFmtId="0" fontId="57" fillId="0" borderId="0" xfId="1" applyFont="1" applyAlignment="1">
      <alignment horizontal="left" wrapText="1"/>
    </xf>
    <xf numFmtId="168" fontId="57" fillId="0" borderId="0" xfId="1" applyNumberFormat="1" applyFont="1" applyAlignment="1">
      <alignment horizontal="center" vertical="center" wrapText="1"/>
    </xf>
    <xf numFmtId="168" fontId="57" fillId="0" borderId="0" xfId="3" applyNumberFormat="1" applyFont="1" applyAlignment="1">
      <alignment horizontal="center" vertical="center" wrapText="1"/>
    </xf>
    <xf numFmtId="164" fontId="57" fillId="0" borderId="0" xfId="1" applyNumberFormat="1" applyFont="1" applyAlignment="1">
      <alignment horizontal="center" vertical="center" wrapText="1"/>
    </xf>
    <xf numFmtId="0" fontId="48" fillId="0" borderId="0" xfId="1" applyFont="1"/>
    <xf numFmtId="0" fontId="57" fillId="0" borderId="0" xfId="1" applyFont="1" applyAlignment="1">
      <alignment horizontal="left"/>
    </xf>
    <xf numFmtId="164" fontId="57" fillId="0" borderId="0" xfId="1" applyNumberFormat="1" applyFont="1" applyAlignment="1">
      <alignment horizontal="center" vertical="center"/>
    </xf>
    <xf numFmtId="0" fontId="4" fillId="0" borderId="0" xfId="4" applyFont="1" applyBorder="1" applyAlignment="1">
      <alignment horizontal="left"/>
    </xf>
    <xf numFmtId="0" fontId="50" fillId="0" borderId="0" xfId="1" applyFont="1"/>
    <xf numFmtId="49" fontId="49" fillId="0" borderId="2" xfId="1" applyNumberFormat="1" applyFont="1" applyFill="1" applyBorder="1" applyAlignment="1">
      <alignment horizontal="center" vertical="center" wrapText="1"/>
    </xf>
    <xf numFmtId="0" fontId="50" fillId="0" borderId="2" xfId="1" applyFont="1" applyBorder="1" applyAlignment="1">
      <alignment horizontal="center" vertical="center" wrapText="1"/>
    </xf>
    <xf numFmtId="0" fontId="50" fillId="0" borderId="2" xfId="1" applyFont="1" applyBorder="1" applyAlignment="1">
      <alignment horizontal="center" vertical="center"/>
    </xf>
    <xf numFmtId="172" fontId="50" fillId="0" borderId="2" xfId="1" applyNumberFormat="1" applyFont="1" applyBorder="1" applyAlignment="1">
      <alignment horizontal="center" vertical="center"/>
    </xf>
    <xf numFmtId="0" fontId="50" fillId="0" borderId="2" xfId="97" applyFont="1" applyBorder="1" applyAlignment="1">
      <alignment horizontal="center" vertical="center" wrapText="1"/>
    </xf>
    <xf numFmtId="0" fontId="57" fillId="0" borderId="0" xfId="1" applyFont="1" applyAlignment="1">
      <alignment horizontal="center" vertical="center" wrapText="1"/>
    </xf>
    <xf numFmtId="0" fontId="48" fillId="0" borderId="0" xfId="1" applyFont="1" applyAlignment="1">
      <alignment horizontal="left"/>
    </xf>
    <xf numFmtId="0" fontId="57" fillId="0" borderId="0" xfId="136" applyFont="1" applyFill="1" applyAlignment="1"/>
    <xf numFmtId="164" fontId="57" fillId="0" borderId="0" xfId="135" applyNumberFormat="1" applyFont="1" applyFill="1" applyAlignment="1">
      <alignment horizontal="center" vertical="center"/>
    </xf>
    <xf numFmtId="0" fontId="57" fillId="0" borderId="0" xfId="1" applyFont="1" applyAlignment="1">
      <alignment horizontal="center" vertical="center"/>
    </xf>
    <xf numFmtId="0" fontId="48" fillId="0" borderId="0" xfId="1" applyFont="1" applyAlignment="1">
      <alignment horizontal="center" vertical="center"/>
    </xf>
    <xf numFmtId="0" fontId="48" fillId="0" borderId="0" xfId="4" applyFont="1"/>
    <xf numFmtId="0" fontId="58" fillId="0" borderId="0" xfId="4" applyFont="1" applyBorder="1" applyAlignment="1">
      <alignment horizontal="center" vertical="center" wrapText="1"/>
    </xf>
    <xf numFmtId="0" fontId="48" fillId="0" borderId="0" xfId="4" applyFont="1" applyAlignment="1">
      <alignment horizontal="center" vertical="center"/>
    </xf>
    <xf numFmtId="0" fontId="4" fillId="2" borderId="0" xfId="4" applyFont="1" applyFill="1" applyBorder="1" applyAlignment="1">
      <alignment horizontal="left"/>
    </xf>
    <xf numFmtId="0" fontId="57" fillId="11" borderId="2" xfId="1" applyFont="1" applyFill="1" applyBorder="1" applyAlignment="1">
      <alignment horizontal="center" vertical="center" wrapText="1"/>
    </xf>
    <xf numFmtId="0" fontId="57" fillId="3" borderId="2" xfId="1" applyFont="1" applyFill="1" applyBorder="1" applyAlignment="1">
      <alignment horizontal="center" vertical="center"/>
    </xf>
    <xf numFmtId="0" fontId="57" fillId="0" borderId="0" xfId="1" applyFont="1" applyAlignment="1">
      <alignment horizontal="left" wrapText="1"/>
    </xf>
    <xf numFmtId="168" fontId="57" fillId="0" borderId="0" xfId="1" applyNumberFormat="1" applyFont="1" applyAlignment="1">
      <alignment horizontal="center" vertical="center" wrapText="1"/>
    </xf>
    <xf numFmtId="168" fontId="57" fillId="0" borderId="0" xfId="3" applyNumberFormat="1" applyFont="1" applyAlignment="1">
      <alignment horizontal="center" vertical="center" wrapText="1"/>
    </xf>
    <xf numFmtId="164" fontId="57" fillId="0" borderId="0" xfId="1" applyNumberFormat="1" applyFont="1" applyAlignment="1">
      <alignment horizontal="center" vertical="center" wrapText="1"/>
    </xf>
    <xf numFmtId="0" fontId="48" fillId="0" borderId="0" xfId="1" applyFont="1"/>
    <xf numFmtId="0" fontId="57" fillId="0" borderId="0" xfId="1" applyFont="1" applyAlignment="1">
      <alignment horizontal="left"/>
    </xf>
    <xf numFmtId="164" fontId="57" fillId="0" borderId="0" xfId="1" applyNumberFormat="1" applyFont="1" applyAlignment="1">
      <alignment horizontal="center" vertical="center"/>
    </xf>
    <xf numFmtId="0" fontId="48" fillId="0" borderId="0" xfId="4" applyFont="1" applyAlignment="1">
      <alignment horizontal="center" vertical="center" wrapText="1"/>
    </xf>
    <xf numFmtId="0" fontId="48" fillId="0" borderId="0" xfId="4" applyFont="1" applyAlignment="1">
      <alignment wrapText="1"/>
    </xf>
    <xf numFmtId="0" fontId="58" fillId="0" borderId="0" xfId="4" applyFont="1" applyBorder="1" applyAlignment="1">
      <alignment horizontal="center" vertical="center" wrapText="1"/>
    </xf>
    <xf numFmtId="0" fontId="58" fillId="0" borderId="0" xfId="4" applyFont="1" applyBorder="1" applyAlignment="1">
      <alignment horizontal="center" vertical="center" wrapText="1"/>
    </xf>
    <xf numFmtId="0" fontId="58" fillId="0" borderId="0" xfId="4" applyFont="1" applyBorder="1" applyAlignment="1">
      <alignment horizontal="center" vertical="center" wrapText="1"/>
    </xf>
    <xf numFmtId="0" fontId="48" fillId="0" borderId="2" xfId="4" applyFont="1" applyBorder="1" applyAlignment="1">
      <alignment horizontal="center" vertical="center" wrapText="1"/>
    </xf>
    <xf numFmtId="0" fontId="61" fillId="15" borderId="2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/>
    </xf>
    <xf numFmtId="9" fontId="50" fillId="0" borderId="2" xfId="153" applyFon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  <xf numFmtId="172" fontId="60" fillId="13" borderId="2" xfId="0" applyNumberFormat="1" applyFont="1" applyFill="1" applyBorder="1"/>
    <xf numFmtId="172" fontId="50" fillId="0" borderId="2" xfId="0" applyNumberFormat="1" applyFont="1" applyBorder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horizontal="center" vertical="center"/>
    </xf>
    <xf numFmtId="172" fontId="50" fillId="0" borderId="0" xfId="0" applyNumberFormat="1" applyFont="1" applyAlignment="1">
      <alignment horizontal="center" vertical="center"/>
    </xf>
    <xf numFmtId="0" fontId="60" fillId="0" borderId="0" xfId="0" applyFont="1"/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2" fontId="50" fillId="0" borderId="2" xfId="152" applyNumberFormat="1" applyFont="1" applyBorder="1" applyAlignment="1">
      <alignment horizontal="center" vertical="center"/>
    </xf>
    <xf numFmtId="172" fontId="0" fillId="0" borderId="2" xfId="152" applyNumberFormat="1" applyFont="1" applyBorder="1" applyAlignment="1">
      <alignment horizontal="center" vertical="center"/>
    </xf>
    <xf numFmtId="172" fontId="61" fillId="13" borderId="2" xfId="0" applyNumberFormat="1" applyFont="1" applyFill="1" applyBorder="1"/>
    <xf numFmtId="0" fontId="58" fillId="0" borderId="0" xfId="4" applyFont="1" applyBorder="1" applyAlignment="1">
      <alignment horizontal="center" vertical="center" wrapText="1"/>
    </xf>
    <xf numFmtId="0" fontId="4" fillId="0" borderId="0" xfId="154" applyFont="1" applyBorder="1" applyAlignment="1">
      <alignment horizontal="left"/>
    </xf>
    <xf numFmtId="0" fontId="4" fillId="0" borderId="0" xfId="155" applyFont="1" applyBorder="1" applyAlignment="1">
      <alignment horizontal="left"/>
    </xf>
    <xf numFmtId="0" fontId="3" fillId="0" borderId="0" xfId="154"/>
    <xf numFmtId="0" fontId="1" fillId="0" borderId="0" xfId="155"/>
    <xf numFmtId="0" fontId="64" fillId="0" borderId="0" xfId="154" applyFont="1" applyAlignment="1">
      <alignment horizontal="left"/>
    </xf>
    <xf numFmtId="0" fontId="64" fillId="0" borderId="0" xfId="154" applyFont="1" applyAlignment="1">
      <alignment horizontal="center" vertical="center"/>
    </xf>
    <xf numFmtId="0" fontId="65" fillId="0" borderId="0" xfId="154" applyFont="1" applyAlignment="1">
      <alignment horizontal="center" vertical="center" wrapText="1"/>
    </xf>
    <xf numFmtId="0" fontId="65" fillId="0" borderId="0" xfId="154" applyFont="1" applyAlignment="1">
      <alignment horizontal="center" vertical="center"/>
    </xf>
    <xf numFmtId="0" fontId="66" fillId="0" borderId="0" xfId="154" applyFont="1" applyBorder="1" applyAlignment="1">
      <alignment horizontal="center" vertical="center" wrapText="1"/>
    </xf>
    <xf numFmtId="0" fontId="67" fillId="18" borderId="0" xfId="154" applyFont="1" applyFill="1" applyBorder="1" applyAlignment="1">
      <alignment horizontal="left"/>
    </xf>
    <xf numFmtId="0" fontId="65" fillId="11" borderId="2" xfId="154" applyFont="1" applyFill="1" applyBorder="1" applyAlignment="1">
      <alignment horizontal="center" vertical="center" wrapText="1"/>
    </xf>
    <xf numFmtId="0" fontId="65" fillId="3" borderId="2" xfId="154" applyFont="1" applyFill="1" applyBorder="1" applyAlignment="1">
      <alignment horizontal="center" vertical="center"/>
    </xf>
    <xf numFmtId="0" fontId="64" fillId="17" borderId="14" xfId="154" applyFont="1" applyFill="1" applyBorder="1" applyAlignment="1">
      <alignment horizontal="center"/>
    </xf>
    <xf numFmtId="0" fontId="64" fillId="0" borderId="2" xfId="154" applyFont="1" applyBorder="1" applyAlignment="1">
      <alignment horizontal="center" vertical="center"/>
    </xf>
    <xf numFmtId="0" fontId="68" fillId="0" borderId="2" xfId="154" applyFont="1" applyBorder="1" applyAlignment="1">
      <alignment horizontal="center" vertical="center" wrapText="1"/>
    </xf>
    <xf numFmtId="0" fontId="69" fillId="0" borderId="2" xfId="155" applyFont="1" applyBorder="1" applyAlignment="1">
      <alignment horizontal="center" vertical="center" wrapText="1"/>
    </xf>
    <xf numFmtId="171" fontId="64" fillId="0" borderId="2" xfId="156" applyNumberFormat="1" applyFont="1" applyBorder="1" applyAlignment="1" applyProtection="1">
      <alignment horizontal="center" vertical="center"/>
    </xf>
    <xf numFmtId="168" fontId="64" fillId="0" borderId="2" xfId="156" applyFont="1" applyBorder="1" applyAlignment="1" applyProtection="1">
      <alignment horizontal="center" vertical="center"/>
    </xf>
    <xf numFmtId="0" fontId="3" fillId="0" borderId="0" xfId="154" applyAlignment="1">
      <alignment horizontal="center" vertical="center"/>
    </xf>
    <xf numFmtId="0" fontId="1" fillId="0" borderId="0" xfId="155" applyAlignment="1">
      <alignment horizontal="center" vertical="center"/>
    </xf>
    <xf numFmtId="168" fontId="65" fillId="19" borderId="10" xfId="156" applyFont="1" applyFill="1" applyBorder="1" applyAlignment="1" applyProtection="1">
      <alignment horizontal="center" vertical="center"/>
    </xf>
    <xf numFmtId="0" fontId="64" fillId="0" borderId="0" xfId="154" applyFont="1"/>
    <xf numFmtId="0" fontId="64" fillId="0" borderId="0" xfId="154" applyFont="1" applyBorder="1" applyAlignment="1">
      <alignment horizontal="left" vertical="center" wrapText="1"/>
    </xf>
    <xf numFmtId="0" fontId="64" fillId="0" borderId="0" xfId="154" applyFont="1" applyAlignment="1">
      <alignment wrapText="1"/>
    </xf>
    <xf numFmtId="0" fontId="65" fillId="0" borderId="0" xfId="154" applyFont="1" applyAlignment="1">
      <alignment horizontal="left" wrapText="1"/>
    </xf>
    <xf numFmtId="168" fontId="65" fillId="0" borderId="0" xfId="154" applyNumberFormat="1" applyFont="1" applyAlignment="1">
      <alignment horizontal="center" vertical="center" wrapText="1"/>
    </xf>
    <xf numFmtId="168" fontId="65" fillId="0" borderId="0" xfId="157" applyFont="1" applyAlignment="1">
      <alignment horizontal="center" vertical="center" wrapText="1"/>
    </xf>
    <xf numFmtId="164" fontId="65" fillId="0" borderId="0" xfId="154" applyNumberFormat="1" applyFont="1" applyAlignment="1">
      <alignment horizontal="center" vertical="center" wrapText="1"/>
    </xf>
    <xf numFmtId="0" fontId="65" fillId="0" borderId="0" xfId="154" applyFont="1" applyAlignment="1">
      <alignment horizontal="left"/>
    </xf>
    <xf numFmtId="164" fontId="65" fillId="0" borderId="0" xfId="154" applyNumberFormat="1" applyFont="1" applyAlignment="1">
      <alignment horizontal="center" vertical="center"/>
    </xf>
    <xf numFmtId="168" fontId="65" fillId="0" borderId="0" xfId="157" applyFont="1" applyAlignment="1">
      <alignment horizontal="center" vertical="center"/>
    </xf>
    <xf numFmtId="0" fontId="64" fillId="0" borderId="6" xfId="154" applyFont="1" applyBorder="1" applyAlignment="1">
      <alignment horizontal="center" vertical="center" wrapText="1"/>
    </xf>
    <xf numFmtId="0" fontId="64" fillId="0" borderId="0" xfId="155" applyFont="1" applyAlignment="1">
      <alignment horizontal="left"/>
    </xf>
    <xf numFmtId="0" fontId="65" fillId="0" borderId="0" xfId="155" applyFont="1" applyAlignment="1">
      <alignment horizontal="center" vertical="center" wrapText="1"/>
    </xf>
    <xf numFmtId="0" fontId="65" fillId="0" borderId="0" xfId="155" applyFont="1" applyAlignment="1">
      <alignment horizontal="center" vertical="center"/>
    </xf>
    <xf numFmtId="0" fontId="64" fillId="0" borderId="0" xfId="155" applyFont="1" applyAlignment="1">
      <alignment horizontal="center" vertical="center"/>
    </xf>
    <xf numFmtId="0" fontId="66" fillId="0" borderId="0" xfId="155" applyFont="1" applyBorder="1" applyAlignment="1">
      <alignment horizontal="center" vertical="center" wrapText="1"/>
    </xf>
    <xf numFmtId="0" fontId="67" fillId="18" borderId="0" xfId="155" applyFont="1" applyFill="1" applyBorder="1" applyAlignment="1">
      <alignment horizontal="left"/>
    </xf>
    <xf numFmtId="0" fontId="65" fillId="11" borderId="2" xfId="155" applyFont="1" applyFill="1" applyBorder="1" applyAlignment="1">
      <alignment horizontal="center" vertical="center" wrapText="1"/>
    </xf>
    <xf numFmtId="0" fontId="65" fillId="3" borderId="2" xfId="155" applyFont="1" applyFill="1" applyBorder="1" applyAlignment="1">
      <alignment horizontal="center" vertical="center"/>
    </xf>
    <xf numFmtId="0" fontId="64" fillId="17" borderId="2" xfId="155" applyFont="1" applyFill="1" applyBorder="1" applyAlignment="1">
      <alignment horizontal="center"/>
    </xf>
    <xf numFmtId="0" fontId="64" fillId="0" borderId="6" xfId="155" applyFont="1" applyFill="1" applyBorder="1" applyAlignment="1">
      <alignment horizontal="center" vertical="center"/>
    </xf>
    <xf numFmtId="0" fontId="68" fillId="0" borderId="6" xfId="155" applyFont="1" applyFill="1" applyBorder="1" applyAlignment="1">
      <alignment horizontal="center" vertical="center" wrapText="1"/>
    </xf>
    <xf numFmtId="0" fontId="64" fillId="0" borderId="6" xfId="155" applyFont="1" applyBorder="1" applyAlignment="1">
      <alignment horizontal="center" vertical="center" wrapText="1"/>
    </xf>
    <xf numFmtId="0" fontId="64" fillId="0" borderId="6" xfId="155" applyFont="1" applyBorder="1" applyAlignment="1">
      <alignment horizontal="center" vertical="center"/>
    </xf>
    <xf numFmtId="165" fontId="64" fillId="0" borderId="6" xfId="5" applyFont="1" applyFill="1" applyBorder="1" applyAlignment="1" applyProtection="1">
      <alignment horizontal="center" vertical="center"/>
    </xf>
    <xf numFmtId="9" fontId="64" fillId="0" borderId="6" xfId="153" applyFont="1" applyFill="1" applyBorder="1" applyAlignment="1" applyProtection="1">
      <alignment horizontal="center" vertical="center"/>
    </xf>
    <xf numFmtId="165" fontId="64" fillId="0" borderId="11" xfId="5" applyFont="1" applyFill="1" applyBorder="1" applyAlignment="1" applyProtection="1">
      <alignment horizontal="center" vertical="center"/>
    </xf>
    <xf numFmtId="172" fontId="69" fillId="0" borderId="2" xfId="155" applyNumberFormat="1" applyFont="1" applyBorder="1" applyAlignment="1">
      <alignment horizontal="center" vertical="center"/>
    </xf>
    <xf numFmtId="0" fontId="69" fillId="0" borderId="0" xfId="155" applyFont="1" applyAlignment="1">
      <alignment horizontal="center" vertical="center"/>
    </xf>
    <xf numFmtId="0" fontId="64" fillId="0" borderId="2" xfId="155" applyFont="1" applyBorder="1" applyAlignment="1">
      <alignment horizontal="center" vertical="center" wrapText="1"/>
    </xf>
    <xf numFmtId="0" fontId="68" fillId="0" borderId="2" xfId="155" applyFont="1" applyBorder="1" applyAlignment="1">
      <alignment horizontal="center" wrapText="1"/>
    </xf>
    <xf numFmtId="0" fontId="64" fillId="18" borderId="2" xfId="155" applyFont="1" applyFill="1" applyBorder="1" applyAlignment="1">
      <alignment horizontal="center" vertical="center" wrapText="1"/>
    </xf>
    <xf numFmtId="169" fontId="64" fillId="0" borderId="2" xfId="155" applyNumberFormat="1" applyFont="1" applyBorder="1" applyAlignment="1">
      <alignment horizontal="center" vertical="center" wrapText="1"/>
    </xf>
    <xf numFmtId="9" fontId="65" fillId="0" borderId="2" xfId="153" applyFont="1" applyBorder="1" applyAlignment="1" applyProtection="1">
      <alignment horizontal="center" vertical="center"/>
    </xf>
    <xf numFmtId="168" fontId="65" fillId="0" borderId="2" xfId="2" applyNumberFormat="1" applyFont="1" applyBorder="1" applyAlignment="1" applyProtection="1">
      <alignment horizontal="center" vertical="center"/>
    </xf>
    <xf numFmtId="168" fontId="64" fillId="0" borderId="2" xfId="2" applyNumberFormat="1" applyFont="1" applyBorder="1" applyAlignment="1" applyProtection="1"/>
    <xf numFmtId="9" fontId="65" fillId="0" borderId="2" xfId="161" applyFont="1" applyBorder="1" applyAlignment="1" applyProtection="1">
      <alignment horizontal="center" vertical="center"/>
    </xf>
    <xf numFmtId="168" fontId="65" fillId="19" borderId="2" xfId="2" applyNumberFormat="1" applyFont="1" applyFill="1" applyBorder="1" applyAlignment="1" applyProtection="1">
      <alignment horizontal="center" vertical="center"/>
    </xf>
    <xf numFmtId="0" fontId="64" fillId="0" borderId="0" xfId="155" applyFont="1"/>
    <xf numFmtId="0" fontId="64" fillId="0" borderId="0" xfId="155" applyFont="1" applyBorder="1" applyAlignment="1">
      <alignment horizontal="left" vertical="center" wrapText="1"/>
    </xf>
    <xf numFmtId="0" fontId="64" fillId="0" borderId="0" xfId="155" applyFont="1" applyAlignment="1">
      <alignment wrapText="1"/>
    </xf>
    <xf numFmtId="0" fontId="65" fillId="0" borderId="0" xfId="155" applyFont="1" applyAlignment="1">
      <alignment horizontal="left" wrapText="1"/>
    </xf>
    <xf numFmtId="168" fontId="65" fillId="0" borderId="0" xfId="155" applyNumberFormat="1" applyFont="1" applyAlignment="1">
      <alignment horizontal="center" vertical="center" wrapText="1"/>
    </xf>
    <xf numFmtId="168" fontId="65" fillId="0" borderId="0" xfId="3" applyNumberFormat="1" applyFont="1" applyAlignment="1">
      <alignment horizontal="center" vertical="center" wrapText="1"/>
    </xf>
    <xf numFmtId="164" fontId="65" fillId="0" borderId="0" xfId="155" applyNumberFormat="1" applyFont="1" applyAlignment="1">
      <alignment horizontal="center" vertical="center" wrapText="1"/>
    </xf>
    <xf numFmtId="0" fontId="65" fillId="0" borderId="0" xfId="155" applyFont="1" applyAlignment="1">
      <alignment horizontal="left"/>
    </xf>
    <xf numFmtId="164" fontId="65" fillId="0" borderId="0" xfId="155" applyNumberFormat="1" applyFont="1" applyAlignment="1">
      <alignment horizontal="center" vertical="center"/>
    </xf>
    <xf numFmtId="168" fontId="65" fillId="0" borderId="0" xfId="3" applyNumberFormat="1" applyFont="1" applyAlignment="1">
      <alignment horizontal="center" vertical="center"/>
    </xf>
    <xf numFmtId="0" fontId="3" fillId="0" borderId="0" xfId="4"/>
    <xf numFmtId="0" fontId="64" fillId="0" borderId="0" xfId="4" applyFont="1" applyAlignment="1">
      <alignment horizontal="left"/>
    </xf>
    <xf numFmtId="0" fontId="65" fillId="0" borderId="0" xfId="4" applyFont="1" applyAlignment="1">
      <alignment horizontal="center" vertical="center" wrapText="1"/>
    </xf>
    <xf numFmtId="0" fontId="65" fillId="0" borderId="0" xfId="4" applyFont="1" applyAlignment="1">
      <alignment horizontal="center" vertical="center"/>
    </xf>
    <xf numFmtId="0" fontId="64" fillId="0" borderId="0" xfId="4" applyFont="1" applyAlignment="1">
      <alignment horizontal="center" vertical="center"/>
    </xf>
    <xf numFmtId="0" fontId="66" fillId="0" borderId="0" xfId="4" applyFont="1" applyBorder="1" applyAlignment="1">
      <alignment horizontal="center" vertical="center" wrapText="1"/>
    </xf>
    <xf numFmtId="0" fontId="67" fillId="18" borderId="0" xfId="4" applyFont="1" applyFill="1" applyBorder="1" applyAlignment="1">
      <alignment horizontal="left"/>
    </xf>
    <xf numFmtId="0" fontId="65" fillId="11" borderId="2" xfId="4" applyFont="1" applyFill="1" applyBorder="1" applyAlignment="1">
      <alignment horizontal="center" vertical="center" wrapText="1"/>
    </xf>
    <xf numFmtId="0" fontId="65" fillId="3" borderId="2" xfId="4" applyFont="1" applyFill="1" applyBorder="1" applyAlignment="1">
      <alignment horizontal="center" vertical="center"/>
    </xf>
    <xf numFmtId="0" fontId="64" fillId="17" borderId="14" xfId="4" applyFont="1" applyFill="1" applyBorder="1" applyAlignment="1">
      <alignment horizontal="center"/>
    </xf>
    <xf numFmtId="0" fontId="64" fillId="0" borderId="2" xfId="155" applyFont="1" applyFill="1" applyBorder="1" applyAlignment="1">
      <alignment horizontal="center" vertical="center" wrapText="1"/>
    </xf>
    <xf numFmtId="0" fontId="68" fillId="0" borderId="2" xfId="155" applyFont="1" applyFill="1" applyBorder="1" applyAlignment="1">
      <alignment horizontal="center" vertical="center" wrapText="1"/>
    </xf>
    <xf numFmtId="170" fontId="64" fillId="0" borderId="2" xfId="155" applyNumberFormat="1" applyFont="1" applyFill="1" applyBorder="1" applyAlignment="1">
      <alignment horizontal="center" vertical="center" wrapText="1"/>
    </xf>
    <xf numFmtId="9" fontId="64" fillId="0" borderId="2" xfId="153" applyFont="1" applyFill="1" applyBorder="1" applyAlignment="1" applyProtection="1">
      <alignment horizontal="center" vertical="center" wrapText="1"/>
    </xf>
    <xf numFmtId="165" fontId="64" fillId="0" borderId="12" xfId="5" applyFont="1" applyFill="1" applyBorder="1" applyAlignment="1" applyProtection="1">
      <alignment horizontal="center" vertical="center"/>
    </xf>
    <xf numFmtId="168" fontId="65" fillId="19" borderId="10" xfId="162" applyNumberFormat="1" applyFont="1" applyFill="1" applyBorder="1" applyAlignment="1" applyProtection="1">
      <alignment horizontal="center" vertical="center"/>
    </xf>
    <xf numFmtId="0" fontId="64" fillId="0" borderId="0" xfId="4" applyFont="1"/>
    <xf numFmtId="0" fontId="64" fillId="0" borderId="0" xfId="4" applyFont="1" applyBorder="1" applyAlignment="1">
      <alignment horizontal="left" vertical="center" wrapText="1"/>
    </xf>
    <xf numFmtId="0" fontId="64" fillId="0" borderId="0" xfId="4" applyFont="1" applyAlignment="1">
      <alignment wrapText="1"/>
    </xf>
    <xf numFmtId="0" fontId="65" fillId="0" borderId="0" xfId="4" applyFont="1" applyAlignment="1">
      <alignment horizontal="left" wrapText="1"/>
    </xf>
    <xf numFmtId="168" fontId="65" fillId="0" borderId="0" xfId="4" applyNumberFormat="1" applyFont="1" applyAlignment="1">
      <alignment horizontal="center" vertical="center" wrapText="1"/>
    </xf>
    <xf numFmtId="164" fontId="65" fillId="0" borderId="0" xfId="4" applyNumberFormat="1" applyFont="1" applyAlignment="1">
      <alignment horizontal="center" vertical="center" wrapText="1"/>
    </xf>
    <xf numFmtId="0" fontId="65" fillId="0" borderId="0" xfId="4" applyFont="1" applyAlignment="1">
      <alignment horizontal="left"/>
    </xf>
    <xf numFmtId="164" fontId="65" fillId="0" borderId="0" xfId="4" applyNumberFormat="1" applyFont="1" applyAlignment="1">
      <alignment horizontal="center" vertical="center"/>
    </xf>
    <xf numFmtId="0" fontId="64" fillId="0" borderId="6" xfId="4" applyFont="1" applyFill="1" applyBorder="1" applyAlignment="1">
      <alignment horizontal="center" vertical="center"/>
    </xf>
    <xf numFmtId="0" fontId="64" fillId="0" borderId="11" xfId="4" applyFont="1" applyBorder="1" applyAlignment="1">
      <alignment horizontal="center" vertical="center"/>
    </xf>
    <xf numFmtId="0" fontId="64" fillId="0" borderId="6" xfId="4" applyFont="1" applyBorder="1" applyAlignment="1">
      <alignment horizontal="center" vertical="center" wrapText="1"/>
    </xf>
    <xf numFmtId="0" fontId="64" fillId="0" borderId="6" xfId="160" applyFont="1" applyFill="1" applyBorder="1" applyAlignment="1">
      <alignment horizontal="center" vertical="center" wrapText="1"/>
    </xf>
    <xf numFmtId="179" fontId="64" fillId="0" borderId="6" xfId="4" applyNumberFormat="1" applyFont="1" applyBorder="1" applyAlignment="1">
      <alignment horizontal="center" vertical="center"/>
    </xf>
    <xf numFmtId="172" fontId="64" fillId="0" borderId="2" xfId="4" applyNumberFormat="1" applyFont="1" applyBorder="1" applyAlignment="1">
      <alignment horizontal="center" vertical="center"/>
    </xf>
    <xf numFmtId="168" fontId="65" fillId="20" borderId="10" xfId="162" applyNumberFormat="1" applyFont="1" applyFill="1" applyBorder="1" applyAlignment="1" applyProtection="1">
      <alignment horizontal="center" vertical="center"/>
    </xf>
    <xf numFmtId="0" fontId="64" fillId="0" borderId="11" xfId="4" applyFont="1" applyFill="1" applyBorder="1" applyAlignment="1">
      <alignment horizontal="center" vertical="center"/>
    </xf>
    <xf numFmtId="0" fontId="64" fillId="0" borderId="2" xfId="4" applyFont="1" applyBorder="1" applyAlignment="1">
      <alignment horizontal="center" vertical="center"/>
    </xf>
    <xf numFmtId="0" fontId="64" fillId="2" borderId="13" xfId="160" applyFont="1" applyFill="1" applyBorder="1" applyAlignment="1">
      <alignment horizontal="center" vertical="center" wrapText="1"/>
    </xf>
    <xf numFmtId="0" fontId="64" fillId="0" borderId="6" xfId="4" applyFont="1" applyBorder="1" applyAlignment="1">
      <alignment horizontal="center" vertical="center"/>
    </xf>
    <xf numFmtId="0" fontId="64" fillId="0" borderId="2" xfId="4" applyFont="1" applyBorder="1" applyAlignment="1">
      <alignment horizontal="center" vertical="center" wrapText="1"/>
    </xf>
    <xf numFmtId="0" fontId="70" fillId="0" borderId="11" xfId="4" applyFont="1" applyFill="1" applyBorder="1" applyAlignment="1">
      <alignment horizontal="center" vertical="center"/>
    </xf>
    <xf numFmtId="0" fontId="70" fillId="0" borderId="2" xfId="4" applyFont="1" applyBorder="1" applyAlignment="1">
      <alignment horizontal="center" vertical="center"/>
    </xf>
    <xf numFmtId="0" fontId="70" fillId="0" borderId="2" xfId="0" applyFont="1" applyBorder="1" applyAlignment="1">
      <alignment horizontal="center" vertical="center" wrapText="1"/>
    </xf>
    <xf numFmtId="0" fontId="70" fillId="0" borderId="6" xfId="160" applyFont="1" applyFill="1" applyBorder="1" applyAlignment="1">
      <alignment horizontal="center" vertical="center" wrapText="1"/>
    </xf>
    <xf numFmtId="0" fontId="70" fillId="0" borderId="6" xfId="4" applyFont="1" applyBorder="1" applyAlignment="1">
      <alignment horizontal="center" vertical="center"/>
    </xf>
    <xf numFmtId="172" fontId="70" fillId="0" borderId="6" xfId="4" applyNumberFormat="1" applyFont="1" applyBorder="1" applyAlignment="1">
      <alignment horizontal="center" vertical="center"/>
    </xf>
    <xf numFmtId="9" fontId="70" fillId="0" borderId="6" xfId="153" applyFont="1" applyFill="1" applyBorder="1" applyAlignment="1" applyProtection="1">
      <alignment horizontal="center" vertical="center"/>
    </xf>
    <xf numFmtId="165" fontId="70" fillId="0" borderId="11" xfId="5" applyFont="1" applyFill="1" applyBorder="1" applyAlignment="1" applyProtection="1">
      <alignment horizontal="center" vertical="center"/>
    </xf>
    <xf numFmtId="172" fontId="70" fillId="0" borderId="2" xfId="4" applyNumberFormat="1" applyFont="1" applyBorder="1" applyAlignment="1">
      <alignment horizontal="center" vertical="center"/>
    </xf>
    <xf numFmtId="0" fontId="70" fillId="0" borderId="0" xfId="4" applyFont="1" applyAlignment="1">
      <alignment horizontal="center" vertical="center"/>
    </xf>
    <xf numFmtId="0" fontId="66" fillId="0" borderId="0" xfId="4" applyFont="1" applyBorder="1" applyAlignment="1">
      <alignment horizontal="center" vertical="center" wrapText="1"/>
    </xf>
    <xf numFmtId="0" fontId="66" fillId="0" borderId="0" xfId="4" applyFont="1" applyBorder="1" applyAlignment="1">
      <alignment horizontal="center" vertical="center" wrapText="1"/>
    </xf>
    <xf numFmtId="0" fontId="70" fillId="0" borderId="15" xfId="4" applyFont="1" applyFill="1" applyBorder="1" applyAlignment="1">
      <alignment horizontal="center" vertical="center"/>
    </xf>
    <xf numFmtId="0" fontId="70" fillId="0" borderId="14" xfId="4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70" fillId="0" borderId="16" xfId="160" applyFont="1" applyFill="1" applyBorder="1" applyAlignment="1">
      <alignment horizontal="center" vertical="center" wrapText="1"/>
    </xf>
    <xf numFmtId="0" fontId="70" fillId="0" borderId="16" xfId="4" applyFont="1" applyBorder="1" applyAlignment="1">
      <alignment horizontal="center" vertical="center"/>
    </xf>
    <xf numFmtId="172" fontId="70" fillId="0" borderId="16" xfId="4" applyNumberFormat="1" applyFont="1" applyBorder="1" applyAlignment="1">
      <alignment horizontal="center" vertical="center"/>
    </xf>
    <xf numFmtId="9" fontId="70" fillId="0" borderId="16" xfId="153" applyFont="1" applyFill="1" applyBorder="1" applyAlignment="1" applyProtection="1">
      <alignment horizontal="center" vertical="center"/>
    </xf>
    <xf numFmtId="165" fontId="70" fillId="0" borderId="15" xfId="5" applyFont="1" applyFill="1" applyBorder="1" applyAlignment="1" applyProtection="1">
      <alignment horizontal="center" vertical="center"/>
    </xf>
    <xf numFmtId="172" fontId="70" fillId="0" borderId="14" xfId="4" applyNumberFormat="1" applyFont="1" applyBorder="1" applyAlignment="1">
      <alignment horizontal="center" vertical="center"/>
    </xf>
    <xf numFmtId="0" fontId="70" fillId="0" borderId="2" xfId="4" applyFont="1" applyFill="1" applyBorder="1" applyAlignment="1">
      <alignment horizontal="center" vertical="center"/>
    </xf>
    <xf numFmtId="0" fontId="70" fillId="0" borderId="2" xfId="160" applyFont="1" applyFill="1" applyBorder="1" applyAlignment="1">
      <alignment horizontal="center" vertical="center" wrapText="1"/>
    </xf>
    <xf numFmtId="9" fontId="70" fillId="0" borderId="2" xfId="153" applyFont="1" applyFill="1" applyBorder="1" applyAlignment="1" applyProtection="1">
      <alignment horizontal="center" vertical="center"/>
    </xf>
    <xf numFmtId="165" fontId="70" fillId="0" borderId="2" xfId="5" applyFont="1" applyFill="1" applyBorder="1" applyAlignment="1" applyProtection="1">
      <alignment horizontal="center" vertical="center"/>
    </xf>
    <xf numFmtId="0" fontId="64" fillId="0" borderId="14" xfId="4" applyFont="1" applyFill="1" applyBorder="1" applyAlignment="1">
      <alignment horizontal="center"/>
    </xf>
    <xf numFmtId="0" fontId="64" fillId="0" borderId="2" xfId="4" applyFont="1" applyFill="1" applyBorder="1" applyAlignment="1">
      <alignment horizontal="center" vertical="center"/>
    </xf>
    <xf numFmtId="172" fontId="64" fillId="0" borderId="14" xfId="4" applyNumberFormat="1" applyFont="1" applyFill="1" applyBorder="1" applyAlignment="1">
      <alignment horizontal="center"/>
    </xf>
    <xf numFmtId="0" fontId="3" fillId="0" borderId="0" xfId="154" applyAlignment="1">
      <alignment horizontal="left"/>
    </xf>
    <xf numFmtId="0" fontId="65" fillId="0" borderId="0" xfId="4" applyFont="1" applyAlignment="1">
      <alignment horizontal="center"/>
    </xf>
    <xf numFmtId="0" fontId="50" fillId="0" borderId="2" xfId="1" applyNumberFormat="1" applyFont="1" applyBorder="1" applyAlignment="1">
      <alignment horizontal="center" vertical="center"/>
    </xf>
    <xf numFmtId="9" fontId="64" fillId="0" borderId="2" xfId="163" applyFont="1" applyBorder="1" applyAlignment="1" applyProtection="1">
      <alignment horizontal="center" vertical="center"/>
    </xf>
    <xf numFmtId="174" fontId="57" fillId="0" borderId="0" xfId="135" applyFont="1" applyFill="1" applyAlignment="1"/>
    <xf numFmtId="168" fontId="65" fillId="21" borderId="10" xfId="162" applyNumberFormat="1" applyFont="1" applyFill="1" applyBorder="1" applyAlignment="1" applyProtection="1">
      <alignment horizontal="center" vertical="center" wrapText="1"/>
    </xf>
    <xf numFmtId="172" fontId="60" fillId="13" borderId="2" xfId="0" applyNumberFormat="1" applyFont="1" applyFill="1" applyBorder="1" applyAlignment="1">
      <alignment horizontal="center"/>
    </xf>
    <xf numFmtId="172" fontId="60" fillId="13" borderId="2" xfId="0" applyNumberFormat="1" applyFont="1" applyFill="1" applyBorder="1" applyAlignment="1">
      <alignment horizontal="center" vertical="center"/>
    </xf>
    <xf numFmtId="0" fontId="58" fillId="0" borderId="0" xfId="4" applyFont="1" applyBorder="1" applyAlignment="1">
      <alignment horizontal="center" vertical="center" wrapText="1"/>
    </xf>
    <xf numFmtId="0" fontId="57" fillId="22" borderId="2" xfId="1" applyFont="1" applyFill="1" applyBorder="1" applyAlignment="1">
      <alignment horizontal="right" vertical="center" wrapText="1"/>
    </xf>
    <xf numFmtId="0" fontId="57" fillId="14" borderId="3" xfId="1" applyFont="1" applyFill="1" applyBorder="1" applyAlignment="1">
      <alignment horizontal="center" vertical="center"/>
    </xf>
    <xf numFmtId="0" fontId="57" fillId="14" borderId="4" xfId="1" applyFont="1" applyFill="1" applyBorder="1" applyAlignment="1">
      <alignment horizontal="center" vertical="center"/>
    </xf>
    <xf numFmtId="0" fontId="57" fillId="14" borderId="5" xfId="1" applyFont="1" applyFill="1" applyBorder="1" applyAlignment="1">
      <alignment horizontal="center" vertical="center"/>
    </xf>
    <xf numFmtId="0" fontId="57" fillId="22" borderId="3" xfId="1" applyFont="1" applyFill="1" applyBorder="1" applyAlignment="1">
      <alignment horizontal="right" vertical="center" wrapText="1"/>
    </xf>
    <xf numFmtId="0" fontId="57" fillId="22" borderId="4" xfId="1" applyFont="1" applyFill="1" applyBorder="1" applyAlignment="1">
      <alignment horizontal="right" vertical="center" wrapText="1"/>
    </xf>
    <xf numFmtId="0" fontId="57" fillId="22" borderId="5" xfId="1" applyFont="1" applyFill="1" applyBorder="1" applyAlignment="1">
      <alignment horizontal="right" vertical="center" wrapText="1"/>
    </xf>
    <xf numFmtId="174" fontId="57" fillId="0" borderId="0" xfId="135" applyFont="1" applyFill="1" applyAlignment="1">
      <alignment horizontal="left" wrapText="1"/>
    </xf>
    <xf numFmtId="174" fontId="57" fillId="0" borderId="0" xfId="135" applyFont="1" applyFill="1" applyAlignment="1">
      <alignment horizontal="left"/>
    </xf>
    <xf numFmtId="0" fontId="57" fillId="22" borderId="3" xfId="1" applyFont="1" applyFill="1" applyBorder="1" applyAlignment="1">
      <alignment horizontal="right" vertical="center"/>
    </xf>
    <xf numFmtId="0" fontId="57" fillId="22" borderId="4" xfId="1" applyFont="1" applyFill="1" applyBorder="1" applyAlignment="1">
      <alignment horizontal="right" vertical="center"/>
    </xf>
    <xf numFmtId="0" fontId="57" fillId="22" borderId="5" xfId="1" applyFont="1" applyFill="1" applyBorder="1" applyAlignment="1">
      <alignment horizontal="right" vertical="center"/>
    </xf>
    <xf numFmtId="0" fontId="66" fillId="0" borderId="0" xfId="154" applyFont="1" applyBorder="1" applyAlignment="1">
      <alignment horizontal="center" vertical="center" wrapText="1"/>
    </xf>
    <xf numFmtId="0" fontId="65" fillId="0" borderId="7" xfId="154" applyFont="1" applyBorder="1" applyAlignment="1">
      <alignment horizontal="right" vertical="center" wrapText="1"/>
    </xf>
    <xf numFmtId="0" fontId="65" fillId="0" borderId="8" xfId="154" applyFont="1" applyBorder="1" applyAlignment="1">
      <alignment horizontal="right" vertical="center" wrapText="1"/>
    </xf>
    <xf numFmtId="0" fontId="65" fillId="0" borderId="9" xfId="154" applyFont="1" applyBorder="1" applyAlignment="1">
      <alignment horizontal="right" vertical="center" wrapText="1"/>
    </xf>
    <xf numFmtId="0" fontId="66" fillId="0" borderId="0" xfId="155" applyFont="1" applyBorder="1" applyAlignment="1">
      <alignment horizontal="center" vertical="center" wrapText="1"/>
    </xf>
    <xf numFmtId="0" fontId="65" fillId="0" borderId="10" xfId="154" applyFont="1" applyBorder="1" applyAlignment="1">
      <alignment horizontal="right" vertical="center" wrapText="1"/>
    </xf>
    <xf numFmtId="0" fontId="65" fillId="0" borderId="2" xfId="155" applyFont="1" applyBorder="1" applyAlignment="1">
      <alignment horizontal="right" vertical="center" wrapText="1"/>
    </xf>
    <xf numFmtId="0" fontId="66" fillId="0" borderId="0" xfId="4" applyFont="1" applyBorder="1" applyAlignment="1">
      <alignment horizontal="center" vertical="center" wrapText="1"/>
    </xf>
    <xf numFmtId="0" fontId="65" fillId="0" borderId="10" xfId="4" applyFont="1" applyBorder="1" applyAlignment="1">
      <alignment horizontal="right" vertical="center" wrapText="1"/>
    </xf>
  </cellXfs>
  <cellStyles count="164">
    <cellStyle name="Accent" xfId="6"/>
    <cellStyle name="Accent 1" xfId="7"/>
    <cellStyle name="Accent 1 2" xfId="91"/>
    <cellStyle name="Accent 2" xfId="8"/>
    <cellStyle name="Accent 2 2" xfId="92"/>
    <cellStyle name="Accent 3" xfId="9"/>
    <cellStyle name="Accent 3 2" xfId="93"/>
    <cellStyle name="Accent 4" xfId="90"/>
    <cellStyle name="Bad" xfId="10"/>
    <cellStyle name="Bad 2" xfId="94"/>
    <cellStyle name="Dziesiętny 2" xfId="11"/>
    <cellStyle name="Dziesiętny 2 2" xfId="12"/>
    <cellStyle name="Error" xfId="13"/>
    <cellStyle name="Error 2" xfId="95"/>
    <cellStyle name="Excel Built-in Currency" xfId="96"/>
    <cellStyle name="Excel Built-in Explanatory Text" xfId="97"/>
    <cellStyle name="Excel Built-in Explanatory Text 2" xfId="131"/>
    <cellStyle name="Excel Built-in Normal" xfId="132"/>
    <cellStyle name="Excel_BuiltIn_Currency" xfId="5"/>
    <cellStyle name="Footnote" xfId="14"/>
    <cellStyle name="Footnote 2" xfId="98"/>
    <cellStyle name="Good" xfId="15"/>
    <cellStyle name="Good 2" xfId="99"/>
    <cellStyle name="Heading" xfId="16"/>
    <cellStyle name="Heading (user)" xfId="17"/>
    <cellStyle name="Heading (user) 2" xfId="101"/>
    <cellStyle name="Heading 1" xfId="18"/>
    <cellStyle name="Heading 1 2" xfId="102"/>
    <cellStyle name="Heading 10" xfId="114"/>
    <cellStyle name="Heading 11" xfId="133"/>
    <cellStyle name="Heading 12" xfId="145"/>
    <cellStyle name="Heading 13" xfId="144"/>
    <cellStyle name="Heading 2" xfId="19"/>
    <cellStyle name="Heading 2 2" xfId="20"/>
    <cellStyle name="Heading 2 3" xfId="103"/>
    <cellStyle name="Heading 3" xfId="21"/>
    <cellStyle name="Heading 3 2" xfId="22"/>
    <cellStyle name="Heading 4" xfId="23"/>
    <cellStyle name="Heading 5" xfId="24"/>
    <cellStyle name="Heading 6" xfId="100"/>
    <cellStyle name="Heading 7" xfId="116"/>
    <cellStyle name="Heading 8" xfId="115"/>
    <cellStyle name="Heading 9" xfId="117"/>
    <cellStyle name="Heading1" xfId="25"/>
    <cellStyle name="Heading1 (user)" xfId="26"/>
    <cellStyle name="Heading1 10" xfId="123"/>
    <cellStyle name="Heading1 11" xfId="134"/>
    <cellStyle name="Heading1 12" xfId="146"/>
    <cellStyle name="Heading1 13" xfId="149"/>
    <cellStyle name="Heading1 2" xfId="27"/>
    <cellStyle name="Heading1 2 2" xfId="28"/>
    <cellStyle name="Heading1 3" xfId="29"/>
    <cellStyle name="Heading1 3 2" xfId="30"/>
    <cellStyle name="Heading1 4" xfId="31"/>
    <cellStyle name="Heading1 5" xfId="32"/>
    <cellStyle name="Heading1 6" xfId="104"/>
    <cellStyle name="Heading1 7" xfId="118"/>
    <cellStyle name="Heading1 8" xfId="113"/>
    <cellStyle name="Heading1 9" xfId="119"/>
    <cellStyle name="Neutral" xfId="33"/>
    <cellStyle name="Neutral 2" xfId="105"/>
    <cellStyle name="Normal 2" xfId="34"/>
    <cellStyle name="Normalny" xfId="0" builtinId="0"/>
    <cellStyle name="Normalny 10" xfId="128"/>
    <cellStyle name="Normalny 11" xfId="1"/>
    <cellStyle name="Normalny 2" xfId="4"/>
    <cellStyle name="Normalny 2 2" xfId="35"/>
    <cellStyle name="Normalny 2 2 2" xfId="36"/>
    <cellStyle name="Normalny 2 3" xfId="37"/>
    <cellStyle name="Normalny 2 4" xfId="38"/>
    <cellStyle name="Normalny 2 5" xfId="39"/>
    <cellStyle name="Normalny 2 6" xfId="135"/>
    <cellStyle name="Normalny 2 7" xfId="158"/>
    <cellStyle name="Normalny 3" xfId="40"/>
    <cellStyle name="Normalny 3 2" xfId="41"/>
    <cellStyle name="Normalny 3 3" xfId="42"/>
    <cellStyle name="Normalny 4" xfId="43"/>
    <cellStyle name="Normalny 4 2" xfId="44"/>
    <cellStyle name="Normalny 4 3" xfId="45"/>
    <cellStyle name="Normalny 4 4" xfId="159"/>
    <cellStyle name="Normalny 5" xfId="46"/>
    <cellStyle name="Normalny 5 2" xfId="47"/>
    <cellStyle name="Normalny 6" xfId="48"/>
    <cellStyle name="Normalny 6 2" xfId="49"/>
    <cellStyle name="Normalny 7" xfId="50"/>
    <cellStyle name="Normalny 7 2" xfId="51"/>
    <cellStyle name="Normalny 8" xfId="52"/>
    <cellStyle name="Normalny 9" xfId="89"/>
    <cellStyle name="Normalny 9 2" xfId="136"/>
    <cellStyle name="Normalny 9 2 2" xfId="154"/>
    <cellStyle name="Normalny 9 3" xfId="155"/>
    <cellStyle name="Normalny_Arkusz1_Arkusz1" xfId="160"/>
    <cellStyle name="Note" xfId="53"/>
    <cellStyle name="Note 2" xfId="106"/>
    <cellStyle name="Procentowy" xfId="153" builtinId="5"/>
    <cellStyle name="Procentowy 2" xfId="54"/>
    <cellStyle name="Procentowy 2 2" xfId="86"/>
    <cellStyle name="Procentowy 2 3" xfId="137"/>
    <cellStyle name="Procentowy 3" xfId="55"/>
    <cellStyle name="Procentowy 4" xfId="130"/>
    <cellStyle name="Procentowy 4 2" xfId="163"/>
    <cellStyle name="Procentowy 5" xfId="88"/>
    <cellStyle name="Procentowy 6" xfId="161"/>
    <cellStyle name="Result" xfId="56"/>
    <cellStyle name="Result (user)" xfId="57"/>
    <cellStyle name="Result 10" xfId="126"/>
    <cellStyle name="Result 11" xfId="138"/>
    <cellStyle name="Result 12" xfId="147"/>
    <cellStyle name="Result 13" xfId="150"/>
    <cellStyle name="Result 2" xfId="58"/>
    <cellStyle name="Result 2 2" xfId="59"/>
    <cellStyle name="Result 3" xfId="60"/>
    <cellStyle name="Result 3 2" xfId="61"/>
    <cellStyle name="Result 4" xfId="62"/>
    <cellStyle name="Result 5" xfId="63"/>
    <cellStyle name="Result 6" xfId="107"/>
    <cellStyle name="Result 7" xfId="120"/>
    <cellStyle name="Result 8" xfId="112"/>
    <cellStyle name="Result 9" xfId="124"/>
    <cellStyle name="Result2" xfId="64"/>
    <cellStyle name="Result2 (user)" xfId="65"/>
    <cellStyle name="Result2 10" xfId="127"/>
    <cellStyle name="Result2 11" xfId="139"/>
    <cellStyle name="Result2 12" xfId="148"/>
    <cellStyle name="Result2 13" xfId="151"/>
    <cellStyle name="Result2 2" xfId="66"/>
    <cellStyle name="Result2 2 2" xfId="67"/>
    <cellStyle name="Result2 3" xfId="68"/>
    <cellStyle name="Result2 3 2" xfId="69"/>
    <cellStyle name="Result2 4" xfId="70"/>
    <cellStyle name="Result2 5" xfId="71"/>
    <cellStyle name="Result2 6" xfId="108"/>
    <cellStyle name="Result2 7" xfId="121"/>
    <cellStyle name="Result2 8" xfId="122"/>
    <cellStyle name="Result2 9" xfId="125"/>
    <cellStyle name="Status" xfId="72"/>
    <cellStyle name="Status 2" xfId="109"/>
    <cellStyle name="Tekst objaśnienia 2" xfId="73"/>
    <cellStyle name="Tekst objaśnienia 2 2" xfId="74"/>
    <cellStyle name="Tekst objaśnienia 2 3" xfId="87"/>
    <cellStyle name="Tekst objaśnienia 2 4" xfId="140"/>
    <cellStyle name="Tekst objaśnienia 3" xfId="75"/>
    <cellStyle name="Tekst objaśnienia 4" xfId="141"/>
    <cellStyle name="Tekst objaśnienia 4 2" xfId="157"/>
    <cellStyle name="Tekst objaśnienia 5" xfId="3"/>
    <cellStyle name="Text" xfId="76"/>
    <cellStyle name="Text 2" xfId="110"/>
    <cellStyle name="Walutowy" xfId="152" builtinId="4"/>
    <cellStyle name="Walutowy 2" xfId="77"/>
    <cellStyle name="Walutowy 2 2" xfId="78"/>
    <cellStyle name="Walutowy 2 3" xfId="79"/>
    <cellStyle name="Walutowy 2 4" xfId="85"/>
    <cellStyle name="Walutowy 2 5" xfId="142"/>
    <cellStyle name="Walutowy 3" xfId="80"/>
    <cellStyle name="Walutowy 3 2" xfId="81"/>
    <cellStyle name="Walutowy 4" xfId="82"/>
    <cellStyle name="Walutowy 5" xfId="84"/>
    <cellStyle name="Walutowy 5 2" xfId="143"/>
    <cellStyle name="Walutowy 5 3" xfId="156"/>
    <cellStyle name="Walutowy 6" xfId="129"/>
    <cellStyle name="Walutowy 6 2" xfId="162"/>
    <cellStyle name="Walutowy 7" xfId="2"/>
    <cellStyle name="Warning" xfId="83"/>
    <cellStyle name="Warning 2" xfId="111"/>
  </cellStyles>
  <dxfs count="0"/>
  <tableStyles count="0" defaultTableStyle="TableStyleMedium2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B1" workbookViewId="0">
      <selection activeCell="G20" sqref="G20"/>
    </sheetView>
  </sheetViews>
  <sheetFormatPr defaultRowHeight="15"/>
  <cols>
    <col min="1" max="1" width="6.28515625" customWidth="1"/>
    <col min="2" max="2" width="10.85546875" customWidth="1"/>
    <col min="3" max="3" width="22.42578125" customWidth="1"/>
    <col min="6" max="6" width="18.28515625" customWidth="1"/>
    <col min="7" max="7" width="13" customWidth="1"/>
    <col min="8" max="8" width="13.7109375" customWidth="1"/>
    <col min="9" max="9" width="15" customWidth="1"/>
    <col min="10" max="10" width="9.28515625" bestFit="1" customWidth="1"/>
    <col min="11" max="11" width="14.85546875" customWidth="1"/>
    <col min="12" max="12" width="14.28515625" bestFit="1" customWidth="1"/>
    <col min="13" max="13" width="17.140625" customWidth="1"/>
    <col min="14" max="14" width="15.42578125" bestFit="1" customWidth="1"/>
  </cols>
  <sheetData>
    <row r="1" spans="1:14">
      <c r="A1" s="207" t="s">
        <v>0</v>
      </c>
      <c r="B1" s="207"/>
    </row>
    <row r="2" spans="1:14">
      <c r="A2" s="6" t="s">
        <v>117</v>
      </c>
      <c r="C2" s="11"/>
      <c r="D2" s="11"/>
      <c r="E2" s="11"/>
      <c r="F2" s="11"/>
      <c r="G2" s="11"/>
      <c r="H2" s="11"/>
      <c r="I2" s="52"/>
      <c r="J2" s="52"/>
      <c r="K2" s="10"/>
    </row>
    <row r="3" spans="1:14">
      <c r="A3" s="2"/>
      <c r="B3" s="5"/>
      <c r="C3" s="4"/>
      <c r="D3" s="8"/>
      <c r="E3" s="8"/>
      <c r="F3" s="8"/>
      <c r="G3" s="9"/>
      <c r="H3" s="9"/>
      <c r="I3" s="34"/>
      <c r="J3" s="34"/>
      <c r="K3" s="2"/>
      <c r="L3" s="2"/>
    </row>
    <row r="4" spans="1:14" ht="36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4">
      <c r="A5" s="11"/>
      <c r="B5" s="11"/>
      <c r="C5" s="11"/>
      <c r="D5" s="11"/>
      <c r="E5" s="11"/>
      <c r="F5" s="11"/>
      <c r="G5" s="11"/>
      <c r="H5" s="11"/>
      <c r="I5" s="52"/>
      <c r="J5" s="52"/>
      <c r="K5" s="11"/>
      <c r="L5" s="11"/>
    </row>
    <row r="6" spans="1:14">
      <c r="A6" s="12"/>
      <c r="B6" s="1" t="s">
        <v>25</v>
      </c>
      <c r="C6" s="12"/>
      <c r="D6" s="12"/>
      <c r="E6" s="12"/>
      <c r="F6" s="10"/>
      <c r="G6" s="10"/>
      <c r="H6" s="10"/>
      <c r="I6" s="35"/>
      <c r="J6" s="35"/>
      <c r="K6" s="10"/>
      <c r="L6" s="10"/>
    </row>
    <row r="7" spans="1:14">
      <c r="A7" s="10"/>
      <c r="B7" s="13" t="s">
        <v>33</v>
      </c>
      <c r="C7" s="12"/>
      <c r="D7" s="10"/>
      <c r="E7" s="10"/>
      <c r="F7" s="10"/>
      <c r="G7" s="10"/>
      <c r="H7" s="10"/>
      <c r="I7" s="35"/>
      <c r="J7" s="35"/>
      <c r="K7" s="10"/>
      <c r="L7" s="10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0" customFormat="1" ht="25.5">
      <c r="A11" s="26" t="s">
        <v>10</v>
      </c>
      <c r="B11" s="26"/>
      <c r="C11" s="24" t="s">
        <v>11</v>
      </c>
      <c r="D11" s="26" t="s">
        <v>12</v>
      </c>
      <c r="E11" s="53" t="s">
        <v>13</v>
      </c>
      <c r="F11" s="25" t="s">
        <v>14</v>
      </c>
      <c r="G11" s="26">
        <v>300</v>
      </c>
      <c r="H11" s="26" t="s">
        <v>15</v>
      </c>
      <c r="I11" s="27"/>
      <c r="J11" s="56">
        <v>0.08</v>
      </c>
      <c r="K11" s="27"/>
      <c r="L11" s="27">
        <f>I11*G11</f>
        <v>0</v>
      </c>
      <c r="M11" s="59">
        <f>N11-L11</f>
        <v>0</v>
      </c>
      <c r="N11" s="59">
        <f>K11*G11</f>
        <v>0</v>
      </c>
    </row>
    <row r="12" spans="1:14" s="60" customFormat="1" ht="25.5">
      <c r="A12" s="26" t="s">
        <v>16</v>
      </c>
      <c r="B12" s="26"/>
      <c r="C12" s="24" t="s">
        <v>11</v>
      </c>
      <c r="D12" s="26" t="s">
        <v>17</v>
      </c>
      <c r="E12" s="53" t="s">
        <v>13</v>
      </c>
      <c r="F12" s="25" t="s">
        <v>14</v>
      </c>
      <c r="G12" s="205">
        <v>1200</v>
      </c>
      <c r="H12" s="26" t="s">
        <v>15</v>
      </c>
      <c r="I12" s="27"/>
      <c r="J12" s="56">
        <v>0.08</v>
      </c>
      <c r="K12" s="27"/>
      <c r="L12" s="27">
        <f>I12*G12</f>
        <v>0</v>
      </c>
      <c r="M12" s="59">
        <f>N12-L12</f>
        <v>0</v>
      </c>
      <c r="N12" s="59">
        <f>K12*G12</f>
        <v>0</v>
      </c>
    </row>
    <row r="13" spans="1:14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58">
        <f>SUM(L12)</f>
        <v>0</v>
      </c>
      <c r="M13" s="210" t="s">
        <v>18</v>
      </c>
      <c r="N13" s="58">
        <f>SUM(N12)</f>
        <v>0</v>
      </c>
    </row>
    <row r="14" spans="1:14">
      <c r="A14" s="10"/>
      <c r="B14" s="10"/>
      <c r="C14" s="10"/>
      <c r="D14" s="10"/>
      <c r="E14" s="10"/>
      <c r="F14" s="10"/>
      <c r="G14" s="10"/>
      <c r="H14" s="10"/>
      <c r="I14" s="35"/>
      <c r="J14" s="35"/>
      <c r="K14" s="10"/>
      <c r="L14" s="10"/>
    </row>
    <row r="15" spans="1:14">
      <c r="A15" s="19"/>
      <c r="B15" s="15"/>
      <c r="C15" s="16"/>
      <c r="D15" s="4"/>
      <c r="E15" s="4"/>
      <c r="F15" s="17"/>
      <c r="G15" s="18"/>
      <c r="H15" s="18"/>
      <c r="I15" s="44"/>
      <c r="J15" s="44"/>
      <c r="K15" s="18"/>
      <c r="L15" s="19"/>
    </row>
    <row r="16" spans="1:14">
      <c r="A16" s="19"/>
      <c r="B16" s="20" t="s">
        <v>19</v>
      </c>
      <c r="C16" s="16"/>
      <c r="D16" s="16"/>
      <c r="E16" s="4"/>
      <c r="F16" s="17"/>
      <c r="G16" s="21"/>
      <c r="H16" s="7" t="s">
        <v>20</v>
      </c>
      <c r="I16" s="32"/>
      <c r="J16" s="32"/>
      <c r="K16" s="18"/>
      <c r="L16" s="19"/>
    </row>
    <row r="17" spans="1:12">
      <c r="A17" s="19"/>
      <c r="B17" s="5"/>
      <c r="C17" s="4"/>
      <c r="D17" s="4"/>
      <c r="E17" s="8"/>
      <c r="F17" s="8"/>
      <c r="G17" s="8"/>
      <c r="H17" s="7" t="s">
        <v>21</v>
      </c>
      <c r="I17" s="32"/>
      <c r="J17" s="32"/>
      <c r="K17" s="9"/>
      <c r="L17" s="19"/>
    </row>
  </sheetData>
  <mergeCells count="3">
    <mergeCell ref="A4:L4"/>
    <mergeCell ref="A13:K13"/>
    <mergeCell ref="A10:N1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9" workbookViewId="0">
      <selection activeCell="I29" sqref="I29"/>
    </sheetView>
  </sheetViews>
  <sheetFormatPr defaultRowHeight="15"/>
  <cols>
    <col min="1" max="1" width="6.42578125" customWidth="1"/>
    <col min="2" max="2" width="11.42578125" customWidth="1"/>
    <col min="3" max="3" width="72.85546875" customWidth="1"/>
    <col min="6" max="6" width="17.7109375" customWidth="1"/>
    <col min="7" max="7" width="12" customWidth="1"/>
    <col min="8" max="8" width="13.42578125" customWidth="1"/>
    <col min="9" max="9" width="14.5703125" customWidth="1"/>
    <col min="11" max="11" width="12.5703125" customWidth="1"/>
    <col min="12" max="12" width="11.28515625" bestFit="1" customWidth="1"/>
    <col min="13" max="13" width="9.85546875" bestFit="1" customWidth="1"/>
    <col min="14" max="14" width="11.2851562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51"/>
      <c r="D2" s="51"/>
      <c r="E2" s="51"/>
      <c r="F2" s="51"/>
      <c r="G2" s="51"/>
      <c r="H2" s="51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4.2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4">
      <c r="A6" s="37"/>
      <c r="B6" s="22" t="s">
        <v>42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73.5" customHeight="1">
      <c r="A11" s="26" t="s">
        <v>10</v>
      </c>
      <c r="B11" s="24"/>
      <c r="C11" s="24" t="s">
        <v>142</v>
      </c>
      <c r="D11" s="25" t="s">
        <v>24</v>
      </c>
      <c r="E11" s="25" t="s">
        <v>23</v>
      </c>
      <c r="F11" s="25" t="s">
        <v>143</v>
      </c>
      <c r="G11" s="26">
        <v>60</v>
      </c>
      <c r="H11" s="26" t="s">
        <v>15</v>
      </c>
      <c r="I11" s="64"/>
      <c r="J11" s="56">
        <v>0.08</v>
      </c>
      <c r="K11" s="27"/>
      <c r="L11" s="57">
        <f>I11*G11</f>
        <v>0</v>
      </c>
      <c r="M11" s="57">
        <f>N11-L11</f>
        <v>0</v>
      </c>
      <c r="N11" s="57">
        <f>K11*G11</f>
        <v>0</v>
      </c>
    </row>
    <row r="12" spans="1:14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09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9" workbookViewId="0">
      <selection activeCell="F22" sqref="F22"/>
    </sheetView>
  </sheetViews>
  <sheetFormatPr defaultRowHeight="15"/>
  <cols>
    <col min="1" max="1" width="6.5703125" customWidth="1"/>
    <col min="2" max="2" width="11.7109375" customWidth="1"/>
    <col min="3" max="3" width="19" customWidth="1"/>
    <col min="4" max="4" width="10.85546875" customWidth="1"/>
    <col min="5" max="5" width="14.42578125" customWidth="1"/>
    <col min="6" max="6" width="11.7109375" customWidth="1"/>
    <col min="7" max="7" width="18.5703125" customWidth="1"/>
    <col min="8" max="8" width="16.28515625" customWidth="1"/>
    <col min="10" max="10" width="15.140625" customWidth="1"/>
    <col min="11" max="11" width="18" customWidth="1"/>
    <col min="12" max="12" width="13.85546875" customWidth="1"/>
    <col min="13" max="13" width="12.7109375" customWidth="1"/>
  </cols>
  <sheetData>
    <row r="1" spans="1:13">
      <c r="A1" s="220" t="s">
        <v>0</v>
      </c>
      <c r="B1" s="220"/>
      <c r="C1" s="220"/>
      <c r="D1" s="220"/>
      <c r="E1" s="220"/>
    </row>
    <row r="2" spans="1:13">
      <c r="A2" s="31" t="s">
        <v>117</v>
      </c>
      <c r="C2" s="69"/>
      <c r="D2" s="69"/>
      <c r="E2" s="69"/>
      <c r="F2" s="69"/>
      <c r="G2" s="69"/>
      <c r="H2" s="69"/>
      <c r="I2" s="69"/>
      <c r="J2" s="35"/>
    </row>
    <row r="3" spans="1:13">
      <c r="A3" s="23"/>
      <c r="B3" s="30"/>
      <c r="C3" s="29"/>
      <c r="D3" s="33"/>
      <c r="E3" s="33"/>
      <c r="F3" s="34"/>
      <c r="G3" s="34"/>
      <c r="H3" s="34"/>
      <c r="I3" s="34"/>
      <c r="J3" s="23"/>
      <c r="K3" s="23"/>
    </row>
    <row r="4" spans="1:13" ht="42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</row>
    <row r="5" spans="1:13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>
      <c r="A6" s="37"/>
      <c r="B6" s="22" t="s">
        <v>96</v>
      </c>
      <c r="C6" s="37"/>
      <c r="D6" s="37"/>
      <c r="E6" s="37"/>
      <c r="F6" s="35"/>
      <c r="G6" s="35"/>
      <c r="H6" s="35"/>
      <c r="I6" s="35"/>
      <c r="J6" s="35"/>
      <c r="K6" s="35"/>
    </row>
    <row r="7" spans="1:13">
      <c r="A7" s="35"/>
      <c r="B7" s="38" t="s">
        <v>33</v>
      </c>
      <c r="C7" s="37"/>
      <c r="D7" s="35"/>
      <c r="E7" s="35"/>
      <c r="F7" s="35"/>
      <c r="G7" s="35"/>
      <c r="H7" s="35"/>
      <c r="I7" s="35"/>
      <c r="J7" s="35"/>
      <c r="K7" s="35"/>
    </row>
    <row r="8" spans="1:13" ht="63" customHeight="1">
      <c r="A8" s="39" t="s">
        <v>27</v>
      </c>
      <c r="B8" s="39" t="s">
        <v>2</v>
      </c>
      <c r="C8" s="39" t="s">
        <v>3</v>
      </c>
      <c r="D8" s="39" t="s">
        <v>49</v>
      </c>
      <c r="E8" s="39" t="s">
        <v>5</v>
      </c>
      <c r="F8" s="39" t="s">
        <v>7</v>
      </c>
      <c r="G8" s="39" t="s">
        <v>8</v>
      </c>
      <c r="H8" s="39" t="s">
        <v>26</v>
      </c>
      <c r="I8" s="39" t="s">
        <v>28</v>
      </c>
      <c r="J8" s="39" t="s">
        <v>9</v>
      </c>
      <c r="K8" s="39" t="s">
        <v>29</v>
      </c>
      <c r="L8" s="54" t="s">
        <v>30</v>
      </c>
      <c r="M8" s="54" t="s">
        <v>31</v>
      </c>
    </row>
    <row r="9" spans="1:13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55">
        <v>12</v>
      </c>
      <c r="M9" s="55">
        <v>13</v>
      </c>
    </row>
    <row r="10" spans="1:13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5"/>
    </row>
    <row r="11" spans="1:13" s="60" customFormat="1" ht="12.75">
      <c r="A11" s="26" t="s">
        <v>10</v>
      </c>
      <c r="B11" s="26"/>
      <c r="C11" s="24" t="s">
        <v>73</v>
      </c>
      <c r="D11" s="26" t="s">
        <v>139</v>
      </c>
      <c r="E11" s="53" t="s">
        <v>56</v>
      </c>
      <c r="F11" s="26">
        <v>30</v>
      </c>
      <c r="G11" s="25" t="s">
        <v>75</v>
      </c>
      <c r="H11" s="27"/>
      <c r="I11" s="56">
        <v>0.08</v>
      </c>
      <c r="J11" s="27">
        <f>H11+(H11*I11)</f>
        <v>0</v>
      </c>
      <c r="K11" s="27">
        <f>H11*F11</f>
        <v>0</v>
      </c>
      <c r="L11" s="59">
        <f>M11-K11</f>
        <v>0</v>
      </c>
      <c r="M11" s="59">
        <f>J11*F11</f>
        <v>0</v>
      </c>
    </row>
    <row r="12" spans="1:13" s="60" customFormat="1" ht="12.75">
      <c r="A12" s="26" t="s">
        <v>16</v>
      </c>
      <c r="B12" s="26"/>
      <c r="C12" s="24" t="s">
        <v>73</v>
      </c>
      <c r="D12" s="26" t="s">
        <v>140</v>
      </c>
      <c r="E12" s="53" t="s">
        <v>56</v>
      </c>
      <c r="F12" s="26">
        <v>30</v>
      </c>
      <c r="G12" s="25" t="s">
        <v>75</v>
      </c>
      <c r="H12" s="27"/>
      <c r="I12" s="56">
        <v>0.08</v>
      </c>
      <c r="J12" s="27">
        <f t="shared" ref="J12:J13" si="0">H12+(H12*I12)</f>
        <v>0</v>
      </c>
      <c r="K12" s="27">
        <f t="shared" ref="K12:K13" si="1">H12*F12</f>
        <v>0</v>
      </c>
      <c r="L12" s="59">
        <f t="shared" ref="L12:L13" si="2">M12-K12</f>
        <v>0</v>
      </c>
      <c r="M12" s="59">
        <f t="shared" ref="M12:M13" si="3">J12*F12</f>
        <v>0</v>
      </c>
    </row>
    <row r="13" spans="1:13" s="60" customFormat="1" ht="12.75">
      <c r="A13" s="26" t="s">
        <v>74</v>
      </c>
      <c r="B13" s="26"/>
      <c r="C13" s="24" t="s">
        <v>73</v>
      </c>
      <c r="D13" s="26" t="s">
        <v>141</v>
      </c>
      <c r="E13" s="53" t="s">
        <v>56</v>
      </c>
      <c r="F13" s="3">
        <v>30</v>
      </c>
      <c r="G13" s="25" t="s">
        <v>75</v>
      </c>
      <c r="H13" s="27"/>
      <c r="I13" s="56">
        <v>0.08</v>
      </c>
      <c r="J13" s="27">
        <f t="shared" si="0"/>
        <v>0</v>
      </c>
      <c r="K13" s="27">
        <f t="shared" si="1"/>
        <v>0</v>
      </c>
      <c r="L13" s="59">
        <f t="shared" si="2"/>
        <v>0</v>
      </c>
      <c r="M13" s="59">
        <f t="shared" si="3"/>
        <v>0</v>
      </c>
    </row>
    <row r="14" spans="1:13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14">
        <f>SUM(K11:K13)</f>
        <v>0</v>
      </c>
      <c r="L14" s="14" t="s">
        <v>18</v>
      </c>
      <c r="M14" s="58">
        <f>SUM(M11:M13)</f>
        <v>0</v>
      </c>
    </row>
    <row r="15" spans="1:1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3">
      <c r="A16" s="45"/>
      <c r="B16" s="41"/>
      <c r="C16" s="42"/>
      <c r="D16" s="29"/>
      <c r="E16" s="29"/>
      <c r="F16" s="44"/>
      <c r="G16" s="44"/>
      <c r="H16" s="44"/>
      <c r="I16" s="44"/>
      <c r="J16" s="44"/>
      <c r="K16" s="45"/>
    </row>
    <row r="17" spans="1:11">
      <c r="A17" s="45"/>
      <c r="B17" s="46" t="s">
        <v>19</v>
      </c>
      <c r="C17" s="42"/>
      <c r="D17" s="42"/>
      <c r="E17" s="29"/>
      <c r="F17" s="47"/>
      <c r="G17" s="32" t="s">
        <v>20</v>
      </c>
      <c r="H17" s="32"/>
      <c r="I17" s="32"/>
      <c r="J17" s="44"/>
      <c r="K17" s="45"/>
    </row>
    <row r="18" spans="1:11">
      <c r="A18" s="45"/>
      <c r="B18" s="30"/>
      <c r="C18" s="29"/>
      <c r="D18" s="29"/>
      <c r="E18" s="33"/>
      <c r="F18" s="33"/>
      <c r="G18" s="32" t="s">
        <v>21</v>
      </c>
      <c r="H18" s="32"/>
      <c r="I18" s="32"/>
      <c r="J18" s="34"/>
      <c r="K18" s="45"/>
    </row>
  </sheetData>
  <mergeCells count="4">
    <mergeCell ref="A4:K4"/>
    <mergeCell ref="A10:M10"/>
    <mergeCell ref="A14:J14"/>
    <mergeCell ref="A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A10" workbookViewId="0">
      <selection activeCell="H36" sqref="H36"/>
    </sheetView>
  </sheetViews>
  <sheetFormatPr defaultRowHeight="14.25"/>
  <cols>
    <col min="1" max="1" width="6.7109375" style="73" customWidth="1"/>
    <col min="2" max="2" width="9.140625" style="73"/>
    <col min="3" max="3" width="22.5703125" style="73" customWidth="1"/>
    <col min="4" max="7" width="9.140625" style="73"/>
    <col min="8" max="8" width="12.7109375" style="73" customWidth="1"/>
    <col min="9" max="9" width="9.140625" style="73"/>
    <col min="10" max="10" width="13.140625" style="73" customWidth="1"/>
    <col min="11" max="11" width="11.140625" style="73" bestFit="1" customWidth="1"/>
    <col min="12" max="12" width="9.140625" style="73"/>
    <col min="13" max="13" width="13.7109375" style="73" bestFit="1" customWidth="1"/>
    <col min="14" max="16384" width="9.140625" style="73"/>
  </cols>
  <sheetData>
    <row r="1" spans="1:14">
      <c r="A1" s="220" t="s">
        <v>0</v>
      </c>
      <c r="B1" s="220"/>
      <c r="C1" s="220"/>
      <c r="D1" s="220"/>
    </row>
    <row r="2" spans="1:14" ht="15">
      <c r="A2" s="31" t="s">
        <v>117</v>
      </c>
      <c r="C2" s="72"/>
      <c r="D2" s="72"/>
      <c r="E2" s="72"/>
      <c r="F2" s="72"/>
      <c r="G2" s="72"/>
      <c r="H2" s="72"/>
      <c r="I2" s="72"/>
      <c r="J2" s="203"/>
      <c r="L2" s="72"/>
      <c r="M2" s="72"/>
      <c r="N2" s="72"/>
    </row>
    <row r="3" spans="1:14" ht="15">
      <c r="A3" s="74"/>
      <c r="B3" s="72"/>
      <c r="C3" s="72"/>
      <c r="D3" s="72"/>
      <c r="E3" s="72"/>
      <c r="F3" s="72"/>
      <c r="G3" s="72"/>
      <c r="H3" s="72"/>
      <c r="I3" s="72"/>
      <c r="J3" s="72"/>
      <c r="K3" s="72"/>
      <c r="L3" s="75"/>
      <c r="M3" s="72"/>
      <c r="N3" s="72"/>
    </row>
    <row r="4" spans="1:14" ht="15">
      <c r="A4" s="72"/>
      <c r="B4" s="74"/>
      <c r="C4" s="76"/>
      <c r="D4" s="77"/>
      <c r="E4" s="77"/>
      <c r="F4" s="77"/>
      <c r="G4" s="77"/>
      <c r="H4" s="77"/>
      <c r="I4" s="75"/>
      <c r="J4" s="75"/>
      <c r="K4" s="72"/>
      <c r="L4" s="72"/>
      <c r="M4" s="72"/>
      <c r="N4" s="72"/>
    </row>
    <row r="5" spans="1:14" ht="35.25" customHeight="1">
      <c r="A5" s="224" t="s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72"/>
    </row>
    <row r="6" spans="1:14" ht="1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2"/>
    </row>
    <row r="7" spans="1:14" ht="15">
      <c r="A7" s="75"/>
      <c r="B7" s="70" t="s">
        <v>97</v>
      </c>
      <c r="C7" s="75"/>
      <c r="D7" s="75"/>
      <c r="E7" s="75"/>
      <c r="F7" s="75"/>
      <c r="G7" s="75"/>
      <c r="H7" s="75"/>
      <c r="I7" s="75"/>
      <c r="J7" s="75"/>
      <c r="K7" s="72"/>
      <c r="L7" s="72"/>
      <c r="M7" s="72"/>
      <c r="N7" s="72"/>
    </row>
    <row r="8" spans="1:14" ht="15">
      <c r="A8" s="72"/>
      <c r="B8" s="70" t="s">
        <v>48</v>
      </c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</row>
    <row r="9" spans="1:14" ht="15">
      <c r="A9" s="72"/>
      <c r="B9" s="79"/>
      <c r="C9" s="75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42">
      <c r="A10" s="80" t="s">
        <v>27</v>
      </c>
      <c r="B10" s="80" t="s">
        <v>2</v>
      </c>
      <c r="C10" s="80" t="s">
        <v>3</v>
      </c>
      <c r="D10" s="80" t="s">
        <v>49</v>
      </c>
      <c r="E10" s="80" t="s">
        <v>5</v>
      </c>
      <c r="F10" s="80" t="s">
        <v>8</v>
      </c>
      <c r="G10" s="80" t="s">
        <v>7</v>
      </c>
      <c r="H10" s="80" t="s">
        <v>26</v>
      </c>
      <c r="I10" s="80" t="s">
        <v>28</v>
      </c>
      <c r="J10" s="80" t="s">
        <v>9</v>
      </c>
      <c r="K10" s="80" t="s">
        <v>76</v>
      </c>
      <c r="L10" s="80" t="s">
        <v>30</v>
      </c>
      <c r="M10" s="80" t="s">
        <v>77</v>
      </c>
      <c r="N10" s="72"/>
    </row>
    <row r="11" spans="1:14" ht="1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  <c r="N11" s="72"/>
    </row>
    <row r="12" spans="1:14" ht="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72"/>
    </row>
    <row r="13" spans="1:14" s="89" customFormat="1" ht="52.5">
      <c r="A13" s="83" t="s">
        <v>10</v>
      </c>
      <c r="B13" s="84"/>
      <c r="C13" s="85" t="s">
        <v>50</v>
      </c>
      <c r="D13" s="85" t="s">
        <v>51</v>
      </c>
      <c r="E13" s="85" t="s">
        <v>52</v>
      </c>
      <c r="F13" s="85" t="s">
        <v>138</v>
      </c>
      <c r="G13" s="101">
        <v>7</v>
      </c>
      <c r="H13" s="86"/>
      <c r="I13" s="206">
        <v>0.08</v>
      </c>
      <c r="J13" s="87">
        <f>H13+(H13*I13)</f>
        <v>0</v>
      </c>
      <c r="K13" s="87">
        <f>H13*G13</f>
        <v>0</v>
      </c>
      <c r="L13" s="87">
        <f>M13-K13</f>
        <v>0</v>
      </c>
      <c r="M13" s="87">
        <f>J13*G13</f>
        <v>0</v>
      </c>
      <c r="N13" s="88"/>
    </row>
    <row r="14" spans="1:14" ht="15">
      <c r="A14" s="225"/>
      <c r="B14" s="226"/>
      <c r="C14" s="226"/>
      <c r="D14" s="226"/>
      <c r="E14" s="226"/>
      <c r="F14" s="226"/>
      <c r="G14" s="226"/>
      <c r="H14" s="226"/>
      <c r="I14" s="226"/>
      <c r="J14" s="227"/>
      <c r="K14" s="90">
        <f>SUM(K13)</f>
        <v>0</v>
      </c>
      <c r="L14" s="90" t="s">
        <v>18</v>
      </c>
      <c r="M14" s="90">
        <f>SUM(M13)</f>
        <v>0</v>
      </c>
      <c r="N14" s="72"/>
    </row>
    <row r="15" spans="1:14" ht="15">
      <c r="A15" s="91"/>
      <c r="B15" s="92"/>
      <c r="C15" s="92"/>
      <c r="D15" s="92"/>
      <c r="E15" s="92"/>
      <c r="F15" s="92"/>
      <c r="G15" s="92"/>
      <c r="H15" s="91"/>
      <c r="I15" s="93"/>
      <c r="J15" s="91"/>
      <c r="K15" s="91"/>
      <c r="L15" s="91"/>
      <c r="M15" s="91"/>
      <c r="N15" s="72"/>
    </row>
    <row r="16" spans="1:14" ht="15">
      <c r="A16" s="91"/>
      <c r="B16" s="94"/>
      <c r="C16" s="95"/>
      <c r="D16" s="76"/>
      <c r="E16" s="76"/>
      <c r="F16" s="96"/>
      <c r="G16" s="97"/>
      <c r="H16" s="97"/>
      <c r="I16" s="97"/>
      <c r="J16" s="97"/>
      <c r="K16" s="91"/>
      <c r="L16" s="91"/>
      <c r="M16" s="91"/>
      <c r="N16" s="72"/>
    </row>
    <row r="17" spans="1:14" ht="15">
      <c r="A17" s="91"/>
      <c r="B17" s="98" t="s">
        <v>19</v>
      </c>
      <c r="C17" s="95"/>
      <c r="D17" s="76"/>
      <c r="E17" s="76"/>
      <c r="F17" s="96"/>
      <c r="G17" s="99"/>
      <c r="H17" s="99" t="s">
        <v>20</v>
      </c>
      <c r="I17" s="99"/>
      <c r="J17" s="97"/>
      <c r="K17" s="91"/>
      <c r="L17" s="91"/>
      <c r="M17" s="91"/>
      <c r="N17" s="72"/>
    </row>
    <row r="18" spans="1:14" ht="15">
      <c r="A18" s="91"/>
      <c r="B18" s="74"/>
      <c r="C18" s="76"/>
      <c r="D18" s="77"/>
      <c r="E18" s="77"/>
      <c r="F18" s="77"/>
      <c r="G18" s="77"/>
      <c r="H18" s="77" t="s">
        <v>21</v>
      </c>
      <c r="I18" s="100"/>
      <c r="J18" s="75"/>
      <c r="K18" s="91"/>
      <c r="L18" s="91"/>
      <c r="M18" s="91"/>
      <c r="N18" s="72"/>
    </row>
    <row r="19" spans="1:14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5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</sheetData>
  <mergeCells count="3">
    <mergeCell ref="A5:M5"/>
    <mergeCell ref="A14:J14"/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8" workbookViewId="0">
      <selection activeCell="G31" sqref="G31"/>
    </sheetView>
  </sheetViews>
  <sheetFormatPr defaultRowHeight="15"/>
  <cols>
    <col min="1" max="1" width="4.5703125" style="72" customWidth="1"/>
    <col min="2" max="2" width="9.140625" style="72"/>
    <col min="3" max="3" width="15.140625" style="72" customWidth="1"/>
    <col min="4" max="5" width="9.140625" style="72"/>
    <col min="6" max="6" width="10.42578125" style="72" customWidth="1"/>
    <col min="7" max="7" width="9.140625" style="72"/>
    <col min="8" max="8" width="11.7109375" style="72" customWidth="1"/>
    <col min="9" max="9" width="9.140625" style="72"/>
    <col min="10" max="10" width="13.42578125" style="72" customWidth="1"/>
    <col min="11" max="11" width="10.140625" style="72" bestFit="1" customWidth="1"/>
    <col min="12" max="12" width="9.140625" style="72"/>
    <col min="13" max="13" width="10.140625" style="72" bestFit="1" customWidth="1"/>
    <col min="14" max="16384" width="9.140625" style="72"/>
  </cols>
  <sheetData>
    <row r="1" spans="1:13">
      <c r="A1" s="220" t="s">
        <v>0</v>
      </c>
      <c r="B1" s="220"/>
      <c r="C1" s="220"/>
      <c r="D1" s="220"/>
      <c r="E1" s="220"/>
    </row>
    <row r="2" spans="1:13">
      <c r="A2" s="31" t="s">
        <v>117</v>
      </c>
      <c r="I2" s="203"/>
    </row>
    <row r="3" spans="1:13">
      <c r="A3" s="74"/>
      <c r="L3" s="75"/>
    </row>
    <row r="4" spans="1:13">
      <c r="B4" s="74"/>
      <c r="C4" s="76"/>
      <c r="D4" s="77"/>
      <c r="E4" s="77"/>
      <c r="F4" s="77"/>
      <c r="G4" s="77"/>
      <c r="H4" s="77"/>
      <c r="I4" s="75"/>
      <c r="J4" s="75"/>
    </row>
    <row r="5" spans="1:13" ht="33" customHeight="1">
      <c r="A5" s="224" t="s">
        <v>1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1:13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3">
      <c r="A7" s="75"/>
      <c r="B7" s="70" t="s">
        <v>98</v>
      </c>
      <c r="C7" s="75"/>
      <c r="D7" s="75"/>
      <c r="E7" s="75"/>
      <c r="F7" s="75"/>
      <c r="G7" s="75"/>
      <c r="H7" s="75"/>
      <c r="I7" s="75"/>
      <c r="J7" s="75"/>
    </row>
    <row r="8" spans="1:13">
      <c r="B8" s="79" t="s">
        <v>53</v>
      </c>
      <c r="C8" s="75"/>
    </row>
    <row r="9" spans="1:13">
      <c r="B9" s="79"/>
      <c r="C9" s="75"/>
    </row>
    <row r="10" spans="1:13" ht="42">
      <c r="A10" s="80" t="s">
        <v>27</v>
      </c>
      <c r="B10" s="80" t="s">
        <v>2</v>
      </c>
      <c r="C10" s="80" t="s">
        <v>3</v>
      </c>
      <c r="D10" s="80" t="s">
        <v>49</v>
      </c>
      <c r="E10" s="80" t="s">
        <v>5</v>
      </c>
      <c r="F10" s="80" t="s">
        <v>8</v>
      </c>
      <c r="G10" s="80" t="s">
        <v>7</v>
      </c>
      <c r="H10" s="80" t="s">
        <v>26</v>
      </c>
      <c r="I10" s="80" t="s">
        <v>28</v>
      </c>
      <c r="J10" s="80" t="s">
        <v>9</v>
      </c>
      <c r="K10" s="80" t="s">
        <v>76</v>
      </c>
      <c r="L10" s="80" t="s">
        <v>30</v>
      </c>
      <c r="M10" s="80" t="s">
        <v>77</v>
      </c>
    </row>
    <row r="11" spans="1:13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  <c r="I11" s="81">
        <v>9</v>
      </c>
      <c r="J11" s="81">
        <v>10</v>
      </c>
      <c r="K11" s="81">
        <v>11</v>
      </c>
      <c r="L11" s="81">
        <v>12</v>
      </c>
      <c r="M11" s="81">
        <v>13</v>
      </c>
    </row>
    <row r="12" spans="1:13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</row>
    <row r="13" spans="1:13" s="88" customFormat="1" ht="21">
      <c r="A13" s="83" t="s">
        <v>10</v>
      </c>
      <c r="B13" s="84"/>
      <c r="C13" s="101" t="s">
        <v>54</v>
      </c>
      <c r="D13" s="101" t="s">
        <v>55</v>
      </c>
      <c r="E13" s="101" t="s">
        <v>56</v>
      </c>
      <c r="F13" s="101" t="s">
        <v>78</v>
      </c>
      <c r="G13" s="101">
        <v>6</v>
      </c>
      <c r="H13" s="86"/>
      <c r="I13" s="206">
        <v>0.08</v>
      </c>
      <c r="J13" s="87">
        <f>H13+(H13*I13)</f>
        <v>0</v>
      </c>
      <c r="K13" s="87">
        <f>H13*G13</f>
        <v>0</v>
      </c>
      <c r="L13" s="87">
        <f>M13-K13</f>
        <v>0</v>
      </c>
      <c r="M13" s="87">
        <f>J13*G13</f>
        <v>0</v>
      </c>
    </row>
    <row r="14" spans="1:13" ht="15" customHeight="1">
      <c r="A14" s="225"/>
      <c r="B14" s="226"/>
      <c r="C14" s="226"/>
      <c r="D14" s="226"/>
      <c r="E14" s="226"/>
      <c r="F14" s="226"/>
      <c r="G14" s="226"/>
      <c r="H14" s="226"/>
      <c r="I14" s="226"/>
      <c r="J14" s="227"/>
      <c r="K14" s="90">
        <f>SUM(K13)</f>
        <v>0</v>
      </c>
      <c r="L14" s="90" t="s">
        <v>18</v>
      </c>
      <c r="M14" s="90">
        <f>SUM(M13)</f>
        <v>0</v>
      </c>
    </row>
    <row r="15" spans="1:13">
      <c r="A15" s="91"/>
      <c r="B15" s="92"/>
      <c r="C15" s="92"/>
      <c r="D15" s="92"/>
      <c r="E15" s="92"/>
      <c r="F15" s="92"/>
      <c r="G15" s="92"/>
      <c r="H15" s="91"/>
      <c r="I15" s="93"/>
      <c r="J15" s="91"/>
      <c r="K15" s="91"/>
      <c r="L15" s="91"/>
      <c r="M15" s="91"/>
    </row>
    <row r="16" spans="1:13">
      <c r="A16" s="91"/>
      <c r="B16" s="94"/>
      <c r="C16" s="95"/>
      <c r="D16" s="76"/>
      <c r="E16" s="76"/>
      <c r="F16" s="96"/>
      <c r="G16" s="97"/>
      <c r="H16" s="97"/>
      <c r="I16" s="97"/>
      <c r="J16" s="97"/>
      <c r="K16" s="91"/>
      <c r="L16" s="91"/>
      <c r="M16" s="91"/>
    </row>
    <row r="17" spans="1:13">
      <c r="A17" s="91"/>
      <c r="B17" s="98" t="s">
        <v>19</v>
      </c>
      <c r="C17" s="95"/>
      <c r="D17" s="76"/>
      <c r="E17" s="76"/>
      <c r="F17" s="96"/>
      <c r="G17" s="99"/>
      <c r="H17" s="99" t="s">
        <v>20</v>
      </c>
      <c r="I17" s="99"/>
      <c r="J17" s="97"/>
      <c r="K17" s="91"/>
      <c r="L17" s="91"/>
      <c r="M17" s="91"/>
    </row>
    <row r="18" spans="1:13">
      <c r="A18" s="91"/>
      <c r="B18" s="74"/>
      <c r="C18" s="76"/>
      <c r="D18" s="77"/>
      <c r="E18" s="77"/>
      <c r="F18" s="77"/>
      <c r="G18" s="77"/>
      <c r="H18" s="77" t="s">
        <v>21</v>
      </c>
      <c r="I18" s="100"/>
      <c r="J18" s="75"/>
      <c r="K18" s="91"/>
      <c r="L18" s="91"/>
      <c r="M18" s="91"/>
    </row>
  </sheetData>
  <mergeCells count="3">
    <mergeCell ref="A5:M5"/>
    <mergeCell ref="A14:J14"/>
    <mergeCell ref="A1:E1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opLeftCell="A10" workbookViewId="0">
      <selection activeCell="J31" sqref="J31"/>
    </sheetView>
  </sheetViews>
  <sheetFormatPr defaultRowHeight="14.25"/>
  <cols>
    <col min="1" max="1" width="4.85546875" style="73" customWidth="1"/>
    <col min="2" max="2" width="9.140625" style="73"/>
    <col min="3" max="3" width="26.42578125" style="73" customWidth="1"/>
    <col min="4" max="5" width="9.140625" style="73"/>
    <col min="6" max="6" width="11.85546875" style="73" customWidth="1"/>
    <col min="7" max="7" width="9.28515625" style="73" bestFit="1" customWidth="1"/>
    <col min="8" max="8" width="12.85546875" style="73" customWidth="1"/>
    <col min="9" max="9" width="9.28515625" style="73" bestFit="1" customWidth="1"/>
    <col min="10" max="10" width="14" style="73" customWidth="1"/>
    <col min="11" max="11" width="11.140625" style="73" bestFit="1" customWidth="1"/>
    <col min="12" max="12" width="10" style="73" bestFit="1" customWidth="1"/>
    <col min="13" max="13" width="11.140625" style="73" bestFit="1" customWidth="1"/>
    <col min="14" max="16384" width="9.140625" style="73"/>
  </cols>
  <sheetData>
    <row r="1" spans="1:13">
      <c r="A1" s="220" t="s">
        <v>0</v>
      </c>
      <c r="B1" s="220"/>
      <c r="C1" s="220"/>
      <c r="D1" s="220"/>
      <c r="E1" s="220"/>
    </row>
    <row r="2" spans="1:13" ht="15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05"/>
    </row>
    <row r="3" spans="1:13">
      <c r="B3" s="102"/>
      <c r="C3" s="103"/>
      <c r="D3" s="104"/>
      <c r="E3" s="104"/>
      <c r="F3" s="104"/>
      <c r="G3" s="104"/>
      <c r="H3" s="104"/>
      <c r="I3" s="105"/>
      <c r="J3" s="105"/>
    </row>
    <row r="4" spans="1:13" ht="35.25" customHeight="1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>
      <c r="A6" s="105"/>
      <c r="B6" s="71" t="s">
        <v>99</v>
      </c>
      <c r="C6" s="105"/>
      <c r="D6" s="105"/>
      <c r="E6" s="105"/>
      <c r="F6" s="105"/>
      <c r="G6" s="105"/>
      <c r="H6" s="105"/>
      <c r="I6" s="105"/>
      <c r="J6" s="105"/>
    </row>
    <row r="7" spans="1:13">
      <c r="B7" s="71" t="s">
        <v>53</v>
      </c>
      <c r="C7" s="105"/>
    </row>
    <row r="8" spans="1:13">
      <c r="B8" s="107"/>
      <c r="C8" s="105"/>
    </row>
    <row r="9" spans="1:13" ht="42">
      <c r="A9" s="108" t="s">
        <v>27</v>
      </c>
      <c r="B9" s="108" t="s">
        <v>2</v>
      </c>
      <c r="C9" s="108" t="s">
        <v>3</v>
      </c>
      <c r="D9" s="108" t="s">
        <v>49</v>
      </c>
      <c r="E9" s="108" t="s">
        <v>5</v>
      </c>
      <c r="F9" s="108" t="s">
        <v>8</v>
      </c>
      <c r="G9" s="108" t="s">
        <v>7</v>
      </c>
      <c r="H9" s="108" t="s">
        <v>26</v>
      </c>
      <c r="I9" s="108" t="s">
        <v>28</v>
      </c>
      <c r="J9" s="108" t="s">
        <v>9</v>
      </c>
      <c r="K9" s="108" t="s">
        <v>76</v>
      </c>
      <c r="L9" s="108" t="s">
        <v>30</v>
      </c>
      <c r="M9" s="108" t="s">
        <v>77</v>
      </c>
    </row>
    <row r="10" spans="1:13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</row>
    <row r="11" spans="1:13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s="119" customFormat="1" ht="63.75" customHeight="1">
      <c r="A12" s="111" t="s">
        <v>10</v>
      </c>
      <c r="B12" s="112"/>
      <c r="C12" s="113" t="s">
        <v>136</v>
      </c>
      <c r="D12" s="114" t="s">
        <v>57</v>
      </c>
      <c r="E12" s="114" t="s">
        <v>58</v>
      </c>
      <c r="F12" s="113" t="s">
        <v>137</v>
      </c>
      <c r="G12" s="114">
        <v>6</v>
      </c>
      <c r="H12" s="115"/>
      <c r="I12" s="116">
        <v>0.08</v>
      </c>
      <c r="J12" s="117">
        <f>H12+(H12*I12)</f>
        <v>0</v>
      </c>
      <c r="K12" s="118">
        <f>H12*G12</f>
        <v>0</v>
      </c>
      <c r="L12" s="118">
        <f>M12-K12</f>
        <v>0</v>
      </c>
      <c r="M12" s="118">
        <f>J12*G12</f>
        <v>0</v>
      </c>
    </row>
    <row r="13" spans="1:13">
      <c r="A13" s="229"/>
      <c r="B13" s="229"/>
      <c r="C13" s="229"/>
      <c r="D13" s="229"/>
      <c r="E13" s="229"/>
      <c r="F13" s="229"/>
      <c r="G13" s="229"/>
      <c r="H13" s="229"/>
      <c r="I13" s="229"/>
      <c r="J13" s="229"/>
      <c r="K13" s="90">
        <f>SUM(K12)</f>
        <v>0</v>
      </c>
      <c r="L13" s="90" t="s">
        <v>18</v>
      </c>
      <c r="M13" s="90">
        <f>SUM(M12)</f>
        <v>0</v>
      </c>
    </row>
    <row r="14" spans="1:13">
      <c r="A14" s="91"/>
      <c r="B14" s="92"/>
      <c r="C14" s="92"/>
      <c r="D14" s="92"/>
      <c r="E14" s="92"/>
      <c r="F14" s="92"/>
      <c r="G14" s="92"/>
      <c r="H14" s="91"/>
      <c r="I14" s="93"/>
      <c r="J14" s="91"/>
      <c r="K14" s="91"/>
      <c r="L14" s="91"/>
      <c r="M14" s="91"/>
    </row>
    <row r="15" spans="1:13">
      <c r="A15" s="91"/>
      <c r="B15" s="94"/>
      <c r="C15" s="95"/>
      <c r="D15" s="76"/>
      <c r="E15" s="76"/>
      <c r="F15" s="96"/>
      <c r="G15" s="97"/>
      <c r="H15" s="97"/>
      <c r="I15" s="97"/>
      <c r="J15" s="97"/>
      <c r="K15" s="91"/>
      <c r="L15" s="91"/>
      <c r="M15" s="91"/>
    </row>
    <row r="16" spans="1:13">
      <c r="A16" s="91"/>
      <c r="B16" s="98" t="s">
        <v>19</v>
      </c>
      <c r="C16" s="95"/>
      <c r="D16" s="76"/>
      <c r="E16" s="76"/>
      <c r="F16" s="96"/>
      <c r="G16" s="99"/>
      <c r="H16" s="99" t="s">
        <v>20</v>
      </c>
      <c r="I16" s="99"/>
      <c r="J16" s="97"/>
      <c r="K16" s="91"/>
      <c r="L16" s="91"/>
      <c r="M16" s="91"/>
    </row>
    <row r="17" spans="1:13">
      <c r="A17" s="91"/>
      <c r="B17" s="74"/>
      <c r="C17" s="76"/>
      <c r="D17" s="77"/>
      <c r="E17" s="77"/>
      <c r="F17" s="77"/>
      <c r="G17" s="77"/>
      <c r="H17" s="77" t="s">
        <v>21</v>
      </c>
      <c r="I17" s="100"/>
      <c r="J17" s="75"/>
      <c r="K17" s="91"/>
      <c r="L17" s="91"/>
      <c r="M17" s="91"/>
    </row>
    <row r="18" spans="1:13" ht="15">
      <c r="A18" s="72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</row>
    <row r="19" spans="1:13" ht="1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</sheetData>
  <mergeCells count="3">
    <mergeCell ref="A4:M4"/>
    <mergeCell ref="A13:J13"/>
    <mergeCell ref="A1:E1"/>
  </mergeCells>
  <pageMargins left="0.7" right="0.7" top="0.75" bottom="0.75" header="0.3" footer="0.3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I26" sqref="I26"/>
    </sheetView>
  </sheetViews>
  <sheetFormatPr defaultRowHeight="14.25"/>
  <cols>
    <col min="1" max="1" width="4.85546875" style="73" customWidth="1"/>
    <col min="2" max="2" width="9.140625" style="73"/>
    <col min="3" max="3" width="32.140625" style="73" customWidth="1"/>
    <col min="4" max="4" width="9.140625" style="73"/>
    <col min="5" max="5" width="9" style="73" customWidth="1"/>
    <col min="6" max="6" width="11.5703125" style="73" customWidth="1"/>
    <col min="7" max="7" width="11.85546875" style="73" customWidth="1"/>
    <col min="8" max="8" width="11.140625" style="73" customWidth="1"/>
    <col min="9" max="9" width="9.140625" style="73"/>
    <col min="10" max="10" width="12" style="73" customWidth="1"/>
    <col min="11" max="16384" width="9.140625" style="73"/>
  </cols>
  <sheetData>
    <row r="1" spans="1:13">
      <c r="A1" s="220" t="s">
        <v>0</v>
      </c>
      <c r="B1" s="220"/>
      <c r="C1" s="220"/>
      <c r="D1" s="220"/>
    </row>
    <row r="2" spans="1:13" ht="15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05"/>
    </row>
    <row r="3" spans="1:13">
      <c r="B3" s="102"/>
      <c r="C3" s="103"/>
      <c r="D3" s="104"/>
      <c r="E3" s="104"/>
      <c r="F3" s="104"/>
      <c r="G3" s="104"/>
      <c r="H3" s="104"/>
      <c r="I3" s="105"/>
      <c r="J3" s="105"/>
    </row>
    <row r="4" spans="1:13" ht="34.5" customHeight="1">
      <c r="A4" s="228" t="s">
        <v>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</row>
    <row r="5" spans="1:13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>
      <c r="A6" s="105"/>
      <c r="B6" s="71" t="s">
        <v>100</v>
      </c>
      <c r="C6" s="105"/>
      <c r="D6" s="105"/>
      <c r="E6" s="105"/>
      <c r="F6" s="105"/>
      <c r="G6" s="105"/>
      <c r="H6" s="105"/>
      <c r="I6" s="105"/>
      <c r="J6" s="105"/>
    </row>
    <row r="7" spans="1:13">
      <c r="B7" s="71" t="s">
        <v>53</v>
      </c>
      <c r="C7" s="105"/>
    </row>
    <row r="8" spans="1:13">
      <c r="B8" s="107"/>
      <c r="C8" s="105"/>
    </row>
    <row r="9" spans="1:13" ht="42">
      <c r="A9" s="108" t="s">
        <v>27</v>
      </c>
      <c r="B9" s="108" t="s">
        <v>2</v>
      </c>
      <c r="C9" s="108" t="s">
        <v>3</v>
      </c>
      <c r="D9" s="108" t="s">
        <v>49</v>
      </c>
      <c r="E9" s="108" t="s">
        <v>5</v>
      </c>
      <c r="F9" s="108" t="s">
        <v>8</v>
      </c>
      <c r="G9" s="108" t="s">
        <v>7</v>
      </c>
      <c r="H9" s="108" t="s">
        <v>26</v>
      </c>
      <c r="I9" s="108" t="s">
        <v>28</v>
      </c>
      <c r="J9" s="108" t="s">
        <v>9</v>
      </c>
      <c r="K9" s="108" t="s">
        <v>76</v>
      </c>
      <c r="L9" s="108" t="s">
        <v>30</v>
      </c>
      <c r="M9" s="108" t="s">
        <v>77</v>
      </c>
    </row>
    <row r="10" spans="1:13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  <c r="K10" s="109">
        <v>11</v>
      </c>
      <c r="L10" s="109">
        <v>12</v>
      </c>
      <c r="M10" s="109">
        <v>13</v>
      </c>
    </row>
    <row r="11" spans="1:13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>
      <c r="A12" s="120" t="s">
        <v>10</v>
      </c>
      <c r="B12" s="121"/>
      <c r="C12" s="122" t="s">
        <v>59</v>
      </c>
      <c r="D12" s="122" t="s">
        <v>60</v>
      </c>
      <c r="E12" s="122" t="s">
        <v>58</v>
      </c>
      <c r="F12" s="122">
        <v>1</v>
      </c>
      <c r="G12" s="120">
        <v>7</v>
      </c>
      <c r="H12" s="123"/>
      <c r="I12" s="124">
        <v>0.08</v>
      </c>
      <c r="J12" s="125">
        <f>H12+(H12*I12)</f>
        <v>0</v>
      </c>
      <c r="K12" s="126">
        <f>H12*G12</f>
        <v>0</v>
      </c>
      <c r="L12" s="126">
        <f>M12-K12</f>
        <v>0</v>
      </c>
      <c r="M12" s="126">
        <f>J12*G12</f>
        <v>0</v>
      </c>
    </row>
    <row r="13" spans="1:13" ht="21">
      <c r="A13" s="120" t="s">
        <v>16</v>
      </c>
      <c r="B13" s="121"/>
      <c r="C13" s="120" t="s">
        <v>61</v>
      </c>
      <c r="D13" s="120" t="s">
        <v>62</v>
      </c>
      <c r="E13" s="122" t="s">
        <v>63</v>
      </c>
      <c r="F13" s="120">
        <v>1</v>
      </c>
      <c r="G13" s="120">
        <v>7</v>
      </c>
      <c r="H13" s="123"/>
      <c r="I13" s="127">
        <v>0.08</v>
      </c>
      <c r="J13" s="125">
        <f>H13+(H13*I13)</f>
        <v>0</v>
      </c>
      <c r="K13" s="126">
        <f>H13*G13</f>
        <v>0</v>
      </c>
      <c r="L13" s="126">
        <f>M13-K13</f>
        <v>0</v>
      </c>
      <c r="M13" s="126">
        <f>J13*G13</f>
        <v>0</v>
      </c>
    </row>
    <row r="14" spans="1:13">
      <c r="A14" s="230"/>
      <c r="B14" s="230"/>
      <c r="C14" s="230"/>
      <c r="D14" s="230"/>
      <c r="E14" s="230"/>
      <c r="F14" s="230"/>
      <c r="G14" s="230"/>
      <c r="H14" s="230"/>
      <c r="I14" s="230"/>
      <c r="J14" s="230"/>
      <c r="K14" s="128">
        <f>SUM(K12:K13)</f>
        <v>0</v>
      </c>
      <c r="L14" s="128" t="s">
        <v>18</v>
      </c>
      <c r="M14" s="128">
        <f>SUM(M12:M13)</f>
        <v>0</v>
      </c>
    </row>
    <row r="15" spans="1:13">
      <c r="A15" s="129"/>
      <c r="B15" s="130"/>
      <c r="C15" s="130"/>
      <c r="D15" s="130"/>
      <c r="E15" s="130"/>
      <c r="F15" s="130"/>
      <c r="G15" s="130"/>
      <c r="H15" s="129"/>
      <c r="I15" s="131"/>
      <c r="J15" s="129"/>
      <c r="K15" s="129"/>
      <c r="L15" s="129"/>
      <c r="M15" s="129"/>
    </row>
    <row r="16" spans="1:13">
      <c r="A16" s="129"/>
      <c r="B16" s="132"/>
      <c r="C16" s="133"/>
      <c r="D16" s="103"/>
      <c r="E16" s="103"/>
      <c r="F16" s="134"/>
      <c r="G16" s="135"/>
      <c r="H16" s="135"/>
      <c r="I16" s="135"/>
      <c r="J16" s="135"/>
      <c r="K16" s="129"/>
      <c r="L16" s="129"/>
      <c r="M16" s="129"/>
    </row>
    <row r="17" spans="1:13">
      <c r="A17" s="129"/>
      <c r="B17" s="136" t="s">
        <v>19</v>
      </c>
      <c r="C17" s="133"/>
      <c r="D17" s="103"/>
      <c r="E17" s="103"/>
      <c r="F17" s="134"/>
      <c r="G17" s="137"/>
      <c r="H17" s="137" t="s">
        <v>20</v>
      </c>
      <c r="I17" s="137"/>
      <c r="J17" s="135"/>
      <c r="K17" s="129"/>
      <c r="L17" s="129"/>
      <c r="M17" s="129"/>
    </row>
    <row r="18" spans="1:13">
      <c r="A18" s="129"/>
      <c r="B18" s="102"/>
      <c r="C18" s="103"/>
      <c r="D18" s="104"/>
      <c r="E18" s="104"/>
      <c r="F18" s="104"/>
      <c r="G18" s="104"/>
      <c r="H18" s="104" t="s">
        <v>21</v>
      </c>
      <c r="I18" s="138"/>
      <c r="J18" s="105"/>
      <c r="K18" s="129"/>
      <c r="L18" s="129"/>
      <c r="M18" s="129"/>
    </row>
  </sheetData>
  <mergeCells count="3">
    <mergeCell ref="A4:M4"/>
    <mergeCell ref="A14:J14"/>
    <mergeCell ref="A1:D1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workbookViewId="0">
      <selection activeCell="H27" sqref="H27"/>
    </sheetView>
  </sheetViews>
  <sheetFormatPr defaultRowHeight="15"/>
  <cols>
    <col min="1" max="1" width="5.42578125" customWidth="1"/>
    <col min="3" max="3" width="15.5703125" customWidth="1"/>
    <col min="5" max="5" width="13.85546875" customWidth="1"/>
    <col min="6" max="6" width="11.5703125" customWidth="1"/>
    <col min="7" max="7" width="9.28515625" bestFit="1" customWidth="1"/>
    <col min="8" max="8" width="12.28515625" customWidth="1"/>
    <col min="9" max="9" width="9.28515625" bestFit="1" customWidth="1"/>
    <col min="10" max="10" width="12.42578125" customWidth="1"/>
    <col min="11" max="11" width="9.7109375" bestFit="1" customWidth="1"/>
    <col min="12" max="13" width="9.28515625" bestFit="1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2"/>
      <c r="E3" s="142"/>
      <c r="F3" s="142"/>
      <c r="G3" s="142"/>
      <c r="H3" s="142"/>
      <c r="I3" s="143"/>
      <c r="J3" s="143"/>
    </row>
    <row r="4" spans="1:13" s="139" customFormat="1" ht="35.2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39" customFormat="1">
      <c r="A6" s="143"/>
      <c r="B6" s="22" t="s">
        <v>121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</row>
    <row r="8" spans="1:13" s="139" customFormat="1">
      <c r="B8" s="145"/>
      <c r="C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19" customFormat="1" ht="10.5">
      <c r="A12" s="149" t="s">
        <v>10</v>
      </c>
      <c r="B12" s="150"/>
      <c r="C12" s="149" t="s">
        <v>64</v>
      </c>
      <c r="D12" s="149" t="s">
        <v>133</v>
      </c>
      <c r="E12" s="149" t="s">
        <v>135</v>
      </c>
      <c r="F12" s="149">
        <v>60</v>
      </c>
      <c r="G12" s="149">
        <v>14</v>
      </c>
      <c r="H12" s="151"/>
      <c r="I12" s="152">
        <v>0.08</v>
      </c>
      <c r="J12" s="153">
        <f>H12+(H12*I12)</f>
        <v>0</v>
      </c>
      <c r="K12" s="118">
        <f>H12*G12</f>
        <v>0</v>
      </c>
      <c r="L12" s="118">
        <f>M12-K12</f>
        <v>0</v>
      </c>
      <c r="M12" s="118">
        <f>J12*G12</f>
        <v>0</v>
      </c>
    </row>
    <row r="13" spans="1:13" s="119" customFormat="1" ht="20.25" customHeight="1">
      <c r="A13" s="149" t="s">
        <v>16</v>
      </c>
      <c r="B13" s="150"/>
      <c r="C13" s="149" t="s">
        <v>64</v>
      </c>
      <c r="D13" s="149" t="s">
        <v>134</v>
      </c>
      <c r="E13" s="149" t="s">
        <v>135</v>
      </c>
      <c r="F13" s="149">
        <v>30</v>
      </c>
      <c r="G13" s="149">
        <v>14</v>
      </c>
      <c r="H13" s="151"/>
      <c r="I13" s="152">
        <v>0.08</v>
      </c>
      <c r="J13" s="153">
        <f>H13+(H13*I13)</f>
        <v>0</v>
      </c>
      <c r="K13" s="118">
        <f>H13*G13</f>
        <v>0</v>
      </c>
      <c r="L13" s="118">
        <f>M13-K13</f>
        <v>0</v>
      </c>
      <c r="M13" s="118">
        <f>J13*G13</f>
        <v>0</v>
      </c>
    </row>
    <row r="14" spans="1:13" s="139" customForma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154">
        <f>SUM(K12:K13)</f>
        <v>0</v>
      </c>
      <c r="L14" s="154" t="s">
        <v>18</v>
      </c>
      <c r="M14" s="154">
        <f>SUM(M12:M13)</f>
        <v>0</v>
      </c>
    </row>
    <row r="15" spans="1:13" s="139" customFormat="1">
      <c r="A15" s="155"/>
      <c r="B15" s="156"/>
      <c r="C15" s="156"/>
      <c r="D15" s="156"/>
      <c r="E15" s="156"/>
      <c r="F15" s="156"/>
      <c r="G15" s="156"/>
      <c r="H15" s="155"/>
      <c r="I15" s="157"/>
      <c r="J15" s="155"/>
      <c r="K15" s="155"/>
      <c r="L15" s="155"/>
      <c r="M15" s="155"/>
    </row>
    <row r="16" spans="1:13" s="139" customFormat="1">
      <c r="A16" s="155"/>
      <c r="B16" s="158"/>
      <c r="C16" s="159"/>
      <c r="D16" s="141"/>
      <c r="E16" s="141"/>
      <c r="F16" s="134"/>
      <c r="G16" s="160"/>
      <c r="H16" s="160"/>
      <c r="I16" s="160"/>
      <c r="J16" s="160"/>
      <c r="K16" s="155"/>
      <c r="L16" s="155"/>
      <c r="M16" s="155"/>
    </row>
    <row r="17" spans="1:13" s="139" customFormat="1">
      <c r="A17" s="155"/>
      <c r="B17" s="161" t="s">
        <v>19</v>
      </c>
      <c r="C17" s="159"/>
      <c r="D17" s="141"/>
      <c r="E17" s="141"/>
      <c r="F17" s="134"/>
      <c r="G17" s="162"/>
      <c r="H17" s="162" t="s">
        <v>20</v>
      </c>
      <c r="I17" s="162"/>
      <c r="J17" s="160"/>
      <c r="K17" s="155"/>
      <c r="L17" s="155"/>
      <c r="M17" s="155"/>
    </row>
    <row r="18" spans="1:13" s="139" customFormat="1">
      <c r="A18" s="155"/>
      <c r="B18" s="140"/>
      <c r="C18" s="141"/>
      <c r="D18" s="142"/>
      <c r="E18" s="142"/>
      <c r="F18" s="142"/>
      <c r="G18" s="142"/>
      <c r="H18" s="142" t="s">
        <v>21</v>
      </c>
      <c r="I18" s="138"/>
      <c r="J18" s="143"/>
      <c r="K18" s="155"/>
      <c r="L18" s="155"/>
      <c r="M18" s="155"/>
    </row>
    <row r="19" spans="1:13" s="139" customFormat="1"/>
    <row r="20" spans="1:13" s="139" customFormat="1"/>
  </sheetData>
  <mergeCells count="3">
    <mergeCell ref="A4:M4"/>
    <mergeCell ref="A14:J14"/>
    <mergeCell ref="A1:E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6" workbookViewId="0">
      <selection activeCell="F25" sqref="F25"/>
    </sheetView>
  </sheetViews>
  <sheetFormatPr defaultRowHeight="15"/>
  <cols>
    <col min="1" max="1" width="5.5703125" customWidth="1"/>
    <col min="3" max="3" width="27.140625" customWidth="1"/>
    <col min="4" max="4" width="13.140625" customWidth="1"/>
    <col min="6" max="6" width="13" customWidth="1"/>
    <col min="8" max="8" width="13.140625" customWidth="1"/>
  </cols>
  <sheetData>
    <row r="1" spans="1:11">
      <c r="A1" s="220" t="s">
        <v>0</v>
      </c>
      <c r="B1" s="220"/>
      <c r="C1" s="220"/>
      <c r="D1" s="220"/>
    </row>
    <row r="2" spans="1:11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</row>
    <row r="3" spans="1:11" s="139" customFormat="1">
      <c r="B3" s="140"/>
      <c r="C3" s="141"/>
      <c r="D3" s="142"/>
      <c r="E3" s="142"/>
      <c r="F3" s="142"/>
      <c r="G3" s="143"/>
      <c r="H3" s="143"/>
    </row>
    <row r="4" spans="1:11" s="139" customFormat="1" ht="36.7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</row>
    <row r="5" spans="1:11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1" s="139" customFormat="1">
      <c r="A6" s="143"/>
      <c r="B6" s="22" t="s">
        <v>101</v>
      </c>
      <c r="C6" s="143"/>
      <c r="D6" s="143"/>
      <c r="E6" s="143"/>
      <c r="F6" s="143"/>
      <c r="G6" s="143"/>
      <c r="H6" s="143"/>
    </row>
    <row r="7" spans="1:11" s="139" customFormat="1">
      <c r="B7" s="22" t="s">
        <v>53</v>
      </c>
      <c r="C7" s="143"/>
    </row>
    <row r="8" spans="1:11" s="139" customFormat="1">
      <c r="B8" s="145"/>
      <c r="C8" s="143"/>
    </row>
    <row r="9" spans="1:11" s="139" customFormat="1" ht="42">
      <c r="A9" s="146" t="s">
        <v>27</v>
      </c>
      <c r="B9" s="146" t="s">
        <v>2</v>
      </c>
      <c r="C9" s="146" t="s">
        <v>3</v>
      </c>
      <c r="D9" s="146" t="s">
        <v>8</v>
      </c>
      <c r="E9" s="146" t="s">
        <v>7</v>
      </c>
      <c r="F9" s="146" t="s">
        <v>26</v>
      </c>
      <c r="G9" s="146" t="s">
        <v>28</v>
      </c>
      <c r="H9" s="146" t="s">
        <v>9</v>
      </c>
      <c r="I9" s="146" t="s">
        <v>76</v>
      </c>
      <c r="J9" s="146" t="s">
        <v>30</v>
      </c>
      <c r="K9" s="146" t="s">
        <v>77</v>
      </c>
    </row>
    <row r="10" spans="1:11" s="139" customFormat="1">
      <c r="A10" s="147">
        <v>1</v>
      </c>
      <c r="B10" s="147">
        <v>2</v>
      </c>
      <c r="C10" s="147">
        <v>3</v>
      </c>
      <c r="D10" s="147">
        <v>6</v>
      </c>
      <c r="E10" s="147">
        <v>7</v>
      </c>
      <c r="F10" s="147">
        <v>8</v>
      </c>
      <c r="G10" s="147">
        <v>9</v>
      </c>
      <c r="H10" s="147">
        <v>10</v>
      </c>
      <c r="I10" s="147">
        <v>11</v>
      </c>
      <c r="J10" s="147">
        <v>12</v>
      </c>
      <c r="K10" s="147">
        <v>13</v>
      </c>
    </row>
    <row r="11" spans="1:11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</row>
    <row r="12" spans="1:11" s="143" customFormat="1" ht="40.5" customHeight="1">
      <c r="A12" s="163" t="s">
        <v>10</v>
      </c>
      <c r="B12" s="164"/>
      <c r="C12" s="165" t="s">
        <v>132</v>
      </c>
      <c r="D12" s="166" t="s">
        <v>131</v>
      </c>
      <c r="E12" s="166">
        <v>1200</v>
      </c>
      <c r="F12" s="167"/>
      <c r="G12" s="116">
        <v>0.08</v>
      </c>
      <c r="H12" s="117">
        <f>F12+(F12*G12)</f>
        <v>0</v>
      </c>
      <c r="I12" s="168">
        <f>F12*E12</f>
        <v>0</v>
      </c>
      <c r="J12" s="168">
        <f>K12-I12</f>
        <v>0</v>
      </c>
      <c r="K12" s="168">
        <f>H12*E12</f>
        <v>0</v>
      </c>
    </row>
    <row r="13" spans="1:11" s="139" customFormat="1">
      <c r="A13" s="232"/>
      <c r="B13" s="232"/>
      <c r="C13" s="232"/>
      <c r="D13" s="232"/>
      <c r="E13" s="232"/>
      <c r="F13" s="232"/>
      <c r="G13" s="232"/>
      <c r="H13" s="232"/>
      <c r="I13" s="169">
        <f>SUM(I12)</f>
        <v>0</v>
      </c>
      <c r="J13" s="208" t="s">
        <v>18</v>
      </c>
      <c r="K13" s="169">
        <f>SUM(K12)</f>
        <v>0</v>
      </c>
    </row>
    <row r="14" spans="1:11" s="139" customFormat="1">
      <c r="A14" s="155"/>
      <c r="B14" s="156"/>
      <c r="C14" s="156"/>
      <c r="D14" s="156"/>
      <c r="E14" s="156"/>
      <c r="F14" s="155"/>
      <c r="G14" s="157"/>
      <c r="H14" s="155"/>
      <c r="I14" s="155"/>
      <c r="J14" s="155"/>
      <c r="K14" s="155"/>
    </row>
    <row r="15" spans="1:11" s="139" customFormat="1">
      <c r="A15" s="155"/>
      <c r="B15" s="158"/>
      <c r="C15" s="159"/>
      <c r="D15" s="134"/>
      <c r="E15" s="160"/>
      <c r="F15" s="160"/>
      <c r="G15" s="160"/>
      <c r="H15" s="160"/>
      <c r="I15" s="155"/>
      <c r="J15" s="155"/>
      <c r="K15" s="155"/>
    </row>
    <row r="16" spans="1:11" s="139" customFormat="1">
      <c r="A16" s="155"/>
      <c r="B16" s="161" t="s">
        <v>19</v>
      </c>
      <c r="C16" s="159"/>
      <c r="D16" s="134"/>
      <c r="E16" s="162"/>
      <c r="F16" s="162" t="s">
        <v>20</v>
      </c>
      <c r="G16" s="162"/>
      <c r="H16" s="160"/>
      <c r="I16" s="155"/>
      <c r="J16" s="155"/>
      <c r="K16" s="155"/>
    </row>
    <row r="17" spans="1:11" s="139" customFormat="1">
      <c r="A17" s="155"/>
      <c r="B17" s="140"/>
      <c r="C17" s="141"/>
      <c r="D17" s="142"/>
      <c r="E17" s="142"/>
      <c r="F17" s="142" t="s">
        <v>21</v>
      </c>
      <c r="G17" s="138"/>
      <c r="H17" s="143"/>
      <c r="I17" s="155"/>
      <c r="J17" s="155"/>
      <c r="K17" s="155"/>
    </row>
    <row r="18" spans="1:11" s="139" customFormat="1"/>
    <row r="19" spans="1:11" s="139" customFormat="1"/>
  </sheetData>
  <mergeCells count="3">
    <mergeCell ref="A4:K4"/>
    <mergeCell ref="A13:H13"/>
    <mergeCell ref="A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85" zoomScaleNormal="85" workbookViewId="0">
      <selection activeCell="J20" sqref="J20"/>
    </sheetView>
  </sheetViews>
  <sheetFormatPr defaultRowHeight="15"/>
  <cols>
    <col min="1" max="1" width="5.28515625" customWidth="1"/>
    <col min="2" max="2" width="13.7109375" customWidth="1"/>
    <col min="3" max="3" width="17.42578125" customWidth="1"/>
    <col min="6" max="6" width="12.140625" customWidth="1"/>
    <col min="7" max="7" width="12" customWidth="1"/>
    <col min="8" max="8" width="14.85546875" customWidth="1"/>
    <col min="10" max="10" width="21.28515625" customWidth="1"/>
    <col min="11" max="11" width="13.85546875" customWidth="1"/>
    <col min="13" max="13" width="16.140625" customWidth="1"/>
  </cols>
  <sheetData>
    <row r="1" spans="1:13">
      <c r="A1" s="220" t="s">
        <v>0</v>
      </c>
      <c r="B1" s="220"/>
      <c r="C1" s="220"/>
      <c r="D1" s="220"/>
      <c r="E1" s="220"/>
      <c r="F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2"/>
      <c r="E3" s="142"/>
      <c r="F3" s="142"/>
      <c r="G3" s="142"/>
      <c r="H3" s="142"/>
      <c r="I3" s="143"/>
      <c r="J3" s="143"/>
    </row>
    <row r="4" spans="1:13" s="139" customFormat="1" ht="36.7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39" customFormat="1">
      <c r="A6" s="143"/>
      <c r="B6" s="22" t="s">
        <v>102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</row>
    <row r="8" spans="1:13" s="139" customFormat="1">
      <c r="B8" s="145"/>
      <c r="C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43" customFormat="1" ht="15.75" customHeight="1">
      <c r="A12" s="170" t="s">
        <v>10</v>
      </c>
      <c r="B12" s="171"/>
      <c r="C12" s="171" t="s">
        <v>65</v>
      </c>
      <c r="D12" s="172" t="s">
        <v>129</v>
      </c>
      <c r="E12" s="166" t="s">
        <v>66</v>
      </c>
      <c r="F12" s="166">
        <v>20</v>
      </c>
      <c r="G12" s="173">
        <v>12</v>
      </c>
      <c r="H12" s="167"/>
      <c r="I12" s="116">
        <v>0.08</v>
      </c>
      <c r="J12" s="117">
        <f>H12+(H12*I12)</f>
        <v>0</v>
      </c>
      <c r="K12" s="168">
        <f>H12*G12</f>
        <v>0</v>
      </c>
      <c r="L12" s="168">
        <f>M12-K12</f>
        <v>0</v>
      </c>
      <c r="M12" s="168">
        <f>J12*G12</f>
        <v>0</v>
      </c>
    </row>
    <row r="13" spans="1:13" s="143" customFormat="1" ht="27" customHeight="1">
      <c r="A13" s="170" t="s">
        <v>16</v>
      </c>
      <c r="B13" s="171"/>
      <c r="C13" s="171" t="s">
        <v>65</v>
      </c>
      <c r="D13" s="172" t="s">
        <v>130</v>
      </c>
      <c r="E13" s="166" t="s">
        <v>67</v>
      </c>
      <c r="F13" s="166">
        <v>20</v>
      </c>
      <c r="G13" s="173">
        <v>24</v>
      </c>
      <c r="H13" s="167"/>
      <c r="I13" s="116">
        <v>0.08</v>
      </c>
      <c r="J13" s="117">
        <f>H13+(H13*I13)</f>
        <v>0</v>
      </c>
      <c r="K13" s="168">
        <f>H13*G13</f>
        <v>0</v>
      </c>
      <c r="L13" s="168">
        <f>M13-K13</f>
        <v>0</v>
      </c>
      <c r="M13" s="168">
        <f>J13*G13</f>
        <v>0</v>
      </c>
    </row>
    <row r="14" spans="1:13" s="139" customForma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169">
        <f>SUM(K12:K13)</f>
        <v>0</v>
      </c>
      <c r="L14" s="208" t="s">
        <v>18</v>
      </c>
      <c r="M14" s="169">
        <f>SUM(M12:M13)</f>
        <v>0</v>
      </c>
    </row>
    <row r="15" spans="1:13" s="139" customFormat="1">
      <c r="A15" s="155"/>
      <c r="B15" s="156"/>
      <c r="C15" s="156"/>
      <c r="D15" s="156"/>
      <c r="E15" s="156"/>
      <c r="F15" s="156"/>
      <c r="G15" s="156"/>
      <c r="H15" s="155"/>
      <c r="I15" s="157"/>
      <c r="J15" s="155"/>
      <c r="K15" s="155"/>
      <c r="L15" s="155"/>
      <c r="M15" s="155"/>
    </row>
    <row r="16" spans="1:13" s="139" customFormat="1">
      <c r="A16" s="155"/>
      <c r="B16" s="158"/>
      <c r="C16" s="159"/>
      <c r="D16" s="141"/>
      <c r="E16" s="141"/>
      <c r="F16" s="134"/>
      <c r="G16" s="160"/>
      <c r="H16" s="160"/>
      <c r="I16" s="160"/>
      <c r="J16" s="160"/>
      <c r="K16" s="155"/>
      <c r="L16" s="155"/>
      <c r="M16" s="155"/>
    </row>
    <row r="17" spans="1:13" s="139" customFormat="1">
      <c r="A17" s="155"/>
      <c r="B17" s="161" t="s">
        <v>19</v>
      </c>
      <c r="C17" s="159"/>
      <c r="D17" s="141"/>
      <c r="E17" s="141"/>
      <c r="F17" s="134"/>
      <c r="G17" s="162"/>
      <c r="H17" s="162" t="s">
        <v>20</v>
      </c>
      <c r="I17" s="162"/>
      <c r="J17" s="160"/>
      <c r="K17" s="155"/>
      <c r="L17" s="155"/>
      <c r="M17" s="155"/>
    </row>
    <row r="18" spans="1:13" s="139" customFormat="1">
      <c r="A18" s="155"/>
      <c r="B18" s="140"/>
      <c r="C18" s="141"/>
      <c r="D18" s="142"/>
      <c r="E18" s="142"/>
      <c r="F18" s="142"/>
      <c r="G18" s="142"/>
      <c r="H18" s="142" t="s">
        <v>21</v>
      </c>
      <c r="I18" s="138"/>
      <c r="J18" s="143"/>
      <c r="K18" s="155"/>
      <c r="L18" s="155"/>
      <c r="M18" s="155"/>
    </row>
    <row r="19" spans="1:13" s="139" customFormat="1"/>
    <row r="20" spans="1:13" s="139" customFormat="1"/>
    <row r="21" spans="1:13" s="139" customFormat="1"/>
  </sheetData>
  <mergeCells count="3">
    <mergeCell ref="A4:M4"/>
    <mergeCell ref="A14:J14"/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6" workbookViewId="0">
      <selection activeCell="J23" sqref="J23"/>
    </sheetView>
  </sheetViews>
  <sheetFormatPr defaultRowHeight="15"/>
  <cols>
    <col min="1" max="1" width="5" customWidth="1"/>
    <col min="3" max="3" width="21.140625" customWidth="1"/>
    <col min="4" max="4" width="12.85546875" customWidth="1"/>
    <col min="5" max="5" width="30.5703125" customWidth="1"/>
    <col min="6" max="6" width="11.28515625" customWidth="1"/>
    <col min="8" max="8" width="12" customWidth="1"/>
    <col min="10" max="10" width="12.28515625" customWidth="1"/>
    <col min="11" max="11" width="17.42578125" customWidth="1"/>
    <col min="13" max="13" width="22.42578125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2"/>
      <c r="E3" s="142"/>
      <c r="F3" s="142"/>
      <c r="G3" s="142"/>
      <c r="H3" s="142"/>
      <c r="I3" s="143"/>
      <c r="J3" s="143"/>
    </row>
    <row r="4" spans="1:13" s="139" customFormat="1" ht="26.2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39" customFormat="1">
      <c r="A6" s="143"/>
      <c r="B6" s="22" t="s">
        <v>103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</row>
    <row r="8" spans="1:13" s="139" customFormat="1">
      <c r="B8" s="145"/>
      <c r="C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43" customFormat="1" ht="15.75" customHeight="1">
      <c r="A12" s="170" t="s">
        <v>10</v>
      </c>
      <c r="B12" s="171"/>
      <c r="C12" s="174" t="s">
        <v>68</v>
      </c>
      <c r="D12" s="172" t="s">
        <v>127</v>
      </c>
      <c r="E12" s="166" t="s">
        <v>69</v>
      </c>
      <c r="F12" s="166" t="s">
        <v>70</v>
      </c>
      <c r="G12" s="173">
        <v>3</v>
      </c>
      <c r="H12" s="167"/>
      <c r="I12" s="116">
        <v>0.08</v>
      </c>
      <c r="J12" s="117">
        <f>H12+(H12*I12)</f>
        <v>0</v>
      </c>
      <c r="K12" s="168">
        <f>H12*G12</f>
        <v>0</v>
      </c>
      <c r="L12" s="168">
        <f>M12-K12</f>
        <v>0</v>
      </c>
      <c r="M12" s="168">
        <f>J12*G12</f>
        <v>0</v>
      </c>
    </row>
    <row r="13" spans="1:13" s="143" customFormat="1" ht="24.75" customHeight="1">
      <c r="A13" s="170" t="s">
        <v>16</v>
      </c>
      <c r="B13" s="171"/>
      <c r="C13" s="174" t="s">
        <v>68</v>
      </c>
      <c r="D13" s="172" t="s">
        <v>128</v>
      </c>
      <c r="E13" s="166" t="s">
        <v>13</v>
      </c>
      <c r="F13" s="166" t="s">
        <v>70</v>
      </c>
      <c r="G13" s="173">
        <v>3</v>
      </c>
      <c r="H13" s="167"/>
      <c r="I13" s="116">
        <v>0.08</v>
      </c>
      <c r="J13" s="117">
        <f>H13+(H13*I13)</f>
        <v>0</v>
      </c>
      <c r="K13" s="168">
        <f>H13*G13</f>
        <v>0</v>
      </c>
      <c r="L13" s="168">
        <f>M13-K13</f>
        <v>0</v>
      </c>
      <c r="M13" s="168">
        <f>J13*G13</f>
        <v>0</v>
      </c>
    </row>
    <row r="14" spans="1:13" s="139" customForma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169">
        <f>SUM(K13:K13)</f>
        <v>0</v>
      </c>
      <c r="L14" s="208" t="s">
        <v>18</v>
      </c>
      <c r="M14" s="169">
        <f>SUM(M13:M13)</f>
        <v>0</v>
      </c>
    </row>
    <row r="15" spans="1:13" s="139" customFormat="1">
      <c r="A15" s="155"/>
      <c r="B15" s="156"/>
      <c r="C15" s="156"/>
      <c r="D15" s="156"/>
      <c r="E15" s="156"/>
      <c r="F15" s="156"/>
      <c r="G15" s="156"/>
      <c r="H15" s="155"/>
      <c r="I15" s="157"/>
      <c r="J15" s="155"/>
      <c r="K15" s="155"/>
      <c r="L15" s="155"/>
      <c r="M15" s="155"/>
    </row>
    <row r="16" spans="1:13" s="139" customFormat="1">
      <c r="A16" s="155"/>
      <c r="B16" s="158"/>
      <c r="C16" s="159"/>
      <c r="D16" s="141"/>
      <c r="E16" s="141"/>
      <c r="F16" s="134"/>
      <c r="G16" s="160"/>
      <c r="H16" s="160"/>
      <c r="I16" s="160"/>
      <c r="J16" s="160"/>
      <c r="K16" s="155"/>
      <c r="L16" s="155"/>
      <c r="M16" s="155"/>
    </row>
    <row r="17" spans="1:13" s="139" customFormat="1">
      <c r="A17" s="155"/>
      <c r="B17" s="161" t="s">
        <v>19</v>
      </c>
      <c r="C17" s="159"/>
      <c r="D17" s="141"/>
      <c r="E17" s="141"/>
      <c r="F17" s="134"/>
      <c r="G17" s="162"/>
      <c r="H17" s="162" t="s">
        <v>20</v>
      </c>
      <c r="I17" s="162"/>
      <c r="J17" s="160"/>
      <c r="K17" s="155"/>
      <c r="L17" s="155"/>
      <c r="M17" s="155"/>
    </row>
    <row r="18" spans="1:13" s="139" customFormat="1">
      <c r="A18" s="155"/>
      <c r="B18" s="140"/>
      <c r="C18" s="141"/>
      <c r="D18" s="142"/>
      <c r="E18" s="142"/>
      <c r="F18" s="142"/>
      <c r="G18" s="142"/>
      <c r="H18" s="142" t="s">
        <v>21</v>
      </c>
      <c r="I18" s="138"/>
      <c r="J18" s="143"/>
      <c r="K18" s="155"/>
      <c r="L18" s="155"/>
      <c r="M18" s="155"/>
    </row>
    <row r="19" spans="1:13" s="139" customFormat="1"/>
    <row r="20" spans="1:13" s="139" customFormat="1"/>
  </sheetData>
  <mergeCells count="3">
    <mergeCell ref="A4:M4"/>
    <mergeCell ref="A14:J14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10" zoomScale="130" zoomScaleNormal="130" workbookViewId="0">
      <selection activeCell="G23" sqref="G23"/>
    </sheetView>
  </sheetViews>
  <sheetFormatPr defaultRowHeight="15"/>
  <cols>
    <col min="1" max="1" width="7.5703125" customWidth="1"/>
    <col min="2" max="2" width="12.5703125" customWidth="1"/>
    <col min="3" max="3" width="64.85546875" customWidth="1"/>
    <col min="4" max="4" width="10" customWidth="1"/>
    <col min="6" max="6" width="17.42578125" customWidth="1"/>
    <col min="7" max="7" width="11.28515625" customWidth="1"/>
    <col min="8" max="8" width="13.85546875" customWidth="1"/>
    <col min="9" max="9" width="14.7109375" customWidth="1"/>
    <col min="11" max="11" width="13.5703125" customWidth="1"/>
    <col min="12" max="12" width="12.5703125" bestFit="1" customWidth="1"/>
    <col min="13" max="13" width="11.5703125" bestFit="1" customWidth="1"/>
    <col min="14" max="14" width="12.5703125" bestFit="1" customWidth="1"/>
  </cols>
  <sheetData>
    <row r="1" spans="1:14" ht="16.5" customHeight="1">
      <c r="A1" s="219" t="s">
        <v>0</v>
      </c>
      <c r="B1" s="219"/>
      <c r="C1" s="219"/>
    </row>
    <row r="2" spans="1:14">
      <c r="A2" s="31" t="s">
        <v>117</v>
      </c>
      <c r="C2" s="36"/>
      <c r="D2" s="36"/>
      <c r="E2" s="36"/>
      <c r="F2" s="36"/>
      <c r="G2" s="36"/>
      <c r="H2" s="36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2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4">
      <c r="A6" s="37"/>
      <c r="B6" s="22" t="s">
        <v>34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1" customFormat="1" ht="72.75" customHeight="1">
      <c r="A11" s="26" t="s">
        <v>10</v>
      </c>
      <c r="B11" s="28"/>
      <c r="C11" s="24" t="s">
        <v>152</v>
      </c>
      <c r="D11" s="25" t="s">
        <v>43</v>
      </c>
      <c r="E11" s="25" t="s">
        <v>23</v>
      </c>
      <c r="F11" s="25" t="s">
        <v>143</v>
      </c>
      <c r="G11" s="26">
        <v>120</v>
      </c>
      <c r="H11" s="26" t="s">
        <v>15</v>
      </c>
      <c r="I11" s="62"/>
      <c r="J11" s="56">
        <v>0.08</v>
      </c>
      <c r="K11" s="27"/>
      <c r="L11" s="59">
        <f>I11*G11</f>
        <v>0</v>
      </c>
      <c r="M11" s="59">
        <f>N11-L11</f>
        <v>0</v>
      </c>
      <c r="N11" s="59">
        <f>K11*G11</f>
        <v>0</v>
      </c>
    </row>
    <row r="12" spans="1:14" s="63" customForma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workbookViewId="0">
      <selection activeCell="H27" sqref="H27"/>
    </sheetView>
  </sheetViews>
  <sheetFormatPr defaultRowHeight="15"/>
  <cols>
    <col min="1" max="1" width="4.85546875" customWidth="1"/>
    <col min="3" max="3" width="21.5703125" customWidth="1"/>
    <col min="4" max="4" width="10.42578125" customWidth="1"/>
    <col min="6" max="6" width="11.28515625" customWidth="1"/>
    <col min="8" max="8" width="12.42578125" customWidth="1"/>
    <col min="10" max="10" width="12.140625" customWidth="1"/>
    <col min="11" max="11" width="11.85546875" customWidth="1"/>
    <col min="12" max="12" width="17.5703125" customWidth="1"/>
    <col min="13" max="13" width="20.42578125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6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39" customFormat="1">
      <c r="A6" s="143"/>
      <c r="B6" s="22" t="s">
        <v>104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75" t="s">
        <v>10</v>
      </c>
      <c r="B12" s="176"/>
      <c r="C12" s="177" t="s">
        <v>71</v>
      </c>
      <c r="D12" s="177" t="s">
        <v>126</v>
      </c>
      <c r="E12" s="178" t="s">
        <v>72</v>
      </c>
      <c r="F12" s="178" t="s">
        <v>79</v>
      </c>
      <c r="G12" s="179">
        <v>6</v>
      </c>
      <c r="H12" s="180"/>
      <c r="I12" s="181">
        <v>0.08</v>
      </c>
      <c r="J12" s="182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39" customForma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169">
        <f>SUM(K12:K12)</f>
        <v>0</v>
      </c>
      <c r="L13" s="208" t="s">
        <v>18</v>
      </c>
      <c r="M13" s="169">
        <f>SUM(M12:M12)</f>
        <v>0</v>
      </c>
    </row>
    <row r="14" spans="1:13" s="139" customFormat="1">
      <c r="A14" s="155"/>
      <c r="B14" s="156"/>
      <c r="C14" s="156"/>
      <c r="D14" s="156"/>
      <c r="E14" s="156"/>
      <c r="F14" s="156"/>
      <c r="G14" s="156"/>
      <c r="H14" s="155"/>
      <c r="I14" s="157"/>
      <c r="J14" s="155"/>
      <c r="K14" s="155"/>
      <c r="L14" s="155"/>
      <c r="M14" s="155"/>
    </row>
    <row r="15" spans="1:13" s="139" customFormat="1">
      <c r="A15" s="155"/>
      <c r="B15" s="158"/>
      <c r="C15" s="159"/>
      <c r="D15" s="159"/>
      <c r="E15" s="141"/>
      <c r="F15" s="134"/>
      <c r="G15" s="160"/>
      <c r="H15" s="160"/>
      <c r="I15" s="160"/>
      <c r="J15" s="160"/>
      <c r="K15" s="155"/>
      <c r="L15" s="155"/>
      <c r="M15" s="155"/>
    </row>
    <row r="16" spans="1:13" s="139" customFormat="1">
      <c r="A16" s="155"/>
      <c r="B16" s="161" t="s">
        <v>19</v>
      </c>
      <c r="C16" s="159"/>
      <c r="D16" s="159"/>
      <c r="E16" s="141"/>
      <c r="F16" s="134"/>
      <c r="G16" s="162"/>
      <c r="H16" s="162" t="s">
        <v>20</v>
      </c>
      <c r="I16" s="162"/>
      <c r="J16" s="160"/>
      <c r="K16" s="155"/>
      <c r="L16" s="155"/>
      <c r="M16" s="155"/>
    </row>
    <row r="17" spans="1:13" s="139" customFormat="1">
      <c r="A17" s="155"/>
      <c r="B17" s="140"/>
      <c r="C17" s="141"/>
      <c r="D17" s="141"/>
      <c r="E17" s="142"/>
      <c r="F17" s="142"/>
      <c r="G17" s="142"/>
      <c r="H17" s="142" t="s">
        <v>21</v>
      </c>
      <c r="I17" s="138"/>
      <c r="J17" s="143"/>
      <c r="K17" s="155"/>
      <c r="L17" s="155"/>
      <c r="M17" s="155"/>
    </row>
    <row r="18" spans="1:13" s="139" customFormat="1"/>
  </sheetData>
  <mergeCells count="3">
    <mergeCell ref="A4:M4"/>
    <mergeCell ref="A13:J13"/>
    <mergeCell ref="A1:E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workbookViewId="0">
      <selection activeCell="J37" sqref="J37"/>
    </sheetView>
  </sheetViews>
  <sheetFormatPr defaultRowHeight="15"/>
  <cols>
    <col min="1" max="1" width="4.5703125" customWidth="1"/>
    <col min="3" max="3" width="15.5703125" customWidth="1"/>
    <col min="5" max="5" width="11.85546875" customWidth="1"/>
    <col min="6" max="6" width="11" customWidth="1"/>
    <col min="8" max="8" width="12.5703125" customWidth="1"/>
    <col min="10" max="10" width="13.42578125" customWidth="1"/>
    <col min="11" max="11" width="11.140625" bestFit="1" customWidth="1"/>
    <col min="12" max="12" width="16.85546875" bestFit="1" customWidth="1"/>
    <col min="13" max="13" width="11.140625" bestFit="1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6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39" customFormat="1">
      <c r="A6" s="143"/>
      <c r="B6" s="22" t="s">
        <v>105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75" t="s">
        <v>10</v>
      </c>
      <c r="B12" s="176"/>
      <c r="C12" s="177" t="s">
        <v>80</v>
      </c>
      <c r="D12" s="177" t="s">
        <v>82</v>
      </c>
      <c r="E12" s="178" t="s">
        <v>81</v>
      </c>
      <c r="F12" s="178" t="s">
        <v>70</v>
      </c>
      <c r="G12" s="179">
        <v>30</v>
      </c>
      <c r="H12" s="180"/>
      <c r="I12" s="181">
        <v>0.08</v>
      </c>
      <c r="J12" s="182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39" customForma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169">
        <f>SUM(K12:K12)</f>
        <v>0</v>
      </c>
      <c r="L13" s="208" t="s">
        <v>18</v>
      </c>
      <c r="M13" s="169">
        <f>SUM(M12:M12)</f>
        <v>0</v>
      </c>
    </row>
    <row r="14" spans="1:13" s="139" customFormat="1">
      <c r="A14" s="155"/>
      <c r="B14" s="156"/>
      <c r="C14" s="156"/>
      <c r="D14" s="156"/>
      <c r="E14" s="156"/>
      <c r="F14" s="156"/>
      <c r="G14" s="156"/>
      <c r="H14" s="155"/>
      <c r="I14" s="157"/>
      <c r="J14" s="155"/>
      <c r="K14" s="155"/>
      <c r="L14" s="155"/>
      <c r="M14" s="155"/>
    </row>
    <row r="15" spans="1:13" s="139" customFormat="1">
      <c r="A15" s="155"/>
      <c r="B15" s="158"/>
      <c r="C15" s="159"/>
      <c r="D15" s="159"/>
      <c r="E15" s="141"/>
      <c r="F15" s="134"/>
      <c r="G15" s="160"/>
      <c r="H15" s="160"/>
      <c r="I15" s="160"/>
      <c r="J15" s="160"/>
      <c r="K15" s="155"/>
      <c r="L15" s="155"/>
      <c r="M15" s="155"/>
    </row>
    <row r="16" spans="1:13" s="139" customFormat="1">
      <c r="A16" s="155"/>
      <c r="B16" s="161" t="s">
        <v>19</v>
      </c>
      <c r="C16" s="159"/>
      <c r="D16" s="159"/>
      <c r="E16" s="141"/>
      <c r="F16" s="134"/>
      <c r="G16" s="162"/>
      <c r="H16" s="162" t="s">
        <v>20</v>
      </c>
      <c r="I16" s="162"/>
      <c r="J16" s="160"/>
      <c r="K16" s="155"/>
      <c r="L16" s="155"/>
      <c r="M16" s="155"/>
    </row>
    <row r="17" spans="1:13" s="139" customFormat="1">
      <c r="A17" s="155"/>
      <c r="B17" s="140"/>
      <c r="C17" s="141"/>
      <c r="D17" s="141"/>
      <c r="E17" s="142"/>
      <c r="F17" s="204"/>
      <c r="G17" s="142"/>
      <c r="H17" s="142" t="s">
        <v>21</v>
      </c>
      <c r="I17" s="138"/>
      <c r="J17" s="143"/>
      <c r="K17" s="155"/>
      <c r="L17" s="155"/>
      <c r="M17" s="155"/>
    </row>
    <row r="18" spans="1:13" s="139" customFormat="1"/>
  </sheetData>
  <mergeCells count="3">
    <mergeCell ref="A4:M4"/>
    <mergeCell ref="A13:J13"/>
    <mergeCell ref="A1:E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6" workbookViewId="0">
      <selection activeCell="J33" sqref="J33"/>
    </sheetView>
  </sheetViews>
  <sheetFormatPr defaultRowHeight="15"/>
  <cols>
    <col min="1" max="1" width="4.28515625" customWidth="1"/>
    <col min="3" max="3" width="15.42578125" customWidth="1"/>
    <col min="5" max="5" width="17.28515625" customWidth="1"/>
    <col min="6" max="6" width="11.5703125" customWidth="1"/>
    <col min="8" max="8" width="13" customWidth="1"/>
    <col min="10" max="10" width="11.7109375" customWidth="1"/>
    <col min="11" max="11" width="11.140625" bestFit="1" customWidth="1"/>
    <col min="13" max="13" width="11.140625" bestFit="1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7.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</row>
    <row r="6" spans="1:13" s="139" customFormat="1">
      <c r="A6" s="143"/>
      <c r="B6" s="22" t="s">
        <v>106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75" t="s">
        <v>10</v>
      </c>
      <c r="B12" s="176"/>
      <c r="C12" s="177" t="s">
        <v>83</v>
      </c>
      <c r="D12" s="177" t="s">
        <v>125</v>
      </c>
      <c r="E12" s="178" t="s">
        <v>84</v>
      </c>
      <c r="F12" s="178" t="s">
        <v>85</v>
      </c>
      <c r="G12" s="179">
        <v>14</v>
      </c>
      <c r="H12" s="180"/>
      <c r="I12" s="181">
        <v>0.08</v>
      </c>
      <c r="J12" s="182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39" customForma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169">
        <f>SUM(K12:K12)</f>
        <v>0</v>
      </c>
      <c r="L13" s="208" t="s">
        <v>18</v>
      </c>
      <c r="M13" s="169">
        <f>SUM(M12:M12)</f>
        <v>0</v>
      </c>
    </row>
    <row r="14" spans="1:13" s="139" customFormat="1">
      <c r="A14" s="155"/>
      <c r="B14" s="156"/>
      <c r="C14" s="156"/>
      <c r="D14" s="156"/>
      <c r="E14" s="156"/>
      <c r="F14" s="156"/>
      <c r="G14" s="156"/>
      <c r="H14" s="155"/>
      <c r="I14" s="157"/>
      <c r="J14" s="155"/>
      <c r="K14" s="155"/>
      <c r="L14" s="155"/>
      <c r="M14" s="155"/>
    </row>
    <row r="15" spans="1:13" s="139" customFormat="1">
      <c r="A15" s="155"/>
      <c r="B15" s="158"/>
      <c r="C15" s="159"/>
      <c r="D15" s="159"/>
      <c r="E15" s="141"/>
      <c r="F15" s="134"/>
      <c r="G15" s="160"/>
      <c r="H15" s="160"/>
      <c r="I15" s="160"/>
      <c r="J15" s="160"/>
      <c r="K15" s="155"/>
      <c r="L15" s="155"/>
      <c r="M15" s="155"/>
    </row>
    <row r="16" spans="1:13" s="139" customFormat="1">
      <c r="A16" s="155"/>
      <c r="B16" s="161" t="s">
        <v>19</v>
      </c>
      <c r="C16" s="159"/>
      <c r="D16" s="159"/>
      <c r="E16" s="141"/>
      <c r="F16" s="134"/>
      <c r="G16" s="162"/>
      <c r="H16" s="162" t="s">
        <v>20</v>
      </c>
      <c r="I16" s="162"/>
      <c r="J16" s="160"/>
      <c r="K16" s="155"/>
      <c r="L16" s="155"/>
      <c r="M16" s="155"/>
    </row>
    <row r="17" spans="1:13" s="139" customFormat="1">
      <c r="A17" s="155"/>
      <c r="B17" s="140"/>
      <c r="C17" s="141"/>
      <c r="D17" s="141"/>
      <c r="E17" s="142"/>
      <c r="F17" s="142"/>
      <c r="G17" s="142"/>
      <c r="H17" s="142" t="s">
        <v>21</v>
      </c>
      <c r="I17" s="138"/>
      <c r="J17" s="143"/>
      <c r="K17" s="155"/>
      <c r="L17" s="155"/>
      <c r="M17" s="155"/>
    </row>
    <row r="18" spans="1:13" s="139" customFormat="1"/>
  </sheetData>
  <mergeCells count="3">
    <mergeCell ref="A4:M4"/>
    <mergeCell ref="A13:J13"/>
    <mergeCell ref="A1:E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workbookViewId="0">
      <selection activeCell="J33" sqref="J33"/>
    </sheetView>
  </sheetViews>
  <sheetFormatPr defaultRowHeight="15"/>
  <cols>
    <col min="1" max="1" width="3.7109375" customWidth="1"/>
    <col min="3" max="3" width="15.28515625" customWidth="1"/>
    <col min="5" max="5" width="11.85546875" customWidth="1"/>
    <col min="6" max="6" width="11.28515625" customWidth="1"/>
    <col min="8" max="8" width="11.85546875" customWidth="1"/>
    <col min="10" max="10" width="11.7109375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6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s="139" customFormat="1">
      <c r="A6" s="143"/>
      <c r="B6" s="22" t="s">
        <v>107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75" t="s">
        <v>10</v>
      </c>
      <c r="B12" s="176"/>
      <c r="C12" s="177" t="s">
        <v>86</v>
      </c>
      <c r="D12" s="177" t="s">
        <v>87</v>
      </c>
      <c r="E12" s="178" t="s">
        <v>88</v>
      </c>
      <c r="F12" s="178" t="s">
        <v>89</v>
      </c>
      <c r="G12" s="179">
        <v>14</v>
      </c>
      <c r="H12" s="180"/>
      <c r="I12" s="181">
        <v>0.08</v>
      </c>
      <c r="J12" s="182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39" customForma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169">
        <f>SUM(K12:K12)</f>
        <v>0</v>
      </c>
      <c r="L13" s="208" t="s">
        <v>18</v>
      </c>
      <c r="M13" s="169">
        <f>SUM(M12:M12)</f>
        <v>0</v>
      </c>
    </row>
    <row r="14" spans="1:13" s="139" customFormat="1">
      <c r="A14" s="155"/>
      <c r="B14" s="156"/>
      <c r="C14" s="156"/>
      <c r="D14" s="156"/>
      <c r="E14" s="156"/>
      <c r="F14" s="156"/>
      <c r="G14" s="156"/>
      <c r="H14" s="155"/>
      <c r="I14" s="157"/>
      <c r="J14" s="155"/>
      <c r="K14" s="155"/>
      <c r="L14" s="155"/>
      <c r="M14" s="155"/>
    </row>
    <row r="15" spans="1:13" s="139" customFormat="1">
      <c r="A15" s="155"/>
      <c r="B15" s="158"/>
      <c r="C15" s="159"/>
      <c r="D15" s="159"/>
      <c r="E15" s="141"/>
      <c r="F15" s="134"/>
      <c r="G15" s="160"/>
      <c r="H15" s="160"/>
      <c r="I15" s="160"/>
      <c r="J15" s="160"/>
      <c r="K15" s="155"/>
      <c r="L15" s="155"/>
      <c r="M15" s="155"/>
    </row>
    <row r="16" spans="1:13" s="139" customFormat="1">
      <c r="A16" s="155"/>
      <c r="B16" s="161" t="s">
        <v>19</v>
      </c>
      <c r="C16" s="159"/>
      <c r="D16" s="159"/>
      <c r="E16" s="141"/>
      <c r="F16" s="134"/>
      <c r="G16" s="162"/>
      <c r="H16" s="162" t="s">
        <v>20</v>
      </c>
      <c r="I16" s="162"/>
      <c r="J16" s="160"/>
      <c r="K16" s="155"/>
      <c r="L16" s="155"/>
      <c r="M16" s="155"/>
    </row>
    <row r="17" spans="1:13" s="139" customFormat="1">
      <c r="A17" s="155"/>
      <c r="B17" s="140"/>
      <c r="C17" s="141"/>
      <c r="D17" s="141"/>
      <c r="E17" s="142"/>
      <c r="F17" s="142"/>
      <c r="G17" s="142"/>
      <c r="H17" s="142" t="s">
        <v>21</v>
      </c>
      <c r="I17" s="138"/>
      <c r="J17" s="143"/>
      <c r="K17" s="155"/>
      <c r="L17" s="155"/>
      <c r="M17" s="155"/>
    </row>
    <row r="18" spans="1:13" s="139" customFormat="1"/>
  </sheetData>
  <mergeCells count="3">
    <mergeCell ref="A4:M4"/>
    <mergeCell ref="A13:J13"/>
    <mergeCell ref="A1:E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workbookViewId="0">
      <selection activeCell="J22" sqref="J22"/>
    </sheetView>
  </sheetViews>
  <sheetFormatPr defaultRowHeight="15"/>
  <cols>
    <col min="1" max="1" width="3.5703125" customWidth="1"/>
    <col min="2" max="2" width="12.5703125" customWidth="1"/>
    <col min="3" max="3" width="35.5703125" customWidth="1"/>
    <col min="4" max="4" width="15" customWidth="1"/>
    <col min="5" max="5" width="10.42578125" customWidth="1"/>
    <col min="6" max="6" width="10.5703125" customWidth="1"/>
    <col min="8" max="8" width="12" customWidth="1"/>
    <col min="10" max="10" width="11.140625" customWidth="1"/>
    <col min="11" max="11" width="11.140625" bestFit="1" customWidth="1"/>
    <col min="13" max="13" width="11.140625" bestFit="1" customWidth="1"/>
  </cols>
  <sheetData>
    <row r="1" spans="1:13">
      <c r="A1" s="220" t="s">
        <v>0</v>
      </c>
      <c r="B1" s="220"/>
      <c r="C1" s="220"/>
      <c r="D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6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s="139" customFormat="1">
      <c r="A6" s="143"/>
      <c r="B6" s="22" t="s">
        <v>108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90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87" t="s">
        <v>10</v>
      </c>
      <c r="B12" s="188"/>
      <c r="C12" s="189" t="s">
        <v>124</v>
      </c>
      <c r="D12" s="189" t="s">
        <v>91</v>
      </c>
      <c r="E12" s="190" t="s">
        <v>94</v>
      </c>
      <c r="F12" s="190" t="s">
        <v>95</v>
      </c>
      <c r="G12" s="191">
        <v>4</v>
      </c>
      <c r="H12" s="192"/>
      <c r="I12" s="193">
        <v>0.08</v>
      </c>
      <c r="J12" s="194">
        <f>H12+(H12*I12)</f>
        <v>0</v>
      </c>
      <c r="K12" s="195">
        <f>H12*G12</f>
        <v>0</v>
      </c>
      <c r="L12" s="195">
        <f>M12-K12</f>
        <v>0</v>
      </c>
      <c r="M12" s="195">
        <f>J12*G12</f>
        <v>0</v>
      </c>
    </row>
    <row r="13" spans="1:13" s="184" customFormat="1" ht="33.75" customHeight="1">
      <c r="A13" s="196" t="s">
        <v>16</v>
      </c>
      <c r="B13" s="176"/>
      <c r="C13" s="189" t="s">
        <v>124</v>
      </c>
      <c r="D13" s="189" t="s">
        <v>92</v>
      </c>
      <c r="E13" s="190" t="s">
        <v>94</v>
      </c>
      <c r="F13" s="190" t="s">
        <v>95</v>
      </c>
      <c r="G13" s="188">
        <v>7</v>
      </c>
      <c r="H13" s="195"/>
      <c r="I13" s="193">
        <v>0.08</v>
      </c>
      <c r="J13" s="194">
        <f t="shared" ref="J13:J14" si="0">H13+(H13*I13)</f>
        <v>0</v>
      </c>
      <c r="K13" s="195">
        <f t="shared" ref="K13:K14" si="1">H13*G13</f>
        <v>0</v>
      </c>
      <c r="L13" s="195">
        <f t="shared" ref="L13:L14" si="2">M13-K13</f>
        <v>0</v>
      </c>
      <c r="M13" s="195">
        <f t="shared" ref="M13:M14" si="3">J13*G13</f>
        <v>0</v>
      </c>
    </row>
    <row r="14" spans="1:13" s="184" customFormat="1" ht="33.75" customHeight="1">
      <c r="A14" s="196" t="s">
        <v>74</v>
      </c>
      <c r="B14" s="176"/>
      <c r="C14" s="177" t="s">
        <v>124</v>
      </c>
      <c r="D14" s="177" t="s">
        <v>93</v>
      </c>
      <c r="E14" s="197" t="s">
        <v>94</v>
      </c>
      <c r="F14" s="197" t="s">
        <v>95</v>
      </c>
      <c r="G14" s="176">
        <v>3</v>
      </c>
      <c r="H14" s="183"/>
      <c r="I14" s="198">
        <v>0.08</v>
      </c>
      <c r="J14" s="199">
        <f t="shared" si="0"/>
        <v>0</v>
      </c>
      <c r="K14" s="183">
        <f t="shared" si="1"/>
        <v>0</v>
      </c>
      <c r="L14" s="183">
        <f t="shared" si="2"/>
        <v>0</v>
      </c>
      <c r="M14" s="183">
        <f t="shared" si="3"/>
        <v>0</v>
      </c>
    </row>
    <row r="15" spans="1:13" s="139" customFormat="1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169">
        <f>SUM(K12:K14)</f>
        <v>0</v>
      </c>
      <c r="L15" s="208" t="s">
        <v>18</v>
      </c>
      <c r="M15" s="169">
        <f>SUM(M12:M14)</f>
        <v>0</v>
      </c>
    </row>
    <row r="16" spans="1:13" s="139" customFormat="1">
      <c r="A16" s="155"/>
      <c r="B16" s="156"/>
      <c r="C16" s="156"/>
      <c r="D16" s="156"/>
      <c r="E16" s="156"/>
      <c r="F16" s="156"/>
      <c r="G16" s="156"/>
      <c r="H16" s="155"/>
      <c r="I16" s="157"/>
      <c r="J16" s="155"/>
      <c r="K16" s="155"/>
      <c r="L16" s="155"/>
      <c r="M16" s="155"/>
    </row>
    <row r="17" spans="1:13" s="139" customFormat="1">
      <c r="A17" s="155"/>
      <c r="B17" s="158"/>
      <c r="C17" s="159"/>
      <c r="D17" s="159"/>
      <c r="E17" s="141"/>
      <c r="F17" s="134"/>
      <c r="G17" s="160"/>
      <c r="H17" s="160"/>
      <c r="I17" s="160"/>
      <c r="J17" s="160"/>
      <c r="K17" s="155"/>
      <c r="L17" s="155"/>
      <c r="M17" s="155"/>
    </row>
    <row r="18" spans="1:13" s="139" customFormat="1">
      <c r="A18" s="155"/>
      <c r="B18" s="161" t="s">
        <v>19</v>
      </c>
      <c r="C18" s="159"/>
      <c r="D18" s="159"/>
      <c r="E18" s="141"/>
      <c r="F18" s="134"/>
      <c r="G18" s="162"/>
      <c r="H18" s="162" t="s">
        <v>20</v>
      </c>
      <c r="I18" s="162"/>
      <c r="J18" s="160"/>
      <c r="K18" s="155"/>
      <c r="L18" s="155"/>
      <c r="M18" s="155"/>
    </row>
    <row r="19" spans="1:13" s="139" customFormat="1">
      <c r="A19" s="155"/>
      <c r="B19" s="140"/>
      <c r="C19" s="141"/>
      <c r="D19" s="141"/>
      <c r="E19" s="142"/>
      <c r="F19" s="142"/>
      <c r="G19" s="142"/>
      <c r="H19" s="142" t="s">
        <v>21</v>
      </c>
      <c r="I19" s="138"/>
      <c r="J19" s="143"/>
      <c r="K19" s="155"/>
      <c r="L19" s="155"/>
      <c r="M19" s="155"/>
    </row>
    <row r="20" spans="1:13" s="139" customFormat="1"/>
  </sheetData>
  <mergeCells count="3">
    <mergeCell ref="A4:M4"/>
    <mergeCell ref="A15:J15"/>
    <mergeCell ref="A1:D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5" workbookViewId="0">
      <selection activeCell="K30" sqref="K30:K31"/>
    </sheetView>
  </sheetViews>
  <sheetFormatPr defaultRowHeight="15"/>
  <cols>
    <col min="1" max="1" width="3.42578125" customWidth="1"/>
    <col min="2" max="2" width="12.42578125" customWidth="1"/>
    <col min="3" max="3" width="21.28515625" customWidth="1"/>
    <col min="6" max="6" width="11.140625" customWidth="1"/>
    <col min="8" max="8" width="11.28515625" customWidth="1"/>
    <col min="10" max="10" width="11.5703125" customWidth="1"/>
    <col min="11" max="11" width="10.140625" bestFit="1" customWidth="1"/>
    <col min="13" max="13" width="10.140625" bestFit="1" customWidth="1"/>
  </cols>
  <sheetData>
    <row r="1" spans="1:13">
      <c r="A1" s="220" t="s">
        <v>0</v>
      </c>
      <c r="B1" s="220"/>
      <c r="C1" s="220"/>
      <c r="D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6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s="139" customFormat="1">
      <c r="A6" s="143"/>
      <c r="B6" s="22" t="s">
        <v>120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96" t="s">
        <v>10</v>
      </c>
      <c r="B12" s="176"/>
      <c r="C12" s="177" t="s">
        <v>109</v>
      </c>
      <c r="D12" s="177" t="s">
        <v>82</v>
      </c>
      <c r="E12" s="197" t="s">
        <v>110</v>
      </c>
      <c r="F12" s="197" t="s">
        <v>111</v>
      </c>
      <c r="G12" s="176">
        <v>29</v>
      </c>
      <c r="H12" s="183"/>
      <c r="I12" s="198">
        <v>0.08</v>
      </c>
      <c r="J12" s="199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39" customForma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169">
        <f>SUM(K12:K12)</f>
        <v>0</v>
      </c>
      <c r="L13" s="208" t="s">
        <v>18</v>
      </c>
      <c r="M13" s="169">
        <f>SUM(M12:M12)</f>
        <v>0</v>
      </c>
    </row>
    <row r="14" spans="1:13" s="139" customFormat="1">
      <c r="A14" s="155"/>
      <c r="B14" s="156"/>
      <c r="C14" s="156"/>
      <c r="D14" s="156"/>
      <c r="E14" s="156"/>
      <c r="F14" s="156"/>
      <c r="G14" s="156"/>
      <c r="H14" s="155"/>
      <c r="I14" s="157"/>
      <c r="J14" s="155"/>
      <c r="K14" s="155"/>
      <c r="L14" s="155"/>
      <c r="M14" s="155"/>
    </row>
    <row r="15" spans="1:13" s="139" customFormat="1">
      <c r="A15" s="155"/>
      <c r="B15" s="158"/>
      <c r="C15" s="159"/>
      <c r="D15" s="159"/>
      <c r="E15" s="141"/>
      <c r="F15" s="134"/>
      <c r="G15" s="160"/>
      <c r="H15" s="160"/>
      <c r="I15" s="160"/>
      <c r="J15" s="160"/>
      <c r="K15" s="155"/>
      <c r="L15" s="155"/>
      <c r="M15" s="155"/>
    </row>
    <row r="16" spans="1:13" s="139" customFormat="1">
      <c r="A16" s="155"/>
      <c r="B16" s="161" t="s">
        <v>19</v>
      </c>
      <c r="C16" s="159"/>
      <c r="D16" s="159"/>
      <c r="E16" s="141"/>
      <c r="F16" s="134"/>
      <c r="G16" s="162"/>
      <c r="H16" s="162" t="s">
        <v>20</v>
      </c>
      <c r="I16" s="162"/>
      <c r="J16" s="160"/>
      <c r="K16" s="155"/>
      <c r="L16" s="155"/>
      <c r="M16" s="155"/>
    </row>
    <row r="17" spans="1:13" s="139" customFormat="1">
      <c r="A17" s="155"/>
      <c r="B17" s="140"/>
      <c r="C17" s="141"/>
      <c r="D17" s="141"/>
      <c r="E17" s="142"/>
      <c r="F17" s="142"/>
      <c r="G17" s="142"/>
      <c r="H17" s="142" t="s">
        <v>21</v>
      </c>
      <c r="I17" s="138"/>
      <c r="J17" s="143"/>
      <c r="K17" s="155"/>
      <c r="L17" s="155"/>
      <c r="M17" s="155"/>
    </row>
    <row r="18" spans="1:13" s="139" customFormat="1"/>
  </sheetData>
  <mergeCells count="3">
    <mergeCell ref="A4:M4"/>
    <mergeCell ref="A13:J13"/>
    <mergeCell ref="A1:D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8" workbookViewId="0">
      <selection activeCell="K29" sqref="K29"/>
    </sheetView>
  </sheetViews>
  <sheetFormatPr defaultRowHeight="15"/>
  <cols>
    <col min="1" max="1" width="3.28515625" customWidth="1"/>
    <col min="2" max="2" width="12.42578125" customWidth="1"/>
    <col min="3" max="3" width="15.140625" customWidth="1"/>
    <col min="6" max="6" width="11" customWidth="1"/>
    <col min="8" max="8" width="12.140625" customWidth="1"/>
    <col min="10" max="10" width="11.42578125" customWidth="1"/>
    <col min="11" max="11" width="10.140625" bestFit="1" customWidth="1"/>
    <col min="13" max="13" width="10.140625" bestFit="1" customWidth="1"/>
  </cols>
  <sheetData>
    <row r="1" spans="1:13">
      <c r="A1" s="220" t="s">
        <v>0</v>
      </c>
      <c r="B1" s="220"/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7.5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s="139" customFormat="1">
      <c r="A6" s="143"/>
      <c r="B6" s="22" t="s">
        <v>119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84" customFormat="1" ht="33.75" customHeight="1">
      <c r="A12" s="196" t="s">
        <v>10</v>
      </c>
      <c r="B12" s="176"/>
      <c r="C12" s="177" t="s">
        <v>112</v>
      </c>
      <c r="D12" s="177" t="s">
        <v>113</v>
      </c>
      <c r="E12" s="197" t="s">
        <v>114</v>
      </c>
      <c r="F12" s="197" t="s">
        <v>111</v>
      </c>
      <c r="G12" s="176">
        <v>29</v>
      </c>
      <c r="H12" s="183"/>
      <c r="I12" s="198">
        <v>0.08</v>
      </c>
      <c r="J12" s="199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39" customFormat="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169">
        <f>SUM(K12:K12)</f>
        <v>0</v>
      </c>
      <c r="L13" s="169" t="s">
        <v>18</v>
      </c>
      <c r="M13" s="169">
        <f>SUM(M12:M12)</f>
        <v>0</v>
      </c>
    </row>
    <row r="14" spans="1:13" s="139" customFormat="1">
      <c r="A14" s="155"/>
      <c r="B14" s="156"/>
      <c r="C14" s="156"/>
      <c r="D14" s="156"/>
      <c r="E14" s="156"/>
      <c r="F14" s="156"/>
      <c r="G14" s="156"/>
      <c r="H14" s="155"/>
      <c r="I14" s="157"/>
      <c r="J14" s="155"/>
      <c r="K14" s="155"/>
      <c r="L14" s="155"/>
      <c r="M14" s="155"/>
    </row>
    <row r="15" spans="1:13" s="139" customFormat="1">
      <c r="A15" s="155"/>
      <c r="B15" s="158"/>
      <c r="C15" s="159"/>
      <c r="D15" s="159"/>
      <c r="E15" s="141"/>
      <c r="F15" s="134"/>
      <c r="G15" s="160"/>
      <c r="H15" s="160"/>
      <c r="I15" s="160"/>
      <c r="J15" s="160"/>
      <c r="K15" s="155"/>
      <c r="L15" s="155"/>
      <c r="M15" s="155"/>
    </row>
    <row r="16" spans="1:13" s="139" customFormat="1">
      <c r="A16" s="155"/>
      <c r="B16" s="161" t="s">
        <v>19</v>
      </c>
      <c r="C16" s="159"/>
      <c r="D16" s="159"/>
      <c r="E16" s="141"/>
      <c r="F16" s="134"/>
      <c r="G16" s="162"/>
      <c r="H16" s="162" t="s">
        <v>20</v>
      </c>
      <c r="I16" s="162"/>
      <c r="J16" s="160"/>
      <c r="K16" s="155"/>
      <c r="L16" s="155"/>
      <c r="M16" s="155"/>
    </row>
    <row r="17" spans="1:13" s="139" customFormat="1">
      <c r="A17" s="155"/>
      <c r="B17" s="140"/>
      <c r="C17" s="141"/>
      <c r="D17" s="141"/>
      <c r="E17" s="142"/>
      <c r="F17" s="142"/>
      <c r="G17" s="142"/>
      <c r="H17" s="142" t="s">
        <v>21</v>
      </c>
      <c r="I17" s="138"/>
      <c r="J17" s="143"/>
      <c r="K17" s="155"/>
      <c r="L17" s="155"/>
      <c r="M17" s="155"/>
    </row>
    <row r="18" spans="1:13" s="139" customFormat="1"/>
  </sheetData>
  <mergeCells count="3">
    <mergeCell ref="A4:M4"/>
    <mergeCell ref="A13:J13"/>
    <mergeCell ref="A1:E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6" workbookViewId="0">
      <selection activeCell="J17" sqref="J17"/>
    </sheetView>
  </sheetViews>
  <sheetFormatPr defaultRowHeight="15"/>
  <cols>
    <col min="1" max="1" width="3.7109375" customWidth="1"/>
    <col min="2" max="2" width="12.42578125" customWidth="1"/>
    <col min="3" max="3" width="14.5703125" customWidth="1"/>
    <col min="4" max="4" width="11.5703125" customWidth="1"/>
    <col min="5" max="5" width="10.28515625" bestFit="1" customWidth="1"/>
    <col min="6" max="6" width="11" customWidth="1"/>
    <col min="7" max="7" width="9.85546875" customWidth="1"/>
    <col min="8" max="8" width="11.140625" customWidth="1"/>
    <col min="10" max="10" width="12" customWidth="1"/>
    <col min="11" max="11" width="11.140625" bestFit="1" customWidth="1"/>
    <col min="12" max="12" width="12.7109375" customWidth="1"/>
    <col min="13" max="13" width="11.140625" bestFit="1" customWidth="1"/>
  </cols>
  <sheetData>
    <row r="1" spans="1:13">
      <c r="B1" s="220" t="s">
        <v>0</v>
      </c>
      <c r="C1" s="220"/>
      <c r="D1" s="220"/>
      <c r="E1" s="220"/>
    </row>
    <row r="2" spans="1:13" s="139" customFormat="1">
      <c r="A2" s="31" t="s">
        <v>117</v>
      </c>
      <c r="B2" s="72"/>
      <c r="C2" s="72"/>
      <c r="D2" s="72"/>
      <c r="E2" s="72"/>
      <c r="F2" s="72"/>
      <c r="G2" s="72"/>
      <c r="H2" s="72"/>
      <c r="I2" s="203"/>
      <c r="L2" s="143"/>
    </row>
    <row r="3" spans="1:13" s="139" customFormat="1">
      <c r="B3" s="140"/>
      <c r="C3" s="141"/>
      <c r="D3" s="141"/>
      <c r="E3" s="142"/>
      <c r="F3" s="142"/>
      <c r="G3" s="142"/>
      <c r="H3" s="142"/>
      <c r="I3" s="143"/>
      <c r="J3" s="143"/>
    </row>
    <row r="4" spans="1:13" s="139" customFormat="1" ht="36" customHeight="1">
      <c r="A4" s="231" t="s">
        <v>1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</row>
    <row r="5" spans="1:13" s="139" customFormat="1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s="139" customFormat="1">
      <c r="A6" s="143"/>
      <c r="B6" s="22" t="s">
        <v>118</v>
      </c>
      <c r="C6" s="143"/>
      <c r="D6" s="143"/>
      <c r="E6" s="143"/>
      <c r="F6" s="143"/>
      <c r="G6" s="143"/>
      <c r="H6" s="143"/>
      <c r="I6" s="143"/>
      <c r="J6" s="143"/>
    </row>
    <row r="7" spans="1:13" s="139" customFormat="1">
      <c r="B7" s="22" t="s">
        <v>53</v>
      </c>
      <c r="C7" s="143"/>
      <c r="D7" s="143"/>
    </row>
    <row r="8" spans="1:13" s="139" customFormat="1">
      <c r="B8" s="145"/>
      <c r="C8" s="143"/>
      <c r="D8" s="143"/>
    </row>
    <row r="9" spans="1:13" s="139" customFormat="1" ht="42">
      <c r="A9" s="146" t="s">
        <v>27</v>
      </c>
      <c r="B9" s="146" t="s">
        <v>2</v>
      </c>
      <c r="C9" s="146" t="s">
        <v>3</v>
      </c>
      <c r="D9" s="146" t="s">
        <v>49</v>
      </c>
      <c r="E9" s="146" t="s">
        <v>5</v>
      </c>
      <c r="F9" s="146" t="s">
        <v>8</v>
      </c>
      <c r="G9" s="146" t="s">
        <v>7</v>
      </c>
      <c r="H9" s="146" t="s">
        <v>26</v>
      </c>
      <c r="I9" s="146" t="s">
        <v>28</v>
      </c>
      <c r="J9" s="146" t="s">
        <v>9</v>
      </c>
      <c r="K9" s="146" t="s">
        <v>76</v>
      </c>
      <c r="L9" s="146" t="s">
        <v>30</v>
      </c>
      <c r="M9" s="146" t="s">
        <v>77</v>
      </c>
    </row>
    <row r="10" spans="1:13" s="139" customForma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7">
        <v>11</v>
      </c>
      <c r="L10" s="147">
        <v>12</v>
      </c>
      <c r="M10" s="147">
        <v>13</v>
      </c>
    </row>
    <row r="11" spans="1:13" s="139" customFormat="1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</row>
    <row r="12" spans="1:13" s="139" customFormat="1">
      <c r="A12" s="200" t="s">
        <v>10</v>
      </c>
      <c r="B12" s="200"/>
      <c r="C12" s="200" t="s">
        <v>115</v>
      </c>
      <c r="D12" s="200" t="s">
        <v>122</v>
      </c>
      <c r="E12" s="200" t="s">
        <v>13</v>
      </c>
      <c r="F12" s="200" t="s">
        <v>116</v>
      </c>
      <c r="G12" s="200">
        <v>1200</v>
      </c>
      <c r="H12" s="202"/>
      <c r="I12" s="198">
        <v>0.08</v>
      </c>
      <c r="J12" s="199">
        <f>H12+(H12*I12)</f>
        <v>0</v>
      </c>
      <c r="K12" s="183">
        <f>H12*G12</f>
        <v>0</v>
      </c>
      <c r="L12" s="183">
        <f>M12-K12</f>
        <v>0</v>
      </c>
      <c r="M12" s="183">
        <f>J12*G12</f>
        <v>0</v>
      </c>
    </row>
    <row r="13" spans="1:13" s="184" customFormat="1" ht="29.25" customHeight="1">
      <c r="A13" s="196" t="s">
        <v>16</v>
      </c>
      <c r="B13" s="176"/>
      <c r="C13" s="201" t="s">
        <v>115</v>
      </c>
      <c r="D13" s="177" t="s">
        <v>123</v>
      </c>
      <c r="E13" s="201" t="s">
        <v>13</v>
      </c>
      <c r="F13" s="201" t="s">
        <v>116</v>
      </c>
      <c r="G13" s="176">
        <v>1200</v>
      </c>
      <c r="H13" s="183"/>
      <c r="I13" s="198">
        <v>0.08</v>
      </c>
      <c r="J13" s="199">
        <f>H13+(H13*I13)</f>
        <v>0</v>
      </c>
      <c r="K13" s="183">
        <f>H13*G13</f>
        <v>0</v>
      </c>
      <c r="L13" s="183">
        <f>M13-K13</f>
        <v>0</v>
      </c>
      <c r="M13" s="183">
        <f>J13*G13</f>
        <v>0</v>
      </c>
    </row>
    <row r="14" spans="1:13" s="139" customForma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169">
        <f>SUM(K12:K13)</f>
        <v>0</v>
      </c>
      <c r="L14" s="169" t="s">
        <v>18</v>
      </c>
      <c r="M14" s="169">
        <f>SUM(M12:M13)</f>
        <v>0</v>
      </c>
    </row>
    <row r="15" spans="1:13" s="139" customFormat="1">
      <c r="A15" s="155"/>
      <c r="B15" s="156"/>
      <c r="C15" s="156"/>
      <c r="D15" s="156"/>
      <c r="E15" s="156"/>
      <c r="F15" s="156"/>
      <c r="G15" s="156"/>
      <c r="H15" s="155"/>
      <c r="I15" s="157"/>
      <c r="J15" s="155"/>
      <c r="K15" s="155"/>
      <c r="L15" s="155"/>
      <c r="M15" s="155"/>
    </row>
    <row r="16" spans="1:13" s="139" customFormat="1">
      <c r="A16" s="155"/>
      <c r="B16" s="158"/>
      <c r="C16" s="159"/>
      <c r="D16" s="159"/>
      <c r="E16" s="141"/>
      <c r="F16" s="134"/>
      <c r="G16" s="160"/>
      <c r="H16" s="160"/>
      <c r="I16" s="160"/>
      <c r="J16" s="160"/>
      <c r="K16" s="155"/>
      <c r="L16" s="155"/>
      <c r="M16" s="155"/>
    </row>
    <row r="17" spans="1:13" s="139" customFormat="1">
      <c r="A17" s="155"/>
      <c r="B17" s="161" t="s">
        <v>19</v>
      </c>
      <c r="C17" s="159"/>
      <c r="D17" s="159"/>
      <c r="E17" s="141"/>
      <c r="F17" s="134"/>
      <c r="G17" s="162"/>
      <c r="H17" s="162" t="s">
        <v>20</v>
      </c>
      <c r="I17" s="162"/>
      <c r="J17" s="160"/>
      <c r="K17" s="155"/>
      <c r="L17" s="155"/>
      <c r="M17" s="155"/>
    </row>
    <row r="18" spans="1:13" s="139" customFormat="1">
      <c r="A18" s="155"/>
      <c r="B18" s="140"/>
      <c r="C18" s="141"/>
      <c r="D18" s="141"/>
      <c r="E18" s="142"/>
      <c r="F18" s="142"/>
      <c r="G18" s="142"/>
      <c r="H18" s="142" t="s">
        <v>21</v>
      </c>
      <c r="I18" s="138"/>
      <c r="J18" s="143"/>
      <c r="K18" s="155"/>
      <c r="L18" s="155"/>
      <c r="M18" s="155"/>
    </row>
    <row r="19" spans="1:13" s="139" customFormat="1"/>
  </sheetData>
  <mergeCells count="3">
    <mergeCell ref="A4:M4"/>
    <mergeCell ref="A14:J14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F9" zoomScale="115" zoomScaleNormal="115" workbookViewId="0">
      <selection activeCell="J25" sqref="J25"/>
    </sheetView>
  </sheetViews>
  <sheetFormatPr defaultRowHeight="15"/>
  <cols>
    <col min="1" max="1" width="8" customWidth="1"/>
    <col min="2" max="2" width="12.85546875" customWidth="1"/>
    <col min="3" max="3" width="67.28515625" customWidth="1"/>
    <col min="6" max="6" width="16.5703125" customWidth="1"/>
    <col min="7" max="7" width="10.7109375" customWidth="1"/>
    <col min="8" max="8" width="12.7109375" customWidth="1"/>
    <col min="9" max="9" width="12.85546875" customWidth="1"/>
    <col min="11" max="11" width="13.42578125" customWidth="1"/>
    <col min="12" max="12" width="12.28515625" bestFit="1" customWidth="1"/>
    <col min="13" max="13" width="11.28515625" bestFit="1" customWidth="1"/>
    <col min="14" max="14" width="12.2851562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36"/>
      <c r="D2" s="36"/>
      <c r="E2" s="36"/>
      <c r="F2" s="36"/>
      <c r="G2" s="36"/>
      <c r="H2" s="36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2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4">
      <c r="A6" s="37"/>
      <c r="B6" s="22" t="s">
        <v>35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63.75">
      <c r="A11" s="26" t="s">
        <v>10</v>
      </c>
      <c r="B11" s="28"/>
      <c r="C11" s="24" t="s">
        <v>151</v>
      </c>
      <c r="D11" s="25" t="s">
        <v>45</v>
      </c>
      <c r="E11" s="25" t="s">
        <v>23</v>
      </c>
      <c r="F11" s="25" t="s">
        <v>143</v>
      </c>
      <c r="G11" s="26">
        <v>120</v>
      </c>
      <c r="H11" s="26" t="s">
        <v>15</v>
      </c>
      <c r="I11" s="64"/>
      <c r="J11" s="56">
        <v>0.08</v>
      </c>
      <c r="K11" s="27"/>
      <c r="L11" s="57">
        <f>I11*G11</f>
        <v>0</v>
      </c>
      <c r="M11" s="57">
        <f>N11-L11</f>
        <v>0</v>
      </c>
      <c r="N11" s="57">
        <f>K11*G11</f>
        <v>0</v>
      </c>
    </row>
    <row r="12" spans="1:14" s="63" customForma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9" workbookViewId="0">
      <selection activeCell="I29" sqref="I29"/>
    </sheetView>
  </sheetViews>
  <sheetFormatPr defaultRowHeight="15"/>
  <cols>
    <col min="1" max="1" width="7.42578125" customWidth="1"/>
    <col min="2" max="2" width="13.42578125" customWidth="1"/>
    <col min="3" max="3" width="78" customWidth="1"/>
    <col min="6" max="6" width="17.140625" customWidth="1"/>
    <col min="7" max="7" width="11" customWidth="1"/>
    <col min="8" max="8" width="12" customWidth="1"/>
    <col min="9" max="9" width="15" customWidth="1"/>
    <col min="11" max="11" width="16.42578125" customWidth="1"/>
    <col min="12" max="12" width="12.28515625" bestFit="1" customWidth="1"/>
    <col min="13" max="13" width="11.28515625" bestFit="1" customWidth="1"/>
    <col min="14" max="14" width="12.2851562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36"/>
      <c r="D2" s="36"/>
      <c r="E2" s="36"/>
      <c r="F2" s="36"/>
      <c r="G2" s="36"/>
      <c r="H2" s="36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2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4">
      <c r="A6" s="37"/>
      <c r="B6" s="22" t="s">
        <v>36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51">
      <c r="A11" s="26" t="s">
        <v>10</v>
      </c>
      <c r="B11" s="28"/>
      <c r="C11" s="24" t="s">
        <v>150</v>
      </c>
      <c r="D11" s="25" t="s">
        <v>44</v>
      </c>
      <c r="E11" s="25" t="s">
        <v>23</v>
      </c>
      <c r="F11" s="25" t="s">
        <v>143</v>
      </c>
      <c r="G11" s="26">
        <v>312</v>
      </c>
      <c r="H11" s="26" t="s">
        <v>15</v>
      </c>
      <c r="I11" s="64"/>
      <c r="J11" s="56">
        <v>0.08</v>
      </c>
      <c r="K11" s="27"/>
      <c r="L11" s="57">
        <f>I11*G11</f>
        <v>0</v>
      </c>
      <c r="M11" s="57">
        <f>N11-L11</f>
        <v>0</v>
      </c>
      <c r="N11" s="57">
        <f>K11*G11</f>
        <v>0</v>
      </c>
    </row>
    <row r="12" spans="1:14" s="63" customForma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8" workbookViewId="0">
      <selection activeCell="J35" sqref="J35"/>
    </sheetView>
  </sheetViews>
  <sheetFormatPr defaultRowHeight="15"/>
  <cols>
    <col min="1" max="1" width="5.7109375" customWidth="1"/>
    <col min="2" max="2" width="13.140625" customWidth="1"/>
    <col min="3" max="3" width="66.7109375" customWidth="1"/>
    <col min="6" max="6" width="16" customWidth="1"/>
    <col min="7" max="7" width="12" customWidth="1"/>
    <col min="8" max="8" width="11.85546875" customWidth="1"/>
    <col min="9" max="9" width="12.85546875" customWidth="1"/>
    <col min="11" max="11" width="13.85546875" customWidth="1"/>
    <col min="12" max="12" width="12.28515625" bestFit="1" customWidth="1"/>
    <col min="13" max="13" width="11.28515625" bestFit="1" customWidth="1"/>
    <col min="14" max="14" width="12.2851562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36"/>
      <c r="D2" s="36"/>
      <c r="E2" s="36"/>
      <c r="F2" s="36"/>
      <c r="G2" s="36"/>
      <c r="H2" s="36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2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4">
      <c r="A6" s="37"/>
      <c r="B6" s="22" t="s">
        <v>37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63.75">
      <c r="A11" s="26" t="s">
        <v>10</v>
      </c>
      <c r="B11" s="28"/>
      <c r="C11" s="24" t="s">
        <v>149</v>
      </c>
      <c r="D11" s="25" t="s">
        <v>32</v>
      </c>
      <c r="E11" s="25" t="s">
        <v>23</v>
      </c>
      <c r="F11" s="25" t="s">
        <v>143</v>
      </c>
      <c r="G11" s="26">
        <v>120</v>
      </c>
      <c r="H11" s="26" t="s">
        <v>15</v>
      </c>
      <c r="I11" s="64"/>
      <c r="J11" s="56">
        <v>0.08</v>
      </c>
      <c r="K11" s="27"/>
      <c r="L11" s="57">
        <f>I11*G11</f>
        <v>0</v>
      </c>
      <c r="M11" s="57">
        <f>N11-L11</f>
        <v>0</v>
      </c>
      <c r="N11" s="57">
        <f>K11*G11</f>
        <v>0</v>
      </c>
    </row>
    <row r="12" spans="1:14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workbookViewId="0">
      <selection activeCell="H25" sqref="H25"/>
    </sheetView>
  </sheetViews>
  <sheetFormatPr defaultRowHeight="15"/>
  <cols>
    <col min="1" max="1" width="6.5703125" customWidth="1"/>
    <col min="2" max="2" width="13.42578125" customWidth="1"/>
    <col min="3" max="3" width="48.140625" customWidth="1"/>
    <col min="6" max="6" width="16.5703125" customWidth="1"/>
    <col min="7" max="7" width="11.5703125" customWidth="1"/>
    <col min="8" max="8" width="12.7109375" customWidth="1"/>
    <col min="9" max="9" width="14.28515625" customWidth="1"/>
    <col min="11" max="11" width="12.85546875" customWidth="1"/>
    <col min="12" max="12" width="12.28515625" bestFit="1" customWidth="1"/>
    <col min="13" max="13" width="11.28515625" bestFit="1" customWidth="1"/>
    <col min="14" max="14" width="12.28515625" bestFit="1" customWidth="1"/>
  </cols>
  <sheetData>
    <row r="1" spans="1:14">
      <c r="A1" s="220" t="s">
        <v>0</v>
      </c>
      <c r="B1" s="220"/>
      <c r="C1" s="220"/>
      <c r="D1" s="50"/>
      <c r="E1" s="50"/>
      <c r="F1" s="50"/>
      <c r="G1" s="50"/>
      <c r="H1" s="50"/>
      <c r="I1" s="34"/>
    </row>
    <row r="2" spans="1:14">
      <c r="A2" s="31" t="s">
        <v>117</v>
      </c>
      <c r="B2" s="30"/>
      <c r="C2" s="29"/>
      <c r="D2" s="33"/>
      <c r="E2" s="29"/>
      <c r="F2" s="33"/>
      <c r="G2" s="34"/>
      <c r="H2" s="34"/>
      <c r="I2" s="23"/>
      <c r="J2" s="23"/>
    </row>
    <row r="3" spans="1:14">
      <c r="A3" s="31"/>
      <c r="B3" s="30"/>
      <c r="C3" s="29"/>
      <c r="D3" s="33"/>
      <c r="E3" s="29"/>
      <c r="F3" s="33"/>
      <c r="G3" s="34"/>
      <c r="H3" s="34"/>
      <c r="I3" s="23"/>
      <c r="J3" s="23"/>
    </row>
    <row r="4" spans="1:14" ht="39.7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4">
      <c r="A6" s="37"/>
      <c r="B6" s="22" t="s">
        <v>38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89.25">
      <c r="A11" s="26" t="s">
        <v>10</v>
      </c>
      <c r="B11" s="24"/>
      <c r="C11" s="24" t="s">
        <v>148</v>
      </c>
      <c r="D11" s="25" t="s">
        <v>46</v>
      </c>
      <c r="E11" s="25" t="s">
        <v>23</v>
      </c>
      <c r="F11" s="25" t="s">
        <v>143</v>
      </c>
      <c r="G11" s="26">
        <v>120</v>
      </c>
      <c r="H11" s="26" t="s">
        <v>15</v>
      </c>
      <c r="I11" s="64"/>
      <c r="J11" s="56">
        <v>0.08</v>
      </c>
      <c r="K11" s="27"/>
      <c r="L11" s="57">
        <f>I11*G11</f>
        <v>0</v>
      </c>
      <c r="M11" s="57">
        <f>N11-L11</f>
        <v>0</v>
      </c>
      <c r="N11" s="57">
        <f>K11*G11</f>
        <v>0</v>
      </c>
    </row>
    <row r="12" spans="1:14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3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9" workbookViewId="0">
      <selection activeCell="H28" sqref="H28"/>
    </sheetView>
  </sheetViews>
  <sheetFormatPr defaultRowHeight="15"/>
  <cols>
    <col min="1" max="1" width="6.42578125" customWidth="1"/>
    <col min="2" max="2" width="11.28515625" customWidth="1"/>
    <col min="3" max="3" width="40.5703125" customWidth="1"/>
    <col min="4" max="4" width="9.85546875" customWidth="1"/>
    <col min="5" max="5" width="11.42578125" customWidth="1"/>
    <col min="6" max="6" width="17.42578125" customWidth="1"/>
    <col min="7" max="7" width="11.28515625" customWidth="1"/>
    <col min="8" max="8" width="13.140625" customWidth="1"/>
    <col min="9" max="9" width="15" customWidth="1"/>
    <col min="11" max="11" width="13.28515625" customWidth="1"/>
    <col min="12" max="12" width="12.28515625" bestFit="1" customWidth="1"/>
    <col min="13" max="13" width="9.85546875" bestFit="1" customWidth="1"/>
    <col min="14" max="14" width="12.2851562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50"/>
      <c r="D2" s="50"/>
      <c r="E2" s="50"/>
      <c r="F2" s="50"/>
      <c r="G2" s="50"/>
      <c r="H2" s="50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2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4">
      <c r="A6" s="37"/>
      <c r="B6" s="22" t="s">
        <v>39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102">
      <c r="A11" s="26" t="s">
        <v>10</v>
      </c>
      <c r="B11" s="24"/>
      <c r="C11" s="24" t="s">
        <v>147</v>
      </c>
      <c r="D11" s="25" t="s">
        <v>47</v>
      </c>
      <c r="E11" s="25" t="s">
        <v>23</v>
      </c>
      <c r="F11" s="25" t="s">
        <v>143</v>
      </c>
      <c r="G11" s="26">
        <v>90</v>
      </c>
      <c r="H11" s="26" t="s">
        <v>15</v>
      </c>
      <c r="I11" s="64"/>
      <c r="J11" s="56">
        <v>0.08</v>
      </c>
      <c r="K11" s="66"/>
      <c r="L11" s="67">
        <f>I11*G11</f>
        <v>0</v>
      </c>
      <c r="M11" s="67">
        <f>N11-L11</f>
        <v>0</v>
      </c>
      <c r="N11" s="67">
        <f>K11*G11</f>
        <v>0</v>
      </c>
    </row>
    <row r="12" spans="1:14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7" workbookViewId="0">
      <selection activeCell="G24" sqref="G24"/>
    </sheetView>
  </sheetViews>
  <sheetFormatPr defaultRowHeight="15"/>
  <cols>
    <col min="1" max="1" width="4.85546875" customWidth="1"/>
    <col min="2" max="2" width="13.28515625" customWidth="1"/>
    <col min="3" max="3" width="82" customWidth="1"/>
    <col min="4" max="4" width="12.5703125" customWidth="1"/>
    <col min="6" max="6" width="16.7109375" customWidth="1"/>
    <col min="7" max="7" width="12.140625" customWidth="1"/>
    <col min="8" max="8" width="11.7109375" customWidth="1"/>
    <col min="9" max="9" width="13.7109375" customWidth="1"/>
    <col min="11" max="11" width="13.7109375" customWidth="1"/>
    <col min="12" max="12" width="12.28515625" bestFit="1" customWidth="1"/>
    <col min="13" max="13" width="11.28515625" bestFit="1" customWidth="1"/>
    <col min="14" max="14" width="12.2851562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51"/>
      <c r="D2" s="51"/>
      <c r="E2" s="51"/>
      <c r="F2" s="51"/>
      <c r="G2" s="51"/>
      <c r="H2" s="51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3.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4">
      <c r="A6" s="37"/>
      <c r="B6" s="22" t="s">
        <v>40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5" customFormat="1" ht="62.25" customHeight="1">
      <c r="A11" s="26" t="s">
        <v>10</v>
      </c>
      <c r="B11" s="24"/>
      <c r="C11" s="24" t="s">
        <v>146</v>
      </c>
      <c r="D11" s="25" t="s">
        <v>145</v>
      </c>
      <c r="E11" s="25" t="s">
        <v>23</v>
      </c>
      <c r="F11" s="25" t="s">
        <v>143</v>
      </c>
      <c r="G11" s="26">
        <v>360</v>
      </c>
      <c r="H11" s="26" t="s">
        <v>15</v>
      </c>
      <c r="I11" s="64"/>
      <c r="J11" s="56">
        <v>0.08</v>
      </c>
      <c r="K11" s="27"/>
      <c r="L11" s="57">
        <f>I11*G11</f>
        <v>0</v>
      </c>
      <c r="M11" s="57">
        <f>N11-L11</f>
        <v>0</v>
      </c>
      <c r="N11" s="57">
        <f>K11*G11</f>
        <v>0</v>
      </c>
    </row>
    <row r="12" spans="1:14" s="63" customForma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58">
        <f>SUM(L11)</f>
        <v>0</v>
      </c>
      <c r="M12" s="210" t="s">
        <v>18</v>
      </c>
      <c r="N12" s="5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D8" workbookViewId="0">
      <selection activeCell="I28" sqref="I28"/>
    </sheetView>
  </sheetViews>
  <sheetFormatPr defaultRowHeight="15"/>
  <cols>
    <col min="1" max="1" width="6.42578125" customWidth="1"/>
    <col min="2" max="2" width="12.140625" customWidth="1"/>
    <col min="3" max="3" width="70.42578125" customWidth="1"/>
    <col min="6" max="6" width="18.5703125" customWidth="1"/>
    <col min="7" max="7" width="13.85546875" customWidth="1"/>
    <col min="8" max="8" width="14" customWidth="1"/>
    <col min="9" max="9" width="14.5703125" customWidth="1"/>
    <col min="11" max="11" width="16.28515625" customWidth="1"/>
    <col min="12" max="12" width="16.85546875" bestFit="1" customWidth="1"/>
    <col min="13" max="13" width="11.5703125" bestFit="1" customWidth="1"/>
    <col min="14" max="14" width="16.85546875" bestFit="1" customWidth="1"/>
  </cols>
  <sheetData>
    <row r="1" spans="1:14">
      <c r="A1" s="220" t="s">
        <v>0</v>
      </c>
      <c r="B1" s="220"/>
      <c r="C1" s="220"/>
    </row>
    <row r="2" spans="1:14">
      <c r="A2" s="31" t="s">
        <v>117</v>
      </c>
      <c r="C2" s="51"/>
      <c r="D2" s="51"/>
      <c r="E2" s="51"/>
      <c r="F2" s="51"/>
      <c r="G2" s="51"/>
      <c r="H2" s="51"/>
      <c r="I2" s="34"/>
    </row>
    <row r="3" spans="1:14">
      <c r="A3" s="23"/>
      <c r="B3" s="30"/>
      <c r="C3" s="29"/>
      <c r="D3" s="33"/>
      <c r="E3" s="29"/>
      <c r="F3" s="33"/>
      <c r="G3" s="34"/>
      <c r="H3" s="34"/>
      <c r="I3" s="23"/>
      <c r="J3" s="23"/>
    </row>
    <row r="4" spans="1:14" ht="44.25" customHeight="1">
      <c r="A4" s="211" t="s">
        <v>1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4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4">
      <c r="A6" s="37"/>
      <c r="B6" s="22" t="s">
        <v>41</v>
      </c>
      <c r="C6" s="37"/>
      <c r="D6" s="37"/>
      <c r="E6" s="48"/>
      <c r="F6" s="35"/>
      <c r="G6" s="35"/>
      <c r="H6" s="35"/>
      <c r="I6" s="35"/>
      <c r="J6" s="35"/>
    </row>
    <row r="7" spans="1:14">
      <c r="A7" s="35"/>
      <c r="B7" s="38" t="s">
        <v>22</v>
      </c>
      <c r="C7" s="37"/>
      <c r="D7" s="35"/>
      <c r="E7" s="49"/>
      <c r="F7" s="35"/>
      <c r="G7" s="35"/>
      <c r="H7" s="35"/>
      <c r="I7" s="35"/>
      <c r="J7" s="35"/>
    </row>
    <row r="8" spans="1:14" ht="63" customHeight="1">
      <c r="A8" s="39" t="s">
        <v>27</v>
      </c>
      <c r="B8" s="39" t="s">
        <v>2</v>
      </c>
      <c r="C8" s="39" t="s">
        <v>3</v>
      </c>
      <c r="D8" s="39" t="s">
        <v>4</v>
      </c>
      <c r="E8" s="39" t="s">
        <v>5</v>
      </c>
      <c r="F8" s="39" t="s">
        <v>6</v>
      </c>
      <c r="G8" s="39" t="s">
        <v>7</v>
      </c>
      <c r="H8" s="39" t="s">
        <v>8</v>
      </c>
      <c r="I8" s="39" t="s">
        <v>26</v>
      </c>
      <c r="J8" s="39" t="s">
        <v>28</v>
      </c>
      <c r="K8" s="39" t="s">
        <v>9</v>
      </c>
      <c r="L8" s="39" t="s">
        <v>29</v>
      </c>
      <c r="M8" s="54" t="s">
        <v>30</v>
      </c>
      <c r="N8" s="54" t="s">
        <v>31</v>
      </c>
    </row>
    <row r="9" spans="1:14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55">
        <v>13</v>
      </c>
      <c r="N9" s="55">
        <v>14</v>
      </c>
    </row>
    <row r="10" spans="1:14">
      <c r="A10" s="213"/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5"/>
    </row>
    <row r="11" spans="1:14" s="61" customFormat="1" ht="108.75" customHeight="1">
      <c r="A11" s="26" t="s">
        <v>10</v>
      </c>
      <c r="B11" s="24"/>
      <c r="C11" s="24" t="s">
        <v>144</v>
      </c>
      <c r="D11" s="25" t="s">
        <v>44</v>
      </c>
      <c r="E11" s="25" t="s">
        <v>23</v>
      </c>
      <c r="F11" s="25" t="s">
        <v>143</v>
      </c>
      <c r="G11" s="26">
        <v>180</v>
      </c>
      <c r="H11" s="26" t="s">
        <v>15</v>
      </c>
      <c r="I11" s="62"/>
      <c r="J11" s="56">
        <v>0.08</v>
      </c>
      <c r="K11" s="27"/>
      <c r="L11" s="59">
        <f>I11*G11</f>
        <v>0</v>
      </c>
      <c r="M11" s="59">
        <f>N11-L11</f>
        <v>0</v>
      </c>
      <c r="N11" s="59">
        <f>K11*G11</f>
        <v>0</v>
      </c>
    </row>
    <row r="12" spans="1:14" s="60" customFormat="1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8"/>
      <c r="L12" s="68">
        <f>SUM(L11)</f>
        <v>0</v>
      </c>
      <c r="M12" s="210" t="s">
        <v>18</v>
      </c>
      <c r="N12" s="68">
        <f>SUM(N11)</f>
        <v>0</v>
      </c>
    </row>
    <row r="13" spans="1:14">
      <c r="A13" s="35"/>
      <c r="B13" s="35"/>
      <c r="C13" s="35"/>
      <c r="D13" s="35"/>
      <c r="E13" s="49"/>
      <c r="F13" s="35"/>
      <c r="G13" s="35"/>
      <c r="H13" s="35"/>
      <c r="I13" s="35"/>
      <c r="J13" s="35"/>
    </row>
    <row r="14" spans="1:14">
      <c r="A14" s="45"/>
      <c r="B14" s="41"/>
      <c r="C14" s="42"/>
      <c r="D14" s="29"/>
      <c r="E14" s="29"/>
      <c r="F14" s="43"/>
      <c r="G14" s="44"/>
      <c r="H14" s="44"/>
      <c r="I14" s="44"/>
      <c r="J14" s="45"/>
    </row>
    <row r="15" spans="1:14">
      <c r="A15" s="45"/>
      <c r="B15" s="46" t="s">
        <v>19</v>
      </c>
      <c r="C15" s="42"/>
      <c r="D15" s="42"/>
      <c r="E15" s="29"/>
      <c r="F15" s="43"/>
      <c r="G15" s="47"/>
      <c r="H15" s="32" t="s">
        <v>20</v>
      </c>
      <c r="I15" s="44"/>
      <c r="J15" s="45"/>
    </row>
    <row r="16" spans="1:14">
      <c r="A16" s="45"/>
      <c r="B16" s="30"/>
      <c r="C16" s="29"/>
      <c r="D16" s="29"/>
      <c r="E16" s="29"/>
      <c r="F16" s="33"/>
      <c r="G16" s="33"/>
      <c r="H16" s="32" t="s">
        <v>21</v>
      </c>
      <c r="I16" s="34"/>
      <c r="J16" s="45"/>
    </row>
  </sheetData>
  <mergeCells count="4">
    <mergeCell ref="A4:J4"/>
    <mergeCell ref="A10:N10"/>
    <mergeCell ref="A12:K12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27</vt:i4>
      </vt:variant>
    </vt:vector>
  </HeadingPairs>
  <TitlesOfParts>
    <vt:vector size="27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nr 8</vt:lpstr>
      <vt:lpstr>Pakiet nr 9</vt:lpstr>
      <vt:lpstr>Pakiet nr 10</vt:lpstr>
      <vt:lpstr>Pakiet nr 11</vt:lpstr>
      <vt:lpstr>Pakiet nr 12</vt:lpstr>
      <vt:lpstr>Pakiet nr 13</vt:lpstr>
      <vt:lpstr>Pakiet nr 14</vt:lpstr>
      <vt:lpstr>Pakiet nr 15</vt:lpstr>
      <vt:lpstr>Pakiet nr 16</vt:lpstr>
      <vt:lpstr>Pakiet nr 17</vt:lpstr>
      <vt:lpstr>Pakiet nr 18</vt:lpstr>
      <vt:lpstr>Pakiet nr 19</vt:lpstr>
      <vt:lpstr>Pakiet nr 20</vt:lpstr>
      <vt:lpstr>Pakiet nr 21</vt:lpstr>
      <vt:lpstr>Pakiet nr 22</vt:lpstr>
      <vt:lpstr>Pakiet nr 23</vt:lpstr>
      <vt:lpstr>Pakiet nr 24</vt:lpstr>
      <vt:lpstr>Pakiet nr 25</vt:lpstr>
      <vt:lpstr>Pakiet nr 26</vt:lpstr>
      <vt:lpstr>Pakiet nr 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Żuk</dc:creator>
  <cp:lastModifiedBy>Anna Żuk</cp:lastModifiedBy>
  <dcterms:created xsi:type="dcterms:W3CDTF">2019-10-22T09:12:20Z</dcterms:created>
  <dcterms:modified xsi:type="dcterms:W3CDTF">2020-01-31T13:24:19Z</dcterms:modified>
</cp:coreProperties>
</file>