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99" activeTab="0"/>
  </bookViews>
  <sheets>
    <sheet name="Arkusz1." sheetId="1" r:id="rId1"/>
    <sheet name="Arkusz1" sheetId="2" r:id="rId2"/>
  </sheets>
  <definedNames>
    <definedName name="_xlnm._FilterDatabase" localSheetId="0" hidden="1">'Arkusz1.'!$A$2:$J$79</definedName>
  </definedNames>
  <calcPr fullCalcOnLoad="1" fullPrecision="0"/>
</workbook>
</file>

<file path=xl/sharedStrings.xml><?xml version="1.0" encoding="utf-8"?>
<sst xmlns="http://schemas.openxmlformats.org/spreadsheetml/2006/main" count="204" uniqueCount="138">
  <si>
    <t>Lp</t>
  </si>
  <si>
    <t>Nazwa</t>
  </si>
  <si>
    <t>Cena jedn. netto</t>
  </si>
  <si>
    <t>Wartość netto</t>
  </si>
  <si>
    <t>Stawka VAT %</t>
  </si>
  <si>
    <t xml:space="preserve">Wartość brutto </t>
  </si>
  <si>
    <t>fl.</t>
  </si>
  <si>
    <t>szt.</t>
  </si>
  <si>
    <t>szt</t>
  </si>
  <si>
    <t>Kompres włókninowy 7,5x7,5 x 5 szt</t>
  </si>
  <si>
    <t>op.</t>
  </si>
  <si>
    <t>Kompletna dieta do żywienia dojelitowego, standardowa, o wysokiej zawartości błonnika – co najmniej 1,5g/100ml (w tym prebiotyk – inulina), zawierająca białko kazeinowe i sojowe – 3,8 g/100ml, tłuszcze LCT i ω-3 kwasy tłuszczowe z oleju rybnego (EPA i DHA), normokaloryczna 1 kcal/ml, o osmolarności 285 mosmol/l, w opakowaniu miękkim zabezpieczonym samo zasklepiającą się membraną o objętości 1500 ml.</t>
  </si>
  <si>
    <t>but.</t>
  </si>
  <si>
    <t xml:space="preserve">Kompletna pod względem odżywczym dieta w proszku do postępowania dietetycznego w chorobie Leśniowskiego Crohna. Nie zawiera laktozy i glutenu, Opakowanie - puszka  400 gram. </t>
  </si>
  <si>
    <t xml:space="preserve">Rurka gastrostomijna ze złączem do podawania leków- silikonowa, jałowa o rozmiarze 20Fr/Ch. </t>
  </si>
  <si>
    <t xml:space="preserve">Rurka gastrostomijna ze złączem do podawania leków- silikonowa, jałowa o rozmiarze 22Fr/Ch. </t>
  </si>
  <si>
    <t xml:space="preserve">Rurka gastrostomijna ze złączem do podawania leków- silikonowa, jałowa o rozmiarze 24Fr/Ch. </t>
  </si>
  <si>
    <t xml:space="preserve">Niskoprofilowa sonda gastrostomijna mocowana balonem w rozmiarze 20Fr/Ch oraz długości 1,7 cm. Zewnętrzne urządzenie mocujace z uniesioną stopką. </t>
  </si>
  <si>
    <t xml:space="preserve">Lejkowaty łacznik EnFit żeński, druga strona łacznika zakończona miękkim drenem. </t>
  </si>
  <si>
    <t xml:space="preserve">Strzykawka z końcówką do cewnika poj. 100 ml z dołączonym łacznikiem luer. Sterylna /niepirogenna. </t>
  </si>
  <si>
    <t>Włókninowa taśma samoprzylepna , podłoże z mikroporami, zapewniająca wysoka przepuszczalność pary wodnej,.nisko alergiczny klej 5 cm x 10 m</t>
  </si>
  <si>
    <t>Opatrunek  z antyseptykiem 5x5 cm (2 szt w saszetce)</t>
  </si>
  <si>
    <t>saszetka</t>
  </si>
  <si>
    <t>Opatrunek  z antyseptykiem 10x10 cm (2 szt w saszetce)</t>
  </si>
  <si>
    <t xml:space="preserve">Niskoprofilowa sonda gastrostomijna mocowana balonem w rozmiarze 20Fr/Ch oraz długości 2 cm. Zewnętrzne urządzenie mocujace z uniesioną stopką. </t>
  </si>
  <si>
    <t xml:space="preserve">Niskoprofilowa sonda gastrostomijna mocowana balonem w rozmiarze 20Fr/Ch oraz długości 2,5 cm. Zewnętrzne urządzenie mocujace z uniesioną stopką. </t>
  </si>
  <si>
    <t>Zgłębik do sztucznego karmienia widoczny w RTG. Wykonany z tworzywa poliuretanowgo 12 Ch/ 90 cm.</t>
  </si>
  <si>
    <t>Zgłębik do sztucznego karmienia widoczny w RTG. Wykonany z tworzywa poliuretanowgo 14 Ch/ 90 cm.</t>
  </si>
  <si>
    <t>Przylepiec chirurgiczny jedwabny, hypoalergiczny, odporny na rozciąganie z hypoalergicznym klejem akrylowym ( bez zawartości lateksu) posiadający ząbkowane brzegi umożliwiające dzielenie plastra.2,5 cm x 9,14 m .(rolka)</t>
  </si>
  <si>
    <t>Progn.  zużycia</t>
  </si>
  <si>
    <t>Zgłębnik dożoładkowy z poliuretanu z łącznikiem typu funnel (lejkowaty), CH 15, 3,6 mm - średnica  wewnętrzna, 5,0 mm - średnica zewnętrzna, długość 100 cm .</t>
  </si>
  <si>
    <t xml:space="preserve">Preparat zawierający jod w formie PVP  - przy dostępności jodu 0,75g/100g, do odkażania błon śluzowych, skóry, ran, owrzodzeń, odleżyn, zgorzeli, dekontaminacji MRSA, płukania ust; bez zawartości alkoholu, chlorheksydyny, oktenidyny. Opakowanie  250 ml aerosol. </t>
  </si>
  <si>
    <t>Preparat bezbarwny do odkażania  skóry przed operacją, pobieraniem krwi, biopsjami, zastrzykami, cewnikowaniem i punkcjami. Zawierający w swoim składzie jako substancje aktywne wyłącznie alkohole/ etanol i 2-propanol. Bez zawartości jodu, chlorheksydyny. Produkt o działaniu natychmiastowym i przedłużonym. Opakowanie 250 ml aerosol.</t>
  </si>
  <si>
    <t>Preparat bezalkoholowy na bazie Octenidyny, bezbarwny. Opakowanie Spray a 250 ml</t>
  </si>
  <si>
    <t>Igła Nr 12,40 (typu Sterican G18, 40 mm) Dopuszcza się  igły posiadające polskojęzyczne etykiety na opakowaniu handlowym (100 szt.) – bez opisów polskich na opakowaniu jednostkowym.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</si>
  <si>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o rozmiarach 18.</t>
  </si>
  <si>
    <t xml:space="preserve">Flocare lub równoważny* łacznik PEG Ch 18. łacznik strzykawka łącznik Flocare PEG. </t>
  </si>
  <si>
    <t xml:space="preserve">Flocare lub równoważny*  łacznik PEG Ch 14. łacznik strzykawka łącznik Flocare PEG. 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</si>
  <si>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o rozmiarach 14.</t>
  </si>
  <si>
    <t>Zgłębnik gastrostomijny (G-Tube) Flocare lub równoważny wykonany z silikonu, balonowy używany jako wymiennik istniejącego zgłębnika lub jako początkowy zgłębnik gastrostomijny podczas interwencji operacyjnej, z centymetrową podziałką na zgłębniku ułatwiający kontrolę zakładania,  o rozmiarach  20.</t>
  </si>
  <si>
    <t>Łączna cena:</t>
  </si>
  <si>
    <t>Kompletna dieta przemysłowa do żywienia dojelitowego, standardowa, bezresztkowa, normokaloryczna (1 kcal/ ml), normobiałkowa (3,8-4g/100ml). Osmolarność 200 - 255 mOsm/l.</t>
  </si>
  <si>
    <t>Kompletna dieta przemysłowa do żywienia dojelitowego, standardowa, bogatoresztkowa (1,5g/100ml), normokaloryczna (1 kcal/ml), zawartość białka (3,8-4g/100). Osmolarność 250-285 mOsm/l.</t>
  </si>
  <si>
    <t xml:space="preserve">Kompletna dieta przemysłowa do żywienia dojelitowego, normalizująca glikemię, dla pacjentów z cukrzycą, normokaloryczna (1-1,1 kcal/ml), bogatoresztkowa (1,5-2,1 g/100ml), zawartość białka 4,1-4,8 g/100ml. Osmolarność 215-345 mOsm/l. </t>
  </si>
  <si>
    <t xml:space="preserve">Kompletna dieta przemysłowa do żywienia dojelitowego, normalizująca glikemię, dla pacjentów z cukrzycą oraz zwiększonym zapotrzebowaniem na białko i energię, hiperkaloryczna (1,5 kcal/ml), bogatobiałkowa: zawartość białka 7,5-7,7g/100 ml, zawartość błonnika 1,5g-2,3/100 ml, o osmolarności 395-450 mOsmol/l. </t>
  </si>
  <si>
    <t>Kompletna dieta przemysłowa do żywienia dojelitowego, oligopeptydowa, normokaloryczna (1 kcal/ml), bezresztkowa, źródło białka - hydrolizat serwatki, tłuszcze MCT i osmolarność 220-455 mOsm/l. Zawierająca 3,8-4,5 g/100 ml białka.</t>
  </si>
  <si>
    <t>Kompletna dieta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mOsmol/l. 1000 ml</t>
  </si>
  <si>
    <t>Kompletna dieta do żywienia dojelitowego, oligopeptydowa, zawierająca hydrolizat serwatki, niskotłuszczowa, zawartość tłuszczy MCT 1,44g/100ml i ω-3 kwasy tłuszczowe z oleju rybnego (EPA i DHA), normokaloryczna 1 kcal/ml, bezresztkowa, o osmolarności 300 mosmol/l, w opakowaniu miękkim zabezpieczonym samo zasklepiającą się membraną o objętości 500ml.</t>
  </si>
  <si>
    <t>Kompletna dieta wysokokaloryczna (1,5 kcal/ml). Przeznaczona dla pacjentów z cukrzycą, ze zwiększonym zapotrzebowaniem na białko (7,5g/100ml) i energię. Bogatoresztkowa: 2,3g/100ml. Nie zawierająca glutenu, klinicznie wolna od laktozy o niskiej zawartości sodu i cholesterolu. W opakowaniu miękkim zabezpieczonym samo zasklepiającą się membraną o objętości 500ml.</t>
  </si>
  <si>
    <t>Kompletna dieta dla pacjentów z niewydolnościa wątroby. Wysokokaloryczna (1,3 kcal/ml), niskobiałkowa (4 g/100 ml w tym 44% aminokwasów rozgałęzionych), o osmolarności do 330 mosm/l.  W opakowaniu miękkim zabezpieczonym samo zasklepiającą się membraną o objętości 500ml.</t>
  </si>
  <si>
    <t>Kompletna dieta do żywienia dojelitowego, bogatobiałkowa – co najmniej 27% energii białkowej – 10g/100ml, oparta na białku kazeinowym i serwatkowym, o wysokiej zawartości ω-3 kwasów tłuszczowych z oleju rybnego (EPA i DHA – 0,6g/100ml), tłuszczy MCT i antyoksydantów, wysokokaloryczna 1,5 kcal/ml, bogatoresztkowa, niskosodowa – 47,5 mg/100ml, o osmolarności 340 mosmol/l, w opakowaniu miękkim zabezpieczonym samozasklepiającą się membraną o objętości 500 ml.</t>
  </si>
  <si>
    <t>Kompletna dieta do żywenia dojelitowego, wysokokaloryczna 2kcal/ml, bogatobiałkowa 10g/100ml, zawierająca tłuszcze MCT/LCT i o-3 kwasy tłuszczowe, bezresztkowa, osmolarność 395 mosmol/l. W opakowaniu miękkim zabezpieczonym samozasklepiającą się membraną o objętości 500 ml.</t>
  </si>
  <si>
    <t>Kompletna dieta do żywenia dojelitowego, wysokokaloryczna 2kcal/ml, bogatobiałkowa 10g/100ml, zawierająca tłuszcze MCT/LCT i o-3 kwasy tłuszczowe, bogatoresztkowa (1,5g/100ml), osmolarność 395 mosmol/l. W opakowaniu miękkim zabezpieczonym samozasklepiającą się membraną o objętości 500 ml.</t>
  </si>
  <si>
    <t>Dieta kompletna pod względem odżywczym, wysokoenergetyczna (1,5 kcal/ml), wysokobiałkowa (9,6 g/100 ml), z dodatkiem rozpuszczalnego błonnika PHGG. 19% tłuszczów w postaci MCT. Butelka 500 ml</t>
  </si>
  <si>
    <t>Dieta hiperkaloryczna 1ml= 1,3 kcal  dla  pacjentów  z uszkodzona czynnością wątroby, zawartość  w 100 ml białka 4g, w tym aminokwasy rozgałęzione 1,6g(40% BCAA), tłuszczu 5,8g, w tym  50% MCT (2,9g ), węglowodanów 15,5g i błonnikiem 0,56 g, Energia z białka 12%, z  tłuszczów 40%, z węglowodanów 47% i 1% z błonnika. Smak czekoladowy. Pojemność 500 ml. Osmolarność 395 mOsm/l .</t>
  </si>
  <si>
    <t>Dieta  wysokoenergetyczna, wysokobiałkowa, 1ml = 1,56 kcal,  zawartość w 100 ml białka 7,5 g, węglowodanów 18,8 g, tłuszczu 5,0 g, w tym kwasy tłuszczowe MCT 2,6g/100ml i kwasy o-3 (EPA/DHA  0,21 g/100 ml,) 2,0 g błonnika. Energia z białka 20%, z tłuszczów 29 %, z węglowodanów 48%, z błonnika 3%. Osmolarność 440  mOsm/l .Smak obojętny. Opakowanie typu worek 500 ml.</t>
  </si>
  <si>
    <t>Strzykawka do żywienia dojelitowego z końcówką ENFit 10 ml</t>
  </si>
  <si>
    <t>Strzykawka do żywienia dojelitowego z końcówką ENFit 60 ml</t>
  </si>
  <si>
    <t>Strzykawka do żywienia dojelitowego z końcówką ENFit 100 ml</t>
  </si>
  <si>
    <t>NUTRISON LUB FRESUBIN ORIGINAL NEUTRAL EASYBAG LUB ISOSOURCE STANDARD NEUTRAL LUB NUTRICOMP STANDARD B.BRAUN</t>
  </si>
  <si>
    <t>NUTRISON MULTIFIBRE LUB FRESUBIN ORIGINAL FIBRE LUB ISOSOURCE STANDARD FIBRE LUB NUTRICOMP STANDARD FIBRE</t>
  </si>
  <si>
    <t>NUTRISON ADVANCED DIASON LUB DIBEN LUB NOVASOURCE GI BALANCE LUB NUTRICOMP D</t>
  </si>
  <si>
    <t>litr</t>
  </si>
  <si>
    <t>NUTRISON ADVANCED DIASON ENERGY HP LUB DIBEN 1,5 KCAL HP</t>
  </si>
  <si>
    <t>NUTRISON ENERGY LUB FRESUBIN HP ENERGY LUB ISOSOURCE ENERGY LUB NUTRICOMP ENERGY HP LUB NUTRISON PROTEIN PLUS</t>
  </si>
  <si>
    <t>NUTRISON ADVANCED PEPTISORB LUB SURVIMED OPD LUB PEPTAMEN NEUTRAL LUB NUTRICOMP PEPTID</t>
  </si>
  <si>
    <t xml:space="preserve">NUTRISON ADVANCED CUBISON LUB FRESUBIN 1200 COMPLETE </t>
  </si>
  <si>
    <t>NUTRISON SOYA 1000 ml</t>
  </si>
  <si>
    <t xml:space="preserve">NUTRISON ADVANCED PEPTISORB 1000 ml </t>
  </si>
  <si>
    <t xml:space="preserve">NUTRISON ADVANCED DIASON ENERGY HP 1000 ml </t>
  </si>
  <si>
    <t xml:space="preserve">NUTRISON ADVANCED PROTISON 500 ml worek </t>
  </si>
  <si>
    <t xml:space="preserve">NUTRISON PROTEIN  PLUS 1000 ml </t>
  </si>
  <si>
    <t xml:space="preserve">FRESUBIN 1200 COMPLETE 1000 ml EASYBAG </t>
  </si>
  <si>
    <t xml:space="preserve">FRESUBIN 1800 COMPLETE 1500 ml EASYBAG </t>
  </si>
  <si>
    <t>FRESUBIN 1500 COMPLETE 1500 ml EASYBAG</t>
  </si>
  <si>
    <t xml:space="preserve">SURVIMED OPD 500 ml EASYBAG </t>
  </si>
  <si>
    <t xml:space="preserve">DIBEN 1,5 kcal HP 500 ml EASYBAG </t>
  </si>
  <si>
    <t xml:space="preserve">FRESUBIN HEPA 500 ml EASYBAG </t>
  </si>
  <si>
    <t>FRESUBIN 2 kcal HP</t>
  </si>
  <si>
    <t>FRESUBIN 2 kcal HP FIBRE</t>
  </si>
  <si>
    <t xml:space="preserve">PEPTAMEN NEUTRAL 500 ml </t>
  </si>
  <si>
    <t xml:space="preserve">PEPTAMEN AF NEUTRAL 500 ml  </t>
  </si>
  <si>
    <t xml:space="preserve">NOVASOURCE GI ADVANCE 500 ml </t>
  </si>
  <si>
    <t xml:space="preserve">NUTRICOMP HEPA MB 500 ml </t>
  </si>
  <si>
    <t xml:space="preserve">NUTRICOMP HP ENERGY FIBRE NEUTRAL MB 500 ml </t>
  </si>
  <si>
    <t xml:space="preserve">MODULEN IBD 400g </t>
  </si>
  <si>
    <t>Zestaw do podawania diet dojelitowych z pustym workiem metodą grawitacyjną</t>
  </si>
  <si>
    <t>Zestaw do podawania diet dojelitowych z pustym workiem przez pompę</t>
  </si>
  <si>
    <t>Zestaw uniwersalny do podawania diet dojelitowych przez pompę</t>
  </si>
  <si>
    <t>Zestaw do zastosowań moblinych do podawania diet dojelitowych przez pompę</t>
  </si>
  <si>
    <t xml:space="preserve">POMPA DO ŻYWIENIA DOJELITOWEGO </t>
  </si>
  <si>
    <t>Adapter ENFit/LL</t>
  </si>
  <si>
    <t>Adapter ENFit/ENLpck</t>
  </si>
  <si>
    <t>Strzykawka do podaży ENFit</t>
  </si>
  <si>
    <t>Strzykawka do podaży z końcówką Luer 100 ml</t>
  </si>
  <si>
    <t xml:space="preserve">KOMPRES WŁÓKNINOWY 7,5X7,5 cm X 5 szt. </t>
  </si>
  <si>
    <t>NATRIUM CHLORATUM 0,9% 100 ml</t>
  </si>
  <si>
    <t>NATRIUM CHLORATUM 0,9% 250 ml</t>
  </si>
  <si>
    <t>NATRIUM CHLORATUM 0,9% 500 ml</t>
  </si>
  <si>
    <t>NATRIUM CHLORATUM 0,9% 1000 ml</t>
  </si>
  <si>
    <t>0,9% roztwór Natrium Chloratum w bezpiecznym opakowaniu stojącym o pojemności 100ml</t>
  </si>
  <si>
    <t>0,9% roztwór Natrium Chloratum w bezpiecznym opakowaniu stojącym  o pojemności 250ml</t>
  </si>
  <si>
    <t>0,9% roztwór Natrium Chloratum w bezpiecznym opakowaniu stojącym o pojemności 500ml</t>
  </si>
  <si>
    <t>0,9% roztwór Natrium Chloratum w bezpiecznym opakowaniu stojącym  o pojemności 1000ml</t>
  </si>
  <si>
    <t xml:space="preserve">NUTRISON ADVANCED CUBISON 1000 ml </t>
  </si>
  <si>
    <t xml:space="preserve">SUPPORTAN 500 ml EASYBAG  </t>
  </si>
  <si>
    <t>Jedn.
miary</t>
  </si>
  <si>
    <t xml:space="preserve">Wykaz preparatów, sprzętu i środków antyseptycznych do przetargu na "Dostawę żywienia dojelitowego w warunkach domowych wraz  
            transportem do domu pacjenta"  </t>
  </si>
  <si>
    <t>Numer katalogowy/ Producent - produkt oferowany przez Wykonawcę</t>
  </si>
  <si>
    <t>Dieta przemysłowa peptydowa , 100% serwatka, 70% MCT, osmolarność (220 mOsm/l), butelka a 500 ml</t>
  </si>
  <si>
    <t>Kompletna dieta  pod względem odżywczym , wysokobiałkowa, 6,3 g białka/100ml. Zawierająca  4 rodzaje białka (  kazeinowe, serwatkowe, grochu i soi ) z glutaminą 1,28 g/100ml, hiperkaloryczna ( 1,25 kcal/ml), bezresztkowa, klinicznie wolna od laktozy, % energii z : białka - 20%, węglowodanów- 45%, tłuszczu- 35%, o osmolarności 275 mOsmol/l. Opakowanie   o pojemności 1000ml.</t>
  </si>
  <si>
    <t xml:space="preserve">Złącze umożliwiające połączenie strzykawki typu Luer-lock z portem typu ENFit pakowane po 5 sztuk z przeliczeniem na ilości. </t>
  </si>
  <si>
    <t>Złącze umożliwiające połączenie zestawu do podaży diet z końcówką ENFit z dostępem do przewodu pokarmowego typu Enlock. Pakowane po 5 sztuk z przeliczeniem na ilości.</t>
  </si>
  <si>
    <t>Kompletna dieta przemysłowa do żywienia dojelitowego, bezresztkowa, zawartość energii 1,25-1,6 kcal/ml. Zawartość białka 5,6-7,5 g/100ml. Osmolarność 275-372 mOsm/l.Opakowanie 500, 1000 ml</t>
  </si>
  <si>
    <t xml:space="preserve">NUTRICOMP INTENSIV MB 500 ml  , ISOSOURCE PROTEIN </t>
  </si>
  <si>
    <t>NUTRICOMP PEPTID MB 500, ml , Peptamen Neutral 500 ml</t>
  </si>
  <si>
    <t>Kompletna dieta przemysłowa do żywienia dojelitowego, wspomagająca leczenie ran, normokaloryczna (1 -1,2 kcal/ml), bogatobiałkowa (5,5-6 g/100ml), bogatoresztkowa (1,5-2 g/100ml), osmolarność 298 - 345 mOsmol/l.</t>
  </si>
  <si>
    <t>Kompletna dieta do żywienia dojelitowego, normokaloryczna 1,2 - 1,3 kcal/ml, bogatobiałkowa 6-6,7 g/100ml, zawierająca białko kazeinowe, ω-3 kwasy tłuszczowe z oleju rybnego (EPA i DHA), bogatoresztkowa – 2g/100ml, o osmolarności 283-345 mosmol/l, w opakowaniu miękkim zabezpieczonym samo zasklepiającą się membraną o objętości 1000 ml/ 500 ml.</t>
  </si>
  <si>
    <t>Kompletna dieta do żywienia dojelitowego, normokaloryczna 1,2 -1,3 kcal/ml, bogatobiałkowa 6- 6,7 g/100ml, zawierająca białko kazeinowe, ω-3 kwasy tłuszczowe z oleju rybnego (EPA i DHA), bogatoresztkowa – 2g/100ml, o osmolarności 283- 345 mosmol/l, w opakowaniu miękkim zabezpieczonym samo zasklepiającą się membraną o objętości 1500 ml.</t>
  </si>
  <si>
    <t>Zestaw do podawania diet dojelitowych metodą grawitacyjną z pustym workiem o pojemności 1300-1500 ml, zaciskiem rolkowym, oraz wejściem bocznym na drenie  lub kranikiem  do podawania leków , łącznikiem do zgłębników typu En-Fit. Sterylny, wolny od lateksu i DEHP.</t>
  </si>
  <si>
    <t>Zestaw do zostosowań mobilnych do podawania diet dojelitowych w wersji do pompy do opakowań miękkich typu worek bądż butelek SmartFlex. Posiadający końcówkę typu EnFit. Sterylny, wolny od lateksu i DEHP.</t>
  </si>
  <si>
    <t>Dieta kompletna, normokaloryczna (1kcal/ml), źródłem białka jest wyłącznie białko sojowe (4g/100ml), bezresztkowa, klinicznie wolna od laktozy, źródłem węglowodanów są maltodekstryny, % energii z: białka-16 %, węglowodanów- 49 %, tłuszczów-35 %,o osmolarności 250 mOsmol/l, w opakowaniu lub w butelce   1000 ml.</t>
  </si>
  <si>
    <t>Dieta peptydowa, normokaloryczna (1 kcal/ml), źródło białka - hydrolizat serwatki, tłuszcze MCT i osmolarność 455 mOsm/l. Zawiera 4 g/100 ml białka w tym glutamina 0,77 g/100 ml i arginina 0,12 g/ 100 ml, % energii z białka- 16%, węglowodanów - 69%, tłuszczów - 15 %. Opakowanie lub butelka   a 1000 ml</t>
  </si>
  <si>
    <t>Dieta wspomagająca leczenie ran, kompletna, normokaloryczna (1,03 kcal/ml).Bogatoresztkowa, do leczenia drogą przewodu pokarmowego. Opakowanie lub butelka a 1000 ml.</t>
  </si>
  <si>
    <t>Dieta kompletna pod względem odżywczym, dedykowana pacjentom w ciężkim stanie, wysokobiałkowa, 7,5g białka/100ml , w oparciu o  kazeinę i soję, z zawartością glutaminy 1,56 g/100ml, hiperkaloryczna (1,28 kcal/ml), bogatoresztkowa, klinicznie wolna od laktozy, % energii z  : białka - 23%, węglowodanów- 48%, tłuszczu- 26 %, błonnika - 2%, o osmolarności 270 mOsmol/l. Opakowanie lub butelka a  500 ml.</t>
  </si>
  <si>
    <t>Dieta normokaloryczna. Oligopeptydowa. Bezresztkowa. Hydrolizowane białko serwatkowe i sojowe o niskiej masie cząsteczkowej, tłuszcze : MCT i tłuszcz sojowy. Opakowanie   500 ml. Osmolarność 220-320 mOsmol/l.</t>
  </si>
  <si>
    <t>Dieta kompletna pod względem odżywczym. Wysokobiałkowa, wysokoenergetyczna, bogata w omega 3. Przeznaczona dla pacjentów z zaburzeniami wchłaniania. Osmolarność 380 mOsmol/l. Opakowanie 500 ml</t>
  </si>
  <si>
    <t>Numer katalogowy/ Producent - aktualnie używany produkt</t>
  </si>
  <si>
    <r>
      <t>Transport zestawy do żywienia dojelitowego do domu pacjenta Transport (szacunkowo 50 000 km tam i z powrotem, około 280  chorych x 6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cykli i około 140 chorych x 6 cykli) Maksymalna wielkość paczki to 120cm x 120cm wys. 170cm, a waga ok. 300kg" w tym transport na cito (w ciagu 3 dni)</t>
    </r>
  </si>
  <si>
    <t>śrdednia cena jednej transzy</t>
  </si>
  <si>
    <t>op/but</t>
  </si>
  <si>
    <t xml:space="preserve"> Dieta przeznaczona dla pacjentów z niewydolnością oddechową oraz zaburzeniami wywołanymi urazem, wysokokaloryczna, wysokobiałkowa, 1ml = 1,3- 1,33 kcal, zawartość w 100 ml białka 6,5 - 6,7 g, tłuszczu 4,4-5,8 g tym kwasy MCT 2,9g/100 ml i węglowodanów 13-16 g.  Energia z białka 20-21%, z tłuszczów 30- 40%, z węglowodanów 40-49 %. Osmolarność283- 334 mOsm/l. Pojemność  500 ml.</t>
  </si>
  <si>
    <t>Zgłębnik dożoładkowy z poliuretanu z łącznikiem typu funnel (lejkowaty)  i z prowadnicą (mandrynem) M,  CH 12, 2,8 mm - średnica wewnętrzna, 3,6 mm - średnica zewnętrzna, długość 100- 120  cm.</t>
  </si>
  <si>
    <t>Konektor do połaczenia do zestawu EnFit, strzykawki EnLock Opakowanie x 5-15  szt</t>
  </si>
  <si>
    <t>Zestaw z workiem  do podawania grawitacyjnego  o pojemności 1000 -1500 ml. Wyposażony w komorę kroplową i zacisk rolkowy. Dołaczone 2 łaczniki  (ENLooc/Funnel oraz Oral/luer Syringe)  System EnFit</t>
  </si>
  <si>
    <t xml:space="preserve">Bezpłatne użyczenie –100 pomp do podaży żywenia dojelitowego, do stosowania w warunkach szpitalnych i domowych.
</t>
  </si>
  <si>
    <t>Zestaw do podawania diet dojelitowych uniwersalny, w wersji do pompy z pozycji 35 do opakowań miękkich typu worek lub butelka. Posiadający końcówkę typu EnFit .  Sterylny, wolny od lateksu i DEHP.</t>
  </si>
  <si>
    <t>Zestaw do podawania diet dojelitowych przez użyczaną pompę z pozycji nr 35 z pustym workiem o pojemności 1000 - 1500 ml, komorą kroplową, zamykanym kranikiem do podawania leków, łącznikiem do zgłębników typu EnFit.  Sterylny, wolny od lateksu i DEHP.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</si>
</sst>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_-* #,##0.00&quot; zł&quot;_-;\-* #,##0.00&quot; zł&quot;_-;_-* \-??&quot; zł&quot;_-;_-@_-"/>
    <numFmt numFmtId="175" formatCode="#,##0.00\ [$zł-415];[Red]\-#,##0.00\ [$zł-415]"/>
    <numFmt numFmtId="176" formatCode="#,##0.00&quot; zł&quot;;[Red]\-#,##0.00&quot; zł&quot;"/>
    <numFmt numFmtId="177" formatCode="#,##0.00&quot; 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0.0000"/>
    <numFmt numFmtId="183" formatCode="0.00000"/>
    <numFmt numFmtId="184" formatCode="0.000"/>
    <numFmt numFmtId="185" formatCode="[$-415]d\ mmmm\ yyyy"/>
    <numFmt numFmtId="186" formatCode="#,##0.0"/>
  </numFmts>
  <fonts count="5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>
      <alignment/>
      <protection/>
    </xf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4" fontId="2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33" borderId="10" xfId="45" applyFont="1" applyFill="1" applyBorder="1" applyAlignment="1">
      <alignment horizontal="center" vertical="center" wrapText="1"/>
      <protection/>
    </xf>
    <xf numFmtId="0" fontId="5" fillId="33" borderId="11" xfId="45" applyFont="1" applyFill="1" applyBorder="1" applyAlignment="1">
      <alignment horizontal="center" vertical="center" wrapText="1"/>
      <protection/>
    </xf>
    <xf numFmtId="9" fontId="5" fillId="34" borderId="11" xfId="57" applyFont="1" applyFill="1" applyBorder="1" applyAlignment="1">
      <alignment horizontal="center" vertical="center" wrapText="1"/>
      <protection/>
    </xf>
    <xf numFmtId="0" fontId="3" fillId="34" borderId="12" xfId="45" applyFont="1" applyFill="1" applyBorder="1" applyAlignment="1">
      <alignment horizontal="center" vertical="center" wrapText="1"/>
      <protection/>
    </xf>
    <xf numFmtId="0" fontId="6" fillId="33" borderId="11" xfId="45" applyFont="1" applyFill="1" applyBorder="1" applyAlignment="1">
      <alignment horizontal="left" vertical="top" wrapText="1"/>
      <protection/>
    </xf>
    <xf numFmtId="0" fontId="6" fillId="34" borderId="11" xfId="45" applyFont="1" applyFill="1" applyBorder="1" applyAlignment="1">
      <alignment horizontal="center" vertical="top" wrapText="1"/>
      <protection/>
    </xf>
    <xf numFmtId="0" fontId="6" fillId="33" borderId="11" xfId="45" applyFont="1" applyFill="1" applyBorder="1" applyAlignment="1">
      <alignment horizontal="center" vertical="center" wrapText="1"/>
      <protection/>
    </xf>
    <xf numFmtId="3" fontId="3" fillId="0" borderId="11" xfId="45" applyNumberFormat="1" applyFont="1" applyBorder="1" applyAlignment="1">
      <alignment vertical="center" wrapText="1"/>
      <protection/>
    </xf>
    <xf numFmtId="2" fontId="6" fillId="0" borderId="11" xfId="45" applyNumberFormat="1" applyFont="1" applyFill="1" applyBorder="1" applyAlignment="1">
      <alignment horizontal="center" vertical="center" wrapText="1"/>
      <protection/>
    </xf>
    <xf numFmtId="4" fontId="6" fillId="0" borderId="11" xfId="45" applyNumberFormat="1" applyFont="1" applyFill="1" applyBorder="1" applyAlignment="1">
      <alignment horizontal="center" vertical="center" wrapText="1"/>
      <protection/>
    </xf>
    <xf numFmtId="2" fontId="3" fillId="33" borderId="11" xfId="64" applyNumberFormat="1" applyFont="1" applyFill="1" applyBorder="1" applyAlignment="1">
      <alignment horizontal="center" vertical="center" wrapText="1"/>
      <protection/>
    </xf>
    <xf numFmtId="4" fontId="3" fillId="34" borderId="11" xfId="57" applyNumberFormat="1" applyFont="1" applyFill="1" applyBorder="1" applyAlignment="1">
      <alignment horizontal="center" vertical="top" wrapText="1"/>
      <protection/>
    </xf>
    <xf numFmtId="4" fontId="3" fillId="33" borderId="11" xfId="64" applyNumberFormat="1" applyFont="1" applyFill="1" applyBorder="1" applyAlignment="1">
      <alignment vertical="center" wrapText="1"/>
      <protection/>
    </xf>
    <xf numFmtId="0" fontId="6" fillId="33" borderId="11" xfId="45" applyFont="1" applyFill="1" applyBorder="1" applyAlignment="1">
      <alignment horizontal="center" vertical="top" wrapText="1"/>
      <protection/>
    </xf>
    <xf numFmtId="0" fontId="3" fillId="33" borderId="11" xfId="45" applyFont="1" applyFill="1" applyBorder="1" applyAlignment="1">
      <alignment vertical="top" wrapText="1"/>
      <protection/>
    </xf>
    <xf numFmtId="0" fontId="3" fillId="34" borderId="11" xfId="45" applyFont="1" applyFill="1" applyBorder="1" applyAlignment="1">
      <alignment horizontal="center" vertical="top" wrapText="1"/>
      <protection/>
    </xf>
    <xf numFmtId="3" fontId="6" fillId="0" borderId="11" xfId="45" applyNumberFormat="1" applyFont="1" applyBorder="1" applyAlignment="1">
      <alignment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4" fontId="6" fillId="34" borderId="11" xfId="57" applyNumberFormat="1" applyFont="1" applyFill="1" applyBorder="1" applyAlignment="1">
      <alignment horizontal="center" vertical="center" wrapText="1"/>
      <protection/>
    </xf>
    <xf numFmtId="0" fontId="6" fillId="34" borderId="11" xfId="58" applyFont="1" applyFill="1" applyBorder="1" applyAlignment="1">
      <alignment horizontal="left" vertical="top" wrapText="1"/>
      <protection/>
    </xf>
    <xf numFmtId="0" fontId="6" fillId="34" borderId="11" xfId="54" applyFont="1" applyFill="1" applyBorder="1" applyAlignment="1">
      <alignment horizontal="center" vertical="top" wrapText="1"/>
      <protection/>
    </xf>
    <xf numFmtId="4" fontId="3" fillId="34" borderId="11" xfId="57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1" xfId="45" applyFont="1" applyBorder="1" applyAlignment="1">
      <alignment horizontal="center" vertical="top" wrapText="1"/>
      <protection/>
    </xf>
    <xf numFmtId="0" fontId="6" fillId="33" borderId="12" xfId="45" applyFont="1" applyFill="1" applyBorder="1" applyAlignment="1">
      <alignment horizontal="center" vertical="center" wrapText="1"/>
      <protection/>
    </xf>
    <xf numFmtId="0" fontId="47" fillId="33" borderId="11" xfId="45" applyFont="1" applyFill="1" applyBorder="1" applyAlignment="1">
      <alignment horizontal="left" vertical="top" wrapText="1"/>
      <protection/>
    </xf>
    <xf numFmtId="0" fontId="47" fillId="34" borderId="11" xfId="45" applyFont="1" applyFill="1" applyBorder="1" applyAlignment="1">
      <alignment horizontal="center" vertical="top" wrapText="1"/>
      <protection/>
    </xf>
    <xf numFmtId="3" fontId="47" fillId="0" borderId="11" xfId="45" applyNumberFormat="1" applyFont="1" applyBorder="1" applyAlignment="1">
      <alignment vertical="center" wrapText="1"/>
      <protection/>
    </xf>
    <xf numFmtId="2" fontId="47" fillId="33" borderId="11" xfId="64" applyNumberFormat="1" applyFont="1" applyFill="1" applyBorder="1" applyAlignment="1">
      <alignment horizontal="center" vertical="center" wrapText="1"/>
      <protection/>
    </xf>
    <xf numFmtId="0" fontId="47" fillId="34" borderId="11" xfId="45" applyFont="1" applyFill="1" applyBorder="1" applyAlignment="1">
      <alignment horizontal="center" vertical="center" wrapText="1"/>
      <protection/>
    </xf>
    <xf numFmtId="0" fontId="6" fillId="35" borderId="11" xfId="45" applyFont="1" applyFill="1" applyBorder="1" applyAlignment="1">
      <alignment horizontal="left" vertical="top" wrapText="1"/>
      <protection/>
    </xf>
    <xf numFmtId="0" fontId="6" fillId="35" borderId="11" xfId="45" applyFont="1" applyFill="1" applyBorder="1" applyAlignment="1">
      <alignment horizontal="center" vertical="top" wrapText="1"/>
      <protection/>
    </xf>
    <xf numFmtId="0" fontId="6" fillId="35" borderId="11" xfId="45" applyFont="1" applyFill="1" applyBorder="1" applyAlignment="1">
      <alignment horizontal="center" vertical="center" wrapText="1"/>
      <protection/>
    </xf>
    <xf numFmtId="3" fontId="3" fillId="36" borderId="11" xfId="45" applyNumberFormat="1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horizontal="left" vertical="top" wrapText="1"/>
      <protection/>
    </xf>
    <xf numFmtId="0" fontId="6" fillId="0" borderId="11" xfId="45" applyFont="1" applyFill="1" applyBorder="1" applyAlignment="1">
      <alignment horizontal="left" vertical="top" wrapText="1"/>
      <protection/>
    </xf>
    <xf numFmtId="0" fontId="6" fillId="0" borderId="11" xfId="45" applyFont="1" applyFill="1" applyBorder="1" applyAlignment="1">
      <alignment horizontal="center" vertical="top" wrapText="1"/>
      <protection/>
    </xf>
    <xf numFmtId="0" fontId="6" fillId="0" borderId="11" xfId="45" applyFont="1" applyFill="1" applyBorder="1" applyAlignment="1">
      <alignment horizontal="center" vertical="center" wrapText="1"/>
      <protection/>
    </xf>
    <xf numFmtId="3" fontId="6" fillId="0" borderId="11" xfId="45" applyNumberFormat="1" applyFont="1" applyFill="1" applyBorder="1" applyAlignment="1">
      <alignment vertical="center" wrapText="1"/>
      <protection/>
    </xf>
    <xf numFmtId="2" fontId="6" fillId="0" borderId="11" xfId="64" applyNumberFormat="1" applyFont="1" applyFill="1" applyBorder="1" applyAlignment="1">
      <alignment horizontal="center" vertical="center" wrapText="1"/>
      <protection/>
    </xf>
    <xf numFmtId="4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left" vertical="top" wrapText="1"/>
      <protection/>
    </xf>
    <xf numFmtId="2" fontId="3" fillId="35" borderId="11" xfId="64" applyNumberFormat="1" applyFont="1" applyFill="1" applyBorder="1" applyAlignment="1">
      <alignment horizontal="center" vertical="center" wrapText="1"/>
      <protection/>
    </xf>
    <xf numFmtId="0" fontId="3" fillId="34" borderId="11" xfId="45" applyFont="1" applyFill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3" fontId="3" fillId="0" borderId="11" xfId="45" applyNumberFormat="1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vertical="top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left" vertical="top" wrapText="1"/>
      <protection/>
    </xf>
    <xf numFmtId="3" fontId="6" fillId="0" borderId="11" xfId="45" applyNumberFormat="1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horizontal="left" wrapText="1"/>
      <protection/>
    </xf>
    <xf numFmtId="0" fontId="6" fillId="0" borderId="11" xfId="0" applyFont="1" applyBorder="1" applyAlignment="1">
      <alignment wrapText="1"/>
    </xf>
    <xf numFmtId="0" fontId="6" fillId="36" borderId="11" xfId="0" applyFont="1" applyFill="1" applyBorder="1" applyAlignment="1">
      <alignment horizontal="center" vertical="center" wrapText="1"/>
    </xf>
    <xf numFmtId="0" fontId="6" fillId="0" borderId="11" xfId="45" applyFont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wrapText="1"/>
    </xf>
    <xf numFmtId="0" fontId="6" fillId="0" borderId="11" xfId="45" applyFont="1" applyBorder="1" applyAlignment="1">
      <alignment horizontal="left" wrapText="1"/>
      <protection/>
    </xf>
    <xf numFmtId="0" fontId="6" fillId="36" borderId="11" xfId="44" applyFont="1" applyFill="1" applyBorder="1" applyAlignment="1">
      <alignment horizontal="center" vertical="center" wrapText="1"/>
      <protection/>
    </xf>
    <xf numFmtId="0" fontId="47" fillId="34" borderId="11" xfId="54" applyFont="1" applyFill="1" applyBorder="1" applyAlignment="1">
      <alignment horizontal="left" vertical="top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3" fillId="34" borderId="10" xfId="45" applyFont="1" applyFill="1" applyBorder="1" applyAlignment="1">
      <alignment vertical="center" wrapText="1"/>
      <protection/>
    </xf>
    <xf numFmtId="0" fontId="3" fillId="34" borderId="0" xfId="45" applyFont="1" applyFill="1" applyBorder="1">
      <alignment/>
      <protection/>
    </xf>
    <xf numFmtId="0" fontId="3" fillId="34" borderId="0" xfId="45" applyFont="1" applyFill="1">
      <alignment/>
      <protection/>
    </xf>
    <xf numFmtId="0" fontId="3" fillId="0" borderId="0" xfId="45" applyFont="1" applyFill="1" applyBorder="1">
      <alignment/>
      <protection/>
    </xf>
    <xf numFmtId="4" fontId="3" fillId="0" borderId="0" xfId="45" applyNumberFormat="1" applyFont="1" applyFill="1" applyBorder="1">
      <alignment/>
      <protection/>
    </xf>
    <xf numFmtId="0" fontId="3" fillId="0" borderId="0" xfId="45" applyFont="1" applyFill="1">
      <alignment/>
      <protection/>
    </xf>
    <xf numFmtId="4" fontId="3" fillId="34" borderId="0" xfId="45" applyNumberFormat="1" applyFont="1" applyFill="1" applyBorder="1">
      <alignment/>
      <protection/>
    </xf>
    <xf numFmtId="0" fontId="48" fillId="34" borderId="0" xfId="45" applyFont="1" applyFill="1" applyBorder="1">
      <alignment/>
      <protection/>
    </xf>
    <xf numFmtId="0" fontId="48" fillId="34" borderId="0" xfId="45" applyFont="1" applyFill="1">
      <alignment/>
      <protection/>
    </xf>
    <xf numFmtId="0" fontId="3" fillId="34" borderId="0" xfId="45" applyFont="1" applyFill="1" applyAlignment="1">
      <alignment wrapText="1"/>
      <protection/>
    </xf>
    <xf numFmtId="0" fontId="3" fillId="34" borderId="0" xfId="45" applyFont="1" applyFill="1" applyBorder="1" applyAlignment="1">
      <alignment horizontal="center" vertical="center" wrapText="1"/>
      <protection/>
    </xf>
    <xf numFmtId="0" fontId="3" fillId="34" borderId="0" xfId="45" applyFont="1" applyFill="1" applyBorder="1" applyAlignment="1">
      <alignment wrapText="1"/>
      <protection/>
    </xf>
    <xf numFmtId="0" fontId="3" fillId="34" borderId="0" xfId="45" applyFont="1" applyFill="1" applyBorder="1" applyAlignment="1">
      <alignment horizontal="center" vertical="center"/>
      <protection/>
    </xf>
    <xf numFmtId="0" fontId="5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justify" vertical="center" wrapText="1"/>
    </xf>
    <xf numFmtId="0" fontId="6" fillId="36" borderId="0" xfId="0" applyFont="1" applyFill="1" applyBorder="1" applyAlignment="1">
      <alignment vertical="top" wrapText="1"/>
    </xf>
    <xf numFmtId="175" fontId="3" fillId="34" borderId="0" xfId="45" applyNumberFormat="1" applyFont="1" applyFill="1" applyBorder="1">
      <alignment/>
      <protection/>
    </xf>
    <xf numFmtId="0" fontId="49" fillId="34" borderId="0" xfId="45" applyFont="1" applyFill="1" applyBorder="1">
      <alignment/>
      <protection/>
    </xf>
    <xf numFmtId="0" fontId="49" fillId="34" borderId="0" xfId="45" applyFont="1" applyFill="1">
      <alignment/>
      <protection/>
    </xf>
    <xf numFmtId="174" fontId="5" fillId="33" borderId="11" xfId="64" applyFont="1" applyFill="1" applyBorder="1" applyAlignment="1">
      <alignment horizontal="center" vertical="center" wrapText="1"/>
      <protection/>
    </xf>
    <xf numFmtId="176" fontId="5" fillId="34" borderId="11" xfId="54" applyNumberFormat="1" applyFont="1" applyFill="1" applyBorder="1" applyAlignment="1">
      <alignment vertical="center" wrapText="1"/>
      <protection/>
    </xf>
    <xf numFmtId="176" fontId="5" fillId="34" borderId="11" xfId="45" applyNumberFormat="1" applyFont="1" applyFill="1" applyBorder="1" applyAlignment="1">
      <alignment vertical="center" wrapText="1"/>
      <protection/>
    </xf>
    <xf numFmtId="4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0" applyFont="1" applyFill="1" applyBorder="1" applyAlignment="1">
      <alignment horizontal="center" vertical="center" wrapText="1"/>
    </xf>
    <xf numFmtId="0" fontId="6" fillId="34" borderId="11" xfId="54" applyFont="1" applyFill="1" applyBorder="1" applyAlignment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0" fontId="3" fillId="37" borderId="10" xfId="45" applyFont="1" applyFill="1" applyBorder="1" applyAlignment="1">
      <alignment horizontal="center" vertical="center" wrapText="1"/>
      <protection/>
    </xf>
    <xf numFmtId="0" fontId="3" fillId="37" borderId="13" xfId="45" applyFont="1" applyFill="1" applyBorder="1" applyAlignment="1">
      <alignment horizontal="center" vertical="center" wrapText="1"/>
      <protection/>
    </xf>
    <xf numFmtId="0" fontId="3" fillId="37" borderId="14" xfId="45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="115" zoomScaleNormal="115" zoomScalePageLayoutView="0" workbookViewId="0" topLeftCell="A70">
      <selection activeCell="A1" sqref="A1:J76"/>
    </sheetView>
  </sheetViews>
  <sheetFormatPr defaultColWidth="10.28125" defaultRowHeight="12.75"/>
  <cols>
    <col min="1" max="1" width="4.28125" style="63" customWidth="1"/>
    <col min="2" max="2" width="35.7109375" style="63" customWidth="1"/>
    <col min="3" max="3" width="21.7109375" style="63" customWidth="1"/>
    <col min="4" max="4" width="20.28125" style="63" customWidth="1"/>
    <col min="5" max="5" width="7.57421875" style="73" customWidth="1"/>
    <col min="6" max="6" width="9.00390625" style="73" customWidth="1"/>
    <col min="7" max="7" width="11.00390625" style="73" customWidth="1"/>
    <col min="8" max="8" width="15.7109375" style="62" customWidth="1"/>
    <col min="9" max="9" width="7.7109375" style="62" customWidth="1"/>
    <col min="10" max="10" width="12.7109375" style="62" customWidth="1"/>
    <col min="11" max="11" width="10.28125" style="62" customWidth="1"/>
    <col min="12" max="12" width="20.421875" style="62" customWidth="1"/>
    <col min="13" max="14" width="10.28125" style="62" customWidth="1"/>
    <col min="15" max="16384" width="10.28125" style="63" customWidth="1"/>
  </cols>
  <sheetData>
    <row r="1" spans="1:10" ht="33.75" customHeight="1">
      <c r="A1" s="92" t="s">
        <v>107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48">
      <c r="A2" s="1" t="s">
        <v>0</v>
      </c>
      <c r="B2" s="2" t="s">
        <v>1</v>
      </c>
      <c r="C2" s="2" t="s">
        <v>127</v>
      </c>
      <c r="D2" s="2" t="s">
        <v>108</v>
      </c>
      <c r="E2" s="3" t="s">
        <v>106</v>
      </c>
      <c r="F2" s="2" t="s">
        <v>29</v>
      </c>
      <c r="G2" s="2" t="s">
        <v>2</v>
      </c>
      <c r="H2" s="2" t="s">
        <v>3</v>
      </c>
      <c r="I2" s="2" t="s">
        <v>4</v>
      </c>
      <c r="J2" s="2" t="s">
        <v>5</v>
      </c>
    </row>
    <row r="3" spans="1:14" s="66" customFormat="1" ht="72">
      <c r="A3" s="4">
        <v>1</v>
      </c>
      <c r="B3" s="5" t="s">
        <v>41</v>
      </c>
      <c r="C3" s="6" t="s">
        <v>59</v>
      </c>
      <c r="D3" s="6"/>
      <c r="E3" s="7" t="s">
        <v>62</v>
      </c>
      <c r="F3" s="8">
        <f>12500+11500+11550+10500</f>
        <v>46050</v>
      </c>
      <c r="G3" s="9"/>
      <c r="H3" s="10"/>
      <c r="I3" s="10"/>
      <c r="J3" s="10"/>
      <c r="K3" s="64"/>
      <c r="L3" s="65"/>
      <c r="M3" s="64"/>
      <c r="N3" s="64"/>
    </row>
    <row r="4" spans="1:12" ht="63" customHeight="1">
      <c r="A4" s="4">
        <v>2</v>
      </c>
      <c r="B4" s="5" t="s">
        <v>42</v>
      </c>
      <c r="C4" s="6" t="s">
        <v>60</v>
      </c>
      <c r="D4" s="6"/>
      <c r="E4" s="7" t="s">
        <v>62</v>
      </c>
      <c r="F4" s="8">
        <f>1300+10550+11500+11550+500</f>
        <v>35400</v>
      </c>
      <c r="G4" s="11"/>
      <c r="H4" s="10"/>
      <c r="I4" s="12"/>
      <c r="J4" s="13"/>
      <c r="L4" s="67"/>
    </row>
    <row r="5" spans="1:12" ht="69.75" customHeight="1">
      <c r="A5" s="4">
        <v>3</v>
      </c>
      <c r="B5" s="5" t="s">
        <v>43</v>
      </c>
      <c r="C5" s="14" t="s">
        <v>61</v>
      </c>
      <c r="D5" s="14"/>
      <c r="E5" s="7" t="s">
        <v>62</v>
      </c>
      <c r="F5" s="8">
        <f>1600+1500+1450+3500</f>
        <v>8050</v>
      </c>
      <c r="G5" s="11"/>
      <c r="H5" s="10"/>
      <c r="I5" s="10"/>
      <c r="J5" s="13"/>
      <c r="L5" s="67"/>
    </row>
    <row r="6" spans="1:10" ht="94.5" customHeight="1">
      <c r="A6" s="4">
        <v>4</v>
      </c>
      <c r="B6" s="15" t="s">
        <v>44</v>
      </c>
      <c r="C6" s="16" t="s">
        <v>63</v>
      </c>
      <c r="D6" s="16"/>
      <c r="E6" s="7" t="s">
        <v>62</v>
      </c>
      <c r="F6" s="8">
        <f>500+200</f>
        <v>700</v>
      </c>
      <c r="G6" s="11"/>
      <c r="H6" s="10"/>
      <c r="I6" s="10"/>
      <c r="J6" s="13"/>
    </row>
    <row r="7" spans="1:10" ht="63.75" customHeight="1">
      <c r="A7" s="4">
        <v>5</v>
      </c>
      <c r="B7" s="5" t="s">
        <v>113</v>
      </c>
      <c r="C7" s="6" t="s">
        <v>64</v>
      </c>
      <c r="D7" s="6"/>
      <c r="E7" s="7" t="s">
        <v>62</v>
      </c>
      <c r="F7" s="8">
        <f>200+1350+450+200+200</f>
        <v>2400</v>
      </c>
      <c r="G7" s="11"/>
      <c r="H7" s="10"/>
      <c r="I7" s="12"/>
      <c r="J7" s="13"/>
    </row>
    <row r="8" spans="1:10" ht="69.75" customHeight="1">
      <c r="A8" s="4">
        <v>6</v>
      </c>
      <c r="B8" s="5" t="s">
        <v>45</v>
      </c>
      <c r="C8" s="6" t="s">
        <v>65</v>
      </c>
      <c r="D8" s="6"/>
      <c r="E8" s="7" t="s">
        <v>62</v>
      </c>
      <c r="F8" s="17">
        <f>500+212+580+300</f>
        <v>1592</v>
      </c>
      <c r="G8" s="18"/>
      <c r="H8" s="10"/>
      <c r="I8" s="19"/>
      <c r="J8" s="13"/>
    </row>
    <row r="9" spans="1:10" ht="72">
      <c r="A9" s="4">
        <v>7</v>
      </c>
      <c r="B9" s="5" t="s">
        <v>116</v>
      </c>
      <c r="C9" s="6" t="s">
        <v>66</v>
      </c>
      <c r="D9" s="6"/>
      <c r="E9" s="7" t="s">
        <v>62</v>
      </c>
      <c r="F9" s="8">
        <f>4800+800</f>
        <v>5600</v>
      </c>
      <c r="G9" s="11"/>
      <c r="H9" s="10"/>
      <c r="I9" s="12"/>
      <c r="J9" s="13"/>
    </row>
    <row r="10" spans="1:10" ht="97.5" customHeight="1">
      <c r="A10" s="4">
        <v>8</v>
      </c>
      <c r="B10" s="20" t="s">
        <v>121</v>
      </c>
      <c r="C10" s="21" t="s">
        <v>67</v>
      </c>
      <c r="D10" s="21"/>
      <c r="E10" s="7" t="s">
        <v>62</v>
      </c>
      <c r="F10" s="8">
        <v>100</v>
      </c>
      <c r="G10" s="11"/>
      <c r="H10" s="10"/>
      <c r="I10" s="22"/>
      <c r="J10" s="13"/>
    </row>
    <row r="11" spans="1:10" ht="84.75" customHeight="1">
      <c r="A11" s="4">
        <v>9</v>
      </c>
      <c r="B11" s="5" t="s">
        <v>122</v>
      </c>
      <c r="C11" s="6" t="s">
        <v>68</v>
      </c>
      <c r="D11" s="6"/>
      <c r="E11" s="7" t="s">
        <v>62</v>
      </c>
      <c r="F11" s="8">
        <v>100</v>
      </c>
      <c r="G11" s="11"/>
      <c r="H11" s="10"/>
      <c r="I11" s="22"/>
      <c r="J11" s="13"/>
    </row>
    <row r="12" spans="1:10" ht="60">
      <c r="A12" s="4">
        <v>10</v>
      </c>
      <c r="B12" s="5" t="s">
        <v>123</v>
      </c>
      <c r="C12" s="6" t="s">
        <v>104</v>
      </c>
      <c r="D12" s="6"/>
      <c r="E12" s="7" t="s">
        <v>62</v>
      </c>
      <c r="F12" s="8">
        <v>100</v>
      </c>
      <c r="G12" s="18"/>
      <c r="H12" s="10"/>
      <c r="I12" s="12"/>
      <c r="J12" s="13"/>
    </row>
    <row r="13" spans="1:10" ht="165.75" customHeight="1">
      <c r="A13" s="4">
        <v>11</v>
      </c>
      <c r="B13" s="15" t="s">
        <v>46</v>
      </c>
      <c r="C13" s="16" t="s">
        <v>69</v>
      </c>
      <c r="D13" s="16"/>
      <c r="E13" s="7" t="s">
        <v>62</v>
      </c>
      <c r="F13" s="8">
        <v>100</v>
      </c>
      <c r="G13" s="11"/>
      <c r="H13" s="10"/>
      <c r="I13" s="12"/>
      <c r="J13" s="13"/>
    </row>
    <row r="14" spans="1:10" ht="122.25" customHeight="1">
      <c r="A14" s="4">
        <v>12</v>
      </c>
      <c r="B14" s="23" t="s">
        <v>124</v>
      </c>
      <c r="C14" s="24" t="s">
        <v>70</v>
      </c>
      <c r="D14" s="24"/>
      <c r="E14" s="7" t="s">
        <v>12</v>
      </c>
      <c r="F14" s="8">
        <v>100</v>
      </c>
      <c r="G14" s="11"/>
      <c r="H14" s="10"/>
      <c r="I14" s="12"/>
      <c r="J14" s="13"/>
    </row>
    <row r="15" spans="1:10" ht="120">
      <c r="A15" s="4">
        <v>13</v>
      </c>
      <c r="B15" s="15" t="s">
        <v>110</v>
      </c>
      <c r="C15" s="16" t="s">
        <v>71</v>
      </c>
      <c r="D15" s="16"/>
      <c r="E15" s="7" t="s">
        <v>62</v>
      </c>
      <c r="F15" s="8">
        <v>100</v>
      </c>
      <c r="G15" s="11"/>
      <c r="H15" s="10"/>
      <c r="I15" s="12"/>
      <c r="J15" s="13"/>
    </row>
    <row r="16" spans="1:10" ht="98.25" customHeight="1">
      <c r="A16" s="4">
        <v>14</v>
      </c>
      <c r="B16" s="5" t="s">
        <v>117</v>
      </c>
      <c r="C16" s="6" t="s">
        <v>72</v>
      </c>
      <c r="D16" s="6"/>
      <c r="E16" s="7" t="s">
        <v>62</v>
      </c>
      <c r="F16" s="8">
        <v>100</v>
      </c>
      <c r="G16" s="11"/>
      <c r="H16" s="10"/>
      <c r="I16" s="12"/>
      <c r="J16" s="13"/>
    </row>
    <row r="17" spans="1:10" ht="96" customHeight="1">
      <c r="A17" s="25">
        <v>15</v>
      </c>
      <c r="B17" s="5" t="s">
        <v>118</v>
      </c>
      <c r="C17" s="6" t="s">
        <v>73</v>
      </c>
      <c r="D17" s="6"/>
      <c r="E17" s="7" t="s">
        <v>130</v>
      </c>
      <c r="F17" s="17">
        <v>100</v>
      </c>
      <c r="G17" s="18"/>
      <c r="H17" s="10"/>
      <c r="I17" s="12"/>
      <c r="J17" s="13"/>
    </row>
    <row r="18" spans="1:10" ht="120" customHeight="1">
      <c r="A18" s="4">
        <v>16</v>
      </c>
      <c r="B18" s="5" t="s">
        <v>11</v>
      </c>
      <c r="C18" s="6" t="s">
        <v>74</v>
      </c>
      <c r="D18" s="6"/>
      <c r="E18" s="7" t="s">
        <v>130</v>
      </c>
      <c r="F18" s="8">
        <v>100</v>
      </c>
      <c r="G18" s="11"/>
      <c r="H18" s="10"/>
      <c r="I18" s="12"/>
      <c r="J18" s="13"/>
    </row>
    <row r="19" spans="1:10" ht="95.25" customHeight="1">
      <c r="A19" s="4">
        <v>17</v>
      </c>
      <c r="B19" s="5" t="s">
        <v>47</v>
      </c>
      <c r="C19" s="6" t="s">
        <v>75</v>
      </c>
      <c r="D19" s="6"/>
      <c r="E19" s="7" t="s">
        <v>130</v>
      </c>
      <c r="F19" s="8">
        <v>100</v>
      </c>
      <c r="G19" s="11"/>
      <c r="H19" s="10"/>
      <c r="I19" s="12"/>
      <c r="J19" s="13"/>
    </row>
    <row r="20" spans="1:10" ht="107.25" customHeight="1">
      <c r="A20" s="4">
        <v>18</v>
      </c>
      <c r="B20" s="5" t="s">
        <v>48</v>
      </c>
      <c r="C20" s="6" t="s">
        <v>76</v>
      </c>
      <c r="D20" s="6"/>
      <c r="E20" s="7" t="s">
        <v>130</v>
      </c>
      <c r="F20" s="8">
        <v>100</v>
      </c>
      <c r="G20" s="11"/>
      <c r="H20" s="10"/>
      <c r="I20" s="12"/>
      <c r="J20" s="13"/>
    </row>
    <row r="21" spans="1:10" ht="84" customHeight="1">
      <c r="A21" s="4">
        <v>19</v>
      </c>
      <c r="B21" s="5" t="s">
        <v>49</v>
      </c>
      <c r="C21" s="6" t="s">
        <v>77</v>
      </c>
      <c r="D21" s="6"/>
      <c r="E21" s="7" t="s">
        <v>130</v>
      </c>
      <c r="F21" s="8">
        <v>100</v>
      </c>
      <c r="G21" s="11"/>
      <c r="H21" s="10"/>
      <c r="I21" s="12"/>
      <c r="J21" s="13"/>
    </row>
    <row r="22" spans="1:10" ht="129" customHeight="1">
      <c r="A22" s="4">
        <v>20</v>
      </c>
      <c r="B22" s="5" t="s">
        <v>50</v>
      </c>
      <c r="C22" s="6" t="s">
        <v>105</v>
      </c>
      <c r="D22" s="6"/>
      <c r="E22" s="7" t="s">
        <v>130</v>
      </c>
      <c r="F22" s="8">
        <v>100</v>
      </c>
      <c r="G22" s="11"/>
      <c r="H22" s="10"/>
      <c r="I22" s="12"/>
      <c r="J22" s="13"/>
    </row>
    <row r="23" spans="1:10" ht="86.25" customHeight="1">
      <c r="A23" s="4">
        <v>21</v>
      </c>
      <c r="B23" s="5" t="s">
        <v>51</v>
      </c>
      <c r="C23" s="6" t="s">
        <v>78</v>
      </c>
      <c r="D23" s="6"/>
      <c r="E23" s="7" t="s">
        <v>130</v>
      </c>
      <c r="F23" s="17">
        <v>100</v>
      </c>
      <c r="G23" s="18"/>
      <c r="H23" s="10"/>
      <c r="I23" s="19"/>
      <c r="J23" s="13"/>
    </row>
    <row r="24" spans="1:10" ht="96.75" customHeight="1">
      <c r="A24" s="4">
        <v>22</v>
      </c>
      <c r="B24" s="5" t="s">
        <v>52</v>
      </c>
      <c r="C24" s="6" t="s">
        <v>79</v>
      </c>
      <c r="D24" s="6"/>
      <c r="E24" s="7" t="s">
        <v>10</v>
      </c>
      <c r="F24" s="17">
        <v>100</v>
      </c>
      <c r="G24" s="18"/>
      <c r="H24" s="10"/>
      <c r="I24" s="19"/>
      <c r="J24" s="13"/>
    </row>
    <row r="25" spans="1:10" ht="36">
      <c r="A25" s="4">
        <v>23</v>
      </c>
      <c r="B25" s="5" t="s">
        <v>109</v>
      </c>
      <c r="C25" s="6" t="s">
        <v>80</v>
      </c>
      <c r="D25" s="6"/>
      <c r="E25" s="7" t="s">
        <v>10</v>
      </c>
      <c r="F25" s="8">
        <v>100</v>
      </c>
      <c r="G25" s="11"/>
      <c r="H25" s="10"/>
      <c r="I25" s="12"/>
      <c r="J25" s="13"/>
    </row>
    <row r="26" spans="1:10" ht="61.5" customHeight="1">
      <c r="A26" s="4">
        <v>24</v>
      </c>
      <c r="B26" s="5" t="s">
        <v>126</v>
      </c>
      <c r="C26" s="6" t="s">
        <v>81</v>
      </c>
      <c r="D26" s="6"/>
      <c r="E26" s="7" t="s">
        <v>130</v>
      </c>
      <c r="F26" s="8">
        <v>100</v>
      </c>
      <c r="G26" s="11"/>
      <c r="H26" s="10"/>
      <c r="I26" s="12"/>
      <c r="J26" s="13"/>
    </row>
    <row r="27" spans="1:10" ht="60" customHeight="1">
      <c r="A27" s="4">
        <v>25</v>
      </c>
      <c r="B27" s="5" t="s">
        <v>53</v>
      </c>
      <c r="C27" s="6" t="s">
        <v>82</v>
      </c>
      <c r="D27" s="6"/>
      <c r="E27" s="7" t="s">
        <v>12</v>
      </c>
      <c r="F27" s="8">
        <v>100</v>
      </c>
      <c r="G27" s="18"/>
      <c r="H27" s="10"/>
      <c r="I27" s="12"/>
      <c r="J27" s="13"/>
    </row>
    <row r="28" spans="1:10" ht="105.75" customHeight="1">
      <c r="A28" s="4">
        <v>26</v>
      </c>
      <c r="B28" s="26" t="s">
        <v>54</v>
      </c>
      <c r="C28" s="27" t="s">
        <v>83</v>
      </c>
      <c r="D28" s="27"/>
      <c r="E28" s="7" t="s">
        <v>12</v>
      </c>
      <c r="F28" s="28">
        <v>100</v>
      </c>
      <c r="G28" s="29"/>
      <c r="H28" s="10"/>
      <c r="I28" s="22"/>
      <c r="J28" s="13"/>
    </row>
    <row r="29" spans="1:14" s="69" customFormat="1" ht="105" customHeight="1">
      <c r="A29" s="4">
        <v>27</v>
      </c>
      <c r="B29" s="26" t="s">
        <v>131</v>
      </c>
      <c r="C29" s="27" t="s">
        <v>114</v>
      </c>
      <c r="D29" s="27"/>
      <c r="E29" s="30" t="s">
        <v>12</v>
      </c>
      <c r="F29" s="28">
        <v>100</v>
      </c>
      <c r="G29" s="29"/>
      <c r="H29" s="10"/>
      <c r="I29" s="12"/>
      <c r="J29" s="13"/>
      <c r="K29" s="68"/>
      <c r="L29" s="68"/>
      <c r="M29" s="68"/>
      <c r="N29" s="68"/>
    </row>
    <row r="30" spans="1:14" s="69" customFormat="1" ht="62.25" customHeight="1">
      <c r="A30" s="4">
        <v>28</v>
      </c>
      <c r="B30" s="5" t="s">
        <v>125</v>
      </c>
      <c r="C30" s="6" t="s">
        <v>115</v>
      </c>
      <c r="D30" s="6"/>
      <c r="E30" s="7" t="s">
        <v>12</v>
      </c>
      <c r="F30" s="17">
        <v>100</v>
      </c>
      <c r="G30" s="18"/>
      <c r="H30" s="10"/>
      <c r="I30" s="12"/>
      <c r="J30" s="13"/>
      <c r="K30" s="68"/>
      <c r="L30" s="68"/>
      <c r="M30" s="68"/>
      <c r="N30" s="68"/>
    </row>
    <row r="31" spans="1:10" ht="96.75" customHeight="1">
      <c r="A31" s="4">
        <v>29</v>
      </c>
      <c r="B31" s="5" t="s">
        <v>55</v>
      </c>
      <c r="C31" s="6" t="s">
        <v>84</v>
      </c>
      <c r="D31" s="6"/>
      <c r="E31" s="7" t="s">
        <v>12</v>
      </c>
      <c r="F31" s="8">
        <v>100</v>
      </c>
      <c r="G31" s="11"/>
      <c r="H31" s="10"/>
      <c r="I31" s="12"/>
      <c r="J31" s="13"/>
    </row>
    <row r="32" spans="1:10" ht="48" customHeight="1">
      <c r="A32" s="4">
        <v>30</v>
      </c>
      <c r="B32" s="31" t="s">
        <v>13</v>
      </c>
      <c r="C32" s="32" t="s">
        <v>85</v>
      </c>
      <c r="D32" s="32"/>
      <c r="E32" s="33" t="s">
        <v>10</v>
      </c>
      <c r="F32" s="8">
        <v>100</v>
      </c>
      <c r="G32" s="11"/>
      <c r="H32" s="10"/>
      <c r="I32" s="10"/>
      <c r="J32" s="13"/>
    </row>
    <row r="33" spans="1:10" ht="76.5" customHeight="1">
      <c r="A33" s="4">
        <v>31</v>
      </c>
      <c r="B33" s="5" t="s">
        <v>119</v>
      </c>
      <c r="C33" s="14" t="s">
        <v>86</v>
      </c>
      <c r="D33" s="14"/>
      <c r="E33" s="7" t="s">
        <v>7</v>
      </c>
      <c r="F33" s="34">
        <f>700+800+30700</f>
        <v>32200</v>
      </c>
      <c r="G33" s="11"/>
      <c r="H33" s="10"/>
      <c r="I33" s="10"/>
      <c r="J33" s="13"/>
    </row>
    <row r="34" spans="1:10" ht="73.5" customHeight="1">
      <c r="A34" s="4">
        <v>32</v>
      </c>
      <c r="B34" s="5" t="s">
        <v>137</v>
      </c>
      <c r="C34" s="14" t="s">
        <v>87</v>
      </c>
      <c r="D34" s="14"/>
      <c r="E34" s="7" t="s">
        <v>7</v>
      </c>
      <c r="F34" s="34">
        <f>1700+500+2500+2500+600+500</f>
        <v>8300</v>
      </c>
      <c r="G34" s="11"/>
      <c r="H34" s="10"/>
      <c r="I34" s="10"/>
      <c r="J34" s="13"/>
    </row>
    <row r="35" spans="1:10" ht="62.25" customHeight="1">
      <c r="A35" s="4">
        <v>33</v>
      </c>
      <c r="B35" s="35" t="s">
        <v>136</v>
      </c>
      <c r="C35" s="14" t="s">
        <v>88</v>
      </c>
      <c r="D35" s="14"/>
      <c r="E35" s="7" t="s">
        <v>7</v>
      </c>
      <c r="F35" s="34">
        <f>100+20</f>
        <v>120</v>
      </c>
      <c r="G35" s="11"/>
      <c r="H35" s="10"/>
      <c r="I35" s="10"/>
      <c r="J35" s="13"/>
    </row>
    <row r="36" spans="1:10" ht="59.25" customHeight="1">
      <c r="A36" s="4">
        <v>34</v>
      </c>
      <c r="B36" s="35" t="s">
        <v>120</v>
      </c>
      <c r="C36" s="14" t="s">
        <v>89</v>
      </c>
      <c r="D36" s="14"/>
      <c r="E36" s="7" t="s">
        <v>7</v>
      </c>
      <c r="F36" s="34">
        <v>4100</v>
      </c>
      <c r="G36" s="11"/>
      <c r="H36" s="10"/>
      <c r="I36" s="10"/>
      <c r="J36" s="13"/>
    </row>
    <row r="37" spans="1:10" ht="37.5" customHeight="1">
      <c r="A37" s="4">
        <v>35</v>
      </c>
      <c r="B37" s="36" t="s">
        <v>135</v>
      </c>
      <c r="C37" s="37" t="s">
        <v>90</v>
      </c>
      <c r="D37" s="37"/>
      <c r="E37" s="38" t="s">
        <v>7</v>
      </c>
      <c r="F37" s="39">
        <v>100</v>
      </c>
      <c r="G37" s="40"/>
      <c r="H37" s="10"/>
      <c r="I37" s="41"/>
      <c r="J37" s="13"/>
    </row>
    <row r="38" spans="1:10" ht="36" customHeight="1">
      <c r="A38" s="4">
        <v>36</v>
      </c>
      <c r="B38" s="42" t="s">
        <v>111</v>
      </c>
      <c r="C38" s="24" t="s">
        <v>91</v>
      </c>
      <c r="D38" s="24"/>
      <c r="E38" s="7" t="s">
        <v>7</v>
      </c>
      <c r="F38" s="17">
        <v>450</v>
      </c>
      <c r="G38" s="11"/>
      <c r="H38" s="10"/>
      <c r="I38" s="10"/>
      <c r="J38" s="13"/>
    </row>
    <row r="39" spans="1:10" ht="47.25" customHeight="1">
      <c r="A39" s="4">
        <v>37</v>
      </c>
      <c r="B39" s="42" t="s">
        <v>112</v>
      </c>
      <c r="C39" s="24" t="s">
        <v>92</v>
      </c>
      <c r="D39" s="24"/>
      <c r="E39" s="7" t="s">
        <v>7</v>
      </c>
      <c r="F39" s="17">
        <v>450</v>
      </c>
      <c r="G39" s="11"/>
      <c r="H39" s="10"/>
      <c r="I39" s="10"/>
      <c r="J39" s="13"/>
    </row>
    <row r="40" spans="1:10" ht="24">
      <c r="A40" s="4">
        <v>38</v>
      </c>
      <c r="B40" s="42" t="s">
        <v>56</v>
      </c>
      <c r="C40" s="24" t="s">
        <v>93</v>
      </c>
      <c r="D40" s="24"/>
      <c r="E40" s="7" t="s">
        <v>7</v>
      </c>
      <c r="F40" s="17">
        <v>1000</v>
      </c>
      <c r="G40" s="43"/>
      <c r="H40" s="10"/>
      <c r="I40" s="10"/>
      <c r="J40" s="13"/>
    </row>
    <row r="41" spans="1:10" ht="24">
      <c r="A41" s="4">
        <v>39</v>
      </c>
      <c r="B41" s="42" t="s">
        <v>57</v>
      </c>
      <c r="C41" s="24" t="s">
        <v>93</v>
      </c>
      <c r="D41" s="24"/>
      <c r="E41" s="7" t="s">
        <v>7</v>
      </c>
      <c r="F41" s="17">
        <f>3500+3600+500</f>
        <v>7600</v>
      </c>
      <c r="G41" s="11"/>
      <c r="H41" s="10"/>
      <c r="I41" s="10"/>
      <c r="J41" s="13"/>
    </row>
    <row r="42" spans="1:10" ht="24">
      <c r="A42" s="4">
        <v>40</v>
      </c>
      <c r="B42" s="42" t="s">
        <v>58</v>
      </c>
      <c r="C42" s="24" t="s">
        <v>93</v>
      </c>
      <c r="D42" s="24"/>
      <c r="E42" s="7" t="s">
        <v>7</v>
      </c>
      <c r="F42" s="17">
        <v>100</v>
      </c>
      <c r="G42" s="11"/>
      <c r="H42" s="10"/>
      <c r="I42" s="10"/>
      <c r="J42" s="13"/>
    </row>
    <row r="43" spans="1:10" ht="36">
      <c r="A43" s="4">
        <v>41</v>
      </c>
      <c r="B43" s="42" t="s">
        <v>19</v>
      </c>
      <c r="C43" s="24" t="s">
        <v>94</v>
      </c>
      <c r="D43" s="24"/>
      <c r="E43" s="7" t="s">
        <v>7</v>
      </c>
      <c r="F43" s="17">
        <v>5500</v>
      </c>
      <c r="G43" s="11"/>
      <c r="H43" s="10"/>
      <c r="I43" s="10"/>
      <c r="J43" s="13"/>
    </row>
    <row r="44" spans="1:10" ht="24">
      <c r="A44" s="4">
        <v>42</v>
      </c>
      <c r="B44" s="42" t="s">
        <v>9</v>
      </c>
      <c r="C44" s="14" t="s">
        <v>95</v>
      </c>
      <c r="D44" s="14"/>
      <c r="E44" s="7" t="s">
        <v>10</v>
      </c>
      <c r="F44" s="17">
        <v>5000</v>
      </c>
      <c r="G44" s="18"/>
      <c r="H44" s="10"/>
      <c r="I44" s="10"/>
      <c r="J44" s="13"/>
    </row>
    <row r="45" spans="1:10" ht="24" customHeight="1">
      <c r="A45" s="4">
        <v>43</v>
      </c>
      <c r="B45" s="42" t="s">
        <v>100</v>
      </c>
      <c r="C45" s="14" t="s">
        <v>96</v>
      </c>
      <c r="D45" s="14"/>
      <c r="E45" s="7" t="s">
        <v>6</v>
      </c>
      <c r="F45" s="17">
        <f>300+300</f>
        <v>600</v>
      </c>
      <c r="G45" s="18"/>
      <c r="H45" s="10"/>
      <c r="I45" s="10"/>
      <c r="J45" s="13"/>
    </row>
    <row r="46" spans="1:10" ht="24" customHeight="1">
      <c r="A46" s="4">
        <v>44</v>
      </c>
      <c r="B46" s="42" t="s">
        <v>101</v>
      </c>
      <c r="C46" s="14" t="s">
        <v>97</v>
      </c>
      <c r="D46" s="14"/>
      <c r="E46" s="7" t="s">
        <v>6</v>
      </c>
      <c r="F46" s="17">
        <v>1150</v>
      </c>
      <c r="G46" s="11"/>
      <c r="H46" s="10"/>
      <c r="I46" s="10"/>
      <c r="J46" s="13"/>
    </row>
    <row r="47" spans="1:10" ht="26.25" customHeight="1">
      <c r="A47" s="4">
        <v>45</v>
      </c>
      <c r="B47" s="42" t="s">
        <v>102</v>
      </c>
      <c r="C47" s="14" t="s">
        <v>98</v>
      </c>
      <c r="D47" s="14"/>
      <c r="E47" s="44" t="s">
        <v>6</v>
      </c>
      <c r="F47" s="17">
        <v>6700</v>
      </c>
      <c r="G47" s="11"/>
      <c r="H47" s="10"/>
      <c r="I47" s="10"/>
      <c r="J47" s="13"/>
    </row>
    <row r="48" spans="1:10" ht="24.75" customHeight="1">
      <c r="A48" s="4">
        <v>46</v>
      </c>
      <c r="B48" s="42" t="s">
        <v>103</v>
      </c>
      <c r="C48" s="14" t="s">
        <v>99</v>
      </c>
      <c r="D48" s="14"/>
      <c r="E48" s="7" t="s">
        <v>6</v>
      </c>
      <c r="F48" s="17">
        <v>2450</v>
      </c>
      <c r="G48" s="11"/>
      <c r="H48" s="10"/>
      <c r="I48" s="10"/>
      <c r="J48" s="13"/>
    </row>
    <row r="49" spans="1:10" ht="73.5" customHeight="1">
      <c r="A49" s="4">
        <v>47</v>
      </c>
      <c r="B49" s="5" t="s">
        <v>128</v>
      </c>
      <c r="C49" s="84"/>
      <c r="D49" s="84"/>
      <c r="E49" s="7" t="s">
        <v>129</v>
      </c>
      <c r="F49" s="85">
        <v>12</v>
      </c>
      <c r="G49" s="86"/>
      <c r="H49" s="83"/>
      <c r="I49" s="10"/>
      <c r="J49" s="83"/>
    </row>
    <row r="50" spans="1:10" ht="60">
      <c r="A50" s="4">
        <v>48</v>
      </c>
      <c r="B50" s="45" t="s">
        <v>132</v>
      </c>
      <c r="C50" s="46"/>
      <c r="D50" s="46"/>
      <c r="E50" s="7" t="s">
        <v>8</v>
      </c>
      <c r="F50" s="47">
        <v>10</v>
      </c>
      <c r="G50" s="11"/>
      <c r="H50" s="13"/>
      <c r="I50" s="10"/>
      <c r="J50" s="13"/>
    </row>
    <row r="51" spans="1:10" ht="48">
      <c r="A51" s="4">
        <v>49</v>
      </c>
      <c r="B51" s="48" t="s">
        <v>30</v>
      </c>
      <c r="C51" s="46"/>
      <c r="D51" s="46"/>
      <c r="E51" s="7" t="s">
        <v>8</v>
      </c>
      <c r="F51" s="47">
        <v>10</v>
      </c>
      <c r="G51" s="11"/>
      <c r="H51" s="13"/>
      <c r="I51" s="10"/>
      <c r="J51" s="13"/>
    </row>
    <row r="52" spans="1:10" ht="83.25" customHeight="1">
      <c r="A52" s="4">
        <v>50</v>
      </c>
      <c r="B52" s="48" t="s">
        <v>35</v>
      </c>
      <c r="C52" s="49"/>
      <c r="D52" s="49"/>
      <c r="E52" s="7" t="s">
        <v>7</v>
      </c>
      <c r="F52" s="47">
        <v>10</v>
      </c>
      <c r="G52" s="11"/>
      <c r="H52" s="13"/>
      <c r="I52" s="10"/>
      <c r="J52" s="13"/>
    </row>
    <row r="53" spans="1:10" ht="84" customHeight="1">
      <c r="A53" s="4">
        <v>51</v>
      </c>
      <c r="B53" s="50" t="s">
        <v>38</v>
      </c>
      <c r="C53" s="46"/>
      <c r="D53" s="46"/>
      <c r="E53" s="7" t="s">
        <v>7</v>
      </c>
      <c r="F53" s="51">
        <v>10</v>
      </c>
      <c r="G53" s="18"/>
      <c r="H53" s="13"/>
      <c r="I53" s="10"/>
      <c r="J53" s="13"/>
    </row>
    <row r="54" spans="1:10" ht="72.75" customHeight="1">
      <c r="A54" s="4">
        <v>52</v>
      </c>
      <c r="B54" s="50" t="s">
        <v>39</v>
      </c>
      <c r="C54" s="49"/>
      <c r="D54" s="49"/>
      <c r="E54" s="7" t="s">
        <v>7</v>
      </c>
      <c r="F54" s="47">
        <v>10</v>
      </c>
      <c r="G54" s="11"/>
      <c r="H54" s="13"/>
      <c r="I54" s="10"/>
      <c r="J54" s="13"/>
    </row>
    <row r="55" spans="1:10" ht="25.5" customHeight="1">
      <c r="A55" s="4">
        <v>53</v>
      </c>
      <c r="B55" s="52" t="s">
        <v>14</v>
      </c>
      <c r="C55" s="49"/>
      <c r="D55" s="49"/>
      <c r="E55" s="7" t="s">
        <v>8</v>
      </c>
      <c r="F55" s="47">
        <v>10</v>
      </c>
      <c r="G55" s="11"/>
      <c r="H55" s="13"/>
      <c r="I55" s="10"/>
      <c r="J55" s="13"/>
    </row>
    <row r="56" spans="1:10" ht="27" customHeight="1">
      <c r="A56" s="4">
        <v>54</v>
      </c>
      <c r="B56" s="52" t="s">
        <v>15</v>
      </c>
      <c r="C56" s="49"/>
      <c r="D56" s="49"/>
      <c r="E56" s="7" t="s">
        <v>8</v>
      </c>
      <c r="F56" s="47">
        <v>10</v>
      </c>
      <c r="G56" s="11"/>
      <c r="H56" s="13"/>
      <c r="I56" s="10"/>
      <c r="J56" s="13"/>
    </row>
    <row r="57" spans="1:10" ht="25.5" customHeight="1">
      <c r="A57" s="4">
        <v>55</v>
      </c>
      <c r="B57" s="52" t="s">
        <v>16</v>
      </c>
      <c r="C57" s="49"/>
      <c r="D57" s="49"/>
      <c r="E57" s="7" t="s">
        <v>8</v>
      </c>
      <c r="F57" s="47">
        <v>10</v>
      </c>
      <c r="G57" s="11"/>
      <c r="H57" s="13"/>
      <c r="I57" s="10"/>
      <c r="J57" s="13"/>
    </row>
    <row r="58" spans="1:10" ht="48">
      <c r="A58" s="4">
        <v>56</v>
      </c>
      <c r="B58" s="52" t="s">
        <v>17</v>
      </c>
      <c r="C58" s="49"/>
      <c r="D58" s="49"/>
      <c r="E58" s="7" t="s">
        <v>7</v>
      </c>
      <c r="F58" s="47">
        <v>10</v>
      </c>
      <c r="G58" s="11"/>
      <c r="H58" s="13"/>
      <c r="I58" s="10"/>
      <c r="J58" s="13"/>
    </row>
    <row r="59" spans="1:10" ht="36.75" customHeight="1">
      <c r="A59" s="4">
        <v>57</v>
      </c>
      <c r="B59" s="52" t="s">
        <v>24</v>
      </c>
      <c r="C59" s="49"/>
      <c r="D59" s="49"/>
      <c r="E59" s="7" t="s">
        <v>7</v>
      </c>
      <c r="F59" s="47">
        <v>10</v>
      </c>
      <c r="G59" s="11"/>
      <c r="H59" s="13"/>
      <c r="I59" s="10"/>
      <c r="J59" s="13"/>
    </row>
    <row r="60" spans="1:10" ht="48">
      <c r="A60" s="4">
        <v>58</v>
      </c>
      <c r="B60" s="52" t="s">
        <v>25</v>
      </c>
      <c r="C60" s="49"/>
      <c r="D60" s="49"/>
      <c r="E60" s="7" t="s">
        <v>7</v>
      </c>
      <c r="F60" s="47">
        <v>10</v>
      </c>
      <c r="G60" s="11"/>
      <c r="H60" s="13"/>
      <c r="I60" s="10"/>
      <c r="J60" s="13"/>
    </row>
    <row r="61" spans="1:10" ht="36">
      <c r="A61" s="4">
        <v>59</v>
      </c>
      <c r="B61" s="52" t="s">
        <v>26</v>
      </c>
      <c r="C61" s="49"/>
      <c r="D61" s="49"/>
      <c r="E61" s="7" t="s">
        <v>7</v>
      </c>
      <c r="F61" s="47">
        <v>10</v>
      </c>
      <c r="G61" s="11"/>
      <c r="H61" s="13"/>
      <c r="I61" s="10"/>
      <c r="J61" s="13"/>
    </row>
    <row r="62" spans="1:10" ht="36">
      <c r="A62" s="4">
        <v>60</v>
      </c>
      <c r="B62" s="52" t="s">
        <v>27</v>
      </c>
      <c r="C62" s="49"/>
      <c r="D62" s="49"/>
      <c r="E62" s="7" t="s">
        <v>7</v>
      </c>
      <c r="F62" s="47">
        <v>10</v>
      </c>
      <c r="G62" s="11"/>
      <c r="H62" s="13"/>
      <c r="I62" s="10"/>
      <c r="J62" s="13"/>
    </row>
    <row r="63" spans="1:10" ht="25.5" customHeight="1">
      <c r="A63" s="4">
        <v>61</v>
      </c>
      <c r="B63" s="53" t="s">
        <v>18</v>
      </c>
      <c r="C63" s="54"/>
      <c r="D63" s="54"/>
      <c r="E63" s="55" t="s">
        <v>7</v>
      </c>
      <c r="F63" s="51">
        <v>500</v>
      </c>
      <c r="G63" s="18"/>
      <c r="H63" s="13"/>
      <c r="I63" s="10"/>
      <c r="J63" s="13"/>
    </row>
    <row r="64" spans="1:10" ht="25.5" customHeight="1">
      <c r="A64" s="4">
        <v>62</v>
      </c>
      <c r="B64" s="53" t="s">
        <v>133</v>
      </c>
      <c r="C64" s="54"/>
      <c r="D64" s="54"/>
      <c r="E64" s="55" t="s">
        <v>10</v>
      </c>
      <c r="F64" s="51">
        <v>100</v>
      </c>
      <c r="G64" s="18"/>
      <c r="H64" s="13"/>
      <c r="I64" s="10"/>
      <c r="J64" s="13"/>
    </row>
    <row r="65" spans="1:10" ht="27.75" customHeight="1">
      <c r="A65" s="4">
        <v>63</v>
      </c>
      <c r="B65" s="56" t="s">
        <v>36</v>
      </c>
      <c r="C65" s="54"/>
      <c r="D65" s="54"/>
      <c r="E65" s="55" t="s">
        <v>8</v>
      </c>
      <c r="F65" s="51">
        <v>50</v>
      </c>
      <c r="G65" s="18"/>
      <c r="H65" s="13"/>
      <c r="I65" s="10"/>
      <c r="J65" s="13"/>
    </row>
    <row r="66" spans="1:10" ht="24">
      <c r="A66" s="4">
        <v>64</v>
      </c>
      <c r="B66" s="56" t="s">
        <v>37</v>
      </c>
      <c r="C66" s="54"/>
      <c r="D66" s="54"/>
      <c r="E66" s="55" t="s">
        <v>8</v>
      </c>
      <c r="F66" s="51">
        <v>50</v>
      </c>
      <c r="G66" s="18"/>
      <c r="H66" s="13"/>
      <c r="I66" s="10"/>
      <c r="J66" s="13"/>
    </row>
    <row r="67" spans="1:10" ht="60" customHeight="1">
      <c r="A67" s="4">
        <v>65</v>
      </c>
      <c r="B67" s="57" t="s">
        <v>134</v>
      </c>
      <c r="C67" s="58"/>
      <c r="D67" s="58"/>
      <c r="E67" s="7" t="s">
        <v>8</v>
      </c>
      <c r="F67" s="51">
        <v>50</v>
      </c>
      <c r="G67" s="18"/>
      <c r="H67" s="13"/>
      <c r="I67" s="10"/>
      <c r="J67" s="13"/>
    </row>
    <row r="68" spans="1:10" ht="72.75" customHeight="1">
      <c r="A68" s="4">
        <v>66</v>
      </c>
      <c r="B68" s="5" t="s">
        <v>31</v>
      </c>
      <c r="C68" s="46"/>
      <c r="D68" s="46"/>
      <c r="E68" s="7" t="s">
        <v>8</v>
      </c>
      <c r="F68" s="47">
        <v>500</v>
      </c>
      <c r="G68" s="11"/>
      <c r="H68" s="13"/>
      <c r="I68" s="10"/>
      <c r="J68" s="13"/>
    </row>
    <row r="69" spans="1:10" ht="97.5" customHeight="1">
      <c r="A69" s="4">
        <v>67</v>
      </c>
      <c r="B69" s="5" t="s">
        <v>32</v>
      </c>
      <c r="C69" s="46"/>
      <c r="D69" s="46"/>
      <c r="E69" s="7" t="s">
        <v>10</v>
      </c>
      <c r="F69" s="47">
        <v>600</v>
      </c>
      <c r="G69" s="11"/>
      <c r="H69" s="13"/>
      <c r="I69" s="10"/>
      <c r="J69" s="13"/>
    </row>
    <row r="70" spans="1:10" ht="26.25" customHeight="1">
      <c r="A70" s="4">
        <v>68</v>
      </c>
      <c r="B70" s="5" t="s">
        <v>33</v>
      </c>
      <c r="C70" s="46"/>
      <c r="D70" s="46"/>
      <c r="E70" s="7" t="s">
        <v>10</v>
      </c>
      <c r="F70" s="47">
        <v>900</v>
      </c>
      <c r="G70" s="11"/>
      <c r="H70" s="13"/>
      <c r="I70" s="10"/>
      <c r="J70" s="13"/>
    </row>
    <row r="71" spans="1:12" ht="60">
      <c r="A71" s="4">
        <v>69</v>
      </c>
      <c r="B71" s="59" t="s">
        <v>34</v>
      </c>
      <c r="C71" s="46"/>
      <c r="D71" s="46"/>
      <c r="E71" s="7" t="s">
        <v>7</v>
      </c>
      <c r="F71" s="47">
        <v>2000</v>
      </c>
      <c r="G71" s="11"/>
      <c r="H71" s="13"/>
      <c r="I71" s="10"/>
      <c r="J71" s="13"/>
      <c r="L71" s="67"/>
    </row>
    <row r="72" spans="1:10" ht="62.25" customHeight="1">
      <c r="A72" s="4">
        <v>70</v>
      </c>
      <c r="B72" s="35" t="s">
        <v>28</v>
      </c>
      <c r="C72" s="46"/>
      <c r="D72" s="46"/>
      <c r="E72" s="7" t="s">
        <v>7</v>
      </c>
      <c r="F72" s="47">
        <v>50</v>
      </c>
      <c r="G72" s="11"/>
      <c r="H72" s="13"/>
      <c r="I72" s="10"/>
      <c r="J72" s="13"/>
    </row>
    <row r="73" spans="1:10" ht="48">
      <c r="A73" s="4">
        <v>71</v>
      </c>
      <c r="B73" s="35" t="s">
        <v>20</v>
      </c>
      <c r="C73" s="60"/>
      <c r="D73" s="60"/>
      <c r="E73" s="60" t="s">
        <v>10</v>
      </c>
      <c r="F73" s="47">
        <v>500</v>
      </c>
      <c r="G73" s="11"/>
      <c r="H73" s="13"/>
      <c r="I73" s="10"/>
      <c r="J73" s="13"/>
    </row>
    <row r="74" spans="1:10" ht="26.25" customHeight="1">
      <c r="A74" s="4">
        <v>72</v>
      </c>
      <c r="B74" s="5" t="s">
        <v>21</v>
      </c>
      <c r="C74" s="46"/>
      <c r="D74" s="46"/>
      <c r="E74" s="7" t="s">
        <v>22</v>
      </c>
      <c r="F74" s="47">
        <v>300</v>
      </c>
      <c r="G74" s="11"/>
      <c r="H74" s="13"/>
      <c r="I74" s="10"/>
      <c r="J74" s="13"/>
    </row>
    <row r="75" spans="1:10" ht="24">
      <c r="A75" s="4">
        <v>73</v>
      </c>
      <c r="B75" s="5" t="s">
        <v>23</v>
      </c>
      <c r="C75" s="46"/>
      <c r="D75" s="46"/>
      <c r="E75" s="7" t="s">
        <v>22</v>
      </c>
      <c r="F75" s="47">
        <v>200</v>
      </c>
      <c r="G75" s="11"/>
      <c r="H75" s="13"/>
      <c r="I75" s="10"/>
      <c r="J75" s="13"/>
    </row>
    <row r="76" spans="1:10" ht="27" customHeight="1">
      <c r="A76" s="61"/>
      <c r="B76" s="90"/>
      <c r="C76" s="91"/>
      <c r="D76" s="91"/>
      <c r="E76" s="91"/>
      <c r="F76" s="91"/>
      <c r="G76" s="80" t="s">
        <v>40</v>
      </c>
      <c r="H76" s="81">
        <f>SUM(H3:H75)</f>
        <v>0</v>
      </c>
      <c r="I76" s="81"/>
      <c r="J76" s="82">
        <f>SUM(J3:J75)</f>
        <v>0</v>
      </c>
    </row>
    <row r="77" spans="1:10" ht="39" customHeight="1">
      <c r="A77" s="70"/>
      <c r="B77" s="70"/>
      <c r="C77" s="70"/>
      <c r="D77" s="70"/>
      <c r="E77" s="71"/>
      <c r="F77" s="71"/>
      <c r="G77" s="71"/>
      <c r="H77" s="72"/>
      <c r="I77" s="72"/>
      <c r="J77" s="72"/>
    </row>
    <row r="78" ht="40.5" customHeight="1"/>
    <row r="79" spans="1:4" ht="54" customHeight="1">
      <c r="A79" s="74"/>
      <c r="B79" s="74"/>
      <c r="C79" s="74"/>
      <c r="D79" s="74"/>
    </row>
    <row r="80" spans="1:4" ht="12">
      <c r="A80" s="89"/>
      <c r="B80" s="89"/>
      <c r="C80" s="89"/>
      <c r="D80" s="87"/>
    </row>
    <row r="81" spans="1:4" ht="12">
      <c r="A81" s="89"/>
      <c r="B81" s="89"/>
      <c r="C81" s="89"/>
      <c r="D81" s="87"/>
    </row>
    <row r="82" spans="1:4" ht="25.5" customHeight="1">
      <c r="A82" s="89"/>
      <c r="B82" s="89"/>
      <c r="C82" s="89"/>
      <c r="D82" s="87"/>
    </row>
    <row r="83" spans="1:4" ht="26.25" customHeight="1">
      <c r="A83" s="89"/>
      <c r="B83" s="88"/>
      <c r="C83" s="75"/>
      <c r="D83" s="75"/>
    </row>
    <row r="84" spans="1:4" ht="63.75" customHeight="1">
      <c r="A84" s="89"/>
      <c r="B84" s="88"/>
      <c r="C84" s="76"/>
      <c r="D84" s="76"/>
    </row>
    <row r="85" spans="1:4" ht="12">
      <c r="A85" s="89"/>
      <c r="B85" s="88"/>
      <c r="C85" s="75"/>
      <c r="D85" s="75"/>
    </row>
    <row r="86" ht="67.5" customHeight="1"/>
    <row r="87" ht="67.5" customHeight="1"/>
    <row r="88" ht="30" customHeight="1"/>
    <row r="89" ht="29.25" customHeight="1"/>
    <row r="91" ht="53.25" customHeight="1"/>
    <row r="92" ht="36.75" customHeight="1"/>
    <row r="93" ht="91.5" customHeight="1"/>
    <row r="94" ht="27" customHeight="1"/>
    <row r="95" ht="129" customHeight="1"/>
    <row r="96" ht="75" customHeight="1"/>
    <row r="97" ht="65.25" customHeight="1"/>
    <row r="98" ht="42" customHeight="1"/>
    <row r="99" ht="50.25" customHeight="1"/>
    <row r="100" ht="51" customHeight="1"/>
    <row r="101" ht="104.25" customHeight="1"/>
    <row r="103" ht="53.25" customHeight="1"/>
    <row r="104" ht="54" customHeight="1"/>
    <row r="105" ht="30" customHeight="1"/>
    <row r="106" ht="68.25" customHeight="1"/>
    <row r="107" ht="26.25" customHeight="1"/>
    <row r="108" ht="27" customHeight="1"/>
    <row r="109" ht="15" customHeight="1"/>
    <row r="110" ht="24.75" customHeight="1"/>
    <row r="111" ht="30" customHeight="1"/>
    <row r="112" ht="181.5" customHeight="1"/>
    <row r="113" ht="169.5" customHeight="1"/>
    <row r="114" ht="218.25" customHeight="1"/>
    <row r="115" ht="244.5" customHeight="1"/>
    <row r="118" ht="218.25" customHeight="1"/>
    <row r="119" ht="243" customHeight="1"/>
    <row r="122" ht="245.25" customHeight="1"/>
    <row r="124" ht="219" customHeight="1"/>
    <row r="125" ht="245.25" customHeight="1"/>
    <row r="126" ht="232.5" customHeight="1"/>
    <row r="127" ht="233.25" customHeight="1"/>
    <row r="128" ht="230.25" customHeight="1"/>
    <row r="129" ht="232.5" customHeight="1"/>
    <row r="130" ht="256.5" customHeight="1"/>
    <row r="131" ht="256.5" customHeight="1"/>
    <row r="132" ht="258" customHeight="1"/>
    <row r="133" ht="255.75" customHeight="1"/>
    <row r="134" ht="27" customHeight="1"/>
    <row r="135" ht="27.75" customHeight="1"/>
    <row r="136" ht="106.5" customHeight="1">
      <c r="L136" s="77"/>
    </row>
    <row r="137" ht="78" customHeight="1"/>
    <row r="138" ht="103.5" customHeight="1"/>
    <row r="139" ht="114.75" customHeight="1"/>
    <row r="140" ht="66" customHeight="1"/>
    <row r="141" ht="67.5" customHeight="1"/>
    <row r="142" ht="69" customHeight="1"/>
    <row r="143" ht="40.5" customHeight="1"/>
    <row r="144" ht="143.25" customHeight="1"/>
    <row r="145" ht="64.5" customHeight="1"/>
    <row r="146" ht="79.5" customHeight="1"/>
    <row r="147" ht="90.75" customHeight="1"/>
    <row r="148" ht="89.25" customHeight="1"/>
    <row r="149" ht="90.75" customHeight="1"/>
    <row r="150" ht="78.75" customHeight="1"/>
    <row r="151" ht="90.75" customHeight="1"/>
    <row r="152" ht="79.5" customHeight="1"/>
    <row r="153" ht="102" customHeight="1"/>
    <row r="154" ht="64.5" customHeight="1"/>
    <row r="155" ht="54" customHeight="1"/>
    <row r="156" ht="115.5" customHeight="1"/>
    <row r="157" ht="39" customHeight="1"/>
    <row r="158" ht="51" customHeight="1"/>
    <row r="159" ht="40.5" customHeight="1"/>
    <row r="160" ht="27" customHeight="1"/>
    <row r="161" ht="40.5" customHeight="1"/>
    <row r="162" ht="90" customHeight="1"/>
    <row r="163" ht="51.75" customHeight="1"/>
    <row r="164" ht="78.75" customHeight="1"/>
    <row r="165" ht="77.25" customHeight="1"/>
    <row r="166" ht="103.5" customHeight="1"/>
    <row r="167" ht="104.25" customHeight="1"/>
    <row r="168" ht="105" customHeight="1"/>
    <row r="169" ht="105" customHeight="1"/>
    <row r="170" ht="91.5" customHeight="1"/>
    <row r="171" ht="51" customHeight="1"/>
    <row r="172" ht="79.5" customHeight="1"/>
    <row r="173" ht="104.25" customHeight="1"/>
    <row r="174" ht="54" customHeight="1"/>
    <row r="175" ht="52.5" customHeight="1"/>
    <row r="176" ht="53.25" customHeight="1"/>
    <row r="177" ht="52.5" customHeight="1"/>
    <row r="178" ht="26.25" customHeight="1"/>
    <row r="179" ht="37.5" customHeight="1"/>
    <row r="180" ht="64.5" customHeight="1"/>
    <row r="181" ht="66.75" customHeight="1"/>
    <row r="182" ht="117.75" customHeight="1"/>
    <row r="183" ht="51.75" customHeight="1"/>
    <row r="184" ht="65.25" customHeight="1"/>
    <row r="185" ht="54" customHeight="1"/>
    <row r="186" ht="50.25" customHeight="1"/>
    <row r="187" ht="67.5" customHeight="1"/>
    <row r="188" ht="54" customHeight="1"/>
    <row r="189" ht="39" customHeight="1"/>
    <row r="190" ht="76.5" customHeight="1"/>
    <row r="191" ht="77.25" customHeight="1"/>
    <row r="192" ht="76.5" customHeight="1"/>
    <row r="193" ht="27.75" customHeight="1"/>
    <row r="194" ht="24.75" customHeight="1"/>
    <row r="195" ht="27" customHeight="1"/>
    <row r="196" ht="39" customHeight="1"/>
    <row r="197" ht="38.25" customHeight="1"/>
    <row r="198" ht="39.75" customHeight="1"/>
    <row r="199" ht="53.25" customHeight="1"/>
    <row r="200" ht="27.75" customHeight="1"/>
    <row r="201" ht="28.5" customHeight="1"/>
    <row r="202" ht="78" customHeight="1"/>
    <row r="203" ht="51.75" customHeight="1"/>
    <row r="204" ht="39" customHeight="1"/>
    <row r="205" ht="27.75" customHeight="1"/>
    <row r="206" ht="26.25" customHeight="1"/>
    <row r="207" ht="26.25" customHeight="1"/>
    <row r="208" ht="26.25" customHeight="1"/>
    <row r="209" ht="40.5" customHeight="1"/>
    <row r="210" ht="51" customHeight="1"/>
    <row r="211" ht="27" customHeight="1"/>
    <row r="212" ht="27" customHeight="1"/>
    <row r="213" ht="43.5" customHeight="1"/>
    <row r="214" ht="31.5" customHeight="1"/>
    <row r="215" ht="36" customHeight="1"/>
    <row r="216" ht="39" customHeight="1"/>
    <row r="217" ht="39.75" customHeight="1"/>
    <row r="218" ht="40.5" customHeight="1"/>
    <row r="219" ht="42" customHeight="1"/>
    <row r="220" ht="39.75" customHeight="1"/>
    <row r="221" ht="66" customHeight="1"/>
    <row r="222" ht="80.25" customHeight="1"/>
    <row r="223" ht="26.25" customHeight="1"/>
    <row r="225" ht="17.25" customHeight="1"/>
    <row r="226" ht="53.25" customHeight="1"/>
    <row r="227" ht="78.75" customHeight="1"/>
    <row r="228" ht="79.5" customHeight="1"/>
    <row r="229" ht="77.25" customHeight="1"/>
    <row r="230" ht="27" customHeight="1"/>
    <row r="231" ht="28.5" customHeight="1"/>
    <row r="232" ht="52.5" customHeight="1"/>
    <row r="233" ht="54.75" customHeight="1"/>
    <row r="234" ht="54" customHeight="1"/>
    <row r="235" ht="38.25" customHeight="1"/>
    <row r="236" ht="27" customHeight="1"/>
    <row r="237" ht="15.75" customHeight="1"/>
    <row r="238" ht="27" customHeight="1"/>
    <row r="239" ht="25.5" customHeight="1"/>
    <row r="240" ht="17.25" customHeight="1"/>
    <row r="241" ht="27" customHeight="1"/>
    <row r="242" spans="1:14" s="79" customFormat="1" ht="39" customHeight="1">
      <c r="A242" s="63"/>
      <c r="B242" s="63"/>
      <c r="C242" s="63"/>
      <c r="D242" s="63"/>
      <c r="E242" s="73"/>
      <c r="F242" s="73"/>
      <c r="G242" s="73"/>
      <c r="H242" s="62"/>
      <c r="I242" s="62"/>
      <c r="J242" s="62"/>
      <c r="K242" s="78"/>
      <c r="L242" s="78"/>
      <c r="M242" s="78"/>
      <c r="N242" s="78"/>
    </row>
    <row r="243" ht="34.5" customHeight="1"/>
  </sheetData>
  <sheetProtection selectLockedCells="1" selectUnlockedCells="1"/>
  <autoFilter ref="A2:J79"/>
  <mergeCells count="5">
    <mergeCell ref="B83:B85"/>
    <mergeCell ref="A80:C82"/>
    <mergeCell ref="A83:A85"/>
    <mergeCell ref="B76:F76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Header>&amp;LZałącznik nr 2 do SIWZ - Modyfikacja 01.10.2020&amp;C&amp;"Times New Roman,Normalny"&amp;12Nr postępowania 11/8/2020&amp;RFormularz 
asortymentowo - cenowy</oddHeader>
    <oddFooter>&amp;CStrona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Majewska/Jacek Sobocki</dc:creator>
  <cp:keywords/>
  <dc:description/>
  <cp:lastModifiedBy>Andrzej Borodej</cp:lastModifiedBy>
  <cp:lastPrinted>2020-10-06T11:39:17Z</cp:lastPrinted>
  <dcterms:created xsi:type="dcterms:W3CDTF">2018-01-30T21:23:52Z</dcterms:created>
  <dcterms:modified xsi:type="dcterms:W3CDTF">2020-10-06T12:01:42Z</dcterms:modified>
  <cp:category/>
  <cp:version/>
  <cp:contentType/>
  <cp:contentStatus/>
</cp:coreProperties>
</file>