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mgolda\Desktop\MG\PRZETARGI\REMONTY\CHODNIKI\HEWELIUSZA CHODNIK\"/>
    </mc:Choice>
  </mc:AlternateContent>
  <xr:revisionPtr revIDLastSave="0" documentId="13_ncr:1_{89EA7258-23F3-45BD-BB3A-8949966B08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m 3+550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F12" i="5"/>
  <c r="F14" i="5"/>
  <c r="F15" i="5"/>
  <c r="H24" i="5" l="1"/>
  <c r="D25" i="5" l="1"/>
  <c r="D27" i="5" s="1"/>
  <c r="D26" i="5" s="1"/>
</calcChain>
</file>

<file path=xl/sharedStrings.xml><?xml version="1.0" encoding="utf-8"?>
<sst xmlns="http://schemas.openxmlformats.org/spreadsheetml/2006/main" count="63" uniqueCount="49">
  <si>
    <t>Rodzaj robót</t>
  </si>
  <si>
    <t>Ilość</t>
  </si>
  <si>
    <t>Lp</t>
  </si>
  <si>
    <t>Jedn.</t>
  </si>
  <si>
    <t>Podstawa</t>
  </si>
  <si>
    <t>m3</t>
  </si>
  <si>
    <t>m</t>
  </si>
  <si>
    <t>Rozebranie ław z betonu pod krawężniki</t>
  </si>
  <si>
    <t>Opłata za składowanie gruzu betonowego</t>
  </si>
  <si>
    <t>Rozebranie nawierzchni z betonu - grub. Nawierzchni 15 cm</t>
  </si>
  <si>
    <t>m2</t>
  </si>
  <si>
    <t>Rozebranie obrzeży betonowych o wym. 6x20 cm, na podsypce piaskowej</t>
  </si>
  <si>
    <t>Rozbebranie ław z betonu pod obrzeża</t>
  </si>
  <si>
    <t>Wykonanie, zatwierdzenie, wdrożenie i utrzymanie COR</t>
  </si>
  <si>
    <t>kpl</t>
  </si>
  <si>
    <t xml:space="preserve">Remont chodnika przy ul. Heweliusza </t>
  </si>
  <si>
    <t>Cena jedn.</t>
  </si>
  <si>
    <t>Wartość</t>
  </si>
  <si>
    <t>Ustawienie obrzeży betonowych o wymiarach 8x30 cm na ławie z oporem z betonu C8/10, spoiny wypełnione zaprawą cementową</t>
  </si>
  <si>
    <t>kwota łączna netto</t>
  </si>
  <si>
    <t>Wartość netto</t>
  </si>
  <si>
    <t>Podatek 23%  VAT</t>
  </si>
  <si>
    <t>Wartość brutto</t>
  </si>
  <si>
    <t>Wykonanie podbudowy z mieszanki C1,5/2 związanej cementem z wytwórni, grubość warstwy 15 cm</t>
  </si>
  <si>
    <t>Wykonanie podbudowy z kruszywa łamanego 0/31,5, grubość warstwy 15cm</t>
  </si>
  <si>
    <t>t</t>
  </si>
  <si>
    <t>Wykonanie koryta ręcznie wraz z profilowaniem i zagęszczeniem podłoża w gruntach kat. I-VI, głębokość koryta 11-20 cm</t>
  </si>
  <si>
    <t xml:space="preserve">Rozebranie krawężników betonowych 15x30 </t>
  </si>
  <si>
    <t>Ustawienie krawężników betonowych 15x30 na ławie betonowej z oporem z betonu C12/15</t>
  </si>
  <si>
    <t>Załadowanie mechaniczne i odwiezienie gruzu z rozbiórki na odległość 5 km                   45 + (4x4,00) = 61</t>
  </si>
  <si>
    <t>Wykonanie chodników z kostki brukowej betonowej o grubości 8 cm na podsypce cementowo piaskowej</t>
  </si>
  <si>
    <t>szt.</t>
  </si>
  <si>
    <t>Montaż słupków blokujących zjazd pojazdom</t>
  </si>
  <si>
    <t>Uwaga: Ceny jednostkowe i wartości należy podawać z dokładnością  do 1 grosza</t>
  </si>
  <si>
    <t>(wartość brutto słownie zł: …..................................................................................................  --/100)</t>
  </si>
  <si>
    <t>….….......... , dnia ….............</t>
  </si>
  <si>
    <t>Sporządził</t>
  </si>
  <si>
    <t xml:space="preserve">podpis upoważnionego przedstawiciela </t>
  </si>
  <si>
    <t>nazwa wykonawcy</t>
  </si>
  <si>
    <t>załącznik nr 4 do SWZ DP/  /2024</t>
  </si>
  <si>
    <t>KOSZTORYS OFERTOWY</t>
  </si>
  <si>
    <t>D.01.02.04</t>
  </si>
  <si>
    <t>D.04.01.01</t>
  </si>
  <si>
    <t>D.04.04.02</t>
  </si>
  <si>
    <t>D.08.03.01</t>
  </si>
  <si>
    <t>D.08.01.01</t>
  </si>
  <si>
    <t>D.05.03.23</t>
  </si>
  <si>
    <t xml:space="preserve">D-07.06.02 </t>
  </si>
  <si>
    <t xml:space="preserve">D.04.05.00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</si>
</sst>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/>
    </xf>
    <xf numFmtId="0" fontId="6" fillId="0" borderId="12" xfId="0" applyFont="1" applyBorder="1"/>
    <xf numFmtId="0" fontId="6" fillId="0" borderId="1" xfId="0" applyFont="1" applyBorder="1"/>
    <xf numFmtId="0" fontId="6" fillId="0" borderId="13" xfId="0" applyFont="1" applyBorder="1"/>
    <xf numFmtId="0" fontId="6" fillId="0" borderId="3" xfId="0" applyFont="1" applyBorder="1"/>
    <xf numFmtId="0" fontId="6" fillId="0" borderId="18" xfId="0" applyFont="1" applyBorder="1"/>
    <xf numFmtId="0" fontId="6" fillId="0" borderId="6" xfId="0" applyFont="1" applyBorder="1"/>
    <xf numFmtId="4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right" vertical="center"/>
    </xf>
    <xf numFmtId="0" fontId="4" fillId="0" borderId="20" xfId="0" applyFont="1" applyBorder="1"/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Border="1"/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left" vertical="center"/>
    </xf>
    <xf numFmtId="3" fontId="5" fillId="0" borderId="15" xfId="0" applyNumberFormat="1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1:M44"/>
  <sheetViews>
    <sheetView tabSelected="1" zoomScaleNormal="100" workbookViewId="0">
      <selection activeCell="L16" sqref="L16"/>
    </sheetView>
  </sheetViews>
  <sheetFormatPr defaultRowHeight="15" x14ac:dyDescent="0.25"/>
  <cols>
    <col min="1" max="1" width="0.140625" customWidth="1"/>
    <col min="2" max="2" width="2.85546875" customWidth="1"/>
    <col min="3" max="3" width="8.7109375" bestFit="1" customWidth="1"/>
    <col min="4" max="4" width="47.140625" style="2" customWidth="1"/>
    <col min="5" max="5" width="5" customWidth="1"/>
    <col min="6" max="6" width="8.5703125" style="1" customWidth="1"/>
  </cols>
  <sheetData>
    <row r="1" spans="2:13" x14ac:dyDescent="0.25">
      <c r="B1" s="2"/>
      <c r="D1" s="1"/>
      <c r="E1" s="1"/>
      <c r="G1" s="1"/>
      <c r="H1" s="1"/>
    </row>
    <row r="2" spans="2:13" ht="15" customHeight="1" x14ac:dyDescent="0.25">
      <c r="B2" s="70" t="s">
        <v>38</v>
      </c>
      <c r="D2" s="71" t="s">
        <v>39</v>
      </c>
      <c r="E2" s="71"/>
      <c r="F2" s="71"/>
      <c r="G2" s="71"/>
      <c r="H2" s="71"/>
    </row>
    <row r="3" spans="2:13" ht="15" customHeight="1" x14ac:dyDescent="0.25">
      <c r="G3" s="1"/>
      <c r="H3" s="1"/>
    </row>
    <row r="4" spans="2:13" x14ac:dyDescent="0.25">
      <c r="B4" s="52" t="s">
        <v>40</v>
      </c>
      <c r="C4" s="52"/>
      <c r="D4" s="52"/>
      <c r="E4" s="52"/>
      <c r="F4" s="52"/>
      <c r="G4" s="52"/>
      <c r="H4" s="52"/>
    </row>
    <row r="5" spans="2:13" s="1" customFormat="1" x14ac:dyDescent="0.25">
      <c r="B5" s="53" t="s">
        <v>15</v>
      </c>
      <c r="C5" s="53"/>
      <c r="D5" s="53"/>
      <c r="E5" s="53"/>
      <c r="F5" s="53"/>
      <c r="G5" s="53"/>
      <c r="H5" s="53"/>
    </row>
    <row r="6" spans="2:13" s="1" customFormat="1" x14ac:dyDescent="0.25">
      <c r="B6" s="53"/>
      <c r="C6" s="53"/>
      <c r="D6" s="53"/>
      <c r="E6" s="53"/>
      <c r="F6" s="53"/>
      <c r="G6" s="53"/>
      <c r="H6" s="53"/>
    </row>
    <row r="7" spans="2:13" s="1" customFormat="1" ht="15.75" thickBot="1" x14ac:dyDescent="0.3">
      <c r="B7"/>
      <c r="C7"/>
      <c r="D7" s="2"/>
      <c r="E7"/>
      <c r="G7"/>
      <c r="H7"/>
    </row>
    <row r="8" spans="2:13" s="1" customFormat="1" ht="15.75" thickBot="1" x14ac:dyDescent="0.3">
      <c r="B8" s="4" t="s">
        <v>2</v>
      </c>
      <c r="C8" s="18" t="s">
        <v>4</v>
      </c>
      <c r="D8" s="4" t="s">
        <v>0</v>
      </c>
      <c r="E8" s="18" t="s">
        <v>3</v>
      </c>
      <c r="F8" s="4" t="s">
        <v>1</v>
      </c>
      <c r="G8" s="18" t="s">
        <v>16</v>
      </c>
      <c r="H8" s="10" t="s">
        <v>17</v>
      </c>
      <c r="I8" s="3"/>
    </row>
    <row r="9" spans="2:13" s="1" customFormat="1" x14ac:dyDescent="0.25">
      <c r="B9" s="7">
        <v>1</v>
      </c>
      <c r="C9" s="61" t="s">
        <v>41</v>
      </c>
      <c r="D9" s="24" t="s">
        <v>27</v>
      </c>
      <c r="E9" s="17" t="s">
        <v>6</v>
      </c>
      <c r="F9" s="19">
        <v>27</v>
      </c>
      <c r="G9" s="45"/>
      <c r="H9" s="47"/>
      <c r="I9" s="3"/>
    </row>
    <row r="10" spans="2:13" s="1" customFormat="1" x14ac:dyDescent="0.25">
      <c r="B10" s="8">
        <v>2</v>
      </c>
      <c r="C10" s="62" t="s">
        <v>41</v>
      </c>
      <c r="D10" s="25" t="s">
        <v>7</v>
      </c>
      <c r="E10" s="15" t="s">
        <v>5</v>
      </c>
      <c r="F10" s="20">
        <f>0.038*27</f>
        <v>1.026</v>
      </c>
      <c r="G10" s="36"/>
      <c r="H10" s="48"/>
      <c r="I10" s="3"/>
      <c r="M10" s="3"/>
    </row>
    <row r="11" spans="2:13" s="1" customFormat="1" ht="24" x14ac:dyDescent="0.25">
      <c r="B11" s="11">
        <v>3</v>
      </c>
      <c r="C11" s="63" t="s">
        <v>41</v>
      </c>
      <c r="D11" s="26" t="s">
        <v>9</v>
      </c>
      <c r="E11" s="14" t="s">
        <v>10</v>
      </c>
      <c r="F11" s="21">
        <v>446</v>
      </c>
      <c r="G11" s="36"/>
      <c r="H11" s="48"/>
      <c r="I11" s="3"/>
    </row>
    <row r="12" spans="2:13" s="1" customFormat="1" x14ac:dyDescent="0.25">
      <c r="B12" s="12">
        <v>4</v>
      </c>
      <c r="C12" s="63" t="s">
        <v>41</v>
      </c>
      <c r="D12" s="27" t="s">
        <v>12</v>
      </c>
      <c r="E12" s="16" t="s">
        <v>5</v>
      </c>
      <c r="F12" s="22">
        <f>0.038*236</f>
        <v>8.968</v>
      </c>
      <c r="G12" s="36"/>
      <c r="H12" s="48"/>
      <c r="I12" s="3"/>
    </row>
    <row r="13" spans="2:13" s="1" customFormat="1" ht="24" x14ac:dyDescent="0.25">
      <c r="B13" s="11">
        <v>5</v>
      </c>
      <c r="C13" s="63" t="s">
        <v>41</v>
      </c>
      <c r="D13" s="26" t="s">
        <v>11</v>
      </c>
      <c r="E13" s="14" t="s">
        <v>6</v>
      </c>
      <c r="F13" s="21">
        <v>236</v>
      </c>
      <c r="G13" s="36"/>
      <c r="H13" s="48"/>
      <c r="I13" s="3"/>
    </row>
    <row r="14" spans="2:13" ht="24" x14ac:dyDescent="0.25">
      <c r="B14" s="8">
        <v>6</v>
      </c>
      <c r="C14" s="62" t="s">
        <v>41</v>
      </c>
      <c r="D14" s="25" t="s">
        <v>29</v>
      </c>
      <c r="E14" s="15" t="s">
        <v>5</v>
      </c>
      <c r="F14" s="20">
        <f>1*0.15*0.3*27+1*0.08*0.2*236+446*0.15</f>
        <v>71.890999999999991</v>
      </c>
      <c r="G14" s="36"/>
      <c r="H14" s="48"/>
    </row>
    <row r="15" spans="2:13" x14ac:dyDescent="0.25">
      <c r="B15" s="8">
        <v>7</v>
      </c>
      <c r="C15" s="62"/>
      <c r="D15" s="25" t="s">
        <v>8</v>
      </c>
      <c r="E15" s="15" t="s">
        <v>25</v>
      </c>
      <c r="F15" s="20">
        <f>F14*2.5</f>
        <v>179.72749999999996</v>
      </c>
      <c r="G15" s="36"/>
      <c r="H15" s="48"/>
    </row>
    <row r="16" spans="2:13" ht="36" x14ac:dyDescent="0.25">
      <c r="B16" s="11">
        <v>8</v>
      </c>
      <c r="C16" s="62" t="s">
        <v>42</v>
      </c>
      <c r="D16" s="26" t="s">
        <v>26</v>
      </c>
      <c r="E16" s="14" t="s">
        <v>10</v>
      </c>
      <c r="F16" s="21">
        <v>446</v>
      </c>
      <c r="G16" s="36"/>
      <c r="H16" s="48"/>
    </row>
    <row r="17" spans="2:8" ht="24" x14ac:dyDescent="0.25">
      <c r="B17" s="11">
        <v>9</v>
      </c>
      <c r="C17" s="64" t="s">
        <v>48</v>
      </c>
      <c r="D17" s="26" t="s">
        <v>23</v>
      </c>
      <c r="E17" s="11" t="s">
        <v>10</v>
      </c>
      <c r="F17" s="21">
        <v>446</v>
      </c>
      <c r="G17" s="22"/>
      <c r="H17" s="48"/>
    </row>
    <row r="18" spans="2:8" ht="24" x14ac:dyDescent="0.25">
      <c r="B18" s="50">
        <v>10</v>
      </c>
      <c r="C18" s="64" t="s">
        <v>43</v>
      </c>
      <c r="D18" s="26" t="s">
        <v>24</v>
      </c>
      <c r="E18" s="11" t="s">
        <v>10</v>
      </c>
      <c r="F18" s="22">
        <v>446</v>
      </c>
      <c r="G18" s="22"/>
      <c r="H18" s="48"/>
    </row>
    <row r="19" spans="2:8" ht="36" x14ac:dyDescent="0.25">
      <c r="B19" s="11">
        <v>11</v>
      </c>
      <c r="C19" s="62" t="s">
        <v>44</v>
      </c>
      <c r="D19" s="25" t="s">
        <v>18</v>
      </c>
      <c r="E19" s="51" t="s">
        <v>6</v>
      </c>
      <c r="F19" s="21">
        <v>236</v>
      </c>
      <c r="G19" s="36"/>
      <c r="H19" s="48"/>
    </row>
    <row r="20" spans="2:8" ht="24" x14ac:dyDescent="0.25">
      <c r="B20" s="11">
        <v>12</v>
      </c>
      <c r="C20" s="62" t="s">
        <v>45</v>
      </c>
      <c r="D20" s="25" t="s">
        <v>28</v>
      </c>
      <c r="E20" s="15" t="s">
        <v>6</v>
      </c>
      <c r="F20" s="20">
        <v>27</v>
      </c>
      <c r="G20" s="36"/>
      <c r="H20" s="48"/>
    </row>
    <row r="21" spans="2:8" ht="24" x14ac:dyDescent="0.25">
      <c r="B21" s="8">
        <v>13</v>
      </c>
      <c r="C21" s="62" t="s">
        <v>46</v>
      </c>
      <c r="D21" s="25" t="s">
        <v>30</v>
      </c>
      <c r="E21" s="35" t="s">
        <v>10</v>
      </c>
      <c r="F21" s="46">
        <v>446</v>
      </c>
      <c r="G21" s="36"/>
      <c r="H21" s="48"/>
    </row>
    <row r="22" spans="2:8" x14ac:dyDescent="0.25">
      <c r="B22" s="11">
        <v>14</v>
      </c>
      <c r="C22" s="28"/>
      <c r="D22" s="56" t="s">
        <v>13</v>
      </c>
      <c r="E22" s="57" t="s">
        <v>14</v>
      </c>
      <c r="F22" s="22">
        <v>1</v>
      </c>
      <c r="G22" s="22"/>
      <c r="H22" s="58"/>
    </row>
    <row r="23" spans="2:8" ht="15.75" thickBot="1" x14ac:dyDescent="0.3">
      <c r="B23" s="13">
        <v>15</v>
      </c>
      <c r="C23" s="65" t="s">
        <v>47</v>
      </c>
      <c r="D23" s="60" t="s">
        <v>32</v>
      </c>
      <c r="E23" s="66" t="s">
        <v>31</v>
      </c>
      <c r="F23" s="23">
        <v>15</v>
      </c>
      <c r="G23" s="54"/>
      <c r="H23" s="59"/>
    </row>
    <row r="24" spans="2:8" ht="15.75" thickBot="1" x14ac:dyDescent="0.3">
      <c r="B24" s="37"/>
      <c r="C24" s="55"/>
      <c r="D24" s="38"/>
      <c r="E24" s="39" t="s">
        <v>19</v>
      </c>
      <c r="F24" s="40"/>
      <c r="G24" s="41"/>
      <c r="H24" s="49">
        <f>SUM(H9:H23)</f>
        <v>0</v>
      </c>
    </row>
    <row r="25" spans="2:8" x14ac:dyDescent="0.25">
      <c r="B25" s="33" t="s">
        <v>20</v>
      </c>
      <c r="C25" s="34"/>
      <c r="D25" s="42">
        <f>H24</f>
        <v>0</v>
      </c>
      <c r="E25" s="5"/>
      <c r="F25" s="9"/>
      <c r="G25" s="5"/>
      <c r="H25" s="5"/>
    </row>
    <row r="26" spans="2:8" x14ac:dyDescent="0.25">
      <c r="B26" s="29" t="s">
        <v>21</v>
      </c>
      <c r="C26" s="30"/>
      <c r="D26" s="43">
        <f>D27-D25</f>
        <v>0</v>
      </c>
      <c r="E26" s="5"/>
      <c r="F26" s="9"/>
      <c r="G26" s="5"/>
      <c r="H26" s="5"/>
    </row>
    <row r="27" spans="2:8" ht="15.75" thickBot="1" x14ac:dyDescent="0.3">
      <c r="B27" s="31" t="s">
        <v>22</v>
      </c>
      <c r="C27" s="32"/>
      <c r="D27" s="44">
        <f>D25*1.23</f>
        <v>0</v>
      </c>
      <c r="E27" s="5"/>
      <c r="F27" s="9"/>
      <c r="G27" s="6"/>
      <c r="H27" s="5"/>
    </row>
    <row r="28" spans="2:8" x14ac:dyDescent="0.25">
      <c r="B28" s="67" t="s">
        <v>33</v>
      </c>
      <c r="C28" s="67"/>
      <c r="D28" s="67"/>
      <c r="E28" s="67"/>
      <c r="F28" s="6"/>
      <c r="G28" s="1"/>
      <c r="H28" s="1"/>
    </row>
    <row r="29" spans="2:8" x14ac:dyDescent="0.25">
      <c r="B29" s="67"/>
      <c r="C29" s="67"/>
      <c r="D29" s="67"/>
      <c r="E29" s="67"/>
      <c r="F29" s="6"/>
      <c r="G29" s="1"/>
      <c r="H29" s="1"/>
    </row>
    <row r="30" spans="2:8" x14ac:dyDescent="0.25">
      <c r="B30" s="67"/>
      <c r="C30" s="67"/>
      <c r="D30" s="67"/>
      <c r="E30" s="67"/>
      <c r="F30" s="6"/>
      <c r="G30" s="1"/>
      <c r="H30" s="1"/>
    </row>
    <row r="31" spans="2:8" x14ac:dyDescent="0.25">
      <c r="B31" t="s">
        <v>34</v>
      </c>
      <c r="D31"/>
      <c r="F31"/>
      <c r="H31" s="1"/>
    </row>
    <row r="32" spans="2:8" x14ac:dyDescent="0.25">
      <c r="G32" s="1"/>
      <c r="H32" s="1"/>
    </row>
    <row r="33" spans="2:8" x14ac:dyDescent="0.25">
      <c r="G33" s="1"/>
      <c r="H33" s="1"/>
    </row>
    <row r="34" spans="2:8" x14ac:dyDescent="0.25">
      <c r="G34" s="1"/>
      <c r="H34" s="1"/>
    </row>
    <row r="35" spans="2:8" x14ac:dyDescent="0.25">
      <c r="G35" s="1"/>
      <c r="H35" s="1"/>
    </row>
    <row r="36" spans="2:8" x14ac:dyDescent="0.25">
      <c r="G36" s="1"/>
      <c r="H36" s="1"/>
    </row>
    <row r="37" spans="2:8" x14ac:dyDescent="0.25">
      <c r="G37" s="1"/>
      <c r="H37" s="1"/>
    </row>
    <row r="38" spans="2:8" x14ac:dyDescent="0.25">
      <c r="G38" s="1"/>
      <c r="H38" s="1"/>
    </row>
    <row r="39" spans="2:8" x14ac:dyDescent="0.25">
      <c r="G39" s="1"/>
      <c r="H39" s="1"/>
    </row>
    <row r="40" spans="2:8" x14ac:dyDescent="0.25">
      <c r="C40" s="68"/>
      <c r="D40"/>
      <c r="E40" s="1"/>
      <c r="G40" s="1"/>
      <c r="H40" s="1"/>
    </row>
    <row r="41" spans="2:8" x14ac:dyDescent="0.25">
      <c r="C41" s="68"/>
      <c r="D41"/>
      <c r="E41" s="1"/>
      <c r="G41" s="1"/>
      <c r="H41" s="1"/>
    </row>
    <row r="42" spans="2:8" x14ac:dyDescent="0.25">
      <c r="B42" t="s">
        <v>35</v>
      </c>
      <c r="C42" s="2"/>
      <c r="D42"/>
      <c r="E42" s="1" t="s">
        <v>36</v>
      </c>
      <c r="G42" s="1"/>
      <c r="H42" s="1"/>
    </row>
    <row r="43" spans="2:8" x14ac:dyDescent="0.25">
      <c r="C43" s="2"/>
      <c r="D43"/>
      <c r="E43" s="69" t="s">
        <v>37</v>
      </c>
      <c r="F43" s="69"/>
      <c r="G43" s="69"/>
      <c r="H43" s="69"/>
    </row>
    <row r="44" spans="2:8" x14ac:dyDescent="0.25">
      <c r="G44" s="1"/>
      <c r="H44" s="1"/>
    </row>
  </sheetData>
  <mergeCells count="3">
    <mergeCell ref="B4:H4"/>
    <mergeCell ref="B5:H6"/>
    <mergeCell ref="D2:H2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km 3+550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Tuszyńska</dc:creator>
  <cp:lastModifiedBy>Marcin Gołda</cp:lastModifiedBy>
  <cp:lastPrinted>2024-03-01T09:45:42Z</cp:lastPrinted>
  <dcterms:created xsi:type="dcterms:W3CDTF">2016-10-11T07:20:54Z</dcterms:created>
  <dcterms:modified xsi:type="dcterms:W3CDTF">2024-03-01T10:25:19Z</dcterms:modified>
</cp:coreProperties>
</file>