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7795" windowHeight="12600"/>
  </bookViews>
  <sheets>
    <sheet name="Formularz cenowy" sheetId="1" r:id="rId1"/>
    <sheet name="Arkusz2" sheetId="2" r:id="rId2"/>
    <sheet name="Arkusz3" sheetId="3" r:id="rId3"/>
  </sheets>
  <calcPr calcId="152511"/>
</workbook>
</file>

<file path=xl/calcChain.xml><?xml version="1.0" encoding="utf-8"?>
<calcChain xmlns="http://schemas.openxmlformats.org/spreadsheetml/2006/main">
  <c r="L21" i="1" l="1"/>
  <c r="L12" i="1"/>
  <c r="L11" i="1" l="1"/>
  <c r="L13" i="1"/>
  <c r="L23" i="1" l="1"/>
  <c r="L22" i="1"/>
  <c r="M22" i="1" s="1"/>
  <c r="L20" i="1"/>
  <c r="L14" i="1"/>
  <c r="M14" i="1" s="1"/>
  <c r="M23" i="1" l="1"/>
  <c r="M21" i="1"/>
  <c r="M20" i="1"/>
  <c r="M12" i="1"/>
  <c r="M13" i="1"/>
  <c r="M11" i="1"/>
  <c r="M24" i="1" l="1"/>
  <c r="G37" i="1" s="1"/>
  <c r="M15" i="1" l="1"/>
  <c r="G36" i="1" s="1"/>
  <c r="G38" i="1" s="1"/>
</calcChain>
</file>

<file path=xl/sharedStrings.xml><?xml version="1.0" encoding="utf-8"?>
<sst xmlns="http://schemas.openxmlformats.org/spreadsheetml/2006/main" count="76" uniqueCount="53">
  <si>
    <t xml:space="preserve">FORMULARZ CENOWY                                                                                                                                               </t>
  </si>
  <si>
    <t>L.P.</t>
  </si>
  <si>
    <t>Odbiorca</t>
  </si>
  <si>
    <t>Warmińsko-Mazurska Agencja Rozwoju Regionalnego S.A. w Olsztynie - Budynek biurowy w Olsztynie, przy Plac Gen. Józefa Bema 3, 10-516 Olsztyn</t>
  </si>
  <si>
    <t>Nr punktu odbioru</t>
  </si>
  <si>
    <t>Grupa faryfowa</t>
  </si>
  <si>
    <t>G/W-4</t>
  </si>
  <si>
    <t>Składniki opłat</t>
  </si>
  <si>
    <t xml:space="preserve">opłata abonamentowa </t>
  </si>
  <si>
    <t>Przedmiot zamówienia</t>
  </si>
  <si>
    <t>SPRZEDAŻ</t>
  </si>
  <si>
    <t>DYSTRYBUCJA</t>
  </si>
  <si>
    <t>Opłata stała</t>
  </si>
  <si>
    <t>opłata zmienna</t>
  </si>
  <si>
    <t>Nr punktu poboru gazu (PPG) - 8018590365500023770251</t>
  </si>
  <si>
    <t xml:space="preserve">Warmińsko-Mazurska Agencja Rozwoju Regionalnego S.A. w Olsztynie - Budynek biurowo-konferencyjny 
w Olsztynie, 
przy ul. Jagiellońskiej 91 A, 
10-356 Olsztyn
</t>
  </si>
  <si>
    <t>Nr punktu poboru gazu (PPG) - 8018590365500019026447</t>
  </si>
  <si>
    <t>G/W-5.1</t>
  </si>
  <si>
    <t>Tabela nr 1 - Wyliczenie ceny oferty brutto dla punktu poboru przy Placu Bema 3 w Olsztynie</t>
  </si>
  <si>
    <t>kWh</t>
  </si>
  <si>
    <t>miesiące</t>
  </si>
  <si>
    <t>Moc umowna kWh</t>
  </si>
  <si>
    <t>do 110</t>
  </si>
  <si>
    <t>Cena jednostkowa netto (zł)*</t>
  </si>
  <si>
    <t>Stawka podatku VAT %</t>
  </si>
  <si>
    <t>Cena jednostkowa brutto (zł)** (kol. 10 x kol.11)+kol. 10</t>
  </si>
  <si>
    <t>Wartośc brutto (zł)***                          (kol. 9 x kol. 12)</t>
  </si>
  <si>
    <t>kWh / m-ce</t>
  </si>
  <si>
    <t>Tabela nr 2 - Wyliczenie ceny oferty brutto dla punktu poboru przy ul. Jagiellońskiej 91A w Olsztynie</t>
  </si>
  <si>
    <t>Cena paliwa gazowego**</t>
  </si>
  <si>
    <t>Arkusz ten jest Załącznikkiem do Formularza ofertowego i stanowi integralną część oferty</t>
  </si>
  <si>
    <t>Dotyczy zamówienia na:„Kompleksowa dostawa gazu ziemnego wysokometanowego (grupa E) obejmująca – sprzedaż i dystrybucję gazu dla potrzeb Warmińsko-Mazurskiej Agencji Rozwoju Regionalnego S.A. w Olsztynie”.</t>
  </si>
  <si>
    <t>Tabela nr 1 – SUMA BRUTTO</t>
  </si>
  <si>
    <t>Tabela nr 2 – SUMA BRUTTO</t>
  </si>
  <si>
    <t>SUMA BRUTTO</t>
  </si>
  <si>
    <t xml:space="preserve">……………………………  
Data         </t>
  </si>
  <si>
    <t>Opatrzyć kwalifikowanym podpisem elektronicznym,
podpisem zaufanym lub podpisem osobistym</t>
  </si>
  <si>
    <r>
      <t xml:space="preserve">WARTOŚC BRUTTO OFERTY CENOWEJ (Łączna wartość przedmiotu zamówienia – SUMA Tabeli nr 1 + Tabela nr 2)                                                                 </t>
    </r>
    <r>
      <rPr>
        <b/>
        <sz val="16"/>
        <color rgb="FFFF0000"/>
        <rFont val="Arial Narrow"/>
        <family val="2"/>
        <charset val="238"/>
      </rPr>
      <t>Wartość oferty brutto należy przeniesć do Formularza Ofertowego pkt 1.</t>
    </r>
  </si>
  <si>
    <t xml:space="preserve">Tabela nr 3 - Wyliczenie ceny oferty brutto dla dóch punktów poboru </t>
  </si>
  <si>
    <t>(kWh/h) za h</t>
  </si>
  <si>
    <t>**Jednolita cena paliwa gazowego powinna zawierać akcyzę oraz koszt przedstawienia do umorzenia Prezesowi Urzędu Regulacji Energetyki, świadectwa efektywności energetycznej.</t>
  </si>
  <si>
    <t>***Cena ofertowa brutto winna być wyrażona w złotych (PLN) z dokładnością do dwóch miejsc po przecinku.</t>
  </si>
  <si>
    <t>Cena ta stanowi jedynie podstawę oceny ofert w kryterium cena, natomiast do rozliczeń opłat za pobrane paliwo gazowe wykonawca stosować będzie stawki VAT obowiązujące w trakcie realizacji Umowy.</t>
  </si>
  <si>
    <t>Uwaga!</t>
  </si>
  <si>
    <t>W celu dokonania oceny ofert zamawiający wymaga zastosowania 23 % stawki podatki VAT</t>
  </si>
  <si>
    <r>
      <t xml:space="preserve">          </t>
    </r>
    <r>
      <rPr>
        <i/>
        <sz val="10"/>
        <color theme="1"/>
        <rFont val="Arial Narrow"/>
        <family val="2"/>
        <charset val="238"/>
      </rPr>
      <t xml:space="preserve">                                                    </t>
    </r>
  </si>
  <si>
    <r>
      <t xml:space="preserve">                       </t>
    </r>
    <r>
      <rPr>
        <i/>
        <sz val="10"/>
        <color rgb="FFFF0000"/>
        <rFont val="Arial Narrow"/>
        <family val="2"/>
        <charset val="238"/>
      </rPr>
      <t xml:space="preserve">  ………………………..………………………………………………………….</t>
    </r>
  </si>
  <si>
    <t>Wielkość w okresie trwania umowy  (24 m-ce)</t>
  </si>
  <si>
    <t>Wielkość w okresie trwania umowy (24 m-ce)</t>
  </si>
  <si>
    <t>*Cena jednostkowa powinna być podana w formacie 0,00000 zł. tj. z dokładnością do pięciu miejsc po przecinku dotyczy tylko jednolitej ceny paliwa gazowego oraz opłaty zmiennej dystrybucyjnej.</t>
  </si>
  <si>
    <t>Cena jednostkowa netto* (zł)</t>
  </si>
  <si>
    <t xml:space="preserve">Oferuję/emy następujące ceny jednostkowe za realizację zamówienia w zakresie określonym w SWZ. </t>
  </si>
  <si>
    <t>Nr postępowania: ZP.28.11.2024/SOAT z dnia 12.03.2024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</si>
</sst>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"/>
  </numFmts>
  <fonts count="2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name val="Arial Narrow"/>
      <family val="2"/>
      <charset val="238"/>
    </font>
    <font>
      <b/>
      <sz val="22"/>
      <name val="Arial Narrow"/>
      <family val="2"/>
      <charset val="238"/>
    </font>
    <font>
      <b/>
      <sz val="16"/>
      <name val="Arial Narrow"/>
      <family val="2"/>
      <charset val="238"/>
    </font>
    <font>
      <b/>
      <sz val="20"/>
      <name val="Arial Narrow"/>
      <family val="2"/>
      <charset val="238"/>
    </font>
    <font>
      <sz val="14"/>
      <name val="Arial Narrow"/>
      <family val="2"/>
      <charset val="238"/>
    </font>
    <font>
      <b/>
      <sz val="12"/>
      <color theme="1"/>
      <name val="Arial Narrow"/>
      <family val="2"/>
      <charset val="238"/>
    </font>
    <font>
      <b/>
      <sz val="16"/>
      <color rgb="FFFF0000"/>
      <name val="Arial Narrow"/>
      <family val="2"/>
      <charset val="238"/>
    </font>
    <font>
      <sz val="12"/>
      <color theme="1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sz val="11"/>
      <color theme="1"/>
      <name val="Arial Narrow"/>
      <family val="2"/>
      <charset val="238"/>
    </font>
    <font>
      <b/>
      <sz val="16"/>
      <color theme="1"/>
      <name val="Arial Narrow"/>
      <family val="2"/>
      <charset val="238"/>
    </font>
    <font>
      <i/>
      <sz val="10"/>
      <color theme="1"/>
      <name val="Arial Narrow"/>
      <family val="2"/>
      <charset val="238"/>
    </font>
    <font>
      <i/>
      <sz val="10"/>
      <color rgb="FFFF0000"/>
      <name val="Arial Narrow"/>
      <family val="2"/>
      <charset val="238"/>
    </font>
    <font>
      <b/>
      <i/>
      <sz val="12"/>
      <color rgb="FFFF0000"/>
      <name val="Arial Narrow"/>
      <family val="2"/>
      <charset val="238"/>
    </font>
    <font>
      <b/>
      <u/>
      <sz val="14"/>
      <color rgb="FFFF0000"/>
      <name val="Arial Narrow"/>
      <family val="2"/>
      <charset val="238"/>
    </font>
    <font>
      <sz val="11"/>
      <color rgb="FFFF0000"/>
      <name val="Arial Narrow"/>
      <family val="2"/>
      <charset val="238"/>
    </font>
    <font>
      <b/>
      <sz val="11"/>
      <color rgb="FFFF0000"/>
      <name val="Arial Narrow"/>
      <family val="2"/>
      <charset val="238"/>
    </font>
    <font>
      <b/>
      <sz val="18"/>
      <name val="Arial Narrow"/>
      <family val="2"/>
      <charset val="238"/>
    </font>
    <font>
      <sz val="11"/>
      <color rgb="FF00B050"/>
      <name val="Arial Narrow"/>
      <family val="2"/>
      <charset val="238"/>
    </font>
    <font>
      <sz val="11"/>
      <name val="Arial Narrow"/>
      <family val="2"/>
      <charset val="238"/>
    </font>
    <font>
      <b/>
      <sz val="14"/>
      <color theme="1"/>
      <name val="Arial Narrow"/>
      <family val="2"/>
      <charset val="238"/>
    </font>
    <font>
      <sz val="14"/>
      <color theme="1"/>
      <name val="Arial Narrow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3">
    <xf numFmtId="0" fontId="0" fillId="0" borderId="0" xfId="0"/>
    <xf numFmtId="49" fontId="2" fillId="3" borderId="8" xfId="0" applyNumberFormat="1" applyFont="1" applyFill="1" applyBorder="1" applyAlignment="1" applyProtection="1">
      <alignment horizontal="center" vertical="center" wrapText="1"/>
    </xf>
    <xf numFmtId="0" fontId="11" fillId="0" borderId="0" xfId="0" applyFont="1"/>
    <xf numFmtId="0" fontId="11" fillId="0" borderId="0" xfId="0" applyFont="1" applyProtection="1">
      <protection locked="0"/>
    </xf>
    <xf numFmtId="164" fontId="17" fillId="0" borderId="7" xfId="0" applyNumberFormat="1" applyFont="1" applyBorder="1" applyAlignment="1" applyProtection="1">
      <alignment horizontal="center" vertical="center"/>
      <protection locked="0"/>
    </xf>
    <xf numFmtId="164" fontId="17" fillId="0" borderId="9" xfId="0" applyNumberFormat="1" applyFont="1" applyBorder="1" applyAlignment="1" applyProtection="1">
      <alignment horizontal="center" vertical="center"/>
      <protection locked="0"/>
    </xf>
    <xf numFmtId="164" fontId="20" fillId="0" borderId="7" xfId="0" applyNumberFormat="1" applyFont="1" applyBorder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justify" vertical="center"/>
      <protection locked="0"/>
    </xf>
    <xf numFmtId="0" fontId="11" fillId="0" borderId="0" xfId="0" applyFont="1" applyProtection="1"/>
    <xf numFmtId="0" fontId="22" fillId="0" borderId="0" xfId="0" applyFont="1" applyProtection="1"/>
    <xf numFmtId="0" fontId="10" fillId="4" borderId="7" xfId="0" applyFont="1" applyFill="1" applyBorder="1" applyAlignment="1" applyProtection="1">
      <alignment horizontal="center" vertical="center"/>
    </xf>
    <xf numFmtId="0" fontId="10" fillId="4" borderId="7" xfId="0" applyFont="1" applyFill="1" applyBorder="1" applyAlignment="1" applyProtection="1">
      <alignment horizontal="center" vertical="center" wrapText="1"/>
    </xf>
    <xf numFmtId="0" fontId="11" fillId="0" borderId="7" xfId="0" applyFont="1" applyBorder="1" applyAlignment="1" applyProtection="1">
      <alignment horizontal="center" vertical="center" wrapText="1"/>
    </xf>
    <xf numFmtId="0" fontId="10" fillId="0" borderId="7" xfId="0" applyFont="1" applyBorder="1" applyAlignment="1" applyProtection="1">
      <alignment horizontal="center" vertical="center" wrapText="1"/>
    </xf>
    <xf numFmtId="3" fontId="11" fillId="0" borderId="7" xfId="0" applyNumberFormat="1" applyFont="1" applyBorder="1" applyAlignment="1" applyProtection="1">
      <alignment horizontal="center" vertical="center"/>
    </xf>
    <xf numFmtId="0" fontId="11" fillId="0" borderId="9" xfId="0" applyFont="1" applyBorder="1" applyAlignment="1" applyProtection="1">
      <alignment horizontal="center" vertical="center" wrapText="1"/>
    </xf>
    <xf numFmtId="3" fontId="11" fillId="0" borderId="9" xfId="0" applyNumberFormat="1" applyFont="1" applyBorder="1" applyAlignment="1" applyProtection="1">
      <alignment horizontal="center" vertical="center"/>
    </xf>
    <xf numFmtId="9" fontId="11" fillId="0" borderId="7" xfId="1" applyFont="1" applyBorder="1" applyAlignment="1" applyProtection="1">
      <alignment horizontal="center" vertical="center"/>
    </xf>
    <xf numFmtId="9" fontId="11" fillId="0" borderId="9" xfId="1" applyFont="1" applyBorder="1" applyAlignment="1" applyProtection="1">
      <alignment horizontal="center" vertical="center"/>
    </xf>
    <xf numFmtId="164" fontId="11" fillId="0" borderId="7" xfId="0" applyNumberFormat="1" applyFont="1" applyBorder="1" applyAlignment="1" applyProtection="1">
      <alignment horizontal="center" vertical="center"/>
    </xf>
    <xf numFmtId="4" fontId="11" fillId="0" borderId="7" xfId="0" applyNumberFormat="1" applyFont="1" applyBorder="1" applyAlignment="1" applyProtection="1">
      <alignment horizontal="center" vertical="center"/>
    </xf>
    <xf numFmtId="2" fontId="11" fillId="0" borderId="7" xfId="0" applyNumberFormat="1" applyFont="1" applyBorder="1" applyAlignment="1" applyProtection="1">
      <alignment horizontal="center" vertical="center"/>
    </xf>
    <xf numFmtId="164" fontId="11" fillId="0" borderId="9" xfId="0" applyNumberFormat="1" applyFont="1" applyBorder="1" applyAlignment="1" applyProtection="1">
      <alignment horizontal="center" vertical="center"/>
    </xf>
    <xf numFmtId="4" fontId="22" fillId="0" borderId="4" xfId="0" applyNumberFormat="1" applyFont="1" applyBorder="1" applyAlignment="1" applyProtection="1">
      <alignment horizontal="center" vertical="center" wrapText="1"/>
    </xf>
    <xf numFmtId="0" fontId="23" fillId="0" borderId="0" xfId="0" applyFont="1" applyProtection="1"/>
    <xf numFmtId="0" fontId="10" fillId="0" borderId="9" xfId="0" applyFont="1" applyBorder="1" applyAlignment="1" applyProtection="1">
      <alignment horizontal="center" vertical="center" wrapText="1"/>
    </xf>
    <xf numFmtId="0" fontId="16" fillId="0" borderId="0" xfId="0" applyFont="1" applyProtection="1"/>
    <xf numFmtId="0" fontId="17" fillId="0" borderId="0" xfId="0" applyFont="1" applyProtection="1"/>
    <xf numFmtId="4" fontId="17" fillId="0" borderId="7" xfId="0" applyNumberFormat="1" applyFont="1" applyBorder="1" applyAlignment="1" applyProtection="1">
      <alignment horizontal="center" vertical="center"/>
      <protection locked="0"/>
    </xf>
    <xf numFmtId="0" fontId="4" fillId="3" borderId="1" xfId="0" applyFont="1" applyFill="1" applyBorder="1" applyAlignment="1" applyProtection="1">
      <alignment horizontal="right" vertical="center" wrapText="1"/>
    </xf>
    <xf numFmtId="0" fontId="4" fillId="3" borderId="2" xfId="0" applyFont="1" applyFill="1" applyBorder="1" applyAlignment="1" applyProtection="1">
      <alignment horizontal="right" vertical="center" wrapText="1"/>
    </xf>
    <xf numFmtId="4" fontId="4" fillId="0" borderId="11" xfId="0" applyNumberFormat="1" applyFont="1" applyFill="1" applyBorder="1" applyAlignment="1" applyProtection="1">
      <alignment horizontal="center" vertical="center"/>
    </xf>
    <xf numFmtId="4" fontId="4" fillId="0" borderId="12" xfId="0" applyNumberFormat="1" applyFont="1" applyFill="1" applyBorder="1" applyAlignment="1" applyProtection="1">
      <alignment horizontal="center" vertical="center"/>
    </xf>
    <xf numFmtId="4" fontId="4" fillId="0" borderId="13" xfId="0" applyNumberFormat="1" applyFont="1" applyFill="1" applyBorder="1" applyAlignment="1" applyProtection="1">
      <alignment horizontal="center" vertical="center"/>
    </xf>
    <xf numFmtId="0" fontId="12" fillId="4" borderId="5" xfId="0" applyFont="1" applyFill="1" applyBorder="1" applyAlignment="1" applyProtection="1">
      <alignment horizontal="right" vertical="center"/>
    </xf>
    <xf numFmtId="0" fontId="12" fillId="4" borderId="6" xfId="0" applyFont="1" applyFill="1" applyBorder="1" applyAlignment="1" applyProtection="1">
      <alignment horizontal="right" vertical="center"/>
    </xf>
    <xf numFmtId="0" fontId="12" fillId="4" borderId="2" xfId="0" applyFont="1" applyFill="1" applyBorder="1" applyAlignment="1" applyProtection="1">
      <alignment horizontal="right" vertical="center"/>
    </xf>
    <xf numFmtId="0" fontId="12" fillId="4" borderId="3" xfId="0" applyFont="1" applyFill="1" applyBorder="1" applyAlignment="1" applyProtection="1">
      <alignment horizontal="right" vertical="center"/>
    </xf>
    <xf numFmtId="0" fontId="3" fillId="2" borderId="10" xfId="0" applyFont="1" applyFill="1" applyBorder="1" applyAlignment="1" applyProtection="1">
      <alignment horizontal="center" vertical="center" wrapText="1"/>
    </xf>
    <xf numFmtId="0" fontId="3" fillId="2" borderId="0" xfId="0" applyFont="1" applyFill="1" applyBorder="1" applyAlignment="1" applyProtection="1">
      <alignment horizontal="center" vertical="center" wrapText="1"/>
    </xf>
    <xf numFmtId="0" fontId="11" fillId="0" borderId="7" xfId="0" applyFont="1" applyBorder="1" applyAlignment="1" applyProtection="1">
      <alignment horizontal="center" vertical="center"/>
    </xf>
    <xf numFmtId="0" fontId="7" fillId="0" borderId="7" xfId="0" applyFont="1" applyBorder="1" applyAlignment="1" applyProtection="1">
      <alignment horizontal="center" vertical="center" wrapText="1"/>
    </xf>
    <xf numFmtId="0" fontId="11" fillId="0" borderId="7" xfId="0" applyFont="1" applyBorder="1" applyAlignment="1" applyProtection="1">
      <alignment horizontal="center" vertical="center" wrapText="1"/>
    </xf>
    <xf numFmtId="0" fontId="10" fillId="0" borderId="7" xfId="0" applyFont="1" applyBorder="1" applyAlignment="1" applyProtection="1">
      <alignment horizontal="center" vertical="center"/>
    </xf>
    <xf numFmtId="0" fontId="21" fillId="0" borderId="7" xfId="0" applyFont="1" applyBorder="1" applyAlignment="1" applyProtection="1">
      <alignment horizontal="center" vertical="center"/>
    </xf>
    <xf numFmtId="0" fontId="10" fillId="0" borderId="7" xfId="0" applyFont="1" applyBorder="1" applyAlignment="1" applyProtection="1">
      <alignment horizontal="center" vertical="center" wrapText="1"/>
    </xf>
    <xf numFmtId="0" fontId="10" fillId="0" borderId="9" xfId="0" applyFont="1" applyBorder="1" applyAlignment="1" applyProtection="1">
      <alignment horizontal="center" vertical="center"/>
    </xf>
    <xf numFmtId="0" fontId="11" fillId="0" borderId="9" xfId="0" applyFont="1" applyBorder="1" applyAlignment="1" applyProtection="1">
      <alignment horizontal="center" vertical="center"/>
    </xf>
    <xf numFmtId="0" fontId="21" fillId="0" borderId="9" xfId="0" applyFont="1" applyBorder="1" applyAlignment="1" applyProtection="1">
      <alignment horizontal="center" vertical="center"/>
    </xf>
    <xf numFmtId="0" fontId="12" fillId="4" borderId="1" xfId="0" applyFont="1" applyFill="1" applyBorder="1" applyAlignment="1" applyProtection="1">
      <alignment horizontal="right" vertical="center"/>
    </xf>
    <xf numFmtId="0" fontId="4" fillId="3" borderId="7" xfId="0" applyFont="1" applyFill="1" applyBorder="1" applyAlignment="1" applyProtection="1">
      <alignment horizontal="center" vertical="center" wrapText="1"/>
    </xf>
    <xf numFmtId="0" fontId="5" fillId="0" borderId="7" xfId="0" applyFont="1" applyBorder="1" applyAlignment="1" applyProtection="1">
      <alignment horizontal="center" vertical="center" wrapText="1"/>
    </xf>
    <xf numFmtId="0" fontId="6" fillId="0" borderId="7" xfId="0" applyFont="1" applyBorder="1" applyAlignment="1" applyProtection="1">
      <alignment horizontal="center" vertical="center" wrapText="1"/>
    </xf>
    <xf numFmtId="0" fontId="4" fillId="2" borderId="1" xfId="0" applyFont="1" applyFill="1" applyBorder="1" applyAlignment="1" applyProtection="1">
      <alignment horizontal="left" vertical="center"/>
    </xf>
    <xf numFmtId="0" fontId="4" fillId="2" borderId="2" xfId="0" applyFont="1" applyFill="1" applyBorder="1" applyAlignment="1" applyProtection="1">
      <alignment horizontal="left" vertical="center"/>
    </xf>
    <xf numFmtId="0" fontId="4" fillId="2" borderId="3" xfId="0" applyFont="1" applyFill="1" applyBorder="1" applyAlignment="1" applyProtection="1">
      <alignment horizontal="left" vertical="center"/>
    </xf>
    <xf numFmtId="0" fontId="11" fillId="0" borderId="9" xfId="0" applyFont="1" applyBorder="1" applyAlignment="1" applyProtection="1">
      <alignment horizontal="center" vertical="center" wrapText="1"/>
    </xf>
    <xf numFmtId="0" fontId="7" fillId="0" borderId="9" xfId="0" applyFont="1" applyBorder="1" applyAlignment="1" applyProtection="1">
      <alignment horizontal="center" vertical="center" wrapText="1"/>
    </xf>
    <xf numFmtId="0" fontId="9" fillId="0" borderId="0" xfId="0" applyFont="1" applyAlignment="1" applyProtection="1">
      <alignment horizontal="left" vertical="center" wrapText="1"/>
    </xf>
    <xf numFmtId="0" fontId="10" fillId="0" borderId="0" xfId="0" applyFont="1" applyAlignment="1" applyProtection="1">
      <alignment horizontal="left"/>
    </xf>
    <xf numFmtId="0" fontId="7" fillId="0" borderId="0" xfId="0" applyFont="1" applyAlignment="1" applyProtection="1">
      <alignment horizontal="left"/>
    </xf>
    <xf numFmtId="0" fontId="18" fillId="0" borderId="0" xfId="0" applyFont="1" applyAlignment="1" applyProtection="1">
      <alignment horizontal="left"/>
    </xf>
    <xf numFmtId="0" fontId="13" fillId="0" borderId="0" xfId="0" applyFont="1" applyAlignment="1" applyProtection="1">
      <alignment horizontal="center" vertical="center" wrapText="1"/>
      <protection locked="0"/>
    </xf>
    <xf numFmtId="0" fontId="15" fillId="0" borderId="0" xfId="0" applyFont="1" applyAlignment="1" applyProtection="1">
      <alignment horizontal="center" wrapText="1"/>
    </xf>
    <xf numFmtId="0" fontId="13" fillId="0" borderId="0" xfId="0" applyFont="1" applyAlignment="1" applyProtection="1">
      <alignment horizontal="center" wrapText="1"/>
    </xf>
    <xf numFmtId="0" fontId="13" fillId="0" borderId="0" xfId="0" applyFont="1" applyAlignment="1" applyProtection="1">
      <alignment horizontal="center" wrapText="1"/>
      <protection locked="0"/>
    </xf>
    <xf numFmtId="0" fontId="13" fillId="0" borderId="0" xfId="0" applyFont="1" applyAlignment="1" applyProtection="1">
      <alignment horizontal="center"/>
      <protection locked="0"/>
    </xf>
    <xf numFmtId="4" fontId="4" fillId="0" borderId="14" xfId="0" applyNumberFormat="1" applyFont="1" applyFill="1" applyBorder="1" applyAlignment="1" applyProtection="1">
      <alignment horizontal="center" vertical="center"/>
    </xf>
    <xf numFmtId="4" fontId="4" fillId="0" borderId="15" xfId="0" applyNumberFormat="1" applyFont="1" applyFill="1" applyBorder="1" applyAlignment="1" applyProtection="1">
      <alignment horizontal="center" vertical="center"/>
    </xf>
    <xf numFmtId="4" fontId="4" fillId="0" borderId="16" xfId="0" applyNumberFormat="1" applyFont="1" applyFill="1" applyBorder="1" applyAlignment="1" applyProtection="1">
      <alignment horizontal="center" vertical="center"/>
    </xf>
    <xf numFmtId="4" fontId="19" fillId="3" borderId="1" xfId="0" applyNumberFormat="1" applyFont="1" applyFill="1" applyBorder="1" applyAlignment="1" applyProtection="1">
      <alignment horizontal="center" vertical="center"/>
    </xf>
    <xf numFmtId="4" fontId="19" fillId="3" borderId="2" xfId="0" applyNumberFormat="1" applyFont="1" applyFill="1" applyBorder="1" applyAlignment="1" applyProtection="1">
      <alignment horizontal="center" vertical="center"/>
    </xf>
    <xf numFmtId="4" fontId="19" fillId="3" borderId="3" xfId="0" applyNumberFormat="1" applyFont="1" applyFill="1" applyBorder="1" applyAlignment="1" applyProtection="1">
      <alignment horizontal="center" vertical="center"/>
    </xf>
  </cellXfs>
  <cellStyles count="2">
    <cellStyle name="Normalny" xfId="0" builtinId="0"/>
    <cellStyle name="Procentowy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5"/>
  <sheetViews>
    <sheetView tabSelected="1" topLeftCell="A23" workbookViewId="0">
      <selection activeCell="L20" sqref="L20"/>
    </sheetView>
  </sheetViews>
  <sheetFormatPr defaultRowHeight="16.5" x14ac:dyDescent="0.3"/>
  <cols>
    <col min="1" max="1" width="6.28515625" style="2" customWidth="1"/>
    <col min="2" max="2" width="19.5703125" style="2" customWidth="1"/>
    <col min="3" max="3" width="23.85546875" style="2" customWidth="1"/>
    <col min="4" max="5" width="12.140625" style="2" customWidth="1"/>
    <col min="6" max="6" width="15" style="2" customWidth="1"/>
    <col min="7" max="9" width="16.85546875" style="2" customWidth="1"/>
    <col min="10" max="11" width="12.140625" style="2" customWidth="1"/>
    <col min="12" max="12" width="19.42578125" style="2" customWidth="1"/>
    <col min="13" max="13" width="17.85546875" style="2" customWidth="1"/>
    <col min="14" max="16384" width="9.140625" style="2"/>
  </cols>
  <sheetData>
    <row r="1" spans="1:13" x14ac:dyDescent="0.3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 ht="27.75" customHeight="1" x14ac:dyDescent="0.3">
      <c r="A2" s="38" t="s">
        <v>0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</row>
    <row r="3" spans="1:13" ht="62.25" customHeight="1" x14ac:dyDescent="0.3">
      <c r="A3" s="50" t="s">
        <v>31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</row>
    <row r="4" spans="1:13" ht="25.5" customHeight="1" x14ac:dyDescent="0.3">
      <c r="A4" s="51" t="s">
        <v>52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</row>
    <row r="5" spans="1:13" ht="25.5" customHeight="1" x14ac:dyDescent="0.3">
      <c r="A5" s="51" t="s">
        <v>30</v>
      </c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</row>
    <row r="6" spans="1:13" ht="18" customHeight="1" x14ac:dyDescent="0.3">
      <c r="A6" s="52" t="s">
        <v>51</v>
      </c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</row>
    <row r="7" spans="1:13" x14ac:dyDescent="0.3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</row>
    <row r="8" spans="1:13" ht="33" customHeight="1" x14ac:dyDescent="0.3">
      <c r="A8" s="9" t="s">
        <v>18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</row>
    <row r="9" spans="1:13" ht="49.5" x14ac:dyDescent="0.3">
      <c r="A9" s="10" t="s">
        <v>1</v>
      </c>
      <c r="B9" s="10" t="s">
        <v>2</v>
      </c>
      <c r="C9" s="10" t="s">
        <v>4</v>
      </c>
      <c r="D9" s="11" t="s">
        <v>5</v>
      </c>
      <c r="E9" s="11" t="s">
        <v>21</v>
      </c>
      <c r="F9" s="11" t="s">
        <v>9</v>
      </c>
      <c r="G9" s="11" t="s">
        <v>7</v>
      </c>
      <c r="H9" s="11" t="s">
        <v>27</v>
      </c>
      <c r="I9" s="11" t="s">
        <v>47</v>
      </c>
      <c r="J9" s="11" t="s">
        <v>50</v>
      </c>
      <c r="K9" s="11" t="s">
        <v>24</v>
      </c>
      <c r="L9" s="11" t="s">
        <v>25</v>
      </c>
      <c r="M9" s="11" t="s">
        <v>26</v>
      </c>
    </row>
    <row r="10" spans="1:13" x14ac:dyDescent="0.3">
      <c r="A10" s="10">
        <v>1</v>
      </c>
      <c r="B10" s="10">
        <v>2</v>
      </c>
      <c r="C10" s="10">
        <v>3</v>
      </c>
      <c r="D10" s="11">
        <v>4</v>
      </c>
      <c r="E10" s="11">
        <v>5</v>
      </c>
      <c r="F10" s="11">
        <v>6</v>
      </c>
      <c r="G10" s="11">
        <v>7</v>
      </c>
      <c r="H10" s="11">
        <v>8</v>
      </c>
      <c r="I10" s="11">
        <v>9</v>
      </c>
      <c r="J10" s="11">
        <v>10</v>
      </c>
      <c r="K10" s="11">
        <v>11</v>
      </c>
      <c r="L10" s="11">
        <v>12</v>
      </c>
      <c r="M10" s="11">
        <v>13</v>
      </c>
    </row>
    <row r="11" spans="1:13" ht="64.5" customHeight="1" x14ac:dyDescent="0.3">
      <c r="A11" s="40">
        <v>1</v>
      </c>
      <c r="B11" s="41" t="s">
        <v>3</v>
      </c>
      <c r="C11" s="42" t="s">
        <v>14</v>
      </c>
      <c r="D11" s="43" t="s">
        <v>6</v>
      </c>
      <c r="E11" s="44" t="s">
        <v>22</v>
      </c>
      <c r="F11" s="45" t="s">
        <v>10</v>
      </c>
      <c r="G11" s="12" t="s">
        <v>29</v>
      </c>
      <c r="H11" s="13" t="s">
        <v>19</v>
      </c>
      <c r="I11" s="14">
        <v>340000</v>
      </c>
      <c r="J11" s="4"/>
      <c r="K11" s="17">
        <v>0.23</v>
      </c>
      <c r="L11" s="19">
        <f>ROUND(J11*K11+J11,5)</f>
        <v>0</v>
      </c>
      <c r="M11" s="20">
        <f>I11*L11</f>
        <v>0</v>
      </c>
    </row>
    <row r="12" spans="1:13" ht="33" x14ac:dyDescent="0.3">
      <c r="A12" s="40"/>
      <c r="B12" s="41"/>
      <c r="C12" s="42"/>
      <c r="D12" s="43"/>
      <c r="E12" s="44"/>
      <c r="F12" s="45"/>
      <c r="G12" s="12" t="s">
        <v>8</v>
      </c>
      <c r="H12" s="13" t="s">
        <v>20</v>
      </c>
      <c r="I12" s="14">
        <v>24</v>
      </c>
      <c r="J12" s="28"/>
      <c r="K12" s="17">
        <v>0.23</v>
      </c>
      <c r="L12" s="20">
        <f>J12*K12+J12</f>
        <v>0</v>
      </c>
      <c r="M12" s="20">
        <f t="shared" ref="M12:M13" si="0">I12*L12</f>
        <v>0</v>
      </c>
    </row>
    <row r="13" spans="1:13" ht="30.75" customHeight="1" x14ac:dyDescent="0.3">
      <c r="A13" s="40"/>
      <c r="B13" s="41"/>
      <c r="C13" s="42"/>
      <c r="D13" s="43"/>
      <c r="E13" s="44"/>
      <c r="F13" s="43" t="s">
        <v>11</v>
      </c>
      <c r="G13" s="12" t="s">
        <v>12</v>
      </c>
      <c r="H13" s="13" t="s">
        <v>20</v>
      </c>
      <c r="I13" s="14">
        <v>24</v>
      </c>
      <c r="J13" s="28"/>
      <c r="K13" s="17">
        <v>0.23</v>
      </c>
      <c r="L13" s="21">
        <f>J13*K13+J13</f>
        <v>0</v>
      </c>
      <c r="M13" s="20">
        <f t="shared" si="0"/>
        <v>0</v>
      </c>
    </row>
    <row r="14" spans="1:13" ht="44.25" customHeight="1" thickBot="1" x14ac:dyDescent="0.35">
      <c r="A14" s="47"/>
      <c r="B14" s="57"/>
      <c r="C14" s="56"/>
      <c r="D14" s="46"/>
      <c r="E14" s="48"/>
      <c r="F14" s="46"/>
      <c r="G14" s="15" t="s">
        <v>13</v>
      </c>
      <c r="H14" s="13" t="s">
        <v>19</v>
      </c>
      <c r="I14" s="16">
        <v>340000</v>
      </c>
      <c r="J14" s="5"/>
      <c r="K14" s="18">
        <v>0.23</v>
      </c>
      <c r="L14" s="22">
        <f>ROUND(J14*K14+J14,5)</f>
        <v>0</v>
      </c>
      <c r="M14" s="20">
        <f>I14*L14</f>
        <v>0</v>
      </c>
    </row>
    <row r="15" spans="1:13" ht="44.25" customHeight="1" thickBot="1" x14ac:dyDescent="0.35">
      <c r="A15" s="49" t="s">
        <v>34</v>
      </c>
      <c r="B15" s="36"/>
      <c r="C15" s="36"/>
      <c r="D15" s="36"/>
      <c r="E15" s="36"/>
      <c r="F15" s="36"/>
      <c r="G15" s="36"/>
      <c r="H15" s="36"/>
      <c r="I15" s="36"/>
      <c r="J15" s="36"/>
      <c r="K15" s="36"/>
      <c r="L15" s="37"/>
      <c r="M15" s="23">
        <f>SUM(M11:M14)</f>
        <v>0</v>
      </c>
    </row>
    <row r="16" spans="1:13" x14ac:dyDescent="0.3">
      <c r="A16" s="8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</row>
    <row r="17" spans="1:13" ht="45" customHeight="1" x14ac:dyDescent="0.3">
      <c r="A17" s="9" t="s">
        <v>28</v>
      </c>
      <c r="B17" s="24"/>
      <c r="C17" s="24"/>
      <c r="D17" s="24"/>
      <c r="E17" s="24"/>
      <c r="F17" s="24"/>
      <c r="G17" s="8"/>
      <c r="H17" s="8"/>
      <c r="I17" s="8"/>
      <c r="J17" s="8"/>
      <c r="K17" s="8"/>
      <c r="L17" s="8"/>
      <c r="M17" s="8"/>
    </row>
    <row r="18" spans="1:13" ht="49.5" x14ac:dyDescent="0.3">
      <c r="A18" s="10" t="s">
        <v>1</v>
      </c>
      <c r="B18" s="10" t="s">
        <v>2</v>
      </c>
      <c r="C18" s="10" t="s">
        <v>4</v>
      </c>
      <c r="D18" s="11" t="s">
        <v>5</v>
      </c>
      <c r="E18" s="11" t="s">
        <v>21</v>
      </c>
      <c r="F18" s="11" t="s">
        <v>9</v>
      </c>
      <c r="G18" s="11" t="s">
        <v>7</v>
      </c>
      <c r="H18" s="11" t="s">
        <v>27</v>
      </c>
      <c r="I18" s="11" t="s">
        <v>48</v>
      </c>
      <c r="J18" s="11" t="s">
        <v>23</v>
      </c>
      <c r="K18" s="11" t="s">
        <v>24</v>
      </c>
      <c r="L18" s="11" t="s">
        <v>25</v>
      </c>
      <c r="M18" s="11" t="s">
        <v>26</v>
      </c>
    </row>
    <row r="19" spans="1:13" x14ac:dyDescent="0.3">
      <c r="A19" s="10">
        <v>1</v>
      </c>
      <c r="B19" s="10">
        <v>2</v>
      </c>
      <c r="C19" s="10">
        <v>3</v>
      </c>
      <c r="D19" s="11">
        <v>4</v>
      </c>
      <c r="E19" s="11">
        <v>5</v>
      </c>
      <c r="F19" s="11">
        <v>6</v>
      </c>
      <c r="G19" s="11">
        <v>7</v>
      </c>
      <c r="H19" s="11">
        <v>8</v>
      </c>
      <c r="I19" s="11">
        <v>9</v>
      </c>
      <c r="J19" s="11">
        <v>10</v>
      </c>
      <c r="K19" s="11">
        <v>11</v>
      </c>
      <c r="L19" s="11">
        <v>12</v>
      </c>
      <c r="M19" s="11">
        <v>13</v>
      </c>
    </row>
    <row r="20" spans="1:13" ht="64.5" customHeight="1" x14ac:dyDescent="0.3">
      <c r="A20" s="40">
        <v>1</v>
      </c>
      <c r="B20" s="41" t="s">
        <v>15</v>
      </c>
      <c r="C20" s="42" t="s">
        <v>16</v>
      </c>
      <c r="D20" s="43" t="s">
        <v>17</v>
      </c>
      <c r="E20" s="44">
        <v>219</v>
      </c>
      <c r="F20" s="45" t="s">
        <v>10</v>
      </c>
      <c r="G20" s="12" t="s">
        <v>29</v>
      </c>
      <c r="H20" s="13" t="s">
        <v>19</v>
      </c>
      <c r="I20" s="14">
        <v>440000</v>
      </c>
      <c r="J20" s="4"/>
      <c r="K20" s="17">
        <v>0.23</v>
      </c>
      <c r="L20" s="19">
        <f>ROUND(J20*K20+J20,5)</f>
        <v>0</v>
      </c>
      <c r="M20" s="20">
        <f>I20*L20</f>
        <v>0</v>
      </c>
    </row>
    <row r="21" spans="1:13" ht="33" x14ac:dyDescent="0.3">
      <c r="A21" s="40"/>
      <c r="B21" s="41"/>
      <c r="C21" s="42"/>
      <c r="D21" s="43"/>
      <c r="E21" s="44"/>
      <c r="F21" s="45"/>
      <c r="G21" s="12" t="s">
        <v>8</v>
      </c>
      <c r="H21" s="13" t="s">
        <v>20</v>
      </c>
      <c r="I21" s="14">
        <v>24</v>
      </c>
      <c r="J21" s="28"/>
      <c r="K21" s="17">
        <v>0.23</v>
      </c>
      <c r="L21" s="20">
        <f>J21*K21+J21</f>
        <v>0</v>
      </c>
      <c r="M21" s="20">
        <f t="shared" ref="M21:M23" si="1">I21*L21</f>
        <v>0</v>
      </c>
    </row>
    <row r="22" spans="1:13" ht="30.75" customHeight="1" x14ac:dyDescent="0.3">
      <c r="A22" s="40"/>
      <c r="B22" s="41"/>
      <c r="C22" s="42"/>
      <c r="D22" s="43"/>
      <c r="E22" s="44"/>
      <c r="F22" s="43" t="s">
        <v>11</v>
      </c>
      <c r="G22" s="12" t="s">
        <v>12</v>
      </c>
      <c r="H22" s="13" t="s">
        <v>39</v>
      </c>
      <c r="I22" s="14">
        <v>3836880</v>
      </c>
      <c r="J22" s="6"/>
      <c r="K22" s="17">
        <v>0.23</v>
      </c>
      <c r="L22" s="19">
        <f>ROUND(J22*K22+J22,5)</f>
        <v>0</v>
      </c>
      <c r="M22" s="20">
        <f>I22*L22</f>
        <v>0</v>
      </c>
    </row>
    <row r="23" spans="1:13" ht="44.25" customHeight="1" thickBot="1" x14ac:dyDescent="0.35">
      <c r="A23" s="40"/>
      <c r="B23" s="41"/>
      <c r="C23" s="42"/>
      <c r="D23" s="43"/>
      <c r="E23" s="44"/>
      <c r="F23" s="46"/>
      <c r="G23" s="15" t="s">
        <v>13</v>
      </c>
      <c r="H23" s="25" t="s">
        <v>19</v>
      </c>
      <c r="I23" s="16">
        <v>440000</v>
      </c>
      <c r="J23" s="5"/>
      <c r="K23" s="18">
        <v>0.23</v>
      </c>
      <c r="L23" s="22">
        <f>ROUND(J23*K23+J23,5)</f>
        <v>0</v>
      </c>
      <c r="M23" s="20">
        <f t="shared" si="1"/>
        <v>0</v>
      </c>
    </row>
    <row r="24" spans="1:13" ht="44.25" customHeight="1" thickBot="1" x14ac:dyDescent="0.35">
      <c r="A24" s="34" t="s">
        <v>34</v>
      </c>
      <c r="B24" s="35"/>
      <c r="C24" s="35"/>
      <c r="D24" s="35"/>
      <c r="E24" s="35"/>
      <c r="F24" s="36"/>
      <c r="G24" s="36"/>
      <c r="H24" s="36"/>
      <c r="I24" s="36"/>
      <c r="J24" s="36"/>
      <c r="K24" s="36"/>
      <c r="L24" s="37"/>
      <c r="M24" s="23">
        <f>SUM(M20:M23)</f>
        <v>0</v>
      </c>
    </row>
    <row r="25" spans="1:13" x14ac:dyDescent="0.3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</row>
    <row r="26" spans="1:13" ht="18.75" x14ac:dyDescent="0.3">
      <c r="A26" s="8"/>
      <c r="B26" s="26" t="s">
        <v>43</v>
      </c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</row>
    <row r="27" spans="1:13" x14ac:dyDescent="0.3">
      <c r="A27" s="8"/>
      <c r="B27" s="61" t="s">
        <v>44</v>
      </c>
      <c r="C27" s="61"/>
      <c r="D27" s="61"/>
      <c r="E27" s="61"/>
      <c r="F27" s="61"/>
      <c r="G27" s="61"/>
      <c r="H27" s="61"/>
      <c r="I27" s="61"/>
      <c r="J27" s="61"/>
      <c r="K27" s="61"/>
      <c r="L27" s="61"/>
      <c r="M27" s="61"/>
    </row>
    <row r="28" spans="1:13" x14ac:dyDescent="0.3">
      <c r="A28" s="8"/>
      <c r="B28" s="61" t="s">
        <v>42</v>
      </c>
      <c r="C28" s="61"/>
      <c r="D28" s="61"/>
      <c r="E28" s="61"/>
      <c r="F28" s="61"/>
      <c r="G28" s="61"/>
      <c r="H28" s="61"/>
      <c r="I28" s="61"/>
      <c r="J28" s="61"/>
      <c r="K28" s="61"/>
      <c r="L28" s="61"/>
      <c r="M28" s="61"/>
    </row>
    <row r="29" spans="1:13" x14ac:dyDescent="0.3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</row>
    <row r="30" spans="1:13" ht="34.5" customHeight="1" x14ac:dyDescent="0.3">
      <c r="A30" s="8"/>
      <c r="B30" s="58" t="s">
        <v>49</v>
      </c>
      <c r="C30" s="58"/>
      <c r="D30" s="58"/>
      <c r="E30" s="58"/>
      <c r="F30" s="58"/>
      <c r="G30" s="58"/>
      <c r="H30" s="58"/>
      <c r="I30" s="58"/>
      <c r="J30" s="58"/>
      <c r="K30" s="58"/>
      <c r="L30" s="58"/>
      <c r="M30" s="58"/>
    </row>
    <row r="31" spans="1:13" x14ac:dyDescent="0.3">
      <c r="A31" s="8"/>
      <c r="B31" s="59" t="s">
        <v>40</v>
      </c>
      <c r="C31" s="59"/>
      <c r="D31" s="59"/>
      <c r="E31" s="59"/>
      <c r="F31" s="59"/>
      <c r="G31" s="59"/>
      <c r="H31" s="59"/>
      <c r="I31" s="59"/>
      <c r="J31" s="59"/>
      <c r="K31" s="59"/>
      <c r="L31" s="59"/>
      <c r="M31" s="59"/>
    </row>
    <row r="32" spans="1:13" x14ac:dyDescent="0.3">
      <c r="A32" s="8"/>
      <c r="B32" s="60" t="s">
        <v>41</v>
      </c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</row>
    <row r="33" spans="1:13" x14ac:dyDescent="0.3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</row>
    <row r="34" spans="1:13" ht="17.25" thickBot="1" x14ac:dyDescent="0.35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</row>
    <row r="35" spans="1:13" ht="44.25" customHeight="1" thickBot="1" x14ac:dyDescent="0.35">
      <c r="A35" s="8"/>
      <c r="B35" s="53" t="s">
        <v>38</v>
      </c>
      <c r="C35" s="54"/>
      <c r="D35" s="54"/>
      <c r="E35" s="54"/>
      <c r="F35" s="54"/>
      <c r="G35" s="54"/>
      <c r="H35" s="54"/>
      <c r="I35" s="55"/>
      <c r="J35" s="8"/>
      <c r="K35" s="8"/>
      <c r="L35" s="8"/>
      <c r="M35" s="8"/>
    </row>
    <row r="36" spans="1:13" ht="39" customHeight="1" thickBot="1" x14ac:dyDescent="0.35">
      <c r="A36" s="8"/>
      <c r="B36" s="1">
        <v>1</v>
      </c>
      <c r="C36" s="29" t="s">
        <v>32</v>
      </c>
      <c r="D36" s="30"/>
      <c r="E36" s="30"/>
      <c r="F36" s="30"/>
      <c r="G36" s="31">
        <f>M15</f>
        <v>0</v>
      </c>
      <c r="H36" s="32"/>
      <c r="I36" s="33"/>
      <c r="J36" s="8"/>
      <c r="K36" s="8"/>
      <c r="L36" s="8"/>
      <c r="M36" s="8"/>
    </row>
    <row r="37" spans="1:13" ht="37.5" customHeight="1" thickBot="1" x14ac:dyDescent="0.35">
      <c r="A37" s="8"/>
      <c r="B37" s="1">
        <v>2</v>
      </c>
      <c r="C37" s="29" t="s">
        <v>33</v>
      </c>
      <c r="D37" s="30"/>
      <c r="E37" s="30"/>
      <c r="F37" s="30"/>
      <c r="G37" s="67">
        <f>M24</f>
        <v>0</v>
      </c>
      <c r="H37" s="68"/>
      <c r="I37" s="69"/>
      <c r="J37" s="8"/>
      <c r="K37" s="8"/>
      <c r="L37" s="8"/>
      <c r="M37" s="8"/>
    </row>
    <row r="38" spans="1:13" ht="102.75" customHeight="1" thickBot="1" x14ac:dyDescent="0.35">
      <c r="A38" s="8"/>
      <c r="B38" s="1">
        <v>3</v>
      </c>
      <c r="C38" s="29" t="s">
        <v>37</v>
      </c>
      <c r="D38" s="30"/>
      <c r="E38" s="30"/>
      <c r="F38" s="30"/>
      <c r="G38" s="70">
        <f>G36+G37</f>
        <v>0</v>
      </c>
      <c r="H38" s="71"/>
      <c r="I38" s="72"/>
      <c r="J38" s="8"/>
      <c r="K38" s="8"/>
      <c r="L38" s="8"/>
      <c r="M38" s="8"/>
    </row>
    <row r="39" spans="1:13" x14ac:dyDescent="0.3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</row>
    <row r="40" spans="1:13" x14ac:dyDescent="0.3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</row>
    <row r="41" spans="1:13" x14ac:dyDescent="0.3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</row>
    <row r="42" spans="1:13" x14ac:dyDescent="0.3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</row>
    <row r="43" spans="1:13" x14ac:dyDescent="0.3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</row>
    <row r="44" spans="1:13" ht="33.75" customHeight="1" x14ac:dyDescent="0.3">
      <c r="A44" s="3"/>
      <c r="B44" s="65" t="s">
        <v>35</v>
      </c>
      <c r="C44" s="66"/>
      <c r="D44" s="7" t="s">
        <v>45</v>
      </c>
      <c r="E44" s="62" t="s">
        <v>46</v>
      </c>
      <c r="F44" s="62"/>
      <c r="G44" s="62"/>
      <c r="H44" s="62"/>
      <c r="I44" s="3"/>
      <c r="J44" s="3"/>
      <c r="K44" s="3"/>
      <c r="L44" s="3"/>
      <c r="M44" s="3"/>
    </row>
    <row r="45" spans="1:13" ht="43.5" customHeight="1" x14ac:dyDescent="0.3">
      <c r="A45" s="3"/>
      <c r="B45" s="3"/>
      <c r="C45" s="3"/>
      <c r="D45" s="3"/>
      <c r="E45" s="63" t="s">
        <v>36</v>
      </c>
      <c r="F45" s="64"/>
      <c r="G45" s="64"/>
      <c r="H45" s="64"/>
      <c r="I45" s="3"/>
      <c r="J45" s="3"/>
      <c r="K45" s="3"/>
      <c r="L45" s="3"/>
      <c r="M45" s="3"/>
    </row>
  </sheetData>
  <sheetProtection algorithmName="SHA-512" hashValue="jrOt3OMvKvSH0kAMR2EZuEfPK0lTasxCsWmSD+xrD3bowwV0Rh8iEj7XFdk0LJ68G41we1OoAw1lUJAxvnLEUw==" saltValue="Q+tDrxll7MvLBmjKby/lWA==" spinCount="100000" sheet="1" objects="1" scenarios="1"/>
  <mergeCells count="36">
    <mergeCell ref="E44:H44"/>
    <mergeCell ref="E45:H45"/>
    <mergeCell ref="B44:C44"/>
    <mergeCell ref="C37:F37"/>
    <mergeCell ref="G37:I37"/>
    <mergeCell ref="C38:F38"/>
    <mergeCell ref="G38:I38"/>
    <mergeCell ref="A3:M3"/>
    <mergeCell ref="A4:M4"/>
    <mergeCell ref="A5:M5"/>
    <mergeCell ref="A6:M6"/>
    <mergeCell ref="B35:I35"/>
    <mergeCell ref="D11:D14"/>
    <mergeCell ref="C11:C14"/>
    <mergeCell ref="B11:B14"/>
    <mergeCell ref="B30:M30"/>
    <mergeCell ref="B31:M31"/>
    <mergeCell ref="B32:M32"/>
    <mergeCell ref="B27:M27"/>
    <mergeCell ref="B28:M28"/>
    <mergeCell ref="C36:F36"/>
    <mergeCell ref="G36:I36"/>
    <mergeCell ref="A24:L24"/>
    <mergeCell ref="A2:M2"/>
    <mergeCell ref="A20:A23"/>
    <mergeCell ref="B20:B23"/>
    <mergeCell ref="C20:C23"/>
    <mergeCell ref="D20:D23"/>
    <mergeCell ref="E20:E23"/>
    <mergeCell ref="F20:F21"/>
    <mergeCell ref="F22:F23"/>
    <mergeCell ref="A11:A14"/>
    <mergeCell ref="E11:E14"/>
    <mergeCell ref="A15:L15"/>
    <mergeCell ref="F11:F12"/>
    <mergeCell ref="F13:F14"/>
  </mergeCells>
  <pageMargins left="0.7" right="0.7" top="0.75" bottom="0.75" header="0.3" footer="0.3"/>
  <pageSetup paperSize="9" scale="3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Formularz cenowy</vt:lpstr>
      <vt:lpstr>Arkusz2</vt:lpstr>
      <vt:lpstr>Arkusz3</vt:lpstr>
    </vt:vector>
  </TitlesOfParts>
  <Company>WMARR S.A.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Alicja Pilarczyk</dc:creator>
  <cp:lastModifiedBy>Alicja Pilarczyk</cp:lastModifiedBy>
  <cp:lastPrinted>2024-03-08T07:22:36Z</cp:lastPrinted>
  <dcterms:created xsi:type="dcterms:W3CDTF">2024-02-07T09:17:03Z</dcterms:created>
  <dcterms:modified xsi:type="dcterms:W3CDTF">2024-03-12T13:01:22Z</dcterms:modified>
</cp:coreProperties>
</file>