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ud-my.sharepoint.com/personal/krzysztof_lege_olawa_pl/Documents/1. Zamówienia publiczne/MCM/2022/Przetargi/2. Covid/Przetarg/"/>
    </mc:Choice>
  </mc:AlternateContent>
  <xr:revisionPtr revIDLastSave="83" documentId="14_{9FED3C10-95BD-424B-8DD4-53333F74AA6B}" xr6:coauthVersionLast="47" xr6:coauthVersionMax="47" xr10:uidLastSave="{F79D970B-ED46-4F14-B58F-2703430A5C1D}"/>
  <bookViews>
    <workbookView xWindow="26895" yWindow="45" windowWidth="26520" windowHeight="15435" xr2:uid="{00000000-000D-0000-FFFF-FFFF00000000}"/>
  </bookViews>
  <sheets>
    <sheet name="1. Dezynfekcja" sheetId="1" r:id="rId1"/>
    <sheet name="2. Środki ochrony osobistej" sheetId="2" r:id="rId2"/>
    <sheet name="3. Zamgławianie" sheetId="3" r:id="rId3"/>
    <sheet name="4. Środki ochrony osobistej II" sheetId="4" r:id="rId4"/>
    <sheet name="5. Maski specjalistyczn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5" l="1"/>
  <c r="H6" i="5"/>
  <c r="F6" i="5" s="1"/>
  <c r="I6" i="5" s="1"/>
  <c r="G7" i="5"/>
  <c r="H7" i="5"/>
  <c r="F7" i="5" s="1"/>
  <c r="I7" i="5" s="1"/>
  <c r="G8" i="5"/>
  <c r="H8" i="5"/>
  <c r="F8" i="5" s="1"/>
  <c r="I8" i="5" s="1"/>
  <c r="G5" i="5"/>
  <c r="H5" i="5"/>
  <c r="F5" i="5" s="1"/>
  <c r="I5" i="5" s="1"/>
  <c r="I9" i="5" s="1"/>
  <c r="G9" i="5" l="1"/>
  <c r="H8" i="4"/>
  <c r="G8" i="4"/>
  <c r="F8" i="4"/>
  <c r="I8" i="4" s="1"/>
  <c r="H7" i="4"/>
  <c r="F7" i="4" s="1"/>
  <c r="I7" i="4" s="1"/>
  <c r="G7" i="4"/>
  <c r="H6" i="4"/>
  <c r="G6" i="4"/>
  <c r="F6" i="4"/>
  <c r="I6" i="4" s="1"/>
  <c r="H5" i="4"/>
  <c r="F5" i="4" s="1"/>
  <c r="I5" i="4" s="1"/>
  <c r="I9" i="4" s="1"/>
  <c r="G5" i="4"/>
  <c r="G9" i="4" l="1"/>
  <c r="N8" i="1"/>
  <c r="O8" i="1"/>
  <c r="P8" i="1" s="1"/>
  <c r="Q8" i="1" s="1"/>
  <c r="N9" i="1"/>
  <c r="O9" i="1"/>
  <c r="P9" i="1"/>
  <c r="Q9" i="1" s="1"/>
  <c r="N10" i="1"/>
  <c r="O10" i="1"/>
  <c r="P10" i="1" s="1"/>
  <c r="Q10" i="1" s="1"/>
  <c r="N11" i="1"/>
  <c r="O11" i="1"/>
  <c r="P11" i="1"/>
  <c r="Q11" i="1" s="1"/>
  <c r="N12" i="1"/>
  <c r="O12" i="1"/>
  <c r="P12" i="1" s="1"/>
  <c r="Q12" i="1" s="1"/>
  <c r="N13" i="1"/>
  <c r="O13" i="1"/>
  <c r="P13" i="1" s="1"/>
  <c r="Q13" i="1" s="1"/>
  <c r="N14" i="1"/>
  <c r="O14" i="1"/>
  <c r="P14" i="1" s="1"/>
  <c r="Q14" i="1" s="1"/>
  <c r="N15" i="1"/>
  <c r="O15" i="1"/>
  <c r="P15" i="1"/>
  <c r="Q15" i="1" s="1"/>
  <c r="N16" i="1"/>
  <c r="O16" i="1"/>
  <c r="P16" i="1"/>
  <c r="Q16" i="1" s="1"/>
  <c r="N17" i="1"/>
  <c r="O17" i="1"/>
  <c r="P17" i="1" s="1"/>
  <c r="Q17" i="1" s="1"/>
  <c r="N18" i="1"/>
  <c r="O18" i="1"/>
  <c r="P18" i="1"/>
  <c r="Q18" i="1" s="1"/>
  <c r="N19" i="1"/>
  <c r="O19" i="1"/>
  <c r="P19" i="1"/>
  <c r="Q19" i="1" s="1"/>
  <c r="N20" i="1"/>
  <c r="O20" i="1"/>
  <c r="P20" i="1" s="1"/>
  <c r="Q20" i="1" s="1"/>
  <c r="N21" i="1"/>
  <c r="O21" i="1"/>
  <c r="P21" i="1" s="1"/>
  <c r="Q21" i="1" s="1"/>
  <c r="N22" i="1"/>
  <c r="O22" i="1"/>
  <c r="P22" i="1" s="1"/>
  <c r="Q22" i="1" s="1"/>
  <c r="N23" i="1"/>
  <c r="O23" i="1"/>
  <c r="P23" i="1" s="1"/>
  <c r="Q23" i="1" s="1"/>
  <c r="N24" i="1"/>
  <c r="O24" i="1"/>
  <c r="P24" i="1" s="1"/>
  <c r="Q24" i="1" s="1"/>
  <c r="N25" i="1"/>
  <c r="O25" i="1"/>
  <c r="P25" i="1" s="1"/>
  <c r="Q25" i="1" s="1"/>
  <c r="N26" i="1"/>
  <c r="O26" i="1"/>
  <c r="P26" i="1" s="1"/>
  <c r="Q26" i="1" s="1"/>
  <c r="N27" i="1"/>
  <c r="O27" i="1"/>
  <c r="P27" i="1" s="1"/>
  <c r="Q27" i="1" s="1"/>
  <c r="N28" i="1"/>
  <c r="O28" i="1"/>
  <c r="P28" i="1" s="1"/>
  <c r="Q28" i="1" s="1"/>
  <c r="N29" i="1"/>
  <c r="O29" i="1"/>
  <c r="P29" i="1" s="1"/>
  <c r="Q29" i="1" s="1"/>
  <c r="N30" i="1"/>
  <c r="O30" i="1"/>
  <c r="P30" i="1"/>
  <c r="Q30" i="1" s="1"/>
  <c r="N31" i="1"/>
  <c r="O31" i="1"/>
  <c r="P31" i="1"/>
  <c r="Q31" i="1" s="1"/>
  <c r="N32" i="1"/>
  <c r="O32" i="1"/>
  <c r="P32" i="1"/>
  <c r="Q32" i="1" s="1"/>
  <c r="N33" i="1"/>
  <c r="O33" i="1"/>
  <c r="P33" i="1" s="1"/>
  <c r="Q33" i="1" s="1"/>
  <c r="N34" i="1"/>
  <c r="O34" i="1"/>
  <c r="P34" i="1" s="1"/>
  <c r="Q34" i="1" s="1"/>
  <c r="N35" i="1"/>
  <c r="O35" i="1"/>
  <c r="P35" i="1"/>
  <c r="Q35" i="1" s="1"/>
  <c r="N36" i="1"/>
  <c r="O36" i="1"/>
  <c r="P36" i="1" s="1"/>
  <c r="Q36" i="1" s="1"/>
  <c r="N37" i="1"/>
  <c r="O37" i="1"/>
  <c r="P37" i="1" s="1"/>
  <c r="Q37" i="1" s="1"/>
  <c r="N38" i="1"/>
  <c r="O38" i="1"/>
  <c r="P38" i="1" s="1"/>
  <c r="Q38" i="1" s="1"/>
  <c r="N39" i="1"/>
  <c r="O39" i="1"/>
  <c r="P39" i="1"/>
  <c r="Q39" i="1" s="1"/>
  <c r="N40" i="1"/>
  <c r="O40" i="1"/>
  <c r="P40" i="1" s="1"/>
  <c r="Q40" i="1" s="1"/>
  <c r="N41" i="1"/>
  <c r="O41" i="1"/>
  <c r="P41" i="1" s="1"/>
  <c r="Q41" i="1" s="1"/>
  <c r="N42" i="1"/>
  <c r="O42" i="1"/>
  <c r="P42" i="1" s="1"/>
  <c r="Q42" i="1" s="1"/>
  <c r="N43" i="1"/>
  <c r="O43" i="1"/>
  <c r="P43" i="1"/>
  <c r="Q43" i="1" s="1"/>
  <c r="N44" i="1"/>
  <c r="O44" i="1"/>
  <c r="P44" i="1" s="1"/>
  <c r="Q44" i="1" s="1"/>
  <c r="N45" i="1"/>
  <c r="O45" i="1"/>
  <c r="P45" i="1"/>
  <c r="Q45" i="1" s="1"/>
  <c r="N46" i="1"/>
  <c r="O46" i="1"/>
  <c r="P46" i="1"/>
  <c r="Q46" i="1" s="1"/>
  <c r="N47" i="1"/>
  <c r="O47" i="1"/>
  <c r="P47" i="1"/>
  <c r="Q47" i="1" s="1"/>
  <c r="N48" i="1"/>
  <c r="O48" i="1"/>
  <c r="P48" i="1" s="1"/>
  <c r="Q48" i="1" s="1"/>
  <c r="N49" i="1"/>
  <c r="O49" i="1"/>
  <c r="P49" i="1" s="1"/>
  <c r="Q49" i="1" s="1"/>
  <c r="N50" i="1"/>
  <c r="O50" i="1"/>
  <c r="P50" i="1" s="1"/>
  <c r="Q50" i="1" s="1"/>
  <c r="N51" i="1"/>
  <c r="O51" i="1"/>
  <c r="P51" i="1" s="1"/>
  <c r="Q51" i="1" s="1"/>
  <c r="N52" i="1"/>
  <c r="O52" i="1"/>
  <c r="P52" i="1" s="1"/>
  <c r="Q52" i="1" s="1"/>
  <c r="N53" i="1"/>
  <c r="O53" i="1"/>
  <c r="P53" i="1"/>
  <c r="Q53" i="1" s="1"/>
  <c r="O7" i="1"/>
  <c r="N7" i="1"/>
  <c r="N5" i="3"/>
  <c r="O5" i="3"/>
  <c r="P5" i="3" s="1"/>
  <c r="Q5" i="3" s="1"/>
  <c r="O6" i="3"/>
  <c r="P6" i="3" s="1"/>
  <c r="Q6" i="3" s="1"/>
  <c r="N6" i="3"/>
  <c r="N7" i="3" l="1"/>
  <c r="N54" i="1"/>
  <c r="Q7" i="3"/>
  <c r="H18" i="2"/>
  <c r="F18" i="2" s="1"/>
  <c r="I18" i="2" s="1"/>
  <c r="G18" i="2"/>
  <c r="H17" i="2"/>
  <c r="F17" i="2" s="1"/>
  <c r="I17" i="2" s="1"/>
  <c r="G17" i="2"/>
  <c r="H16" i="2"/>
  <c r="F16" i="2" s="1"/>
  <c r="I16" i="2" s="1"/>
  <c r="G16" i="2"/>
  <c r="H15" i="2"/>
  <c r="F15" i="2" s="1"/>
  <c r="I15" i="2" s="1"/>
  <c r="G15" i="2"/>
  <c r="H14" i="2"/>
  <c r="G14" i="2"/>
  <c r="F14" i="2"/>
  <c r="I14" i="2" s="1"/>
  <c r="H13" i="2"/>
  <c r="F13" i="2" s="1"/>
  <c r="I13" i="2" s="1"/>
  <c r="G13" i="2"/>
  <c r="H12" i="2"/>
  <c r="F12" i="2" s="1"/>
  <c r="I12" i="2" s="1"/>
  <c r="G12" i="2"/>
  <c r="H11" i="2"/>
  <c r="F11" i="2" s="1"/>
  <c r="I11" i="2" s="1"/>
  <c r="G11" i="2"/>
  <c r="H10" i="2"/>
  <c r="F10" i="2" s="1"/>
  <c r="I10" i="2" s="1"/>
  <c r="G10" i="2"/>
  <c r="H9" i="2"/>
  <c r="F9" i="2" s="1"/>
  <c r="I9" i="2" s="1"/>
  <c r="G9" i="2"/>
  <c r="H8" i="2"/>
  <c r="F8" i="2" s="1"/>
  <c r="I8" i="2" s="1"/>
  <c r="G8" i="2"/>
  <c r="H7" i="2"/>
  <c r="F7" i="2" s="1"/>
  <c r="I7" i="2" s="1"/>
  <c r="G7" i="2"/>
  <c r="H6" i="2"/>
  <c r="F6" i="2" s="1"/>
  <c r="I6" i="2" s="1"/>
  <c r="G6" i="2"/>
  <c r="H5" i="2"/>
  <c r="F5" i="2" s="1"/>
  <c r="I5" i="2" s="1"/>
  <c r="G5" i="2"/>
  <c r="P7" i="1"/>
  <c r="Q7" i="1" s="1"/>
  <c r="Q54" i="1" s="1"/>
  <c r="I19" i="2" l="1"/>
  <c r="G19" i="2"/>
</calcChain>
</file>

<file path=xl/sharedStrings.xml><?xml version="1.0" encoding="utf-8"?>
<sst xmlns="http://schemas.openxmlformats.org/spreadsheetml/2006/main" count="669" uniqueCount="329">
  <si>
    <t>L.p.</t>
  </si>
  <si>
    <t>typ preparatu</t>
  </si>
  <si>
    <t>Charakterystyka preparatu</t>
  </si>
  <si>
    <t>rodzaj dozownika</t>
  </si>
  <si>
    <t>Opakowanie 
handlowe</t>
  </si>
  <si>
    <t>Ilość opakowań</t>
  </si>
  <si>
    <t>Cena jednostkowa netto 
[zł]</t>
  </si>
  <si>
    <t>Wartość netto
[zł]</t>
  </si>
  <si>
    <t>Vat
[%]</t>
  </si>
  <si>
    <t>Cena jednostkowa brutto
[zł]</t>
  </si>
  <si>
    <t>Wartość brutto
[zł]</t>
  </si>
  <si>
    <t>Przeznaczenie</t>
  </si>
  <si>
    <t>zakres działania</t>
  </si>
  <si>
    <t>uwagi dotyczące składu</t>
  </si>
  <si>
    <t>pH</t>
  </si>
  <si>
    <t>Stężenie</t>
  </si>
  <si>
    <t>Czas działania</t>
  </si>
  <si>
    <t>Postać</t>
  </si>
  <si>
    <t>1.</t>
  </si>
  <si>
    <t>preparat do dezynfekcji powierzchni</t>
  </si>
  <si>
    <t>Gotowy do użycia preparat do szybkiej dezynfekcji małych powierzchni i trudno dostępnych miejsc,</t>
  </si>
  <si>
    <t>B,Tbc,F,V(w tym HBV,HCV,HIV, Adeno i Rota)++</t>
  </si>
  <si>
    <t>na bazie alkoholu propylowego z dodatkiem dodatkowej substancji czynnej.</t>
  </si>
  <si>
    <t>x</t>
  </si>
  <si>
    <t>5'</t>
  </si>
  <si>
    <t>spray</t>
  </si>
  <si>
    <t>butelka ze spryskiwaczem</t>
  </si>
  <si>
    <t>1l</t>
  </si>
  <si>
    <t>2.</t>
  </si>
  <si>
    <t xml:space="preserve"> Szybko-działające, gotowe
do użycia chusteczki dezynfekcyjno-myjące
do szybkiej dezynfekcji i mycia powierzchni
medycznych (w tym np. sond USG).</t>
  </si>
  <si>
    <t xml:space="preserve"> bakteriobójczy , drożdżobójczy , grzybobójczy , prątkobójczy, mykobakteriobójczy , Adeno , Noro .Działanie wirusobójcze wobec wszystkich wirusów osłonionych - zgodnie z zaleceniem RKI
(Instytut Roberta Kocha) ):
Skuteczny wobec wirusów osłonionych wg zalecenia RKI </t>
  </si>
  <si>
    <t>szybkodziałajacy nadtlenek wodoru</t>
  </si>
  <si>
    <t>15” - 1 h</t>
  </si>
  <si>
    <t>Pojemnik 100 chusteczek o gramaturze 50 g/m2 Rozmiar 200 x 200 mm</t>
  </si>
  <si>
    <t>100 chusteczek</t>
  </si>
  <si>
    <t>3.</t>
  </si>
  <si>
    <t xml:space="preserve"> Sporobójcze,
szybkodziałające, gotowe do użycia chusteczki
dezynfekcyjno-myjące do szybkiej dezynfekcji
i mycia powierzchni medycznych (w tym
np. sond USG).</t>
  </si>
  <si>
    <t xml:space="preserve"> bakteriobójczy ,drożdżobójczy , grzybobójczy ,prątkobójczy, mykobakteriobójczy ,Cl.difficile , Cl.difficile** (R 027) 15 min. –
Normy Europejskie (warunki czyste i brudne)
EN 14476 Polio 2 min.** / 30 min. 30 min.**
EN 14476 Adeno 30 sek. 30 sek.
EN 14476 Noro 1 min.** / 15 min. 15 min.
Działanie wirusobójcze wobec wszystkich wirusów osłonionych - zgodnie z zaleceniem RKI ,
Skuteczny wobec wirusów osłonionych wg zalecenia RKI ,Adeno,Polyoma </t>
  </si>
  <si>
    <t>15” - 30'</t>
  </si>
  <si>
    <t>4.</t>
  </si>
  <si>
    <t>X</t>
  </si>
  <si>
    <t>13” - 30'</t>
  </si>
  <si>
    <t>pianka</t>
  </si>
  <si>
    <t>750 ml</t>
  </si>
  <si>
    <t>5.</t>
  </si>
  <si>
    <t>Dezynfekcja 
pomieszczeń, powierzchni 
i urządzeń (mających również
kontakt z żywnością).</t>
  </si>
  <si>
    <t>B,Tbc(Mycobacterium Tuberculosis), F,V(wirus adeno, Polio)</t>
  </si>
  <si>
    <t>Zawiera substancję aktywną 1,7 g dichloroizocyjanuranu sodu.</t>
  </si>
  <si>
    <t xml:space="preserve"> nie większ niż 1000 ppm aktywnego chloru</t>
  </si>
  <si>
    <t>do 15'</t>
  </si>
  <si>
    <t>tabletki</t>
  </si>
  <si>
    <t>pojemnik</t>
  </si>
  <si>
    <t>150 sztuk</t>
  </si>
  <si>
    <t>6.</t>
  </si>
  <si>
    <t xml:space="preserve">do zasypywania plam krwi, wydalin, wydzielin </t>
  </si>
  <si>
    <t>troklozen sodu , kwasny węglan sodu</t>
  </si>
  <si>
    <t>granulat</t>
  </si>
  <si>
    <t>500 g</t>
  </si>
  <si>
    <t>7.</t>
  </si>
  <si>
    <t>preparat do dezynfekcji powierzchni i drobnego sprzętu medycznego</t>
  </si>
  <si>
    <t>Szybka dezynfekcja zewnętrznych , drobnych elementów medycznych ( cewniki , korki,kraniki )</t>
  </si>
  <si>
    <t>bakterie, prątki, drożdże, wszystkie wirusy ( również osłonione )</t>
  </si>
  <si>
    <t>2% roztwór
chlorheksydyny w alkoholu izopropylowym.</t>
  </si>
  <si>
    <t>gotowe do użycia</t>
  </si>
  <si>
    <t>1'</t>
  </si>
  <si>
    <t>pojemnik z atomizerem</t>
  </si>
  <si>
    <t>butelka 250 ml</t>
  </si>
  <si>
    <t>8.</t>
  </si>
  <si>
    <t xml:space="preserve">preparat do mycia i dezynfekcji rąk </t>
  </si>
  <si>
    <t>Preparat będący niewysuszającym skóry, 
niealkalicznym środkiem do chirurgicznego
i higienicznego mycia rąk</t>
  </si>
  <si>
    <t xml:space="preserve">Usuwający pozostałości po maściach </t>
  </si>
  <si>
    <t>Zawiera niedrażniące środki powierzchniowo-czynne pochodzenia naturalnego. Nie zawiera fenolu</t>
  </si>
  <si>
    <t>5-5,5</t>
  </si>
  <si>
    <t>kompatybilny z dozownikiem typu Dermados*</t>
  </si>
  <si>
    <t>500ml</t>
  </si>
  <si>
    <t>9.</t>
  </si>
  <si>
    <t>preparat do mycia i dezynfekcji rąk</t>
  </si>
  <si>
    <t>Odkażanie higieniczne i chirurgiczne rąk. 
Posiadający pozytywna opinię IMIDz lub innego równoważnego instytutu opiniotwórczego.</t>
  </si>
  <si>
    <t xml:space="preserve">Preparat działający na B, Tbc, F, V ( HIV, HBV, HSV, Rota), </t>
  </si>
  <si>
    <t xml:space="preserve"> Zawiera co najmniej 3 różne substancje aktywne pochodzące z 3 różnych grup chemicznychz zawartością substancji pielęgnujących. Niealergizujący, nieodtłuszczający skóry</t>
  </si>
  <si>
    <t>do 1'</t>
  </si>
  <si>
    <t>kompatybilny z dozownikiem typu Dermados *</t>
  </si>
  <si>
    <t>10.</t>
  </si>
  <si>
    <t>W pełni wirusobójczy,płynny preparat do dezynfekcji rąk</t>
  </si>
  <si>
    <t>preparat do dezynfekcji higienicznej i chirurgicznej rąk o działaniu bakteriobójczym, prątkobójczym, drożdżobójczym, wirusobójczym
w pełni wirusobójcza formuła – działanie na Norowirusy już w 15 sekund</t>
  </si>
  <si>
    <t>Zawiera : etanol , vit E,glicerynę , pantenol</t>
  </si>
  <si>
    <t>15"-2' ( adenowirus / poliowirus)</t>
  </si>
  <si>
    <t>500 ml</t>
  </si>
  <si>
    <t>11.</t>
  </si>
  <si>
    <t xml:space="preserve">Higieniczne mycie i odkażanie rąk, antybakteryjny
Dekontaminacja pacjenta co najmniej 10 min
</t>
  </si>
  <si>
    <t>Skuteczny wobec MRSA/ORSA, HIV, HBV</t>
  </si>
  <si>
    <t>Bez  zawartości alkoholu, pochodnych biguanidyny
Zawiera triclosan, kwas undecylenowy,</t>
  </si>
  <si>
    <t>zagęszczony płyn</t>
  </si>
  <si>
    <t>12.</t>
  </si>
  <si>
    <t>mycie wyrobów medycznych oraz każdej powierzchni</t>
  </si>
  <si>
    <t>Spory  ( Clostridium difficile , Bacillus subtilis , Clostrisium perfringes, Bacillus cereus) ; Prątki (Mycobacterium tuberculosis,M.terrae, M. avium ); Bakterie ( Staphylococcus aureus,Pseudomonas aeruginosa, Enterococcis hirae ); Wirusy ( Polio, Adeno,Noro, SARS, HIV,HBV, HCV ); Grzyby i drożdże ( Candida albicans, Aspergillus niger )</t>
  </si>
  <si>
    <t>Kombinacja składników aktywnych w tym poliamina ; nie zawierający aldehydów, związków uwalniającychchlor, alkoholi. Nie wymagający aktywatora.</t>
  </si>
  <si>
    <t>1-5'</t>
  </si>
  <si>
    <t>chusteczki nasączone gotowym roztworem</t>
  </si>
  <si>
    <t>Wiaderko 450 listków w rozmiarze 22 x11,5 cm</t>
  </si>
  <si>
    <t>13.</t>
  </si>
  <si>
    <t xml:space="preserve">Higieniczne i chirurgiczne mycie rąk </t>
  </si>
  <si>
    <t>Zawiera 3,876g diglukonianu chlorheksydyny w 100 ml</t>
  </si>
  <si>
    <t>pojemnik z dozownikiem ( pompka )</t>
  </si>
  <si>
    <t>14.</t>
  </si>
  <si>
    <t>Dezynfekcja powierzchni</t>
  </si>
  <si>
    <t xml:space="preserve">działający na B, F, V ( wirus Polio ) </t>
  </si>
  <si>
    <t>Zawiera mononadsiarczan potasu</t>
  </si>
  <si>
    <t xml:space="preserve">Saszetka </t>
  </si>
  <si>
    <t>200g</t>
  </si>
  <si>
    <t>15.</t>
  </si>
  <si>
    <t xml:space="preserve"> dezynfekcja powierzchni</t>
  </si>
  <si>
    <t>Działający na B, Tbc (Mycobacterium tuberculosis), F, V (łącznie z wirusem adeno, Polio)</t>
  </si>
  <si>
    <t>Zawiera podchloryn sodu</t>
  </si>
  <si>
    <t>2l</t>
  </si>
  <si>
    <t>16.</t>
  </si>
  <si>
    <t>5l</t>
  </si>
  <si>
    <t>17.</t>
  </si>
  <si>
    <t>Mycie i dezynfekcja powierzchni</t>
  </si>
  <si>
    <t>Etanol 70 % skażony hibitanem lub chlorheksydyna</t>
  </si>
  <si>
    <t>1 l</t>
  </si>
  <si>
    <t>18.</t>
  </si>
  <si>
    <t>dezynfekcja rąk</t>
  </si>
  <si>
    <t>Alkoholowo- wodny , tiksotropowy żel do higienicznej i chirurgicznej dezynfekcji rąk metodą wcierania</t>
  </si>
  <si>
    <t>B,P,F V ( w tym Polio w 30” )</t>
  </si>
  <si>
    <t>alkohol etylowy , bisabolol</t>
  </si>
  <si>
    <t>żel</t>
  </si>
  <si>
    <t>75 ml</t>
  </si>
  <si>
    <t>19.</t>
  </si>
  <si>
    <t>Pojemnik  z pompką</t>
  </si>
  <si>
    <t>20.</t>
  </si>
  <si>
    <t>Do szybkiej dezynfekcji powierzchni, sprzętów i wyposażenia medycznego i miejsc trudno dostępnych</t>
  </si>
  <si>
    <t xml:space="preserve">Spektrum działania:B(Tbc, MRSA) , F(C.albcans), V(Noro , Rota , Vaccinia , HBV,BVDV, HIV,HSV)-1min , V(Adeno typ 2)-2 min , V(Papova SV 40)-10 min </t>
  </si>
  <si>
    <t>Zawiera etanol oraz 1-propanol (łączna zawartość alkoholu do 60% wagowych .Nie zawiera aldehydów , związków amoniowych i pochodnych chlorheksydyny.</t>
  </si>
  <si>
    <t>2-30'</t>
  </si>
  <si>
    <t>Butelka + spryskiwacz</t>
  </si>
  <si>
    <t>21.</t>
  </si>
  <si>
    <t>Preparat do szybkiej dezynfekcji w postaci chusteczek</t>
  </si>
  <si>
    <t>B ( w tym Tbc,MRSA ), F, V ( adeno , Rota, ,Noro, HBV,HCV, HIV ) do 2' Papova do 15'</t>
  </si>
  <si>
    <t>Praeparat alkoholowu bez pochodnych jodu, clorheksydyny, związków amoniowych</t>
  </si>
  <si>
    <t>Do 2'</t>
  </si>
  <si>
    <t>200 szt chusteczek 20 x 27 cm</t>
  </si>
  <si>
    <t>22.</t>
  </si>
  <si>
    <t>wkład</t>
  </si>
  <si>
    <t>23.</t>
  </si>
  <si>
    <t>Przeznaczone do dezynfekcji powierzchni małych i trudno dostępnych wrażliwych na działanie alkoholu</t>
  </si>
  <si>
    <t>B,F,(C.albicans), V(BVDV,Rota,Papova SV 40,Vaccinia)-1min , Tbc(M.terrae), V(Noro)-15 min</t>
  </si>
  <si>
    <t>bezalkoholowe do przecierania na bazie 3 różnych czwartorzędowych związków amonowych</t>
  </si>
  <si>
    <t>do 3'</t>
  </si>
  <si>
    <t>chusteczki</t>
  </si>
  <si>
    <t>200 szt.</t>
  </si>
  <si>
    <t>24.</t>
  </si>
  <si>
    <t>tuba</t>
  </si>
  <si>
    <t>25.</t>
  </si>
  <si>
    <t xml:space="preserve">preparat do dezynfekcji skóry </t>
  </si>
  <si>
    <t xml:space="preserve">płynny preparat alkoholowy do higienicznej oraz chirurgicznej dezynfekcji rąk.   Testowany dermatologicznie. . :   Produkt biobójczy.  </t>
  </si>
  <si>
    <t>B, drożdżakobójcze, Tbc, V (HIV, HBV, HCV, Rota, Noro,Vaccinia).</t>
  </si>
  <si>
    <t>Alkohol propan-2-ol, nie mniej niż 75g/100 g produktu oraz dodatkowo substancje pielęgnujące (d-panthenol+etyloheksyloglicerynę), bez zawartości barwników oraz substancji zapachowych.</t>
  </si>
  <si>
    <t>30'' -90''</t>
  </si>
  <si>
    <t>do systemu hycklick</t>
  </si>
  <si>
    <t>1000 ml</t>
  </si>
  <si>
    <t>26.</t>
  </si>
  <si>
    <t xml:space="preserve">Żelowy preparat alkoholowy do higienicznej oraz chirurgicznej dezynfekcji rąk.   Testowany dermatologicznie. . :   Produkt biobójczy.  </t>
  </si>
  <si>
    <t>31'' -90''</t>
  </si>
  <si>
    <t>XI</t>
  </si>
  <si>
    <t>do systemu otwartego typ SM 2 ** + pompka</t>
  </si>
  <si>
    <t>27.</t>
  </si>
  <si>
    <t>do systemu otwartego typ SM 2 **</t>
  </si>
  <si>
    <t>28.</t>
  </si>
  <si>
    <t>Szybka dezynfekcja małych powierzchni, przedmiotów i sprzętu medycznego 
przez spryskiwanie. Odpowiedni do stosowania w trudno dostępnych miejscach</t>
  </si>
  <si>
    <t xml:space="preserve">Bakterie (St.aureus, Enterococcus hirae, Ps.aeruginosa, Pr.vulgaris, S.marcescens, MRSA ) 
Grzyby (Candida albicans Aspergillus niger, Penicillium aurantiogriseum ) 
Mycobacterium tuberculosis, Mycobacterium avium 
Wirusy 
 adeno, polio , 
 , HCV </t>
  </si>
  <si>
    <t xml:space="preserve">Zawiera substancje aktywne :etanol , 
2-propanol , 
Chlorek didecylodimetyloamoniowy </t>
  </si>
  <si>
    <t>5,7-6</t>
  </si>
  <si>
    <t>30”-2'</t>
  </si>
  <si>
    <t>29.</t>
  </si>
  <si>
    <t>Dezynfekcja i mycie powierzchni
oraz narzędzi i sprzętu. Bezbarwny rotwór roboczy. Wysoka tolerancja materiałowa..Wyrób medyczny.</t>
  </si>
  <si>
    <t>B (bakterie)
- Tbc
F (grzyby)
V (wirusy)
- HBV
- HCV
- HIV
- Polio
- Rota
- SARS
Spory</t>
  </si>
  <si>
    <t>na bazie bis(peroksymonosiarczano) bis(siarczanu) pentapotasu</t>
  </si>
  <si>
    <t>2-3%</t>
  </si>
  <si>
    <t>granulki</t>
  </si>
  <si>
    <t>40 g</t>
  </si>
  <si>
    <t>30.</t>
  </si>
  <si>
    <t>Dezynfekcja wszelkich zmywalnych powierzchni i przedmiotów nie zanieczyszczonych substancjami organicznymi. Do dezynfekcji sanitariatów po ich uprzednim umyciu.Do dezynfekcji wszelkich zmywalnych powierzchni zanieczyszczonych substancją organiczną. Do dezynfekcji sprzętów i tym podobnych przedmiotów zanieczyszczonych substancją organiczną (np. basen, nerka, miska). Do dezynfekcji wszelkich zmywalnych powierzchni i przedmiotów przez zanurzenie nie zanieczyszczonych i zanieczyszczonych substancjami organicznymi.</t>
  </si>
  <si>
    <t xml:space="preserve"> B( w tym Tbc(M.Terrae)), F,V (Polio , Adeno , Noro), S(B.Subtilis) 1 tabl/1,5 l wody -15 min , S( C.Difficile) 10 tabl/1,5 L wody- 10 min , Tbc (M.Terrae , M.Avium) -1 tabl/5L wody- 30 in</t>
  </si>
  <si>
    <t xml:space="preserve">Na bazie dichloroizocyjanuranu sodu 750g/kg . Zawartość chloru min:1,5g aktywnego Cl2 / tabletkę </t>
  </si>
  <si>
    <t>2,5-5%</t>
  </si>
  <si>
    <t>15'-4h</t>
  </si>
  <si>
    <t>pojemnik 300 tab.</t>
  </si>
  <si>
    <t>300 sztuk</t>
  </si>
  <si>
    <t>31.</t>
  </si>
  <si>
    <t xml:space="preserve">zawiera mieszaninę anionowych i amfoterycznych związków powierzchniowo czynnych przyjaznych dla skóry oraz łagodnych i aktywnie myjących substancji syntetycznych; </t>
  </si>
  <si>
    <t>Ok 6</t>
  </si>
  <si>
    <t>emulsja</t>
  </si>
  <si>
    <t>hermetyczne zamknięte  saszetki ze  specjalna zastawka, dodatkowo uniemożliwiającą  wtórną kontaminację, dzięki czemu produkt pozostaje sterylny przez cały okres użytkowania; Kompatybilne z dozownikami typu Soft Care</t>
  </si>
  <si>
    <t>800 ml</t>
  </si>
  <si>
    <t>32.</t>
  </si>
  <si>
    <t>Do higienicznej i chirurgicznej dezynfekcji rąk o działaniu natychmiastowym jak i przedłużonym</t>
  </si>
  <si>
    <t>Spektrum na B, Tbc, F, V,(HIV, HBV).</t>
  </si>
  <si>
    <t xml:space="preserve">Zawierający  mieszaninę n-propa nolu i iso-propanolu, </t>
  </si>
  <si>
    <t>od 30'' do 3h</t>
  </si>
  <si>
    <t>hermetyczne zamknięte  saszetki ze  specjalna zastawka, dodatkowo uniemożliwiającą  wtórną kontaminację, dzięki czemu produkt pozostaje sterylny przez cały okres użytkowania; Kompatybilne z dozownikami typu Soft Care *</t>
  </si>
  <si>
    <t>33.</t>
  </si>
  <si>
    <t>Działający na B, Tbc, F, V,(HIV,HBV,HCV,Polio, Rota, Adeno)</t>
  </si>
  <si>
    <t>etanol, butan -2-on , olejki zapachowe</t>
  </si>
  <si>
    <t>do 3h</t>
  </si>
  <si>
    <t>płyn</t>
  </si>
  <si>
    <t>jednorazowy worek foliowy z zastawką dozującą, kompatybilny z systemem dozującym typu sterisol. *</t>
  </si>
  <si>
    <t>700ml</t>
  </si>
  <si>
    <t>34.</t>
  </si>
  <si>
    <t>Do chirurgicznej i higienicznej dezynfekcji rąk,</t>
  </si>
  <si>
    <t>Na bazie alkoholu etylowego i izopropylowego</t>
  </si>
  <si>
    <t>jednorazowy worek foliowy z zastawką dozującą, kompatybilny z systemem dozującym typu sterisol.*</t>
  </si>
  <si>
    <t>35.</t>
  </si>
  <si>
    <t>preparat do mycia i dezynfekcji rąk , ciała i włosów</t>
  </si>
  <si>
    <t>Żel do częstego chirurgicznego i higienicznego mycia rąk oraz ciała i włosów. Mikrobiologicznie czysty przez cały okres używania. Nie zawiera konserwantów, substancji bakteriostatycznych i barwników.</t>
  </si>
  <si>
    <t>700 ml</t>
  </si>
  <si>
    <t>36.</t>
  </si>
  <si>
    <t>Do higienicznego i chirurgicznego mycia rąk, można stosować do mycia skóry suchej i wrażliwej oraz mycia noworodków i dzieci. Nie pozostawiający obciążających skórę substancji chemicznych</t>
  </si>
  <si>
    <t>neutralne</t>
  </si>
  <si>
    <t>mydło</t>
  </si>
  <si>
    <t>37.</t>
  </si>
  <si>
    <t>dezynfekcja skóry</t>
  </si>
  <si>
    <t xml:space="preserve">Specjalistyczne gaziki zestaw duo (mokry + suchy) do dezynfekcji skóry, nasączone alkoholemizopropylowym i etylowym i zabezpieczenia miejsca wkłucia. </t>
  </si>
  <si>
    <t xml:space="preserve">bakterie, grzyby,  w czasie do 15 sekund, wirusy w czasie 1 minuty </t>
  </si>
  <si>
    <t xml:space="preserve">36,8 % izopropanol, 47,3 % etanol, </t>
  </si>
  <si>
    <t>15”-1'</t>
  </si>
  <si>
    <t xml:space="preserve">gaziki wykonane z wysokogatunkowej włókniny, mieszanka celulozy, poliestru i wiskozy,  </t>
  </si>
  <si>
    <t>Kartonik zawierający 50 zestawów</t>
  </si>
  <si>
    <t>38.</t>
  </si>
  <si>
    <t>Specjalistyczne gaziki do dezynfekcji skóry, nasączone alkoholem izopropylowym i etylowym.  Wyrób medyczny kl. I.</t>
  </si>
  <si>
    <t xml:space="preserve">bakterie, grzyby, prątki w czasie do 15 sekund, wirusy w czasie 1 minuty </t>
  </si>
  <si>
    <t xml:space="preserve"> izopropanol,etanol</t>
  </si>
  <si>
    <t>Kartonik zawierajżcy 100 szt</t>
  </si>
  <si>
    <t>39.</t>
  </si>
  <si>
    <t>Specjalistyczne gaziki do dezynfekcji skóry, nasączone alkoholem izopropylowym .  Wyrób medyczny kl. I.</t>
  </si>
  <si>
    <t>isopropanol</t>
  </si>
  <si>
    <t>15"-1</t>
  </si>
  <si>
    <t>40.</t>
  </si>
  <si>
    <t>dezynfekcja narzędzi</t>
  </si>
  <si>
    <t xml:space="preserve">Bezalkoholowe chusteczki do odkażania i mycia małych powierzchni, wyrobów i urządzeń medycznych.  Do odkażania materiałów, powierzchni wrażliwych na alkohol. Zalecane do dezynfekcji głowic USG czy szkła akrylowego </t>
  </si>
  <si>
    <t xml:space="preserve"> bakterie, grzyby w czasie do 15 minut </t>
  </si>
  <si>
    <t>czwartorzędowe związki amoniowe</t>
  </si>
  <si>
    <t>Do 15'</t>
  </si>
  <si>
    <t>chusteczki  wykonane w 100 % z celulozy 17 x 23 cm</t>
  </si>
  <si>
    <t>Pudełko 100 szt</t>
  </si>
  <si>
    <t>41.</t>
  </si>
  <si>
    <t>Wkład 100 szt</t>
  </si>
  <si>
    <t>42.</t>
  </si>
  <si>
    <t>Specjalistyczne chusteczki nasączone alkoholem izopropylowym i diglukonianem chlorheksydyny</t>
  </si>
  <si>
    <t xml:space="preserve"> Bakteriobójcze (w tym Tbc), grzybobójcze (w tym MRSA, MRSE, Trichophyton mentagrophytes), w czasie 15 sekund</t>
  </si>
  <si>
    <t>alkohol izopropylowy i diglukonian chlorheksydyny</t>
  </si>
  <si>
    <t>15”</t>
  </si>
  <si>
    <t>Chusteczki   17 x 23 cm</t>
  </si>
  <si>
    <t>Pojemnik 100 dzt</t>
  </si>
  <si>
    <t>43.</t>
  </si>
  <si>
    <t>Wklad 100 szt</t>
  </si>
  <si>
    <t>44.</t>
  </si>
  <si>
    <t>Specjalistyczne gaziki do dezynfekcji skóry, nasączone alkoholem izopropylowym   Wyrób medyczny kl. I.</t>
  </si>
  <si>
    <t xml:space="preserve">Izopropanol </t>
  </si>
  <si>
    <t>Chusteczki   9 x 12 cm</t>
  </si>
  <si>
    <t>dezynfekcja pomieszczeń</t>
  </si>
  <si>
    <t xml:space="preserve"> Dezynfekcja pomieszczeń za pomocą dyfuzji suchej i niewidocznej mgły opartej na 6% nadtlenku wodoru i kationach srebra  generowaną przez podręczny dyfuzor Typu NOCOSPRAY .n Biodegradowalny w 99,9%
nietoksyczny
Niekorozyjny.o
 bardzo niskiim zużyciu środka dezynfekcyjnego (1 ml/m )
 Nie pozostawiający osadu
</t>
  </si>
  <si>
    <t xml:space="preserve"> bakteriobójcza, wirusobójcza, grzybobójcza i sporobójcza</t>
  </si>
  <si>
    <t>H2O2 + kationy srebra . Nie zawiera formaldehydu, chloru i amoniaku</t>
  </si>
  <si>
    <t>30-60'</t>
  </si>
  <si>
    <t>gotowy do użycia płyn</t>
  </si>
  <si>
    <t xml:space="preserve"> Dezynfekcja pomieszczeń za pomocą dyfuzji suchej i niewidocznej mgły opartej na  12 %nadtlenku wodoru i kationach srebra  generowaną przez podręczny dyfuzor Typu NOCOSPRAY . Biodegradowalny w 99,9%
nietoksyczny
Niekorozyjny.o
 bardzo niskiim zużyciu środka dezynfekcyjnego (1 ml/m )
 Nie pozostawiający osadu Podwójne działanie</t>
  </si>
  <si>
    <t>47.</t>
  </si>
  <si>
    <t>dezynfekcja powierzchni</t>
  </si>
  <si>
    <t xml:space="preserve">chusteczki nasączone alkoholowym preparatem przeznaczonym do dezynfekcji powierzchni, sprzętu medycznego oraz wyposażenia szpitala, przychodni
i gabinetów lekarskich. Bezpieczne w użyciu, mogą również służyć do dezynfekcji przedmiotów w pomieszczeniach socjalnych.
Produkt przeznaczony do profesjonalnego użytku.
Wyrób medyczny kl. II a
</t>
  </si>
  <si>
    <t>bakteriobójcze (w tym Tbc), grzybobójcze (w tym MRSA, MRSE, Trichophyton mentagrophytes), wirusobójcze (w tym Polio i Adeno)
do 1 minuty</t>
  </si>
  <si>
    <t>Izopropanol , etanol</t>
  </si>
  <si>
    <t>Do 1 '</t>
  </si>
  <si>
    <t>48.</t>
  </si>
  <si>
    <t>49.</t>
  </si>
  <si>
    <t xml:space="preserve">Alkoholowy preparat w postaci żelu przeznaczony do higienicznej i chirurgicznej dezynfekcji rąk, przetestowany dermatologicznie, bez barwinków i substancji zapachowych, </t>
  </si>
  <si>
    <t xml:space="preserve"> spektrum działania: B, F – 30 s; V Adeno, Noro, BVDV (surogat HCV), PRV (surogat HBV), HIV, HSV-1, Rota, RSV, Vaccinia – 30 sekund, Polio – 60 sekund, Tbc – 30 sekund</t>
  </si>
  <si>
    <t>100g żelu zawiera 80g etanolu</t>
  </si>
  <si>
    <t>Higieniczna dezynfekcja rąk 30 sekund, Chirurgiczna 90 sekund</t>
  </si>
  <si>
    <t>system zamknięty airless</t>
  </si>
  <si>
    <t>MCM/WSM/ZP/2021</t>
  </si>
  <si>
    <t>Lp.</t>
  </si>
  <si>
    <t>przedmiot zamówienia</t>
  </si>
  <si>
    <t>j.m.</t>
  </si>
  <si>
    <t>ilość</t>
  </si>
  <si>
    <t>cena jedn. Netto</t>
  </si>
  <si>
    <t>cena jedn. Brutto</t>
  </si>
  <si>
    <t>wartość netto</t>
  </si>
  <si>
    <t xml:space="preserve">VAT  </t>
  </si>
  <si>
    <t>wartość brutto</t>
  </si>
  <si>
    <t>op</t>
  </si>
  <si>
    <t>Maska chirurgiczna z włókniny z trokami , trzywarstwowa - typ II, BFE  ≥99,  , wiązana na troki zgrzewane UH. Klasa I niejał Opakiowanie 50 szt</t>
  </si>
  <si>
    <t xml:space="preserve">Fartuch ochronny z włókniny Spunbond (polipropylen) w gramaturze min. 35 g/m.  Rozmiary M, L, XL, . Fartuch z niezachodzącymi na siebie połami, wiązany z tyłu w pasie i na szyi. Troki zewnętrzne. Rękawy wykończone dzianym poliestrowym mankietem. Standardowe szycie. Standardowo złożony.  Oznaczenie rozmiaru na fartuchu. Kolory : biały.  </t>
  </si>
  <si>
    <t>Szt</t>
  </si>
  <si>
    <t>Czepek chirurgiczny w kształcie beretu ściągany gumką, wykonany z włókniny 100% polipropylenowej, bez latexu, o gramat. min. 14g/m2.Pakowany w kartonik a'100szt. Kolor biały lub zielony</t>
  </si>
  <si>
    <t>Czepek chirurgiczny w formie furażerki, wiązany z tyłu, w części przedniej bez gumki, wykonany z włókniny wiskozowej o gram. min. 25 g/m2. Bez latexu. Pakowany w kartonik a'100szt.</t>
  </si>
  <si>
    <t>Czepek chirurgiczny z wydłużoną częścią tylną ze ściągaczem. Brak ściągacza w części przedniej. Wykonany z włókniny wiskozowej o min.gramaturze 25g/m2 Pakowany w kartonik a'100szt. Kolor aqua.</t>
  </si>
  <si>
    <t>Czepek chirurgiczny z taśmą pochłaniającą pot wokół całej głowy, posiadający wydłużona część tylną ze ściągaczem,brak ściągacza w części przedniej. Wykonany z włókniny wiskozowej o min. gramaturze 25g/m2. Bez latexu. Pakowany w kartonik a'60 szt.</t>
  </si>
  <si>
    <t>Ochraniacze na buty wykonane z mocnej i wytrzymałej włókniny polipropylenowej 40 g/m² z warstwą antypoślizgową, ściągane podójną gumką obszytą ultradźwiękowo.  Kolor biały</t>
  </si>
  <si>
    <t>Rękawice winylowe transparentne, jednorazowe, bezpudrowe, anatomiczny kształt, oburęczne, gładka powierzchnia, wzmocniony mankeit rolowany. Gramatura 4,5 g dla rozmiaru M. Średnia grubość min. 0,07 mm ± 0,02mm. Wyrób medyczny kl. I, oznaczone znakiem CE, spełniające normę EN 455 1-4, EN 374:2003 -1 ( z wyłączeniem 5.3.2.) , -2. AQL 1,5.  Wyrób medyczny MDD 93/42 EEC- kat. I oraz środek ochrony indywidualnej PPE 89/686 EEC kl. I,Rozmiar kodowany kolorystycznie na opakowaniu. Rozmiary S-XL, pakowane po 100 szt.</t>
  </si>
  <si>
    <t>op.</t>
  </si>
  <si>
    <r>
      <t>Rękawice nitrylowe białe</t>
    </r>
    <r>
      <rPr>
        <b/>
        <sz val="8"/>
        <rFont val="Calibri"/>
        <family val="2"/>
        <charset val="1"/>
      </rPr>
      <t xml:space="preserve"> z przedłużonym mankietem-</t>
    </r>
    <r>
      <rPr>
        <sz val="8"/>
        <rFont val="Calibri"/>
        <family val="2"/>
        <charset val="1"/>
      </rPr>
      <t xml:space="preserve"> długość min. 265 mm, do procedur o podwyższonym ryzykubezpudrowe, niejałowe, teksturalne na końcach palców, zgodnie z normą EN 455, EN 374-1 ( z wyłączeniem 5.3.2.) - 2- 3. Grubość na palcu ~ 0,09 mm, grubość dłoni ~ 0,07 mm. Oznaczone na opakowaniu jako wyrób medyczny MDD 93/42 EEC- kat. I oraz środek ochrony indywidualnej PPE 89/686 EEC kl. III, AQL - 1,5.  Rozmiary kodowane kolorystycznie na opakowaniu.  Rozmiary S-L Pakowane po 150 szt.</t>
    </r>
  </si>
  <si>
    <r>
      <t>Rękawice nitrylowe do</t>
    </r>
    <r>
      <rPr>
        <b/>
        <sz val="8"/>
        <rFont val="Calibri"/>
        <family val="2"/>
        <charset val="1"/>
      </rPr>
      <t xml:space="preserve"> procedur wysokiego ryzyka</t>
    </r>
    <r>
      <rPr>
        <sz val="8"/>
        <rFont val="Calibri"/>
        <family val="2"/>
        <charset val="1"/>
      </rPr>
      <t xml:space="preserve"> , jednorazowe, bezpudrowe, niesterylne, chlorowane wewnętrznie, AQL - 1,5. Kolor niebieski, anatomiczny kształt, oburęczne, teksturowane na całej powierzchni dłoni, wzmocniony, rolowany mankiet. Oznaczone na opakowaniu jako wybór medyczny MDD 93/42 EEC kl. I oraz środek ochrony indywidualnej PPE 89/686 EEC kategorii III. Min. długość 300  Grubość dłoni: 0,26 +/- 0,02; na końcach palców: 0,32+/-0,02. Spełniające normy EN455 1-4,  EN374-3 JKL. Gramatura 16g dla rozmiaru M. Rozmiary M-L. Opakowanie 50 szt. </t>
    </r>
  </si>
  <si>
    <t xml:space="preserve">Rękawice foliowe- 100% PE 20µm, wymiary 24 x 30cm, bezbarwne, bezpudrowe, niejałowe, pasujące na lewą i prawą dłoń. PPE 89/686 EEC Kat.I, Pakowane po 100 szt. </t>
  </si>
  <si>
    <t>500</t>
  </si>
  <si>
    <t>Kombinezon ochronny zabezpieczajacy przed stałymi cząstkami materiałów radioaktywnych wg normy EN 1073-2:2002.
oraz przed zagrożeniami biologicznymi/infekcjami wg normy EN 14126.
Unikalna, miękka, lekka, mikroporowata tkanina.
Trójpanelowy kaptur dla lepszej kompatybilności z innym sprzętem ochrony indywidualnej.
Mankiety z dzianiny oraz elastyczny pas i nogawki zapewniają wygodę i swobodę ruchu.
Dwustronny zamek błyskawiczny z zakładką sztormową dla dodatkowej wygody i ochrony.
Wyjątkowo niskopylący materiał Rozmiar M ;L;XL;2XL; 3XL</t>
  </si>
  <si>
    <t>Rękawice nitrylowe jednorazowe, diagnostyczne , bezpudrowe, w kolorze niebieskim; kształt uniwersalny - polimeryzowane; teksturowane końcówki palców; w rozmiarach od S do XL; długość min. 240 mm (potwierdzone badaniami producenta);  ściana palca min.  0,10 - 0,12 mm  (potwierdzone badaniami producenta); grubość dłoni min. 0,07 do 0,08 mm  (potwierdzone badaniami producenta); AQL 1,0 (potwierdzone badaniami producenta).
Rękawice zarejestrowane jako wyrób medyczny i środek ochrony osobistej kat. 3. Przebadane na przenikanie substancji chemicznych zgodne z EN 374-3 (załączyć badania wystawione przez jednostkę niezależną). Rekawice odpowiednie do kontaktu z żywnością, potwierdzone deklaracją producenta. Rekawice oznakowane fabrycznie : data produkcji, data ważności, nr serii, poziom AQL, zgodne z normami: EN 455, EN 374, ASTMF 1671.
Przebadane na przenikanie wirusów potwierdzone badaniami przez jednostkę niezależną.</t>
  </si>
  <si>
    <t>100 sz / op</t>
  </si>
  <si>
    <t>Maska chirurgiczna z włókniny z gumką , trzywarstwowa - typ II, BFE  ≥99,  , zgrzewane UH. Klasa I niejał  Opakowanie 50 szt</t>
  </si>
  <si>
    <t>Fartuch ochronny/zabiegowy, niejałowy ŻÓŁTY (kolor oznaczający materiał zakaźny)- gramatura: PP 18g/PE 13my, wzmacniany przód (70cm) i rękawy, rękaw z mankietem nylonowym; wiązany na troki; 139x139 cm   Spełniające normę EN 14126 (chroniący przed czynnikami zakaźnymi): MRSA, MRGN i ESBL, jako podstawowa pielęgnacja. Niesterylny Środek ochrony indywidualnej kategorii I wg. do rozporządzenia (UE) 2016/425, nadaje się do prac laboratoryjnych i profesjonalnego czyszczenia. Op.=10szt w woreczku.</t>
  </si>
  <si>
    <t>Fartuch ochronny jednorazowy foliowy CPE, rękaw długi z pętelkami na kciuki, bez zakrytych pleców,  góra fartuchca zakładana przez głowę, tył fartucha wiązany,nieprzepuszczalny dla płynów. Wymiary: 112 x 110cm. Pakowany indywidualnie. Op.=10szt.</t>
  </si>
  <si>
    <t xml:space="preserve">Fartuch foliowy przedni 80 x 140cm, grubość 35my biały LDPE, tłoczony, pojedyńczo składany. Pakowany w dyspenser kartonowy, z dostępem tylko do jednego fartucha- OP=60szt. 
</t>
  </si>
  <si>
    <t xml:space="preserve">Fartuch foliowy przedni 80 x 140cm, grubość 16my biały LDPE, tłoczony, pojedyńczo składany pojedyńczo Pakowany w dyspenser kartonowy, z dostępem tylko do jednego jednego fartucha- OP= 80szt. 
</t>
  </si>
  <si>
    <t>szt</t>
  </si>
  <si>
    <t>szt.</t>
  </si>
  <si>
    <r>
      <t xml:space="preserve">Półmaska filtrująca płaska , bez zaworu FFP3. Wyrób medyczny klasy I.Posiadająca uchwyty zauszne z zapinką doszczelniającą oraz system  doszczelniania podbródka ; nieuczulająca , niepodrażniająca, czysta mikrobiologicznie, przeznaczona na jedną zmianę roboczą. Certyfikat zgodności z normą EN 149.Poziom filtracji </t>
    </r>
    <r>
      <rPr>
        <sz val="9"/>
        <rFont val="Calibri"/>
        <family val="2"/>
        <charset val="238"/>
      </rPr>
      <t>≥</t>
    </r>
    <r>
      <rPr>
        <sz val="9"/>
        <rFont val="Cambria"/>
        <family val="1"/>
        <charset val="238"/>
      </rPr>
      <t xml:space="preserve"> 99%; pakowana jednostkowo; spełniająca normę EN 14683 w zakresie typ IIR; spełniająca wymagania RPEiR 2017/746 Kolor biały</t>
    </r>
  </si>
  <si>
    <r>
      <t xml:space="preserve">Półmaska filtrująca płaska , bez zaworu FFP2. Wyrób medyczny klasy I.Posiadająca uchwyty zauszne z zapinką doszczelniającą ;nieuczulająca , niepodrażniająca, czysta mikrobiologicznie, przeznaczona na jedną zmianę roboczą. Certyfikat zgodności z normą EN 149.Poziom filtracji </t>
    </r>
    <r>
      <rPr>
        <sz val="9"/>
        <rFont val="Calibri"/>
        <family val="2"/>
        <charset val="238"/>
      </rPr>
      <t>≥</t>
    </r>
    <r>
      <rPr>
        <sz val="9"/>
        <rFont val="Cambria"/>
        <family val="1"/>
        <charset val="238"/>
      </rPr>
      <t xml:space="preserve"> 94%; pakowana jednostkowo; spełniająca normę EN 14683 w zakresie typ I II IIR; spełniająca wymagania RPEiR 2017/745 Kolor biały</t>
    </r>
  </si>
  <si>
    <r>
      <t xml:space="preserve">Półmaska filtrująca płaska , bez zaworu FFP2. pięciowarstwowa  o niskich parametrach oporu oddychania ( do 100 Pascali ) .Wyrób medyczny klasy I.Posiadająca uchwyty zauszne z zapinką doszczelniającą ;nieuczulająca , niepodrażniająca, czysta mikrobiologicznie, przeznaczona na 8h pracy. Certyfikat zgodności z normą EN 149.Poziom filtracji </t>
    </r>
    <r>
      <rPr>
        <sz val="9"/>
        <rFont val="Calibri"/>
        <family val="2"/>
        <charset val="238"/>
      </rPr>
      <t>≥</t>
    </r>
    <r>
      <rPr>
        <sz val="9"/>
        <rFont val="Cambria"/>
        <family val="1"/>
        <charset val="238"/>
      </rPr>
      <t xml:space="preserve"> 94%; pakowana jednostkowo; spełniająca normę EN 14683 w zakresie typ I II IIR; spełniająca wymagania RPEiR 2017/745 Kolor biały</t>
    </r>
  </si>
  <si>
    <r>
      <t xml:space="preserve">Półmaska filtrująca płaska , bez zaworu FFP3 pięciowarstwowa o niskich parametrach oporu oddychania ( do 150 Pascali ).Wyrób medyczny klasy I.Posiadająca uchwyty zauszne z zapinką doszczelniającą oraz system  doszczelniania podbródka ; nieuczulająca , niepodrażniająca, czysta mikrobiologicznie, przeznaczona na 8h pracy. Certyfikat zgodności z normą EN 149.Poziom filtracji </t>
    </r>
    <r>
      <rPr>
        <sz val="9"/>
        <rFont val="Calibri"/>
        <family val="2"/>
        <charset val="238"/>
      </rPr>
      <t>≥</t>
    </r>
    <r>
      <rPr>
        <sz val="9"/>
        <rFont val="Cambria"/>
        <family val="1"/>
        <charset val="238"/>
      </rPr>
      <t xml:space="preserve"> 99%; pakowana jednostkowo; spełniająca normę EN 14683 w zakresie typ IIR; spełniająca wymagania RPEiR 2017/746 Kolor biały</t>
    </r>
  </si>
  <si>
    <t>100</t>
  </si>
  <si>
    <t xml:space="preserve">Producent  </t>
  </si>
  <si>
    <t xml:space="preserve">Nazwa handlowa / nr katalogowy </t>
  </si>
  <si>
    <t>FORMULARZ  CENOWY - PAKIET NR 1</t>
  </si>
  <si>
    <t>FORMULARZ  CENOWY - PAKIET NR 2</t>
  </si>
  <si>
    <t>Nazwa handlowa / nr katalogowy</t>
  </si>
  <si>
    <t>Producent</t>
  </si>
  <si>
    <t>FORMULARZ  CENOWY - PAKIET NR 3</t>
  </si>
  <si>
    <t>FORMULARZ  CENOWY - PAKIET NR 4</t>
  </si>
  <si>
    <t>FORMULARZ  CENOWY - PAKIET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</si>
</sst>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"/>
    <numFmt numFmtId="166" formatCode="#,##0.00\ [$zł-415];[Red]\-#,##0.00\ [$zł-415]"/>
    <numFmt numFmtId="167" formatCode="\ #,##0.00&quot; zł &quot;;\-#,##0.00&quot; zł &quot;;&quot; -&quot;#&quot; zł &quot;;@\ "/>
    <numFmt numFmtId="168" formatCode="d/mm/yyyy"/>
    <numFmt numFmtId="169" formatCode="#,##0.00&quot; zł&quot;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1"/>
      <charset val="1"/>
    </font>
    <font>
      <sz val="8"/>
      <color indexed="8"/>
      <name val="Arial"/>
      <family val="2"/>
      <charset val="238"/>
    </font>
    <font>
      <sz val="8"/>
      <name val="Cambria"/>
      <family val="1"/>
      <charset val="238"/>
      <scheme val="major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8"/>
      <name val="Cambria"/>
      <family val="1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Cambria"/>
      <family val="1"/>
      <charset val="238"/>
    </font>
    <font>
      <sz val="10"/>
      <name val="Arial CE"/>
      <charset val="238"/>
    </font>
    <font>
      <sz val="10"/>
      <name val="Tahoma"/>
      <family val="2"/>
    </font>
    <font>
      <b/>
      <sz val="9"/>
      <color theme="1"/>
      <name val="Calibri"/>
      <family val="2"/>
      <charset val="238"/>
      <scheme val="minor"/>
    </font>
    <font>
      <sz val="9"/>
      <name val="Cambria"/>
      <family val="1"/>
      <charset val="238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sz val="8"/>
      <name val="Tahoma"/>
      <family val="2"/>
      <charset val="238"/>
    </font>
    <font>
      <sz val="9"/>
      <name val="Tahoma"/>
      <family val="2"/>
    </font>
    <font>
      <sz val="12"/>
      <name val="Tahoma"/>
      <family val="2"/>
    </font>
    <font>
      <i/>
      <sz val="9"/>
      <name val="Cambria"/>
      <family val="1"/>
      <charset val="238"/>
    </font>
    <font>
      <sz val="10"/>
      <name val="Tahoma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  <xf numFmtId="0" fontId="7" fillId="0" borderId="0"/>
    <xf numFmtId="0" fontId="15" fillId="0" borderId="0"/>
    <xf numFmtId="0" fontId="18" fillId="0" borderId="0"/>
  </cellStyleXfs>
  <cellXfs count="176">
    <xf numFmtId="0" fontId="0" fillId="0" borderId="0" xfId="0"/>
    <xf numFmtId="0" fontId="3" fillId="2" borderId="0" xfId="2" applyFont="1" applyFill="1"/>
    <xf numFmtId="0" fontId="3" fillId="2" borderId="1" xfId="2" applyFont="1" applyFill="1" applyBorder="1"/>
    <xf numFmtId="4" fontId="6" fillId="3" borderId="1" xfId="3" applyNumberFormat="1" applyFont="1" applyFill="1" applyBorder="1" applyAlignment="1">
      <alignment horizontal="center" vertical="center" wrapText="1"/>
    </xf>
    <xf numFmtId="4" fontId="6" fillId="3" borderId="1" xfId="3" applyNumberFormat="1" applyFont="1" applyFill="1" applyBorder="1" applyAlignment="1">
      <alignment horizontal="left" vertical="top" wrapText="1"/>
    </xf>
    <xf numFmtId="4" fontId="6" fillId="3" borderId="1" xfId="4" applyNumberFormat="1" applyFont="1" applyFill="1" applyBorder="1" applyAlignment="1" applyProtection="1">
      <alignment horizontal="center" vertical="center" wrapText="1"/>
      <protection hidden="1"/>
    </xf>
    <xf numFmtId="4" fontId="8" fillId="2" borderId="2" xfId="3" applyNumberFormat="1" applyFont="1" applyFill="1" applyBorder="1" applyAlignment="1">
      <alignment horizontal="center" vertical="center" wrapText="1"/>
    </xf>
    <xf numFmtId="4" fontId="8" fillId="2" borderId="3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165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4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7" fontId="8" fillId="3" borderId="1" xfId="3" applyNumberFormat="1" applyFont="1" applyFill="1" applyBorder="1" applyAlignment="1">
      <alignment horizontal="center" vertical="center" wrapText="1"/>
    </xf>
    <xf numFmtId="166" fontId="8" fillId="3" borderId="1" xfId="3" applyNumberFormat="1" applyFont="1" applyFill="1" applyBorder="1" applyAlignment="1">
      <alignment horizontal="center" vertical="center" wrapText="1"/>
    </xf>
    <xf numFmtId="4" fontId="8" fillId="2" borderId="4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4" fontId="8" fillId="2" borderId="5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4" fontId="8" fillId="3" borderId="3" xfId="3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8" fillId="2" borderId="6" xfId="3" applyNumberFormat="1" applyFont="1" applyFill="1" applyBorder="1" applyAlignment="1">
      <alignment horizontal="center" vertical="center" wrapText="1"/>
    </xf>
    <xf numFmtId="4" fontId="6" fillId="2" borderId="1" xfId="3" applyNumberFormat="1" applyFont="1" applyFill="1" applyBorder="1" applyAlignment="1">
      <alignment horizontal="center" vertical="center" wrapText="1"/>
    </xf>
    <xf numFmtId="166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wrapText="1"/>
    </xf>
    <xf numFmtId="4" fontId="11" fillId="2" borderId="1" xfId="3" applyNumberFormat="1" applyFont="1" applyFill="1" applyBorder="1" applyAlignment="1">
      <alignment horizontal="center" vertical="center" wrapText="1"/>
    </xf>
    <xf numFmtId="4" fontId="8" fillId="2" borderId="7" xfId="3" applyNumberFormat="1" applyFont="1" applyFill="1" applyBorder="1" applyAlignment="1">
      <alignment horizontal="center" vertical="center" wrapText="1"/>
    </xf>
    <xf numFmtId="4" fontId="8" fillId="2" borderId="1" xfId="3" applyNumberFormat="1" applyFont="1" applyFill="1" applyBorder="1" applyAlignment="1">
      <alignment horizontal="left" vertical="top" wrapText="1"/>
    </xf>
    <xf numFmtId="4" fontId="12" fillId="3" borderId="8" xfId="3" applyNumberFormat="1" applyFont="1" applyFill="1" applyBorder="1" applyAlignment="1">
      <alignment horizontal="center" vertical="center" wrapText="1"/>
    </xf>
    <xf numFmtId="4" fontId="12" fillId="3" borderId="1" xfId="3" applyNumberFormat="1" applyFont="1" applyFill="1" applyBorder="1" applyAlignment="1">
      <alignment horizontal="center" vertical="center" wrapText="1"/>
    </xf>
    <xf numFmtId="4" fontId="11" fillId="3" borderId="1" xfId="3" applyNumberFormat="1" applyFont="1" applyFill="1" applyBorder="1" applyAlignment="1">
      <alignment horizontal="center" vertical="center" wrapText="1"/>
    </xf>
    <xf numFmtId="4" fontId="1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/>
    <xf numFmtId="0" fontId="8" fillId="2" borderId="1" xfId="3" applyFont="1" applyFill="1" applyBorder="1" applyAlignment="1">
      <alignment horizontal="left" vertical="top" wrapText="1"/>
    </xf>
    <xf numFmtId="168" fontId="8" fillId="2" borderId="1" xfId="3" applyNumberFormat="1" applyFont="1" applyFill="1" applyBorder="1" applyAlignment="1">
      <alignment horizontal="center" vertical="center" wrapText="1"/>
    </xf>
    <xf numFmtId="4" fontId="8" fillId="2" borderId="9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4" fillId="2" borderId="10" xfId="5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1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 indent="1" readingOrder="1"/>
      <protection hidden="1"/>
    </xf>
    <xf numFmtId="4" fontId="8" fillId="2" borderId="10" xfId="3" applyNumberFormat="1" applyFont="1" applyFill="1" applyBorder="1" applyAlignment="1">
      <alignment horizontal="center" vertical="center" wrapText="1"/>
    </xf>
    <xf numFmtId="9" fontId="8" fillId="3" borderId="1" xfId="3" applyNumberFormat="1" applyFont="1" applyFill="1" applyBorder="1" applyAlignment="1">
      <alignment horizontal="center" vertical="center" wrapText="1"/>
    </xf>
    <xf numFmtId="4" fontId="8" fillId="2" borderId="0" xfId="3" applyNumberFormat="1" applyFont="1" applyFill="1" applyBorder="1" applyAlignment="1">
      <alignment horizontal="center" vertical="center" wrapText="1"/>
    </xf>
    <xf numFmtId="4" fontId="8" fillId="2" borderId="0" xfId="3" applyNumberFormat="1" applyFont="1" applyFill="1" applyBorder="1" applyAlignment="1">
      <alignment horizontal="left" vertical="top" wrapText="1"/>
    </xf>
    <xf numFmtId="0" fontId="8" fillId="2" borderId="0" xfId="3" applyNumberFormat="1" applyFont="1" applyFill="1" applyBorder="1" applyAlignment="1">
      <alignment horizontal="center" vertical="center" wrapText="1"/>
    </xf>
    <xf numFmtId="4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167" fontId="8" fillId="3" borderId="0" xfId="3" applyNumberFormat="1" applyFont="1" applyFill="1" applyBorder="1" applyAlignment="1">
      <alignment horizontal="center" vertical="center" wrapText="1"/>
    </xf>
    <xf numFmtId="9" fontId="8" fillId="3" borderId="0" xfId="3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left" vertical="top"/>
    </xf>
    <xf numFmtId="165" fontId="3" fillId="2" borderId="0" xfId="2" applyNumberFormat="1" applyFont="1" applyFill="1"/>
    <xf numFmtId="166" fontId="3" fillId="3" borderId="0" xfId="2" applyNumberFormat="1" applyFont="1" applyFill="1"/>
    <xf numFmtId="0" fontId="17" fillId="0" borderId="0" xfId="0" applyFont="1" applyBorder="1" applyAlignment="1"/>
    <xf numFmtId="0" fontId="19" fillId="0" borderId="1" xfId="6" applyFont="1" applyBorder="1"/>
    <xf numFmtId="0" fontId="19" fillId="0" borderId="1" xfId="6" applyFont="1" applyBorder="1" applyAlignment="1">
      <alignment horizontal="center" vertical="center"/>
    </xf>
    <xf numFmtId="0" fontId="19" fillId="0" borderId="0" xfId="6" applyFont="1"/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6" fontId="17" fillId="4" borderId="1" xfId="0" applyNumberFormat="1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left" vertical="center" wrapText="1" shrinkToFit="1"/>
    </xf>
    <xf numFmtId="0" fontId="21" fillId="2" borderId="1" xfId="0" applyFont="1" applyFill="1" applyBorder="1" applyAlignment="1">
      <alignment horizontal="center" vertical="center" wrapText="1"/>
    </xf>
    <xf numFmtId="169" fontId="21" fillId="2" borderId="1" xfId="0" applyNumberFormat="1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21" fillId="4" borderId="1" xfId="0" applyNumberFormat="1" applyFont="1" applyFill="1" applyBorder="1" applyAlignment="1">
      <alignment horizontal="center" vertical="center"/>
    </xf>
    <xf numFmtId="0" fontId="21" fillId="5" borderId="10" xfId="0" applyFont="1" applyFill="1" applyBorder="1"/>
    <xf numFmtId="0" fontId="21" fillId="6" borderId="1" xfId="0" applyFont="1" applyFill="1" applyBorder="1"/>
    <xf numFmtId="0" fontId="21" fillId="2" borderId="0" xfId="0" applyFont="1" applyFill="1"/>
    <xf numFmtId="0" fontId="0" fillId="5" borderId="10" xfId="0" applyFill="1" applyBorder="1"/>
    <xf numFmtId="0" fontId="0" fillId="6" borderId="1" xfId="0" applyFill="1" applyBorder="1"/>
    <xf numFmtId="49" fontId="21" fillId="2" borderId="1" xfId="4" applyNumberFormat="1" applyFont="1" applyFill="1" applyBorder="1" applyAlignment="1">
      <alignment horizontal="left" vertical="center" wrapText="1" shrinkToFit="1"/>
    </xf>
    <xf numFmtId="0" fontId="21" fillId="2" borderId="1" xfId="4" applyNumberFormat="1" applyFont="1" applyFill="1" applyBorder="1" applyAlignment="1">
      <alignment vertical="center" wrapText="1" shrinkToFit="1"/>
    </xf>
    <xf numFmtId="0" fontId="21" fillId="2" borderId="1" xfId="4" applyNumberFormat="1" applyFont="1" applyFill="1" applyBorder="1" applyAlignment="1">
      <alignment horizontal="left" vertical="center" wrapText="1" shrinkToFit="1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7" borderId="11" xfId="0" applyNumberFormat="1" applyFont="1" applyFill="1" applyBorder="1" applyAlignment="1">
      <alignment horizontal="center" vertical="center" wrapText="1"/>
    </xf>
    <xf numFmtId="166" fontId="22" fillId="0" borderId="11" xfId="1" applyNumberFormat="1" applyFont="1" applyFill="1" applyBorder="1" applyAlignment="1" applyProtection="1">
      <alignment horizontal="center" vertical="center" wrapText="1"/>
    </xf>
    <xf numFmtId="0" fontId="22" fillId="5" borderId="4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6" fontId="22" fillId="0" borderId="11" xfId="0" applyNumberFormat="1" applyFont="1" applyBorder="1" applyAlignment="1">
      <alignment horizontal="center" vertical="center" wrapText="1"/>
    </xf>
    <xf numFmtId="0" fontId="22" fillId="5" borderId="4" xfId="0" applyFont="1" applyFill="1" applyBorder="1" applyAlignment="1">
      <alignment wrapText="1"/>
    </xf>
    <xf numFmtId="0" fontId="13" fillId="6" borderId="1" xfId="0" applyFont="1" applyFill="1" applyBorder="1"/>
    <xf numFmtId="0" fontId="13" fillId="0" borderId="0" xfId="0" applyFont="1"/>
    <xf numFmtId="49" fontId="13" fillId="0" borderId="11" xfId="0" applyNumberFormat="1" applyFont="1" applyBorder="1" applyAlignment="1">
      <alignment horizontal="left"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0" fontId="13" fillId="5" borderId="4" xfId="0" applyFont="1" applyFill="1" applyBorder="1" applyAlignment="1">
      <alignment wrapText="1"/>
    </xf>
    <xf numFmtId="49" fontId="14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center" wrapText="1"/>
    </xf>
    <xf numFmtId="169" fontId="14" fillId="0" borderId="13" xfId="0" applyNumberFormat="1" applyFont="1" applyBorder="1" applyAlignment="1">
      <alignment horizontal="center" vertical="center"/>
    </xf>
    <xf numFmtId="0" fontId="14" fillId="5" borderId="6" xfId="0" applyFont="1" applyFill="1" applyBorder="1"/>
    <xf numFmtId="0" fontId="8" fillId="6" borderId="1" xfId="0" applyFont="1" applyFill="1" applyBorder="1"/>
    <xf numFmtId="0" fontId="8" fillId="0" borderId="0" xfId="0" applyFont="1"/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0" fontId="25" fillId="6" borderId="1" xfId="6" applyFont="1" applyFill="1" applyBorder="1" applyAlignment="1">
      <alignment horizontal="left" vertical="center"/>
    </xf>
    <xf numFmtId="0" fontId="26" fillId="0" borderId="0" xfId="6" applyFont="1" applyAlignment="1">
      <alignment horizontal="left" vertic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horizontal="left" vertical="top"/>
    </xf>
    <xf numFmtId="166" fontId="21" fillId="0" borderId="0" xfId="0" applyNumberFormat="1" applyFont="1"/>
    <xf numFmtId="0" fontId="19" fillId="0" borderId="0" xfId="6" applyFont="1" applyAlignment="1">
      <alignment horizontal="center" vertical="center"/>
    </xf>
    <xf numFmtId="164" fontId="19" fillId="0" borderId="1" xfId="6" applyNumberFormat="1" applyFont="1" applyBorder="1"/>
    <xf numFmtId="166" fontId="19" fillId="0" borderId="1" xfId="6" applyNumberFormat="1" applyFont="1" applyBorder="1"/>
    <xf numFmtId="166" fontId="28" fillId="0" borderId="1" xfId="6" applyNumberFormat="1" applyFont="1" applyBorder="1"/>
    <xf numFmtId="4" fontId="24" fillId="0" borderId="1" xfId="0" applyNumberFormat="1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" fontId="6" fillId="3" borderId="1" xfId="3" applyNumberFormat="1" applyFont="1" applyFill="1" applyBorder="1" applyAlignment="1">
      <alignment horizontal="center" vertical="center" wrapText="1"/>
    </xf>
    <xf numFmtId="165" fontId="6" fillId="3" borderId="1" xfId="3" applyNumberFormat="1" applyFont="1" applyFill="1" applyBorder="1" applyAlignment="1">
      <alignment horizontal="center" vertical="center" wrapText="1"/>
    </xf>
    <xf numFmtId="166" fontId="6" fillId="3" borderId="1" xfId="3" applyNumberFormat="1" applyFont="1" applyFill="1" applyBorder="1" applyAlignment="1">
      <alignment horizontal="center" vertical="center" wrapText="1"/>
    </xf>
    <xf numFmtId="4" fontId="6" fillId="3" borderId="1" xfId="4" applyNumberFormat="1" applyFont="1" applyFill="1" applyBorder="1" applyAlignment="1" applyProtection="1">
      <alignment horizontal="center" vertical="center" wrapText="1"/>
      <protection hidden="1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3" xfId="3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/>
    <xf numFmtId="0" fontId="3" fillId="2" borderId="0" xfId="2" applyFont="1" applyFill="1" applyBorder="1"/>
    <xf numFmtId="0" fontId="3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center"/>
    </xf>
    <xf numFmtId="165" fontId="3" fillId="2" borderId="0" xfId="2" applyNumberFormat="1" applyFont="1" applyFill="1" applyBorder="1"/>
    <xf numFmtId="166" fontId="3" fillId="3" borderId="0" xfId="2" applyNumberFormat="1" applyFont="1" applyFill="1" applyBorder="1"/>
    <xf numFmtId="0" fontId="3" fillId="2" borderId="16" xfId="2" applyFont="1" applyFill="1" applyBorder="1" applyAlignment="1">
      <alignment horizontal="left" vertical="top"/>
    </xf>
    <xf numFmtId="0" fontId="3" fillId="2" borderId="16" xfId="2" applyFont="1" applyFill="1" applyBorder="1"/>
    <xf numFmtId="165" fontId="3" fillId="2" borderId="16" xfId="2" applyNumberFormat="1" applyFont="1" applyFill="1" applyBorder="1"/>
    <xf numFmtId="166" fontId="3" fillId="3" borderId="16" xfId="2" applyNumberFormat="1" applyFont="1" applyFill="1" applyBorder="1"/>
    <xf numFmtId="4" fontId="8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4" fontId="12" fillId="8" borderId="1" xfId="3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>
      <alignment horizontal="center" vertical="center"/>
    </xf>
    <xf numFmtId="166" fontId="14" fillId="5" borderId="1" xfId="0" applyNumberFormat="1" applyFont="1" applyFill="1" applyBorder="1" applyAlignment="1">
      <alignment horizontal="center" vertical="center" wrapText="1"/>
    </xf>
    <xf numFmtId="166" fontId="0" fillId="5" borderId="1" xfId="0" applyNumberForma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/>
    </xf>
    <xf numFmtId="0" fontId="3" fillId="6" borderId="1" xfId="2" applyFont="1" applyFill="1" applyBorder="1"/>
    <xf numFmtId="0" fontId="8" fillId="9" borderId="1" xfId="0" applyFont="1" applyFill="1" applyBorder="1"/>
    <xf numFmtId="0" fontId="31" fillId="6" borderId="14" xfId="2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 wrapText="1"/>
    </xf>
    <xf numFmtId="4" fontId="6" fillId="8" borderId="1" xfId="3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7" fillId="5" borderId="14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</cellXfs>
  <cellStyles count="7">
    <cellStyle name="Excel Built-in Normal" xfId="2" xr:uid="{00000000-0005-0000-0000-000000000000}"/>
    <cellStyle name="Normalny" xfId="0" builtinId="0"/>
    <cellStyle name="Normalny 2" xfId="4" xr:uid="{00000000-0005-0000-0000-000002000000}"/>
    <cellStyle name="Normalny 3" xfId="3" xr:uid="{00000000-0005-0000-0000-000003000000}"/>
    <cellStyle name="Normalny_Formularz asort.-cenowy" xfId="6" xr:uid="{00000000-0005-0000-0000-000004000000}"/>
    <cellStyle name="Normalny_MM_PRZETARG" xfId="5" xr:uid="{00000000-0005-0000-0000-000005000000}"/>
    <cellStyle name="Walutowy" xfId="1" builtinId="4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tabSelected="1" topLeftCell="D53" zoomScale="115" zoomScaleNormal="115" workbookViewId="0">
      <selection activeCell="R5" sqref="R5:R6"/>
    </sheetView>
  </sheetViews>
  <sheetFormatPr defaultColWidth="9.42578125" defaultRowHeight="11.25"/>
  <cols>
    <col min="1" max="1" width="9.42578125" style="1"/>
    <col min="2" max="2" width="15.7109375" style="1" customWidth="1"/>
    <col min="3" max="3" width="29" style="67" customWidth="1"/>
    <col min="4" max="4" width="16.7109375" style="1" customWidth="1"/>
    <col min="5" max="5" width="21.140625" style="67" customWidth="1"/>
    <col min="6" max="6" width="14.140625" style="1" customWidth="1"/>
    <col min="7" max="8" width="9.42578125" style="1"/>
    <col min="9" max="9" width="13.7109375" style="1" customWidth="1"/>
    <col min="10" max="10" width="15" style="1" customWidth="1"/>
    <col min="11" max="11" width="11.140625" style="1" customWidth="1"/>
    <col min="12" max="12" width="9.42578125" style="68"/>
    <col min="13" max="13" width="9.42578125" style="1"/>
    <col min="14" max="14" width="13.5703125" style="1" customWidth="1"/>
    <col min="15" max="15" width="9.42578125" style="69"/>
    <col min="16" max="16" width="9.42578125" style="1"/>
    <col min="17" max="17" width="14" style="1" customWidth="1"/>
    <col min="18" max="18" width="15.85546875" style="1" customWidth="1"/>
    <col min="19" max="19" width="15.7109375" style="1" customWidth="1"/>
    <col min="20" max="256" width="9.42578125" style="1"/>
    <col min="257" max="257" width="12" style="1" customWidth="1"/>
    <col min="258" max="258" width="15.7109375" style="1" customWidth="1"/>
    <col min="259" max="259" width="29" style="1" customWidth="1"/>
    <col min="260" max="260" width="16.7109375" style="1" customWidth="1"/>
    <col min="261" max="261" width="21.140625" style="1" customWidth="1"/>
    <col min="262" max="262" width="14.140625" style="1" customWidth="1"/>
    <col min="263" max="264" width="9.42578125" style="1"/>
    <col min="265" max="265" width="13.7109375" style="1" customWidth="1"/>
    <col min="266" max="266" width="15" style="1" customWidth="1"/>
    <col min="267" max="269" width="9.42578125" style="1"/>
    <col min="270" max="270" width="13.5703125" style="1" customWidth="1"/>
    <col min="271" max="272" width="9.42578125" style="1"/>
    <col min="273" max="273" width="12.140625" style="1" customWidth="1"/>
    <col min="274" max="274" width="13" style="1" customWidth="1"/>
    <col min="275" max="512" width="9.42578125" style="1"/>
    <col min="513" max="513" width="12" style="1" customWidth="1"/>
    <col min="514" max="514" width="15.7109375" style="1" customWidth="1"/>
    <col min="515" max="515" width="29" style="1" customWidth="1"/>
    <col min="516" max="516" width="16.7109375" style="1" customWidth="1"/>
    <col min="517" max="517" width="21.140625" style="1" customWidth="1"/>
    <col min="518" max="518" width="14.140625" style="1" customWidth="1"/>
    <col min="519" max="520" width="9.42578125" style="1"/>
    <col min="521" max="521" width="13.7109375" style="1" customWidth="1"/>
    <col min="522" max="522" width="15" style="1" customWidth="1"/>
    <col min="523" max="525" width="9.42578125" style="1"/>
    <col min="526" max="526" width="13.5703125" style="1" customWidth="1"/>
    <col min="527" max="528" width="9.42578125" style="1"/>
    <col min="529" max="529" width="12.140625" style="1" customWidth="1"/>
    <col min="530" max="530" width="13" style="1" customWidth="1"/>
    <col min="531" max="768" width="9.42578125" style="1"/>
    <col min="769" max="769" width="12" style="1" customWidth="1"/>
    <col min="770" max="770" width="15.7109375" style="1" customWidth="1"/>
    <col min="771" max="771" width="29" style="1" customWidth="1"/>
    <col min="772" max="772" width="16.7109375" style="1" customWidth="1"/>
    <col min="773" max="773" width="21.140625" style="1" customWidth="1"/>
    <col min="774" max="774" width="14.140625" style="1" customWidth="1"/>
    <col min="775" max="776" width="9.42578125" style="1"/>
    <col min="777" max="777" width="13.7109375" style="1" customWidth="1"/>
    <col min="778" max="778" width="15" style="1" customWidth="1"/>
    <col min="779" max="781" width="9.42578125" style="1"/>
    <col min="782" max="782" width="13.5703125" style="1" customWidth="1"/>
    <col min="783" max="784" width="9.42578125" style="1"/>
    <col min="785" max="785" width="12.140625" style="1" customWidth="1"/>
    <col min="786" max="786" width="13" style="1" customWidth="1"/>
    <col min="787" max="1024" width="9.42578125" style="1"/>
    <col min="1025" max="1025" width="12" style="1" customWidth="1"/>
    <col min="1026" max="1026" width="15.7109375" style="1" customWidth="1"/>
    <col min="1027" max="1027" width="29" style="1" customWidth="1"/>
    <col min="1028" max="1028" width="16.7109375" style="1" customWidth="1"/>
    <col min="1029" max="1029" width="21.140625" style="1" customWidth="1"/>
    <col min="1030" max="1030" width="14.140625" style="1" customWidth="1"/>
    <col min="1031" max="1032" width="9.42578125" style="1"/>
    <col min="1033" max="1033" width="13.7109375" style="1" customWidth="1"/>
    <col min="1034" max="1034" width="15" style="1" customWidth="1"/>
    <col min="1035" max="1037" width="9.42578125" style="1"/>
    <col min="1038" max="1038" width="13.5703125" style="1" customWidth="1"/>
    <col min="1039" max="1040" width="9.42578125" style="1"/>
    <col min="1041" max="1041" width="12.140625" style="1" customWidth="1"/>
    <col min="1042" max="1042" width="13" style="1" customWidth="1"/>
    <col min="1043" max="1280" width="9.42578125" style="1"/>
    <col min="1281" max="1281" width="12" style="1" customWidth="1"/>
    <col min="1282" max="1282" width="15.7109375" style="1" customWidth="1"/>
    <col min="1283" max="1283" width="29" style="1" customWidth="1"/>
    <col min="1284" max="1284" width="16.7109375" style="1" customWidth="1"/>
    <col min="1285" max="1285" width="21.140625" style="1" customWidth="1"/>
    <col min="1286" max="1286" width="14.140625" style="1" customWidth="1"/>
    <col min="1287" max="1288" width="9.42578125" style="1"/>
    <col min="1289" max="1289" width="13.7109375" style="1" customWidth="1"/>
    <col min="1290" max="1290" width="15" style="1" customWidth="1"/>
    <col min="1291" max="1293" width="9.42578125" style="1"/>
    <col min="1294" max="1294" width="13.5703125" style="1" customWidth="1"/>
    <col min="1295" max="1296" width="9.42578125" style="1"/>
    <col min="1297" max="1297" width="12.140625" style="1" customWidth="1"/>
    <col min="1298" max="1298" width="13" style="1" customWidth="1"/>
    <col min="1299" max="1536" width="9.42578125" style="1"/>
    <col min="1537" max="1537" width="12" style="1" customWidth="1"/>
    <col min="1538" max="1538" width="15.7109375" style="1" customWidth="1"/>
    <col min="1539" max="1539" width="29" style="1" customWidth="1"/>
    <col min="1540" max="1540" width="16.7109375" style="1" customWidth="1"/>
    <col min="1541" max="1541" width="21.140625" style="1" customWidth="1"/>
    <col min="1542" max="1542" width="14.140625" style="1" customWidth="1"/>
    <col min="1543" max="1544" width="9.42578125" style="1"/>
    <col min="1545" max="1545" width="13.7109375" style="1" customWidth="1"/>
    <col min="1546" max="1546" width="15" style="1" customWidth="1"/>
    <col min="1547" max="1549" width="9.42578125" style="1"/>
    <col min="1550" max="1550" width="13.5703125" style="1" customWidth="1"/>
    <col min="1551" max="1552" width="9.42578125" style="1"/>
    <col min="1553" max="1553" width="12.140625" style="1" customWidth="1"/>
    <col min="1554" max="1554" width="13" style="1" customWidth="1"/>
    <col min="1555" max="1792" width="9.42578125" style="1"/>
    <col min="1793" max="1793" width="12" style="1" customWidth="1"/>
    <col min="1794" max="1794" width="15.7109375" style="1" customWidth="1"/>
    <col min="1795" max="1795" width="29" style="1" customWidth="1"/>
    <col min="1796" max="1796" width="16.7109375" style="1" customWidth="1"/>
    <col min="1797" max="1797" width="21.140625" style="1" customWidth="1"/>
    <col min="1798" max="1798" width="14.140625" style="1" customWidth="1"/>
    <col min="1799" max="1800" width="9.42578125" style="1"/>
    <col min="1801" max="1801" width="13.7109375" style="1" customWidth="1"/>
    <col min="1802" max="1802" width="15" style="1" customWidth="1"/>
    <col min="1803" max="1805" width="9.42578125" style="1"/>
    <col min="1806" max="1806" width="13.5703125" style="1" customWidth="1"/>
    <col min="1807" max="1808" width="9.42578125" style="1"/>
    <col min="1809" max="1809" width="12.140625" style="1" customWidth="1"/>
    <col min="1810" max="1810" width="13" style="1" customWidth="1"/>
    <col min="1811" max="2048" width="9.42578125" style="1"/>
    <col min="2049" max="2049" width="12" style="1" customWidth="1"/>
    <col min="2050" max="2050" width="15.7109375" style="1" customWidth="1"/>
    <col min="2051" max="2051" width="29" style="1" customWidth="1"/>
    <col min="2052" max="2052" width="16.7109375" style="1" customWidth="1"/>
    <col min="2053" max="2053" width="21.140625" style="1" customWidth="1"/>
    <col min="2054" max="2054" width="14.140625" style="1" customWidth="1"/>
    <col min="2055" max="2056" width="9.42578125" style="1"/>
    <col min="2057" max="2057" width="13.7109375" style="1" customWidth="1"/>
    <col min="2058" max="2058" width="15" style="1" customWidth="1"/>
    <col min="2059" max="2061" width="9.42578125" style="1"/>
    <col min="2062" max="2062" width="13.5703125" style="1" customWidth="1"/>
    <col min="2063" max="2064" width="9.42578125" style="1"/>
    <col min="2065" max="2065" width="12.140625" style="1" customWidth="1"/>
    <col min="2066" max="2066" width="13" style="1" customWidth="1"/>
    <col min="2067" max="2304" width="9.42578125" style="1"/>
    <col min="2305" max="2305" width="12" style="1" customWidth="1"/>
    <col min="2306" max="2306" width="15.7109375" style="1" customWidth="1"/>
    <col min="2307" max="2307" width="29" style="1" customWidth="1"/>
    <col min="2308" max="2308" width="16.7109375" style="1" customWidth="1"/>
    <col min="2309" max="2309" width="21.140625" style="1" customWidth="1"/>
    <col min="2310" max="2310" width="14.140625" style="1" customWidth="1"/>
    <col min="2311" max="2312" width="9.42578125" style="1"/>
    <col min="2313" max="2313" width="13.7109375" style="1" customWidth="1"/>
    <col min="2314" max="2314" width="15" style="1" customWidth="1"/>
    <col min="2315" max="2317" width="9.42578125" style="1"/>
    <col min="2318" max="2318" width="13.5703125" style="1" customWidth="1"/>
    <col min="2319" max="2320" width="9.42578125" style="1"/>
    <col min="2321" max="2321" width="12.140625" style="1" customWidth="1"/>
    <col min="2322" max="2322" width="13" style="1" customWidth="1"/>
    <col min="2323" max="2560" width="9.42578125" style="1"/>
    <col min="2561" max="2561" width="12" style="1" customWidth="1"/>
    <col min="2562" max="2562" width="15.7109375" style="1" customWidth="1"/>
    <col min="2563" max="2563" width="29" style="1" customWidth="1"/>
    <col min="2564" max="2564" width="16.7109375" style="1" customWidth="1"/>
    <col min="2565" max="2565" width="21.140625" style="1" customWidth="1"/>
    <col min="2566" max="2566" width="14.140625" style="1" customWidth="1"/>
    <col min="2567" max="2568" width="9.42578125" style="1"/>
    <col min="2569" max="2569" width="13.7109375" style="1" customWidth="1"/>
    <col min="2570" max="2570" width="15" style="1" customWidth="1"/>
    <col min="2571" max="2573" width="9.42578125" style="1"/>
    <col min="2574" max="2574" width="13.5703125" style="1" customWidth="1"/>
    <col min="2575" max="2576" width="9.42578125" style="1"/>
    <col min="2577" max="2577" width="12.140625" style="1" customWidth="1"/>
    <col min="2578" max="2578" width="13" style="1" customWidth="1"/>
    <col min="2579" max="2816" width="9.42578125" style="1"/>
    <col min="2817" max="2817" width="12" style="1" customWidth="1"/>
    <col min="2818" max="2818" width="15.7109375" style="1" customWidth="1"/>
    <col min="2819" max="2819" width="29" style="1" customWidth="1"/>
    <col min="2820" max="2820" width="16.7109375" style="1" customWidth="1"/>
    <col min="2821" max="2821" width="21.140625" style="1" customWidth="1"/>
    <col min="2822" max="2822" width="14.140625" style="1" customWidth="1"/>
    <col min="2823" max="2824" width="9.42578125" style="1"/>
    <col min="2825" max="2825" width="13.7109375" style="1" customWidth="1"/>
    <col min="2826" max="2826" width="15" style="1" customWidth="1"/>
    <col min="2827" max="2829" width="9.42578125" style="1"/>
    <col min="2830" max="2830" width="13.5703125" style="1" customWidth="1"/>
    <col min="2831" max="2832" width="9.42578125" style="1"/>
    <col min="2833" max="2833" width="12.140625" style="1" customWidth="1"/>
    <col min="2834" max="2834" width="13" style="1" customWidth="1"/>
    <col min="2835" max="3072" width="9.42578125" style="1"/>
    <col min="3073" max="3073" width="12" style="1" customWidth="1"/>
    <col min="3074" max="3074" width="15.7109375" style="1" customWidth="1"/>
    <col min="3075" max="3075" width="29" style="1" customWidth="1"/>
    <col min="3076" max="3076" width="16.7109375" style="1" customWidth="1"/>
    <col min="3077" max="3077" width="21.140625" style="1" customWidth="1"/>
    <col min="3078" max="3078" width="14.140625" style="1" customWidth="1"/>
    <col min="3079" max="3080" width="9.42578125" style="1"/>
    <col min="3081" max="3081" width="13.7109375" style="1" customWidth="1"/>
    <col min="3082" max="3082" width="15" style="1" customWidth="1"/>
    <col min="3083" max="3085" width="9.42578125" style="1"/>
    <col min="3086" max="3086" width="13.5703125" style="1" customWidth="1"/>
    <col min="3087" max="3088" width="9.42578125" style="1"/>
    <col min="3089" max="3089" width="12.140625" style="1" customWidth="1"/>
    <col min="3090" max="3090" width="13" style="1" customWidth="1"/>
    <col min="3091" max="3328" width="9.42578125" style="1"/>
    <col min="3329" max="3329" width="12" style="1" customWidth="1"/>
    <col min="3330" max="3330" width="15.7109375" style="1" customWidth="1"/>
    <col min="3331" max="3331" width="29" style="1" customWidth="1"/>
    <col min="3332" max="3332" width="16.7109375" style="1" customWidth="1"/>
    <col min="3333" max="3333" width="21.140625" style="1" customWidth="1"/>
    <col min="3334" max="3334" width="14.140625" style="1" customWidth="1"/>
    <col min="3335" max="3336" width="9.42578125" style="1"/>
    <col min="3337" max="3337" width="13.7109375" style="1" customWidth="1"/>
    <col min="3338" max="3338" width="15" style="1" customWidth="1"/>
    <col min="3339" max="3341" width="9.42578125" style="1"/>
    <col min="3342" max="3342" width="13.5703125" style="1" customWidth="1"/>
    <col min="3343" max="3344" width="9.42578125" style="1"/>
    <col min="3345" max="3345" width="12.140625" style="1" customWidth="1"/>
    <col min="3346" max="3346" width="13" style="1" customWidth="1"/>
    <col min="3347" max="3584" width="9.42578125" style="1"/>
    <col min="3585" max="3585" width="12" style="1" customWidth="1"/>
    <col min="3586" max="3586" width="15.7109375" style="1" customWidth="1"/>
    <col min="3587" max="3587" width="29" style="1" customWidth="1"/>
    <col min="3588" max="3588" width="16.7109375" style="1" customWidth="1"/>
    <col min="3589" max="3589" width="21.140625" style="1" customWidth="1"/>
    <col min="3590" max="3590" width="14.140625" style="1" customWidth="1"/>
    <col min="3591" max="3592" width="9.42578125" style="1"/>
    <col min="3593" max="3593" width="13.7109375" style="1" customWidth="1"/>
    <col min="3594" max="3594" width="15" style="1" customWidth="1"/>
    <col min="3595" max="3597" width="9.42578125" style="1"/>
    <col min="3598" max="3598" width="13.5703125" style="1" customWidth="1"/>
    <col min="3599" max="3600" width="9.42578125" style="1"/>
    <col min="3601" max="3601" width="12.140625" style="1" customWidth="1"/>
    <col min="3602" max="3602" width="13" style="1" customWidth="1"/>
    <col min="3603" max="3840" width="9.42578125" style="1"/>
    <col min="3841" max="3841" width="12" style="1" customWidth="1"/>
    <col min="3842" max="3842" width="15.7109375" style="1" customWidth="1"/>
    <col min="3843" max="3843" width="29" style="1" customWidth="1"/>
    <col min="3844" max="3844" width="16.7109375" style="1" customWidth="1"/>
    <col min="3845" max="3845" width="21.140625" style="1" customWidth="1"/>
    <col min="3846" max="3846" width="14.140625" style="1" customWidth="1"/>
    <col min="3847" max="3848" width="9.42578125" style="1"/>
    <col min="3849" max="3849" width="13.7109375" style="1" customWidth="1"/>
    <col min="3850" max="3850" width="15" style="1" customWidth="1"/>
    <col min="3851" max="3853" width="9.42578125" style="1"/>
    <col min="3854" max="3854" width="13.5703125" style="1" customWidth="1"/>
    <col min="3855" max="3856" width="9.42578125" style="1"/>
    <col min="3857" max="3857" width="12.140625" style="1" customWidth="1"/>
    <col min="3858" max="3858" width="13" style="1" customWidth="1"/>
    <col min="3859" max="4096" width="9.42578125" style="1"/>
    <col min="4097" max="4097" width="12" style="1" customWidth="1"/>
    <col min="4098" max="4098" width="15.7109375" style="1" customWidth="1"/>
    <col min="4099" max="4099" width="29" style="1" customWidth="1"/>
    <col min="4100" max="4100" width="16.7109375" style="1" customWidth="1"/>
    <col min="4101" max="4101" width="21.140625" style="1" customWidth="1"/>
    <col min="4102" max="4102" width="14.140625" style="1" customWidth="1"/>
    <col min="4103" max="4104" width="9.42578125" style="1"/>
    <col min="4105" max="4105" width="13.7109375" style="1" customWidth="1"/>
    <col min="4106" max="4106" width="15" style="1" customWidth="1"/>
    <col min="4107" max="4109" width="9.42578125" style="1"/>
    <col min="4110" max="4110" width="13.5703125" style="1" customWidth="1"/>
    <col min="4111" max="4112" width="9.42578125" style="1"/>
    <col min="4113" max="4113" width="12.140625" style="1" customWidth="1"/>
    <col min="4114" max="4114" width="13" style="1" customWidth="1"/>
    <col min="4115" max="4352" width="9.42578125" style="1"/>
    <col min="4353" max="4353" width="12" style="1" customWidth="1"/>
    <col min="4354" max="4354" width="15.7109375" style="1" customWidth="1"/>
    <col min="4355" max="4355" width="29" style="1" customWidth="1"/>
    <col min="4356" max="4356" width="16.7109375" style="1" customWidth="1"/>
    <col min="4357" max="4357" width="21.140625" style="1" customWidth="1"/>
    <col min="4358" max="4358" width="14.140625" style="1" customWidth="1"/>
    <col min="4359" max="4360" width="9.42578125" style="1"/>
    <col min="4361" max="4361" width="13.7109375" style="1" customWidth="1"/>
    <col min="4362" max="4362" width="15" style="1" customWidth="1"/>
    <col min="4363" max="4365" width="9.42578125" style="1"/>
    <col min="4366" max="4366" width="13.5703125" style="1" customWidth="1"/>
    <col min="4367" max="4368" width="9.42578125" style="1"/>
    <col min="4369" max="4369" width="12.140625" style="1" customWidth="1"/>
    <col min="4370" max="4370" width="13" style="1" customWidth="1"/>
    <col min="4371" max="4608" width="9.42578125" style="1"/>
    <col min="4609" max="4609" width="12" style="1" customWidth="1"/>
    <col min="4610" max="4610" width="15.7109375" style="1" customWidth="1"/>
    <col min="4611" max="4611" width="29" style="1" customWidth="1"/>
    <col min="4612" max="4612" width="16.7109375" style="1" customWidth="1"/>
    <col min="4613" max="4613" width="21.140625" style="1" customWidth="1"/>
    <col min="4614" max="4614" width="14.140625" style="1" customWidth="1"/>
    <col min="4615" max="4616" width="9.42578125" style="1"/>
    <col min="4617" max="4617" width="13.7109375" style="1" customWidth="1"/>
    <col min="4618" max="4618" width="15" style="1" customWidth="1"/>
    <col min="4619" max="4621" width="9.42578125" style="1"/>
    <col min="4622" max="4622" width="13.5703125" style="1" customWidth="1"/>
    <col min="4623" max="4624" width="9.42578125" style="1"/>
    <col min="4625" max="4625" width="12.140625" style="1" customWidth="1"/>
    <col min="4626" max="4626" width="13" style="1" customWidth="1"/>
    <col min="4627" max="4864" width="9.42578125" style="1"/>
    <col min="4865" max="4865" width="12" style="1" customWidth="1"/>
    <col min="4866" max="4866" width="15.7109375" style="1" customWidth="1"/>
    <col min="4867" max="4867" width="29" style="1" customWidth="1"/>
    <col min="4868" max="4868" width="16.7109375" style="1" customWidth="1"/>
    <col min="4869" max="4869" width="21.140625" style="1" customWidth="1"/>
    <col min="4870" max="4870" width="14.140625" style="1" customWidth="1"/>
    <col min="4871" max="4872" width="9.42578125" style="1"/>
    <col min="4873" max="4873" width="13.7109375" style="1" customWidth="1"/>
    <col min="4874" max="4874" width="15" style="1" customWidth="1"/>
    <col min="4875" max="4877" width="9.42578125" style="1"/>
    <col min="4878" max="4878" width="13.5703125" style="1" customWidth="1"/>
    <col min="4879" max="4880" width="9.42578125" style="1"/>
    <col min="4881" max="4881" width="12.140625" style="1" customWidth="1"/>
    <col min="4882" max="4882" width="13" style="1" customWidth="1"/>
    <col min="4883" max="5120" width="9.42578125" style="1"/>
    <col min="5121" max="5121" width="12" style="1" customWidth="1"/>
    <col min="5122" max="5122" width="15.7109375" style="1" customWidth="1"/>
    <col min="5123" max="5123" width="29" style="1" customWidth="1"/>
    <col min="5124" max="5124" width="16.7109375" style="1" customWidth="1"/>
    <col min="5125" max="5125" width="21.140625" style="1" customWidth="1"/>
    <col min="5126" max="5126" width="14.140625" style="1" customWidth="1"/>
    <col min="5127" max="5128" width="9.42578125" style="1"/>
    <col min="5129" max="5129" width="13.7109375" style="1" customWidth="1"/>
    <col min="5130" max="5130" width="15" style="1" customWidth="1"/>
    <col min="5131" max="5133" width="9.42578125" style="1"/>
    <col min="5134" max="5134" width="13.5703125" style="1" customWidth="1"/>
    <col min="5135" max="5136" width="9.42578125" style="1"/>
    <col min="5137" max="5137" width="12.140625" style="1" customWidth="1"/>
    <col min="5138" max="5138" width="13" style="1" customWidth="1"/>
    <col min="5139" max="5376" width="9.42578125" style="1"/>
    <col min="5377" max="5377" width="12" style="1" customWidth="1"/>
    <col min="5378" max="5378" width="15.7109375" style="1" customWidth="1"/>
    <col min="5379" max="5379" width="29" style="1" customWidth="1"/>
    <col min="5380" max="5380" width="16.7109375" style="1" customWidth="1"/>
    <col min="5381" max="5381" width="21.140625" style="1" customWidth="1"/>
    <col min="5382" max="5382" width="14.140625" style="1" customWidth="1"/>
    <col min="5383" max="5384" width="9.42578125" style="1"/>
    <col min="5385" max="5385" width="13.7109375" style="1" customWidth="1"/>
    <col min="5386" max="5386" width="15" style="1" customWidth="1"/>
    <col min="5387" max="5389" width="9.42578125" style="1"/>
    <col min="5390" max="5390" width="13.5703125" style="1" customWidth="1"/>
    <col min="5391" max="5392" width="9.42578125" style="1"/>
    <col min="5393" max="5393" width="12.140625" style="1" customWidth="1"/>
    <col min="5394" max="5394" width="13" style="1" customWidth="1"/>
    <col min="5395" max="5632" width="9.42578125" style="1"/>
    <col min="5633" max="5633" width="12" style="1" customWidth="1"/>
    <col min="5634" max="5634" width="15.7109375" style="1" customWidth="1"/>
    <col min="5635" max="5635" width="29" style="1" customWidth="1"/>
    <col min="5636" max="5636" width="16.7109375" style="1" customWidth="1"/>
    <col min="5637" max="5637" width="21.140625" style="1" customWidth="1"/>
    <col min="5638" max="5638" width="14.140625" style="1" customWidth="1"/>
    <col min="5639" max="5640" width="9.42578125" style="1"/>
    <col min="5641" max="5641" width="13.7109375" style="1" customWidth="1"/>
    <col min="5642" max="5642" width="15" style="1" customWidth="1"/>
    <col min="5643" max="5645" width="9.42578125" style="1"/>
    <col min="5646" max="5646" width="13.5703125" style="1" customWidth="1"/>
    <col min="5647" max="5648" width="9.42578125" style="1"/>
    <col min="5649" max="5649" width="12.140625" style="1" customWidth="1"/>
    <col min="5650" max="5650" width="13" style="1" customWidth="1"/>
    <col min="5651" max="5888" width="9.42578125" style="1"/>
    <col min="5889" max="5889" width="12" style="1" customWidth="1"/>
    <col min="5890" max="5890" width="15.7109375" style="1" customWidth="1"/>
    <col min="5891" max="5891" width="29" style="1" customWidth="1"/>
    <col min="5892" max="5892" width="16.7109375" style="1" customWidth="1"/>
    <col min="5893" max="5893" width="21.140625" style="1" customWidth="1"/>
    <col min="5894" max="5894" width="14.140625" style="1" customWidth="1"/>
    <col min="5895" max="5896" width="9.42578125" style="1"/>
    <col min="5897" max="5897" width="13.7109375" style="1" customWidth="1"/>
    <col min="5898" max="5898" width="15" style="1" customWidth="1"/>
    <col min="5899" max="5901" width="9.42578125" style="1"/>
    <col min="5902" max="5902" width="13.5703125" style="1" customWidth="1"/>
    <col min="5903" max="5904" width="9.42578125" style="1"/>
    <col min="5905" max="5905" width="12.140625" style="1" customWidth="1"/>
    <col min="5906" max="5906" width="13" style="1" customWidth="1"/>
    <col min="5907" max="6144" width="9.42578125" style="1"/>
    <col min="6145" max="6145" width="12" style="1" customWidth="1"/>
    <col min="6146" max="6146" width="15.7109375" style="1" customWidth="1"/>
    <col min="6147" max="6147" width="29" style="1" customWidth="1"/>
    <col min="6148" max="6148" width="16.7109375" style="1" customWidth="1"/>
    <col min="6149" max="6149" width="21.140625" style="1" customWidth="1"/>
    <col min="6150" max="6150" width="14.140625" style="1" customWidth="1"/>
    <col min="6151" max="6152" width="9.42578125" style="1"/>
    <col min="6153" max="6153" width="13.7109375" style="1" customWidth="1"/>
    <col min="6154" max="6154" width="15" style="1" customWidth="1"/>
    <col min="6155" max="6157" width="9.42578125" style="1"/>
    <col min="6158" max="6158" width="13.5703125" style="1" customWidth="1"/>
    <col min="6159" max="6160" width="9.42578125" style="1"/>
    <col min="6161" max="6161" width="12.140625" style="1" customWidth="1"/>
    <col min="6162" max="6162" width="13" style="1" customWidth="1"/>
    <col min="6163" max="6400" width="9.42578125" style="1"/>
    <col min="6401" max="6401" width="12" style="1" customWidth="1"/>
    <col min="6402" max="6402" width="15.7109375" style="1" customWidth="1"/>
    <col min="6403" max="6403" width="29" style="1" customWidth="1"/>
    <col min="6404" max="6404" width="16.7109375" style="1" customWidth="1"/>
    <col min="6405" max="6405" width="21.140625" style="1" customWidth="1"/>
    <col min="6406" max="6406" width="14.140625" style="1" customWidth="1"/>
    <col min="6407" max="6408" width="9.42578125" style="1"/>
    <col min="6409" max="6409" width="13.7109375" style="1" customWidth="1"/>
    <col min="6410" max="6410" width="15" style="1" customWidth="1"/>
    <col min="6411" max="6413" width="9.42578125" style="1"/>
    <col min="6414" max="6414" width="13.5703125" style="1" customWidth="1"/>
    <col min="6415" max="6416" width="9.42578125" style="1"/>
    <col min="6417" max="6417" width="12.140625" style="1" customWidth="1"/>
    <col min="6418" max="6418" width="13" style="1" customWidth="1"/>
    <col min="6419" max="6656" width="9.42578125" style="1"/>
    <col min="6657" max="6657" width="12" style="1" customWidth="1"/>
    <col min="6658" max="6658" width="15.7109375" style="1" customWidth="1"/>
    <col min="6659" max="6659" width="29" style="1" customWidth="1"/>
    <col min="6660" max="6660" width="16.7109375" style="1" customWidth="1"/>
    <col min="6661" max="6661" width="21.140625" style="1" customWidth="1"/>
    <col min="6662" max="6662" width="14.140625" style="1" customWidth="1"/>
    <col min="6663" max="6664" width="9.42578125" style="1"/>
    <col min="6665" max="6665" width="13.7109375" style="1" customWidth="1"/>
    <col min="6666" max="6666" width="15" style="1" customWidth="1"/>
    <col min="6667" max="6669" width="9.42578125" style="1"/>
    <col min="6670" max="6670" width="13.5703125" style="1" customWidth="1"/>
    <col min="6671" max="6672" width="9.42578125" style="1"/>
    <col min="6673" max="6673" width="12.140625" style="1" customWidth="1"/>
    <col min="6674" max="6674" width="13" style="1" customWidth="1"/>
    <col min="6675" max="6912" width="9.42578125" style="1"/>
    <col min="6913" max="6913" width="12" style="1" customWidth="1"/>
    <col min="6914" max="6914" width="15.7109375" style="1" customWidth="1"/>
    <col min="6915" max="6915" width="29" style="1" customWidth="1"/>
    <col min="6916" max="6916" width="16.7109375" style="1" customWidth="1"/>
    <col min="6917" max="6917" width="21.140625" style="1" customWidth="1"/>
    <col min="6918" max="6918" width="14.140625" style="1" customWidth="1"/>
    <col min="6919" max="6920" width="9.42578125" style="1"/>
    <col min="6921" max="6921" width="13.7109375" style="1" customWidth="1"/>
    <col min="6922" max="6922" width="15" style="1" customWidth="1"/>
    <col min="6923" max="6925" width="9.42578125" style="1"/>
    <col min="6926" max="6926" width="13.5703125" style="1" customWidth="1"/>
    <col min="6927" max="6928" width="9.42578125" style="1"/>
    <col min="6929" max="6929" width="12.140625" style="1" customWidth="1"/>
    <col min="6930" max="6930" width="13" style="1" customWidth="1"/>
    <col min="6931" max="7168" width="9.42578125" style="1"/>
    <col min="7169" max="7169" width="12" style="1" customWidth="1"/>
    <col min="7170" max="7170" width="15.7109375" style="1" customWidth="1"/>
    <col min="7171" max="7171" width="29" style="1" customWidth="1"/>
    <col min="7172" max="7172" width="16.7109375" style="1" customWidth="1"/>
    <col min="7173" max="7173" width="21.140625" style="1" customWidth="1"/>
    <col min="7174" max="7174" width="14.140625" style="1" customWidth="1"/>
    <col min="7175" max="7176" width="9.42578125" style="1"/>
    <col min="7177" max="7177" width="13.7109375" style="1" customWidth="1"/>
    <col min="7178" max="7178" width="15" style="1" customWidth="1"/>
    <col min="7179" max="7181" width="9.42578125" style="1"/>
    <col min="7182" max="7182" width="13.5703125" style="1" customWidth="1"/>
    <col min="7183" max="7184" width="9.42578125" style="1"/>
    <col min="7185" max="7185" width="12.140625" style="1" customWidth="1"/>
    <col min="7186" max="7186" width="13" style="1" customWidth="1"/>
    <col min="7187" max="7424" width="9.42578125" style="1"/>
    <col min="7425" max="7425" width="12" style="1" customWidth="1"/>
    <col min="7426" max="7426" width="15.7109375" style="1" customWidth="1"/>
    <col min="7427" max="7427" width="29" style="1" customWidth="1"/>
    <col min="7428" max="7428" width="16.7109375" style="1" customWidth="1"/>
    <col min="7429" max="7429" width="21.140625" style="1" customWidth="1"/>
    <col min="7430" max="7430" width="14.140625" style="1" customWidth="1"/>
    <col min="7431" max="7432" width="9.42578125" style="1"/>
    <col min="7433" max="7433" width="13.7109375" style="1" customWidth="1"/>
    <col min="7434" max="7434" width="15" style="1" customWidth="1"/>
    <col min="7435" max="7437" width="9.42578125" style="1"/>
    <col min="7438" max="7438" width="13.5703125" style="1" customWidth="1"/>
    <col min="7439" max="7440" width="9.42578125" style="1"/>
    <col min="7441" max="7441" width="12.140625" style="1" customWidth="1"/>
    <col min="7442" max="7442" width="13" style="1" customWidth="1"/>
    <col min="7443" max="7680" width="9.42578125" style="1"/>
    <col min="7681" max="7681" width="12" style="1" customWidth="1"/>
    <col min="7682" max="7682" width="15.7109375" style="1" customWidth="1"/>
    <col min="7683" max="7683" width="29" style="1" customWidth="1"/>
    <col min="7684" max="7684" width="16.7109375" style="1" customWidth="1"/>
    <col min="7685" max="7685" width="21.140625" style="1" customWidth="1"/>
    <col min="7686" max="7686" width="14.140625" style="1" customWidth="1"/>
    <col min="7687" max="7688" width="9.42578125" style="1"/>
    <col min="7689" max="7689" width="13.7109375" style="1" customWidth="1"/>
    <col min="7690" max="7690" width="15" style="1" customWidth="1"/>
    <col min="7691" max="7693" width="9.42578125" style="1"/>
    <col min="7694" max="7694" width="13.5703125" style="1" customWidth="1"/>
    <col min="7695" max="7696" width="9.42578125" style="1"/>
    <col min="7697" max="7697" width="12.140625" style="1" customWidth="1"/>
    <col min="7698" max="7698" width="13" style="1" customWidth="1"/>
    <col min="7699" max="7936" width="9.42578125" style="1"/>
    <col min="7937" max="7937" width="12" style="1" customWidth="1"/>
    <col min="7938" max="7938" width="15.7109375" style="1" customWidth="1"/>
    <col min="7939" max="7939" width="29" style="1" customWidth="1"/>
    <col min="7940" max="7940" width="16.7109375" style="1" customWidth="1"/>
    <col min="7941" max="7941" width="21.140625" style="1" customWidth="1"/>
    <col min="7942" max="7942" width="14.140625" style="1" customWidth="1"/>
    <col min="7943" max="7944" width="9.42578125" style="1"/>
    <col min="7945" max="7945" width="13.7109375" style="1" customWidth="1"/>
    <col min="7946" max="7946" width="15" style="1" customWidth="1"/>
    <col min="7947" max="7949" width="9.42578125" style="1"/>
    <col min="7950" max="7950" width="13.5703125" style="1" customWidth="1"/>
    <col min="7951" max="7952" width="9.42578125" style="1"/>
    <col min="7953" max="7953" width="12.140625" style="1" customWidth="1"/>
    <col min="7954" max="7954" width="13" style="1" customWidth="1"/>
    <col min="7955" max="8192" width="9.42578125" style="1"/>
    <col min="8193" max="8193" width="12" style="1" customWidth="1"/>
    <col min="8194" max="8194" width="15.7109375" style="1" customWidth="1"/>
    <col min="8195" max="8195" width="29" style="1" customWidth="1"/>
    <col min="8196" max="8196" width="16.7109375" style="1" customWidth="1"/>
    <col min="8197" max="8197" width="21.140625" style="1" customWidth="1"/>
    <col min="8198" max="8198" width="14.140625" style="1" customWidth="1"/>
    <col min="8199" max="8200" width="9.42578125" style="1"/>
    <col min="8201" max="8201" width="13.7109375" style="1" customWidth="1"/>
    <col min="8202" max="8202" width="15" style="1" customWidth="1"/>
    <col min="8203" max="8205" width="9.42578125" style="1"/>
    <col min="8206" max="8206" width="13.5703125" style="1" customWidth="1"/>
    <col min="8207" max="8208" width="9.42578125" style="1"/>
    <col min="8209" max="8209" width="12.140625" style="1" customWidth="1"/>
    <col min="8210" max="8210" width="13" style="1" customWidth="1"/>
    <col min="8211" max="8448" width="9.42578125" style="1"/>
    <col min="8449" max="8449" width="12" style="1" customWidth="1"/>
    <col min="8450" max="8450" width="15.7109375" style="1" customWidth="1"/>
    <col min="8451" max="8451" width="29" style="1" customWidth="1"/>
    <col min="8452" max="8452" width="16.7109375" style="1" customWidth="1"/>
    <col min="8453" max="8453" width="21.140625" style="1" customWidth="1"/>
    <col min="8454" max="8454" width="14.140625" style="1" customWidth="1"/>
    <col min="8455" max="8456" width="9.42578125" style="1"/>
    <col min="8457" max="8457" width="13.7109375" style="1" customWidth="1"/>
    <col min="8458" max="8458" width="15" style="1" customWidth="1"/>
    <col min="8459" max="8461" width="9.42578125" style="1"/>
    <col min="8462" max="8462" width="13.5703125" style="1" customWidth="1"/>
    <col min="8463" max="8464" width="9.42578125" style="1"/>
    <col min="8465" max="8465" width="12.140625" style="1" customWidth="1"/>
    <col min="8466" max="8466" width="13" style="1" customWidth="1"/>
    <col min="8467" max="8704" width="9.42578125" style="1"/>
    <col min="8705" max="8705" width="12" style="1" customWidth="1"/>
    <col min="8706" max="8706" width="15.7109375" style="1" customWidth="1"/>
    <col min="8707" max="8707" width="29" style="1" customWidth="1"/>
    <col min="8708" max="8708" width="16.7109375" style="1" customWidth="1"/>
    <col min="8709" max="8709" width="21.140625" style="1" customWidth="1"/>
    <col min="8710" max="8710" width="14.140625" style="1" customWidth="1"/>
    <col min="8711" max="8712" width="9.42578125" style="1"/>
    <col min="8713" max="8713" width="13.7109375" style="1" customWidth="1"/>
    <col min="8714" max="8714" width="15" style="1" customWidth="1"/>
    <col min="8715" max="8717" width="9.42578125" style="1"/>
    <col min="8718" max="8718" width="13.5703125" style="1" customWidth="1"/>
    <col min="8719" max="8720" width="9.42578125" style="1"/>
    <col min="8721" max="8721" width="12.140625" style="1" customWidth="1"/>
    <col min="8722" max="8722" width="13" style="1" customWidth="1"/>
    <col min="8723" max="8960" width="9.42578125" style="1"/>
    <col min="8961" max="8961" width="12" style="1" customWidth="1"/>
    <col min="8962" max="8962" width="15.7109375" style="1" customWidth="1"/>
    <col min="8963" max="8963" width="29" style="1" customWidth="1"/>
    <col min="8964" max="8964" width="16.7109375" style="1" customWidth="1"/>
    <col min="8965" max="8965" width="21.140625" style="1" customWidth="1"/>
    <col min="8966" max="8966" width="14.140625" style="1" customWidth="1"/>
    <col min="8967" max="8968" width="9.42578125" style="1"/>
    <col min="8969" max="8969" width="13.7109375" style="1" customWidth="1"/>
    <col min="8970" max="8970" width="15" style="1" customWidth="1"/>
    <col min="8971" max="8973" width="9.42578125" style="1"/>
    <col min="8974" max="8974" width="13.5703125" style="1" customWidth="1"/>
    <col min="8975" max="8976" width="9.42578125" style="1"/>
    <col min="8977" max="8977" width="12.140625" style="1" customWidth="1"/>
    <col min="8978" max="8978" width="13" style="1" customWidth="1"/>
    <col min="8979" max="9216" width="9.42578125" style="1"/>
    <col min="9217" max="9217" width="12" style="1" customWidth="1"/>
    <col min="9218" max="9218" width="15.7109375" style="1" customWidth="1"/>
    <col min="9219" max="9219" width="29" style="1" customWidth="1"/>
    <col min="9220" max="9220" width="16.7109375" style="1" customWidth="1"/>
    <col min="9221" max="9221" width="21.140625" style="1" customWidth="1"/>
    <col min="9222" max="9222" width="14.140625" style="1" customWidth="1"/>
    <col min="9223" max="9224" width="9.42578125" style="1"/>
    <col min="9225" max="9225" width="13.7109375" style="1" customWidth="1"/>
    <col min="9226" max="9226" width="15" style="1" customWidth="1"/>
    <col min="9227" max="9229" width="9.42578125" style="1"/>
    <col min="9230" max="9230" width="13.5703125" style="1" customWidth="1"/>
    <col min="9231" max="9232" width="9.42578125" style="1"/>
    <col min="9233" max="9233" width="12.140625" style="1" customWidth="1"/>
    <col min="9234" max="9234" width="13" style="1" customWidth="1"/>
    <col min="9235" max="9472" width="9.42578125" style="1"/>
    <col min="9473" max="9473" width="12" style="1" customWidth="1"/>
    <col min="9474" max="9474" width="15.7109375" style="1" customWidth="1"/>
    <col min="9475" max="9475" width="29" style="1" customWidth="1"/>
    <col min="9476" max="9476" width="16.7109375" style="1" customWidth="1"/>
    <col min="9477" max="9477" width="21.140625" style="1" customWidth="1"/>
    <col min="9478" max="9478" width="14.140625" style="1" customWidth="1"/>
    <col min="9479" max="9480" width="9.42578125" style="1"/>
    <col min="9481" max="9481" width="13.7109375" style="1" customWidth="1"/>
    <col min="9482" max="9482" width="15" style="1" customWidth="1"/>
    <col min="9483" max="9485" width="9.42578125" style="1"/>
    <col min="9486" max="9486" width="13.5703125" style="1" customWidth="1"/>
    <col min="9487" max="9488" width="9.42578125" style="1"/>
    <col min="9489" max="9489" width="12.140625" style="1" customWidth="1"/>
    <col min="9490" max="9490" width="13" style="1" customWidth="1"/>
    <col min="9491" max="9728" width="9.42578125" style="1"/>
    <col min="9729" max="9729" width="12" style="1" customWidth="1"/>
    <col min="9730" max="9730" width="15.7109375" style="1" customWidth="1"/>
    <col min="9731" max="9731" width="29" style="1" customWidth="1"/>
    <col min="9732" max="9732" width="16.7109375" style="1" customWidth="1"/>
    <col min="9733" max="9733" width="21.140625" style="1" customWidth="1"/>
    <col min="9734" max="9734" width="14.140625" style="1" customWidth="1"/>
    <col min="9735" max="9736" width="9.42578125" style="1"/>
    <col min="9737" max="9737" width="13.7109375" style="1" customWidth="1"/>
    <col min="9738" max="9738" width="15" style="1" customWidth="1"/>
    <col min="9739" max="9741" width="9.42578125" style="1"/>
    <col min="9742" max="9742" width="13.5703125" style="1" customWidth="1"/>
    <col min="9743" max="9744" width="9.42578125" style="1"/>
    <col min="9745" max="9745" width="12.140625" style="1" customWidth="1"/>
    <col min="9746" max="9746" width="13" style="1" customWidth="1"/>
    <col min="9747" max="9984" width="9.42578125" style="1"/>
    <col min="9985" max="9985" width="12" style="1" customWidth="1"/>
    <col min="9986" max="9986" width="15.7109375" style="1" customWidth="1"/>
    <col min="9987" max="9987" width="29" style="1" customWidth="1"/>
    <col min="9988" max="9988" width="16.7109375" style="1" customWidth="1"/>
    <col min="9989" max="9989" width="21.140625" style="1" customWidth="1"/>
    <col min="9990" max="9990" width="14.140625" style="1" customWidth="1"/>
    <col min="9991" max="9992" width="9.42578125" style="1"/>
    <col min="9993" max="9993" width="13.7109375" style="1" customWidth="1"/>
    <col min="9994" max="9994" width="15" style="1" customWidth="1"/>
    <col min="9995" max="9997" width="9.42578125" style="1"/>
    <col min="9998" max="9998" width="13.5703125" style="1" customWidth="1"/>
    <col min="9999" max="10000" width="9.42578125" style="1"/>
    <col min="10001" max="10001" width="12.140625" style="1" customWidth="1"/>
    <col min="10002" max="10002" width="13" style="1" customWidth="1"/>
    <col min="10003" max="10240" width="9.42578125" style="1"/>
    <col min="10241" max="10241" width="12" style="1" customWidth="1"/>
    <col min="10242" max="10242" width="15.7109375" style="1" customWidth="1"/>
    <col min="10243" max="10243" width="29" style="1" customWidth="1"/>
    <col min="10244" max="10244" width="16.7109375" style="1" customWidth="1"/>
    <col min="10245" max="10245" width="21.140625" style="1" customWidth="1"/>
    <col min="10246" max="10246" width="14.140625" style="1" customWidth="1"/>
    <col min="10247" max="10248" width="9.42578125" style="1"/>
    <col min="10249" max="10249" width="13.7109375" style="1" customWidth="1"/>
    <col min="10250" max="10250" width="15" style="1" customWidth="1"/>
    <col min="10251" max="10253" width="9.42578125" style="1"/>
    <col min="10254" max="10254" width="13.5703125" style="1" customWidth="1"/>
    <col min="10255" max="10256" width="9.42578125" style="1"/>
    <col min="10257" max="10257" width="12.140625" style="1" customWidth="1"/>
    <col min="10258" max="10258" width="13" style="1" customWidth="1"/>
    <col min="10259" max="10496" width="9.42578125" style="1"/>
    <col min="10497" max="10497" width="12" style="1" customWidth="1"/>
    <col min="10498" max="10498" width="15.7109375" style="1" customWidth="1"/>
    <col min="10499" max="10499" width="29" style="1" customWidth="1"/>
    <col min="10500" max="10500" width="16.7109375" style="1" customWidth="1"/>
    <col min="10501" max="10501" width="21.140625" style="1" customWidth="1"/>
    <col min="10502" max="10502" width="14.140625" style="1" customWidth="1"/>
    <col min="10503" max="10504" width="9.42578125" style="1"/>
    <col min="10505" max="10505" width="13.7109375" style="1" customWidth="1"/>
    <col min="10506" max="10506" width="15" style="1" customWidth="1"/>
    <col min="10507" max="10509" width="9.42578125" style="1"/>
    <col min="10510" max="10510" width="13.5703125" style="1" customWidth="1"/>
    <col min="10511" max="10512" width="9.42578125" style="1"/>
    <col min="10513" max="10513" width="12.140625" style="1" customWidth="1"/>
    <col min="10514" max="10514" width="13" style="1" customWidth="1"/>
    <col min="10515" max="10752" width="9.42578125" style="1"/>
    <col min="10753" max="10753" width="12" style="1" customWidth="1"/>
    <col min="10754" max="10754" width="15.7109375" style="1" customWidth="1"/>
    <col min="10755" max="10755" width="29" style="1" customWidth="1"/>
    <col min="10756" max="10756" width="16.7109375" style="1" customWidth="1"/>
    <col min="10757" max="10757" width="21.140625" style="1" customWidth="1"/>
    <col min="10758" max="10758" width="14.140625" style="1" customWidth="1"/>
    <col min="10759" max="10760" width="9.42578125" style="1"/>
    <col min="10761" max="10761" width="13.7109375" style="1" customWidth="1"/>
    <col min="10762" max="10762" width="15" style="1" customWidth="1"/>
    <col min="10763" max="10765" width="9.42578125" style="1"/>
    <col min="10766" max="10766" width="13.5703125" style="1" customWidth="1"/>
    <col min="10767" max="10768" width="9.42578125" style="1"/>
    <col min="10769" max="10769" width="12.140625" style="1" customWidth="1"/>
    <col min="10770" max="10770" width="13" style="1" customWidth="1"/>
    <col min="10771" max="11008" width="9.42578125" style="1"/>
    <col min="11009" max="11009" width="12" style="1" customWidth="1"/>
    <col min="11010" max="11010" width="15.7109375" style="1" customWidth="1"/>
    <col min="11011" max="11011" width="29" style="1" customWidth="1"/>
    <col min="11012" max="11012" width="16.7109375" style="1" customWidth="1"/>
    <col min="11013" max="11013" width="21.140625" style="1" customWidth="1"/>
    <col min="11014" max="11014" width="14.140625" style="1" customWidth="1"/>
    <col min="11015" max="11016" width="9.42578125" style="1"/>
    <col min="11017" max="11017" width="13.7109375" style="1" customWidth="1"/>
    <col min="11018" max="11018" width="15" style="1" customWidth="1"/>
    <col min="11019" max="11021" width="9.42578125" style="1"/>
    <col min="11022" max="11022" width="13.5703125" style="1" customWidth="1"/>
    <col min="11023" max="11024" width="9.42578125" style="1"/>
    <col min="11025" max="11025" width="12.140625" style="1" customWidth="1"/>
    <col min="11026" max="11026" width="13" style="1" customWidth="1"/>
    <col min="11027" max="11264" width="9.42578125" style="1"/>
    <col min="11265" max="11265" width="12" style="1" customWidth="1"/>
    <col min="11266" max="11266" width="15.7109375" style="1" customWidth="1"/>
    <col min="11267" max="11267" width="29" style="1" customWidth="1"/>
    <col min="11268" max="11268" width="16.7109375" style="1" customWidth="1"/>
    <col min="11269" max="11269" width="21.140625" style="1" customWidth="1"/>
    <col min="11270" max="11270" width="14.140625" style="1" customWidth="1"/>
    <col min="11271" max="11272" width="9.42578125" style="1"/>
    <col min="11273" max="11273" width="13.7109375" style="1" customWidth="1"/>
    <col min="11274" max="11274" width="15" style="1" customWidth="1"/>
    <col min="11275" max="11277" width="9.42578125" style="1"/>
    <col min="11278" max="11278" width="13.5703125" style="1" customWidth="1"/>
    <col min="11279" max="11280" width="9.42578125" style="1"/>
    <col min="11281" max="11281" width="12.140625" style="1" customWidth="1"/>
    <col min="11282" max="11282" width="13" style="1" customWidth="1"/>
    <col min="11283" max="11520" width="9.42578125" style="1"/>
    <col min="11521" max="11521" width="12" style="1" customWidth="1"/>
    <col min="11522" max="11522" width="15.7109375" style="1" customWidth="1"/>
    <col min="11523" max="11523" width="29" style="1" customWidth="1"/>
    <col min="11524" max="11524" width="16.7109375" style="1" customWidth="1"/>
    <col min="11525" max="11525" width="21.140625" style="1" customWidth="1"/>
    <col min="11526" max="11526" width="14.140625" style="1" customWidth="1"/>
    <col min="11527" max="11528" width="9.42578125" style="1"/>
    <col min="11529" max="11529" width="13.7109375" style="1" customWidth="1"/>
    <col min="11530" max="11530" width="15" style="1" customWidth="1"/>
    <col min="11531" max="11533" width="9.42578125" style="1"/>
    <col min="11534" max="11534" width="13.5703125" style="1" customWidth="1"/>
    <col min="11535" max="11536" width="9.42578125" style="1"/>
    <col min="11537" max="11537" width="12.140625" style="1" customWidth="1"/>
    <col min="11538" max="11538" width="13" style="1" customWidth="1"/>
    <col min="11539" max="11776" width="9.42578125" style="1"/>
    <col min="11777" max="11777" width="12" style="1" customWidth="1"/>
    <col min="11778" max="11778" width="15.7109375" style="1" customWidth="1"/>
    <col min="11779" max="11779" width="29" style="1" customWidth="1"/>
    <col min="11780" max="11780" width="16.7109375" style="1" customWidth="1"/>
    <col min="11781" max="11781" width="21.140625" style="1" customWidth="1"/>
    <col min="11782" max="11782" width="14.140625" style="1" customWidth="1"/>
    <col min="11783" max="11784" width="9.42578125" style="1"/>
    <col min="11785" max="11785" width="13.7109375" style="1" customWidth="1"/>
    <col min="11786" max="11786" width="15" style="1" customWidth="1"/>
    <col min="11787" max="11789" width="9.42578125" style="1"/>
    <col min="11790" max="11790" width="13.5703125" style="1" customWidth="1"/>
    <col min="11791" max="11792" width="9.42578125" style="1"/>
    <col min="11793" max="11793" width="12.140625" style="1" customWidth="1"/>
    <col min="11794" max="11794" width="13" style="1" customWidth="1"/>
    <col min="11795" max="12032" width="9.42578125" style="1"/>
    <col min="12033" max="12033" width="12" style="1" customWidth="1"/>
    <col min="12034" max="12034" width="15.7109375" style="1" customWidth="1"/>
    <col min="12035" max="12035" width="29" style="1" customWidth="1"/>
    <col min="12036" max="12036" width="16.7109375" style="1" customWidth="1"/>
    <col min="12037" max="12037" width="21.140625" style="1" customWidth="1"/>
    <col min="12038" max="12038" width="14.140625" style="1" customWidth="1"/>
    <col min="12039" max="12040" width="9.42578125" style="1"/>
    <col min="12041" max="12041" width="13.7109375" style="1" customWidth="1"/>
    <col min="12042" max="12042" width="15" style="1" customWidth="1"/>
    <col min="12043" max="12045" width="9.42578125" style="1"/>
    <col min="12046" max="12046" width="13.5703125" style="1" customWidth="1"/>
    <col min="12047" max="12048" width="9.42578125" style="1"/>
    <col min="12049" max="12049" width="12.140625" style="1" customWidth="1"/>
    <col min="12050" max="12050" width="13" style="1" customWidth="1"/>
    <col min="12051" max="12288" width="9.42578125" style="1"/>
    <col min="12289" max="12289" width="12" style="1" customWidth="1"/>
    <col min="12290" max="12290" width="15.7109375" style="1" customWidth="1"/>
    <col min="12291" max="12291" width="29" style="1" customWidth="1"/>
    <col min="12292" max="12292" width="16.7109375" style="1" customWidth="1"/>
    <col min="12293" max="12293" width="21.140625" style="1" customWidth="1"/>
    <col min="12294" max="12294" width="14.140625" style="1" customWidth="1"/>
    <col min="12295" max="12296" width="9.42578125" style="1"/>
    <col min="12297" max="12297" width="13.7109375" style="1" customWidth="1"/>
    <col min="12298" max="12298" width="15" style="1" customWidth="1"/>
    <col min="12299" max="12301" width="9.42578125" style="1"/>
    <col min="12302" max="12302" width="13.5703125" style="1" customWidth="1"/>
    <col min="12303" max="12304" width="9.42578125" style="1"/>
    <col min="12305" max="12305" width="12.140625" style="1" customWidth="1"/>
    <col min="12306" max="12306" width="13" style="1" customWidth="1"/>
    <col min="12307" max="12544" width="9.42578125" style="1"/>
    <col min="12545" max="12545" width="12" style="1" customWidth="1"/>
    <col min="12546" max="12546" width="15.7109375" style="1" customWidth="1"/>
    <col min="12547" max="12547" width="29" style="1" customWidth="1"/>
    <col min="12548" max="12548" width="16.7109375" style="1" customWidth="1"/>
    <col min="12549" max="12549" width="21.140625" style="1" customWidth="1"/>
    <col min="12550" max="12550" width="14.140625" style="1" customWidth="1"/>
    <col min="12551" max="12552" width="9.42578125" style="1"/>
    <col min="12553" max="12553" width="13.7109375" style="1" customWidth="1"/>
    <col min="12554" max="12554" width="15" style="1" customWidth="1"/>
    <col min="12555" max="12557" width="9.42578125" style="1"/>
    <col min="12558" max="12558" width="13.5703125" style="1" customWidth="1"/>
    <col min="12559" max="12560" width="9.42578125" style="1"/>
    <col min="12561" max="12561" width="12.140625" style="1" customWidth="1"/>
    <col min="12562" max="12562" width="13" style="1" customWidth="1"/>
    <col min="12563" max="12800" width="9.42578125" style="1"/>
    <col min="12801" max="12801" width="12" style="1" customWidth="1"/>
    <col min="12802" max="12802" width="15.7109375" style="1" customWidth="1"/>
    <col min="12803" max="12803" width="29" style="1" customWidth="1"/>
    <col min="12804" max="12804" width="16.7109375" style="1" customWidth="1"/>
    <col min="12805" max="12805" width="21.140625" style="1" customWidth="1"/>
    <col min="12806" max="12806" width="14.140625" style="1" customWidth="1"/>
    <col min="12807" max="12808" width="9.42578125" style="1"/>
    <col min="12809" max="12809" width="13.7109375" style="1" customWidth="1"/>
    <col min="12810" max="12810" width="15" style="1" customWidth="1"/>
    <col min="12811" max="12813" width="9.42578125" style="1"/>
    <col min="12814" max="12814" width="13.5703125" style="1" customWidth="1"/>
    <col min="12815" max="12816" width="9.42578125" style="1"/>
    <col min="12817" max="12817" width="12.140625" style="1" customWidth="1"/>
    <col min="12818" max="12818" width="13" style="1" customWidth="1"/>
    <col min="12819" max="13056" width="9.42578125" style="1"/>
    <col min="13057" max="13057" width="12" style="1" customWidth="1"/>
    <col min="13058" max="13058" width="15.7109375" style="1" customWidth="1"/>
    <col min="13059" max="13059" width="29" style="1" customWidth="1"/>
    <col min="13060" max="13060" width="16.7109375" style="1" customWidth="1"/>
    <col min="13061" max="13061" width="21.140625" style="1" customWidth="1"/>
    <col min="13062" max="13062" width="14.140625" style="1" customWidth="1"/>
    <col min="13063" max="13064" width="9.42578125" style="1"/>
    <col min="13065" max="13065" width="13.7109375" style="1" customWidth="1"/>
    <col min="13066" max="13066" width="15" style="1" customWidth="1"/>
    <col min="13067" max="13069" width="9.42578125" style="1"/>
    <col min="13070" max="13070" width="13.5703125" style="1" customWidth="1"/>
    <col min="13071" max="13072" width="9.42578125" style="1"/>
    <col min="13073" max="13073" width="12.140625" style="1" customWidth="1"/>
    <col min="13074" max="13074" width="13" style="1" customWidth="1"/>
    <col min="13075" max="13312" width="9.42578125" style="1"/>
    <col min="13313" max="13313" width="12" style="1" customWidth="1"/>
    <col min="13314" max="13314" width="15.7109375" style="1" customWidth="1"/>
    <col min="13315" max="13315" width="29" style="1" customWidth="1"/>
    <col min="13316" max="13316" width="16.7109375" style="1" customWidth="1"/>
    <col min="13317" max="13317" width="21.140625" style="1" customWidth="1"/>
    <col min="13318" max="13318" width="14.140625" style="1" customWidth="1"/>
    <col min="13319" max="13320" width="9.42578125" style="1"/>
    <col min="13321" max="13321" width="13.7109375" style="1" customWidth="1"/>
    <col min="13322" max="13322" width="15" style="1" customWidth="1"/>
    <col min="13323" max="13325" width="9.42578125" style="1"/>
    <col min="13326" max="13326" width="13.5703125" style="1" customWidth="1"/>
    <col min="13327" max="13328" width="9.42578125" style="1"/>
    <col min="13329" max="13329" width="12.140625" style="1" customWidth="1"/>
    <col min="13330" max="13330" width="13" style="1" customWidth="1"/>
    <col min="13331" max="13568" width="9.42578125" style="1"/>
    <col min="13569" max="13569" width="12" style="1" customWidth="1"/>
    <col min="13570" max="13570" width="15.7109375" style="1" customWidth="1"/>
    <col min="13571" max="13571" width="29" style="1" customWidth="1"/>
    <col min="13572" max="13572" width="16.7109375" style="1" customWidth="1"/>
    <col min="13573" max="13573" width="21.140625" style="1" customWidth="1"/>
    <col min="13574" max="13574" width="14.140625" style="1" customWidth="1"/>
    <col min="13575" max="13576" width="9.42578125" style="1"/>
    <col min="13577" max="13577" width="13.7109375" style="1" customWidth="1"/>
    <col min="13578" max="13578" width="15" style="1" customWidth="1"/>
    <col min="13579" max="13581" width="9.42578125" style="1"/>
    <col min="13582" max="13582" width="13.5703125" style="1" customWidth="1"/>
    <col min="13583" max="13584" width="9.42578125" style="1"/>
    <col min="13585" max="13585" width="12.140625" style="1" customWidth="1"/>
    <col min="13586" max="13586" width="13" style="1" customWidth="1"/>
    <col min="13587" max="13824" width="9.42578125" style="1"/>
    <col min="13825" max="13825" width="12" style="1" customWidth="1"/>
    <col min="13826" max="13826" width="15.7109375" style="1" customWidth="1"/>
    <col min="13827" max="13827" width="29" style="1" customWidth="1"/>
    <col min="13828" max="13828" width="16.7109375" style="1" customWidth="1"/>
    <col min="13829" max="13829" width="21.140625" style="1" customWidth="1"/>
    <col min="13830" max="13830" width="14.140625" style="1" customWidth="1"/>
    <col min="13831" max="13832" width="9.42578125" style="1"/>
    <col min="13833" max="13833" width="13.7109375" style="1" customWidth="1"/>
    <col min="13834" max="13834" width="15" style="1" customWidth="1"/>
    <col min="13835" max="13837" width="9.42578125" style="1"/>
    <col min="13838" max="13838" width="13.5703125" style="1" customWidth="1"/>
    <col min="13839" max="13840" width="9.42578125" style="1"/>
    <col min="13841" max="13841" width="12.140625" style="1" customWidth="1"/>
    <col min="13842" max="13842" width="13" style="1" customWidth="1"/>
    <col min="13843" max="14080" width="9.42578125" style="1"/>
    <col min="14081" max="14081" width="12" style="1" customWidth="1"/>
    <col min="14082" max="14082" width="15.7109375" style="1" customWidth="1"/>
    <col min="14083" max="14083" width="29" style="1" customWidth="1"/>
    <col min="14084" max="14084" width="16.7109375" style="1" customWidth="1"/>
    <col min="14085" max="14085" width="21.140625" style="1" customWidth="1"/>
    <col min="14086" max="14086" width="14.140625" style="1" customWidth="1"/>
    <col min="14087" max="14088" width="9.42578125" style="1"/>
    <col min="14089" max="14089" width="13.7109375" style="1" customWidth="1"/>
    <col min="14090" max="14090" width="15" style="1" customWidth="1"/>
    <col min="14091" max="14093" width="9.42578125" style="1"/>
    <col min="14094" max="14094" width="13.5703125" style="1" customWidth="1"/>
    <col min="14095" max="14096" width="9.42578125" style="1"/>
    <col min="14097" max="14097" width="12.140625" style="1" customWidth="1"/>
    <col min="14098" max="14098" width="13" style="1" customWidth="1"/>
    <col min="14099" max="14336" width="9.42578125" style="1"/>
    <col min="14337" max="14337" width="12" style="1" customWidth="1"/>
    <col min="14338" max="14338" width="15.7109375" style="1" customWidth="1"/>
    <col min="14339" max="14339" width="29" style="1" customWidth="1"/>
    <col min="14340" max="14340" width="16.7109375" style="1" customWidth="1"/>
    <col min="14341" max="14341" width="21.140625" style="1" customWidth="1"/>
    <col min="14342" max="14342" width="14.140625" style="1" customWidth="1"/>
    <col min="14343" max="14344" width="9.42578125" style="1"/>
    <col min="14345" max="14345" width="13.7109375" style="1" customWidth="1"/>
    <col min="14346" max="14346" width="15" style="1" customWidth="1"/>
    <col min="14347" max="14349" width="9.42578125" style="1"/>
    <col min="14350" max="14350" width="13.5703125" style="1" customWidth="1"/>
    <col min="14351" max="14352" width="9.42578125" style="1"/>
    <col min="14353" max="14353" width="12.140625" style="1" customWidth="1"/>
    <col min="14354" max="14354" width="13" style="1" customWidth="1"/>
    <col min="14355" max="14592" width="9.42578125" style="1"/>
    <col min="14593" max="14593" width="12" style="1" customWidth="1"/>
    <col min="14594" max="14594" width="15.7109375" style="1" customWidth="1"/>
    <col min="14595" max="14595" width="29" style="1" customWidth="1"/>
    <col min="14596" max="14596" width="16.7109375" style="1" customWidth="1"/>
    <col min="14597" max="14597" width="21.140625" style="1" customWidth="1"/>
    <col min="14598" max="14598" width="14.140625" style="1" customWidth="1"/>
    <col min="14599" max="14600" width="9.42578125" style="1"/>
    <col min="14601" max="14601" width="13.7109375" style="1" customWidth="1"/>
    <col min="14602" max="14602" width="15" style="1" customWidth="1"/>
    <col min="14603" max="14605" width="9.42578125" style="1"/>
    <col min="14606" max="14606" width="13.5703125" style="1" customWidth="1"/>
    <col min="14607" max="14608" width="9.42578125" style="1"/>
    <col min="14609" max="14609" width="12.140625" style="1" customWidth="1"/>
    <col min="14610" max="14610" width="13" style="1" customWidth="1"/>
    <col min="14611" max="14848" width="9.42578125" style="1"/>
    <col min="14849" max="14849" width="12" style="1" customWidth="1"/>
    <col min="14850" max="14850" width="15.7109375" style="1" customWidth="1"/>
    <col min="14851" max="14851" width="29" style="1" customWidth="1"/>
    <col min="14852" max="14852" width="16.7109375" style="1" customWidth="1"/>
    <col min="14853" max="14853" width="21.140625" style="1" customWidth="1"/>
    <col min="14854" max="14854" width="14.140625" style="1" customWidth="1"/>
    <col min="14855" max="14856" width="9.42578125" style="1"/>
    <col min="14857" max="14857" width="13.7109375" style="1" customWidth="1"/>
    <col min="14858" max="14858" width="15" style="1" customWidth="1"/>
    <col min="14859" max="14861" width="9.42578125" style="1"/>
    <col min="14862" max="14862" width="13.5703125" style="1" customWidth="1"/>
    <col min="14863" max="14864" width="9.42578125" style="1"/>
    <col min="14865" max="14865" width="12.140625" style="1" customWidth="1"/>
    <col min="14866" max="14866" width="13" style="1" customWidth="1"/>
    <col min="14867" max="15104" width="9.42578125" style="1"/>
    <col min="15105" max="15105" width="12" style="1" customWidth="1"/>
    <col min="15106" max="15106" width="15.7109375" style="1" customWidth="1"/>
    <col min="15107" max="15107" width="29" style="1" customWidth="1"/>
    <col min="15108" max="15108" width="16.7109375" style="1" customWidth="1"/>
    <col min="15109" max="15109" width="21.140625" style="1" customWidth="1"/>
    <col min="15110" max="15110" width="14.140625" style="1" customWidth="1"/>
    <col min="15111" max="15112" width="9.42578125" style="1"/>
    <col min="15113" max="15113" width="13.7109375" style="1" customWidth="1"/>
    <col min="15114" max="15114" width="15" style="1" customWidth="1"/>
    <col min="15115" max="15117" width="9.42578125" style="1"/>
    <col min="15118" max="15118" width="13.5703125" style="1" customWidth="1"/>
    <col min="15119" max="15120" width="9.42578125" style="1"/>
    <col min="15121" max="15121" width="12.140625" style="1" customWidth="1"/>
    <col min="15122" max="15122" width="13" style="1" customWidth="1"/>
    <col min="15123" max="15360" width="9.42578125" style="1"/>
    <col min="15361" max="15361" width="12" style="1" customWidth="1"/>
    <col min="15362" max="15362" width="15.7109375" style="1" customWidth="1"/>
    <col min="15363" max="15363" width="29" style="1" customWidth="1"/>
    <col min="15364" max="15364" width="16.7109375" style="1" customWidth="1"/>
    <col min="15365" max="15365" width="21.140625" style="1" customWidth="1"/>
    <col min="15366" max="15366" width="14.140625" style="1" customWidth="1"/>
    <col min="15367" max="15368" width="9.42578125" style="1"/>
    <col min="15369" max="15369" width="13.7109375" style="1" customWidth="1"/>
    <col min="15370" max="15370" width="15" style="1" customWidth="1"/>
    <col min="15371" max="15373" width="9.42578125" style="1"/>
    <col min="15374" max="15374" width="13.5703125" style="1" customWidth="1"/>
    <col min="15375" max="15376" width="9.42578125" style="1"/>
    <col min="15377" max="15377" width="12.140625" style="1" customWidth="1"/>
    <col min="15378" max="15378" width="13" style="1" customWidth="1"/>
    <col min="15379" max="15616" width="9.42578125" style="1"/>
    <col min="15617" max="15617" width="12" style="1" customWidth="1"/>
    <col min="15618" max="15618" width="15.7109375" style="1" customWidth="1"/>
    <col min="15619" max="15619" width="29" style="1" customWidth="1"/>
    <col min="15620" max="15620" width="16.7109375" style="1" customWidth="1"/>
    <col min="15621" max="15621" width="21.140625" style="1" customWidth="1"/>
    <col min="15622" max="15622" width="14.140625" style="1" customWidth="1"/>
    <col min="15623" max="15624" width="9.42578125" style="1"/>
    <col min="15625" max="15625" width="13.7109375" style="1" customWidth="1"/>
    <col min="15626" max="15626" width="15" style="1" customWidth="1"/>
    <col min="15627" max="15629" width="9.42578125" style="1"/>
    <col min="15630" max="15630" width="13.5703125" style="1" customWidth="1"/>
    <col min="15631" max="15632" width="9.42578125" style="1"/>
    <col min="15633" max="15633" width="12.140625" style="1" customWidth="1"/>
    <col min="15634" max="15634" width="13" style="1" customWidth="1"/>
    <col min="15635" max="15872" width="9.42578125" style="1"/>
    <col min="15873" max="15873" width="12" style="1" customWidth="1"/>
    <col min="15874" max="15874" width="15.7109375" style="1" customWidth="1"/>
    <col min="15875" max="15875" width="29" style="1" customWidth="1"/>
    <col min="15876" max="15876" width="16.7109375" style="1" customWidth="1"/>
    <col min="15877" max="15877" width="21.140625" style="1" customWidth="1"/>
    <col min="15878" max="15878" width="14.140625" style="1" customWidth="1"/>
    <col min="15879" max="15880" width="9.42578125" style="1"/>
    <col min="15881" max="15881" width="13.7109375" style="1" customWidth="1"/>
    <col min="15882" max="15882" width="15" style="1" customWidth="1"/>
    <col min="15883" max="15885" width="9.42578125" style="1"/>
    <col min="15886" max="15886" width="13.5703125" style="1" customWidth="1"/>
    <col min="15887" max="15888" width="9.42578125" style="1"/>
    <col min="15889" max="15889" width="12.140625" style="1" customWidth="1"/>
    <col min="15890" max="15890" width="13" style="1" customWidth="1"/>
    <col min="15891" max="16128" width="9.42578125" style="1"/>
    <col min="16129" max="16129" width="12" style="1" customWidth="1"/>
    <col min="16130" max="16130" width="15.7109375" style="1" customWidth="1"/>
    <col min="16131" max="16131" width="29" style="1" customWidth="1"/>
    <col min="16132" max="16132" width="16.7109375" style="1" customWidth="1"/>
    <col min="16133" max="16133" width="21.140625" style="1" customWidth="1"/>
    <col min="16134" max="16134" width="14.140625" style="1" customWidth="1"/>
    <col min="16135" max="16136" width="9.42578125" style="1"/>
    <col min="16137" max="16137" width="13.7109375" style="1" customWidth="1"/>
    <col min="16138" max="16138" width="15" style="1" customWidth="1"/>
    <col min="16139" max="16141" width="9.42578125" style="1"/>
    <col min="16142" max="16142" width="13.5703125" style="1" customWidth="1"/>
    <col min="16143" max="16144" width="9.42578125" style="1"/>
    <col min="16145" max="16145" width="12.140625" style="1" customWidth="1"/>
    <col min="16146" max="16146" width="13" style="1" customWidth="1"/>
    <col min="16147" max="16384" width="9.42578125" style="1"/>
  </cols>
  <sheetData>
    <row r="1" spans="1:19" customFormat="1" ht="15">
      <c r="A1" s="146" t="s">
        <v>280</v>
      </c>
      <c r="B1" s="146"/>
      <c r="C1" s="70"/>
      <c r="D1" s="70"/>
      <c r="E1" s="70"/>
      <c r="F1" s="70"/>
      <c r="G1" s="147"/>
      <c r="H1" s="147"/>
      <c r="I1" s="147"/>
      <c r="J1" s="147"/>
    </row>
    <row r="2" spans="1:19" customFormat="1" ht="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51"/>
      <c r="L2" s="151"/>
      <c r="M2" s="151"/>
      <c r="N2" s="151"/>
      <c r="O2" s="151"/>
      <c r="P2" s="151"/>
      <c r="Q2" s="151"/>
      <c r="R2" s="151"/>
    </row>
    <row r="3" spans="1:19" ht="15">
      <c r="A3" s="152"/>
      <c r="B3" s="152"/>
      <c r="C3" s="153"/>
      <c r="D3" s="152"/>
      <c r="E3" s="153"/>
      <c r="F3" s="154" t="s">
        <v>322</v>
      </c>
      <c r="G3" s="154"/>
      <c r="H3" s="154"/>
      <c r="I3" s="152"/>
      <c r="J3" s="152"/>
      <c r="K3" s="152"/>
      <c r="L3" s="155"/>
      <c r="M3" s="152"/>
      <c r="N3" s="152"/>
      <c r="O3" s="156"/>
      <c r="P3" s="152"/>
      <c r="Q3" s="152"/>
      <c r="R3" s="152"/>
    </row>
    <row r="4" spans="1:19">
      <c r="A4" s="152"/>
      <c r="B4" s="152"/>
      <c r="C4" s="157"/>
      <c r="D4" s="158"/>
      <c r="E4" s="157"/>
      <c r="F4" s="158"/>
      <c r="G4" s="158"/>
      <c r="H4" s="158"/>
      <c r="I4" s="158"/>
      <c r="J4" s="158"/>
      <c r="K4" s="158"/>
      <c r="L4" s="159"/>
      <c r="M4" s="158"/>
      <c r="N4" s="158"/>
      <c r="O4" s="160"/>
      <c r="P4" s="158"/>
      <c r="Q4" s="158"/>
      <c r="R4" s="158"/>
    </row>
    <row r="5" spans="1:19" ht="14.25" customHeight="1">
      <c r="A5" s="143" t="s">
        <v>0</v>
      </c>
      <c r="B5" s="144" t="s">
        <v>1</v>
      </c>
      <c r="C5" s="139" t="s">
        <v>2</v>
      </c>
      <c r="D5" s="139"/>
      <c r="E5" s="139"/>
      <c r="F5" s="139"/>
      <c r="G5" s="139"/>
      <c r="H5" s="139"/>
      <c r="I5" s="139"/>
      <c r="J5" s="139" t="s">
        <v>3</v>
      </c>
      <c r="K5" s="142" t="s">
        <v>4</v>
      </c>
      <c r="L5" s="140" t="s">
        <v>5</v>
      </c>
      <c r="M5" s="139" t="s">
        <v>6</v>
      </c>
      <c r="N5" s="139" t="s">
        <v>7</v>
      </c>
      <c r="O5" s="141" t="s">
        <v>8</v>
      </c>
      <c r="P5" s="139" t="s">
        <v>9</v>
      </c>
      <c r="Q5" s="139" t="s">
        <v>10</v>
      </c>
      <c r="R5" s="172" t="s">
        <v>320</v>
      </c>
      <c r="S5" s="170" t="s">
        <v>321</v>
      </c>
    </row>
    <row r="6" spans="1:19" ht="33.6" customHeight="1">
      <c r="A6" s="143"/>
      <c r="B6" s="144"/>
      <c r="C6" s="3" t="s">
        <v>11</v>
      </c>
      <c r="D6" s="3" t="s">
        <v>12</v>
      </c>
      <c r="E6" s="4" t="s">
        <v>13</v>
      </c>
      <c r="F6" s="3" t="s">
        <v>14</v>
      </c>
      <c r="G6" s="5" t="s">
        <v>15</v>
      </c>
      <c r="H6" s="5" t="s">
        <v>16</v>
      </c>
      <c r="I6" s="5" t="s">
        <v>17</v>
      </c>
      <c r="J6" s="139"/>
      <c r="K6" s="142"/>
      <c r="L6" s="140"/>
      <c r="M6" s="139"/>
      <c r="N6" s="139"/>
      <c r="O6" s="141"/>
      <c r="P6" s="139"/>
      <c r="Q6" s="139"/>
      <c r="R6" s="172"/>
      <c r="S6" s="171"/>
    </row>
    <row r="7" spans="1:19" ht="173.45" customHeight="1">
      <c r="A7" s="6" t="s">
        <v>18</v>
      </c>
      <c r="B7" s="7" t="s">
        <v>19</v>
      </c>
      <c r="C7" s="8" t="s">
        <v>20</v>
      </c>
      <c r="D7" s="8" t="s">
        <v>21</v>
      </c>
      <c r="E7" s="8" t="s">
        <v>22</v>
      </c>
      <c r="F7" s="9" t="s">
        <v>23</v>
      </c>
      <c r="G7" s="9" t="s">
        <v>23</v>
      </c>
      <c r="H7" s="9" t="s">
        <v>24</v>
      </c>
      <c r="I7" s="9" t="s">
        <v>25</v>
      </c>
      <c r="J7" s="9" t="s">
        <v>26</v>
      </c>
      <c r="K7" s="9" t="s">
        <v>27</v>
      </c>
      <c r="L7" s="10">
        <v>100</v>
      </c>
      <c r="M7" s="11"/>
      <c r="N7" s="12">
        <f>M7*L7</f>
        <v>0</v>
      </c>
      <c r="O7" s="13">
        <f>M7*0.08</f>
        <v>0</v>
      </c>
      <c r="P7" s="12">
        <f t="shared" ref="P7" si="0">O7+M7</f>
        <v>0</v>
      </c>
      <c r="Q7" s="12">
        <f>SUM(P7*L7)</f>
        <v>0</v>
      </c>
      <c r="R7" s="161"/>
      <c r="S7" s="168"/>
    </row>
    <row r="8" spans="1:19" ht="168.75">
      <c r="A8" s="6" t="s">
        <v>28</v>
      </c>
      <c r="B8" s="14" t="s">
        <v>19</v>
      </c>
      <c r="C8" s="9" t="s">
        <v>29</v>
      </c>
      <c r="D8" s="9" t="s">
        <v>30</v>
      </c>
      <c r="E8" s="9" t="s">
        <v>31</v>
      </c>
      <c r="F8" s="15" t="s">
        <v>23</v>
      </c>
      <c r="G8" s="9" t="s">
        <v>23</v>
      </c>
      <c r="H8" s="9" t="s">
        <v>32</v>
      </c>
      <c r="I8" s="9" t="s">
        <v>23</v>
      </c>
      <c r="J8" s="9" t="s">
        <v>33</v>
      </c>
      <c r="K8" s="9" t="s">
        <v>34</v>
      </c>
      <c r="L8" s="10">
        <v>15</v>
      </c>
      <c r="M8" s="11"/>
      <c r="N8" s="12">
        <f t="shared" ref="N8:N53" si="1">M8*L8</f>
        <v>0</v>
      </c>
      <c r="O8" s="13">
        <f t="shared" ref="O8:O53" si="2">M8*0.08</f>
        <v>0</v>
      </c>
      <c r="P8" s="12">
        <f t="shared" ref="P8:P53" si="3">O8+M8</f>
        <v>0</v>
      </c>
      <c r="Q8" s="12">
        <f t="shared" ref="Q8:Q53" si="4">P8*L8</f>
        <v>0</v>
      </c>
      <c r="R8" s="161"/>
      <c r="S8" s="168"/>
    </row>
    <row r="9" spans="1:19" ht="74.650000000000006" customHeight="1">
      <c r="A9" s="6" t="s">
        <v>35</v>
      </c>
      <c r="B9" s="14" t="s">
        <v>19</v>
      </c>
      <c r="C9" s="9" t="s">
        <v>36</v>
      </c>
      <c r="D9" s="9" t="s">
        <v>37</v>
      </c>
      <c r="E9" s="9" t="s">
        <v>31</v>
      </c>
      <c r="F9" s="15" t="s">
        <v>23</v>
      </c>
      <c r="G9" s="9" t="s">
        <v>23</v>
      </c>
      <c r="H9" s="9" t="s">
        <v>38</v>
      </c>
      <c r="I9" s="9"/>
      <c r="J9" s="9" t="s">
        <v>33</v>
      </c>
      <c r="K9" s="9" t="s">
        <v>34</v>
      </c>
      <c r="L9" s="10">
        <v>150</v>
      </c>
      <c r="M9" s="11"/>
      <c r="N9" s="12">
        <f t="shared" si="1"/>
        <v>0</v>
      </c>
      <c r="O9" s="13">
        <f t="shared" si="2"/>
        <v>0</v>
      </c>
      <c r="P9" s="12">
        <f t="shared" si="3"/>
        <v>0</v>
      </c>
      <c r="Q9" s="12">
        <f t="shared" si="4"/>
        <v>0</v>
      </c>
      <c r="R9" s="161"/>
      <c r="S9" s="168"/>
    </row>
    <row r="10" spans="1:19" ht="126.2" customHeight="1">
      <c r="A10" s="6" t="s">
        <v>39</v>
      </c>
      <c r="B10" s="14" t="s">
        <v>19</v>
      </c>
      <c r="C10" s="9" t="s">
        <v>36</v>
      </c>
      <c r="D10" s="9" t="s">
        <v>37</v>
      </c>
      <c r="E10" s="9" t="s">
        <v>31</v>
      </c>
      <c r="F10" s="15" t="s">
        <v>40</v>
      </c>
      <c r="G10" s="9" t="s">
        <v>40</v>
      </c>
      <c r="H10" s="9" t="s">
        <v>41</v>
      </c>
      <c r="I10" s="9"/>
      <c r="J10" s="9" t="s">
        <v>42</v>
      </c>
      <c r="K10" s="9" t="s">
        <v>43</v>
      </c>
      <c r="L10" s="10">
        <v>10</v>
      </c>
      <c r="M10" s="11"/>
      <c r="N10" s="12">
        <f t="shared" si="1"/>
        <v>0</v>
      </c>
      <c r="O10" s="13">
        <f t="shared" si="2"/>
        <v>0</v>
      </c>
      <c r="P10" s="12">
        <f t="shared" si="3"/>
        <v>0</v>
      </c>
      <c r="Q10" s="12">
        <f t="shared" si="4"/>
        <v>0</v>
      </c>
      <c r="R10" s="161"/>
      <c r="S10" s="168"/>
    </row>
    <row r="11" spans="1:19" ht="99.75" customHeight="1">
      <c r="A11" s="6" t="s">
        <v>44</v>
      </c>
      <c r="B11" s="16" t="s">
        <v>19</v>
      </c>
      <c r="C11" s="9" t="s">
        <v>45</v>
      </c>
      <c r="D11" s="9" t="s">
        <v>46</v>
      </c>
      <c r="E11" s="9" t="s">
        <v>47</v>
      </c>
      <c r="F11" s="9" t="s">
        <v>23</v>
      </c>
      <c r="G11" s="9" t="s">
        <v>48</v>
      </c>
      <c r="H11" s="9" t="s">
        <v>49</v>
      </c>
      <c r="I11" s="9" t="s">
        <v>50</v>
      </c>
      <c r="J11" s="9" t="s">
        <v>51</v>
      </c>
      <c r="K11" s="9" t="s">
        <v>52</v>
      </c>
      <c r="L11" s="10">
        <v>60</v>
      </c>
      <c r="M11" s="11"/>
      <c r="N11" s="12">
        <f t="shared" si="1"/>
        <v>0</v>
      </c>
      <c r="O11" s="13">
        <f t="shared" si="2"/>
        <v>0</v>
      </c>
      <c r="P11" s="12">
        <f t="shared" si="3"/>
        <v>0</v>
      </c>
      <c r="Q11" s="12">
        <f t="shared" si="4"/>
        <v>0</v>
      </c>
      <c r="R11" s="161"/>
      <c r="S11" s="168"/>
    </row>
    <row r="12" spans="1:19" ht="99.75" customHeight="1">
      <c r="A12" s="6" t="s">
        <v>53</v>
      </c>
      <c r="B12" s="16" t="s">
        <v>19</v>
      </c>
      <c r="C12" s="17" t="s">
        <v>54</v>
      </c>
      <c r="D12" s="9" t="s">
        <v>46</v>
      </c>
      <c r="E12" s="9" t="s">
        <v>55</v>
      </c>
      <c r="F12" s="9" t="s">
        <v>23</v>
      </c>
      <c r="G12" s="9" t="s">
        <v>23</v>
      </c>
      <c r="H12" s="9" t="s">
        <v>23</v>
      </c>
      <c r="I12" s="9" t="s">
        <v>56</v>
      </c>
      <c r="J12" s="9" t="s">
        <v>51</v>
      </c>
      <c r="K12" s="9" t="s">
        <v>57</v>
      </c>
      <c r="L12" s="10">
        <v>3</v>
      </c>
      <c r="M12" s="11"/>
      <c r="N12" s="12">
        <f t="shared" si="1"/>
        <v>0</v>
      </c>
      <c r="O12" s="13">
        <f t="shared" si="2"/>
        <v>0</v>
      </c>
      <c r="P12" s="12">
        <f t="shared" si="3"/>
        <v>0</v>
      </c>
      <c r="Q12" s="12">
        <f t="shared" si="4"/>
        <v>0</v>
      </c>
      <c r="R12" s="161"/>
      <c r="S12" s="168"/>
    </row>
    <row r="13" spans="1:19" ht="99.75" customHeight="1">
      <c r="A13" s="6" t="s">
        <v>58</v>
      </c>
      <c r="B13" s="18" t="s">
        <v>59</v>
      </c>
      <c r="C13" s="9" t="s">
        <v>60</v>
      </c>
      <c r="D13" s="9" t="s">
        <v>61</v>
      </c>
      <c r="E13" s="9" t="s">
        <v>62</v>
      </c>
      <c r="F13" s="9" t="s">
        <v>23</v>
      </c>
      <c r="G13" s="9" t="s">
        <v>63</v>
      </c>
      <c r="H13" s="9" t="s">
        <v>64</v>
      </c>
      <c r="I13" s="9" t="s">
        <v>25</v>
      </c>
      <c r="J13" s="9" t="s">
        <v>65</v>
      </c>
      <c r="K13" s="9" t="s">
        <v>66</v>
      </c>
      <c r="L13" s="10">
        <v>3</v>
      </c>
      <c r="M13" s="11"/>
      <c r="N13" s="12">
        <f t="shared" si="1"/>
        <v>0</v>
      </c>
      <c r="O13" s="13">
        <f t="shared" si="2"/>
        <v>0</v>
      </c>
      <c r="P13" s="12">
        <f t="shared" si="3"/>
        <v>0</v>
      </c>
      <c r="Q13" s="12">
        <f t="shared" si="4"/>
        <v>0</v>
      </c>
      <c r="R13" s="161"/>
      <c r="S13" s="168"/>
    </row>
    <row r="14" spans="1:19" ht="99.75" customHeight="1">
      <c r="A14" s="6" t="s">
        <v>67</v>
      </c>
      <c r="B14" s="7" t="s">
        <v>68</v>
      </c>
      <c r="C14" s="9" t="s">
        <v>69</v>
      </c>
      <c r="D14" s="9" t="s">
        <v>70</v>
      </c>
      <c r="E14" s="9" t="s">
        <v>71</v>
      </c>
      <c r="F14" s="9" t="s">
        <v>72</v>
      </c>
      <c r="G14" s="9" t="s">
        <v>23</v>
      </c>
      <c r="H14" s="9" t="s">
        <v>23</v>
      </c>
      <c r="I14" s="9" t="s">
        <v>23</v>
      </c>
      <c r="J14" s="9" t="s">
        <v>73</v>
      </c>
      <c r="K14" s="9" t="s">
        <v>74</v>
      </c>
      <c r="L14" s="10">
        <v>150</v>
      </c>
      <c r="M14" s="11"/>
      <c r="N14" s="12">
        <f t="shared" si="1"/>
        <v>0</v>
      </c>
      <c r="O14" s="13">
        <f t="shared" si="2"/>
        <v>0</v>
      </c>
      <c r="P14" s="12">
        <f t="shared" si="3"/>
        <v>0</v>
      </c>
      <c r="Q14" s="12">
        <f t="shared" si="4"/>
        <v>0</v>
      </c>
      <c r="R14" s="161"/>
      <c r="S14" s="168"/>
    </row>
    <row r="15" spans="1:19" ht="99.75" customHeight="1">
      <c r="A15" s="6" t="s">
        <v>75</v>
      </c>
      <c r="B15" s="7" t="s">
        <v>76</v>
      </c>
      <c r="C15" s="9" t="s">
        <v>77</v>
      </c>
      <c r="D15" s="9" t="s">
        <v>78</v>
      </c>
      <c r="E15" s="9" t="s">
        <v>79</v>
      </c>
      <c r="F15" s="15" t="s">
        <v>72</v>
      </c>
      <c r="G15" s="9" t="s">
        <v>23</v>
      </c>
      <c r="H15" s="9" t="s">
        <v>80</v>
      </c>
      <c r="I15" s="9" t="s">
        <v>23</v>
      </c>
      <c r="J15" s="9" t="s">
        <v>81</v>
      </c>
      <c r="K15" s="9" t="s">
        <v>74</v>
      </c>
      <c r="L15" s="10">
        <v>120</v>
      </c>
      <c r="M15" s="11"/>
      <c r="N15" s="12">
        <f t="shared" si="1"/>
        <v>0</v>
      </c>
      <c r="O15" s="13">
        <f t="shared" si="2"/>
        <v>0</v>
      </c>
      <c r="P15" s="12">
        <f t="shared" si="3"/>
        <v>0</v>
      </c>
      <c r="Q15" s="12">
        <f t="shared" si="4"/>
        <v>0</v>
      </c>
      <c r="R15" s="161"/>
      <c r="S15" s="168"/>
    </row>
    <row r="16" spans="1:19" ht="99.75" customHeight="1">
      <c r="A16" s="6" t="s">
        <v>82</v>
      </c>
      <c r="B16" s="7" t="s">
        <v>76</v>
      </c>
      <c r="C16" s="19" t="s">
        <v>83</v>
      </c>
      <c r="D16" s="9" t="s">
        <v>84</v>
      </c>
      <c r="E16" s="9" t="s">
        <v>85</v>
      </c>
      <c r="F16" s="15" t="s">
        <v>23</v>
      </c>
      <c r="G16" s="9" t="s">
        <v>23</v>
      </c>
      <c r="H16" s="9" t="s">
        <v>86</v>
      </c>
      <c r="I16" s="9" t="s">
        <v>23</v>
      </c>
      <c r="J16" s="9" t="s">
        <v>81</v>
      </c>
      <c r="K16" s="9" t="s">
        <v>87</v>
      </c>
      <c r="L16" s="10">
        <v>50</v>
      </c>
      <c r="M16" s="11"/>
      <c r="N16" s="12">
        <f t="shared" si="1"/>
        <v>0</v>
      </c>
      <c r="O16" s="13">
        <f t="shared" si="2"/>
        <v>0</v>
      </c>
      <c r="P16" s="12">
        <f t="shared" si="3"/>
        <v>0</v>
      </c>
      <c r="Q16" s="12">
        <f t="shared" si="4"/>
        <v>0</v>
      </c>
      <c r="R16" s="161"/>
      <c r="S16" s="168"/>
    </row>
    <row r="17" spans="1:19" ht="99.75" customHeight="1">
      <c r="A17" s="6" t="s">
        <v>88</v>
      </c>
      <c r="B17" s="7" t="s">
        <v>76</v>
      </c>
      <c r="C17" s="9" t="s">
        <v>89</v>
      </c>
      <c r="D17" s="9" t="s">
        <v>90</v>
      </c>
      <c r="E17" s="9" t="s">
        <v>91</v>
      </c>
      <c r="F17" s="15" t="s">
        <v>23</v>
      </c>
      <c r="G17" s="9" t="s">
        <v>23</v>
      </c>
      <c r="H17" s="9" t="s">
        <v>80</v>
      </c>
      <c r="I17" s="9" t="s">
        <v>92</v>
      </c>
      <c r="J17" s="9" t="s">
        <v>81</v>
      </c>
      <c r="K17" s="9" t="s">
        <v>74</v>
      </c>
      <c r="L17" s="10">
        <v>100</v>
      </c>
      <c r="M17" s="11"/>
      <c r="N17" s="12">
        <f t="shared" si="1"/>
        <v>0</v>
      </c>
      <c r="O17" s="13">
        <f t="shared" si="2"/>
        <v>0</v>
      </c>
      <c r="P17" s="12">
        <f t="shared" si="3"/>
        <v>0</v>
      </c>
      <c r="Q17" s="12">
        <f t="shared" si="4"/>
        <v>0</v>
      </c>
      <c r="R17" s="161"/>
      <c r="S17" s="168"/>
    </row>
    <row r="18" spans="1:19" s="24" customFormat="1" ht="186" customHeight="1">
      <c r="A18" s="6" t="s">
        <v>93</v>
      </c>
      <c r="B18" s="20" t="s">
        <v>94</v>
      </c>
      <c r="C18" s="21" t="s">
        <v>94</v>
      </c>
      <c r="D18" s="21" t="s">
        <v>95</v>
      </c>
      <c r="E18" s="21" t="s">
        <v>96</v>
      </c>
      <c r="F18" s="21" t="s">
        <v>23</v>
      </c>
      <c r="G18" s="22">
        <v>0.1</v>
      </c>
      <c r="H18" s="21" t="s">
        <v>97</v>
      </c>
      <c r="I18" s="21" t="s">
        <v>98</v>
      </c>
      <c r="J18" s="21" t="s">
        <v>23</v>
      </c>
      <c r="K18" s="21" t="s">
        <v>99</v>
      </c>
      <c r="L18" s="21">
        <v>30</v>
      </c>
      <c r="M18" s="23"/>
      <c r="N18" s="12">
        <f t="shared" si="1"/>
        <v>0</v>
      </c>
      <c r="O18" s="13">
        <f t="shared" si="2"/>
        <v>0</v>
      </c>
      <c r="P18" s="12">
        <f t="shared" si="3"/>
        <v>0</v>
      </c>
      <c r="Q18" s="12">
        <f t="shared" si="4"/>
        <v>0</v>
      </c>
      <c r="R18" s="162"/>
      <c r="S18" s="92"/>
    </row>
    <row r="19" spans="1:19" ht="33.75">
      <c r="A19" s="6" t="s">
        <v>100</v>
      </c>
      <c r="B19" s="25" t="s">
        <v>76</v>
      </c>
      <c r="C19" s="9" t="s">
        <v>101</v>
      </c>
      <c r="D19" s="9" t="s">
        <v>23</v>
      </c>
      <c r="E19" s="9" t="s">
        <v>102</v>
      </c>
      <c r="F19" s="15" t="s">
        <v>23</v>
      </c>
      <c r="G19" s="9" t="s">
        <v>23</v>
      </c>
      <c r="H19" s="9" t="s">
        <v>23</v>
      </c>
      <c r="I19" s="9" t="s">
        <v>23</v>
      </c>
      <c r="J19" s="26" t="s">
        <v>103</v>
      </c>
      <c r="K19" s="9" t="s">
        <v>74</v>
      </c>
      <c r="L19" s="11">
        <v>30</v>
      </c>
      <c r="M19" s="27"/>
      <c r="N19" s="12">
        <f t="shared" si="1"/>
        <v>0</v>
      </c>
      <c r="O19" s="13">
        <f t="shared" si="2"/>
        <v>0</v>
      </c>
      <c r="P19" s="12">
        <f t="shared" si="3"/>
        <v>0</v>
      </c>
      <c r="Q19" s="12">
        <f t="shared" si="4"/>
        <v>0</v>
      </c>
      <c r="R19" s="161"/>
      <c r="S19" s="168"/>
    </row>
    <row r="20" spans="1:19" ht="33.75">
      <c r="A20" s="6" t="s">
        <v>104</v>
      </c>
      <c r="B20" s="25" t="s">
        <v>19</v>
      </c>
      <c r="C20" s="9" t="s">
        <v>105</v>
      </c>
      <c r="D20" s="9" t="s">
        <v>106</v>
      </c>
      <c r="E20" s="9" t="s">
        <v>107</v>
      </c>
      <c r="F20" s="15" t="s">
        <v>23</v>
      </c>
      <c r="G20" s="9" t="s">
        <v>23</v>
      </c>
      <c r="H20" s="9" t="s">
        <v>49</v>
      </c>
      <c r="I20" s="9" t="s">
        <v>23</v>
      </c>
      <c r="J20" s="9" t="s">
        <v>108</v>
      </c>
      <c r="K20" s="9" t="s">
        <v>109</v>
      </c>
      <c r="L20" s="11">
        <v>20</v>
      </c>
      <c r="M20" s="27"/>
      <c r="N20" s="12">
        <f t="shared" si="1"/>
        <v>0</v>
      </c>
      <c r="O20" s="13">
        <f t="shared" si="2"/>
        <v>0</v>
      </c>
      <c r="P20" s="12">
        <f t="shared" si="3"/>
        <v>0</v>
      </c>
      <c r="Q20" s="12">
        <f t="shared" si="4"/>
        <v>0</v>
      </c>
      <c r="R20" s="161"/>
      <c r="S20" s="168"/>
    </row>
    <row r="21" spans="1:19" ht="56.25">
      <c r="A21" s="6" t="s">
        <v>110</v>
      </c>
      <c r="B21" s="25" t="s">
        <v>19</v>
      </c>
      <c r="C21" s="9" t="s">
        <v>111</v>
      </c>
      <c r="D21" s="9" t="s">
        <v>112</v>
      </c>
      <c r="E21" s="9" t="s">
        <v>113</v>
      </c>
      <c r="F21" s="15" t="s">
        <v>23</v>
      </c>
      <c r="G21" s="9" t="s">
        <v>23</v>
      </c>
      <c r="H21" s="9" t="s">
        <v>49</v>
      </c>
      <c r="I21" s="9" t="s">
        <v>23</v>
      </c>
      <c r="J21" s="9" t="s">
        <v>23</v>
      </c>
      <c r="K21" s="9" t="s">
        <v>114</v>
      </c>
      <c r="L21" s="11">
        <v>35</v>
      </c>
      <c r="M21" s="27"/>
      <c r="N21" s="12">
        <f t="shared" si="1"/>
        <v>0</v>
      </c>
      <c r="O21" s="13">
        <f t="shared" si="2"/>
        <v>0</v>
      </c>
      <c r="P21" s="12">
        <f t="shared" si="3"/>
        <v>0</v>
      </c>
      <c r="Q21" s="12">
        <f t="shared" si="4"/>
        <v>0</v>
      </c>
      <c r="R21" s="161"/>
      <c r="S21" s="168"/>
    </row>
    <row r="22" spans="1:19" ht="56.25">
      <c r="A22" s="6" t="s">
        <v>115</v>
      </c>
      <c r="B22" s="25" t="s">
        <v>19</v>
      </c>
      <c r="C22" s="9" t="s">
        <v>105</v>
      </c>
      <c r="D22" s="9" t="s">
        <v>112</v>
      </c>
      <c r="E22" s="9" t="s">
        <v>113</v>
      </c>
      <c r="F22" s="15" t="s">
        <v>23</v>
      </c>
      <c r="G22" s="9" t="s">
        <v>23</v>
      </c>
      <c r="H22" s="9" t="s">
        <v>49</v>
      </c>
      <c r="I22" s="9" t="s">
        <v>23</v>
      </c>
      <c r="J22" s="9" t="s">
        <v>23</v>
      </c>
      <c r="K22" s="9" t="s">
        <v>116</v>
      </c>
      <c r="L22" s="11">
        <v>5</v>
      </c>
      <c r="M22" s="27"/>
      <c r="N22" s="12">
        <f t="shared" si="1"/>
        <v>0</v>
      </c>
      <c r="O22" s="13">
        <f t="shared" si="2"/>
        <v>0</v>
      </c>
      <c r="P22" s="12">
        <f t="shared" si="3"/>
        <v>0</v>
      </c>
      <c r="Q22" s="12">
        <f t="shared" si="4"/>
        <v>0</v>
      </c>
      <c r="R22" s="161"/>
      <c r="S22" s="168"/>
    </row>
    <row r="23" spans="1:19" ht="33.75">
      <c r="A23" s="6" t="s">
        <v>117</v>
      </c>
      <c r="B23" s="25" t="s">
        <v>19</v>
      </c>
      <c r="C23" s="9" t="s">
        <v>118</v>
      </c>
      <c r="D23" s="28" t="s">
        <v>23</v>
      </c>
      <c r="E23" s="29" t="s">
        <v>119</v>
      </c>
      <c r="F23" s="15" t="s">
        <v>23</v>
      </c>
      <c r="G23" s="9" t="s">
        <v>23</v>
      </c>
      <c r="H23" s="9" t="s">
        <v>23</v>
      </c>
      <c r="I23" s="9" t="s">
        <v>23</v>
      </c>
      <c r="J23" s="9" t="s">
        <v>23</v>
      </c>
      <c r="K23" s="9" t="s">
        <v>120</v>
      </c>
      <c r="L23" s="11">
        <v>20</v>
      </c>
      <c r="M23" s="27"/>
      <c r="N23" s="12">
        <f t="shared" si="1"/>
        <v>0</v>
      </c>
      <c r="O23" s="13">
        <f t="shared" si="2"/>
        <v>0</v>
      </c>
      <c r="P23" s="12">
        <f t="shared" si="3"/>
        <v>0</v>
      </c>
      <c r="Q23" s="12">
        <f t="shared" si="4"/>
        <v>0</v>
      </c>
      <c r="R23" s="161"/>
      <c r="S23" s="168"/>
    </row>
    <row r="24" spans="1:19" ht="33.75">
      <c r="A24" s="6" t="s">
        <v>121</v>
      </c>
      <c r="B24" s="25" t="s">
        <v>122</v>
      </c>
      <c r="C24" s="9" t="s">
        <v>123</v>
      </c>
      <c r="D24" s="28" t="s">
        <v>124</v>
      </c>
      <c r="E24" s="29" t="s">
        <v>125</v>
      </c>
      <c r="F24" s="15">
        <v>5.5</v>
      </c>
      <c r="G24" s="9" t="s">
        <v>23</v>
      </c>
      <c r="H24" s="9" t="s">
        <v>23</v>
      </c>
      <c r="I24" s="9" t="s">
        <v>126</v>
      </c>
      <c r="J24" s="9" t="s">
        <v>23</v>
      </c>
      <c r="K24" s="9" t="s">
        <v>127</v>
      </c>
      <c r="L24" s="11">
        <v>200</v>
      </c>
      <c r="M24" s="27"/>
      <c r="N24" s="12">
        <f t="shared" si="1"/>
        <v>0</v>
      </c>
      <c r="O24" s="13">
        <f t="shared" si="2"/>
        <v>0</v>
      </c>
      <c r="P24" s="12">
        <f t="shared" si="3"/>
        <v>0</v>
      </c>
      <c r="Q24" s="12">
        <f t="shared" si="4"/>
        <v>0</v>
      </c>
      <c r="R24" s="161"/>
      <c r="S24" s="168"/>
    </row>
    <row r="25" spans="1:19" ht="33.75">
      <c r="A25" s="6" t="s">
        <v>128</v>
      </c>
      <c r="B25" s="25" t="s">
        <v>122</v>
      </c>
      <c r="C25" s="9" t="s">
        <v>123</v>
      </c>
      <c r="D25" s="28" t="s">
        <v>124</v>
      </c>
      <c r="E25" s="29" t="s">
        <v>125</v>
      </c>
      <c r="F25" s="15">
        <v>5.5</v>
      </c>
      <c r="G25" s="9" t="s">
        <v>40</v>
      </c>
      <c r="H25" s="9" t="s">
        <v>40</v>
      </c>
      <c r="I25" s="9" t="s">
        <v>126</v>
      </c>
      <c r="J25" s="26" t="s">
        <v>129</v>
      </c>
      <c r="K25" s="9" t="s">
        <v>74</v>
      </c>
      <c r="L25" s="11">
        <v>300</v>
      </c>
      <c r="M25" s="27"/>
      <c r="N25" s="12">
        <f t="shared" si="1"/>
        <v>0</v>
      </c>
      <c r="O25" s="13">
        <f t="shared" si="2"/>
        <v>0</v>
      </c>
      <c r="P25" s="12">
        <f t="shared" si="3"/>
        <v>0</v>
      </c>
      <c r="Q25" s="12">
        <f t="shared" si="4"/>
        <v>0</v>
      </c>
      <c r="R25" s="161"/>
      <c r="S25" s="168"/>
    </row>
    <row r="26" spans="1:19" ht="84">
      <c r="A26" s="6" t="s">
        <v>130</v>
      </c>
      <c r="B26" s="7" t="s">
        <v>19</v>
      </c>
      <c r="C26" s="9" t="s">
        <v>131</v>
      </c>
      <c r="D26" s="30" t="s">
        <v>132</v>
      </c>
      <c r="E26" s="30" t="s">
        <v>133</v>
      </c>
      <c r="F26" s="15" t="s">
        <v>23</v>
      </c>
      <c r="G26" s="9" t="s">
        <v>23</v>
      </c>
      <c r="H26" s="9" t="s">
        <v>134</v>
      </c>
      <c r="I26" s="9" t="s">
        <v>23</v>
      </c>
      <c r="J26" s="9" t="s">
        <v>135</v>
      </c>
      <c r="K26" s="9" t="s">
        <v>27</v>
      </c>
      <c r="L26" s="10">
        <v>50</v>
      </c>
      <c r="M26" s="11"/>
      <c r="N26" s="12">
        <f t="shared" si="1"/>
        <v>0</v>
      </c>
      <c r="O26" s="13">
        <f t="shared" si="2"/>
        <v>0</v>
      </c>
      <c r="P26" s="12">
        <f t="shared" si="3"/>
        <v>0</v>
      </c>
      <c r="Q26" s="12">
        <f t="shared" si="4"/>
        <v>0</v>
      </c>
      <c r="R26" s="161"/>
      <c r="S26" s="168"/>
    </row>
    <row r="27" spans="1:19" ht="75.75" customHeight="1">
      <c r="A27" s="6" t="s">
        <v>136</v>
      </c>
      <c r="B27" s="7" t="s">
        <v>19</v>
      </c>
      <c r="C27" s="9" t="s">
        <v>137</v>
      </c>
      <c r="D27" s="9" t="s">
        <v>138</v>
      </c>
      <c r="E27" s="9" t="s">
        <v>139</v>
      </c>
      <c r="F27" s="15" t="s">
        <v>23</v>
      </c>
      <c r="G27" s="9" t="s">
        <v>23</v>
      </c>
      <c r="H27" s="9" t="s">
        <v>140</v>
      </c>
      <c r="I27" s="9" t="s">
        <v>23</v>
      </c>
      <c r="J27" s="9" t="s">
        <v>51</v>
      </c>
      <c r="K27" s="9" t="s">
        <v>141</v>
      </c>
      <c r="L27" s="10">
        <v>50</v>
      </c>
      <c r="M27" s="11"/>
      <c r="N27" s="12">
        <f t="shared" si="1"/>
        <v>0</v>
      </c>
      <c r="O27" s="13">
        <f t="shared" si="2"/>
        <v>0</v>
      </c>
      <c r="P27" s="12">
        <f t="shared" si="3"/>
        <v>0</v>
      </c>
      <c r="Q27" s="12">
        <f t="shared" si="4"/>
        <v>0</v>
      </c>
      <c r="R27" s="161"/>
      <c r="S27" s="168"/>
    </row>
    <row r="28" spans="1:19" ht="80.25" customHeight="1">
      <c r="A28" s="6" t="s">
        <v>142</v>
      </c>
      <c r="B28" s="7" t="s">
        <v>19</v>
      </c>
      <c r="C28" s="9" t="s">
        <v>137</v>
      </c>
      <c r="D28" s="9" t="s">
        <v>138</v>
      </c>
      <c r="E28" s="9" t="s">
        <v>139</v>
      </c>
      <c r="F28" s="15" t="s">
        <v>23</v>
      </c>
      <c r="G28" s="9" t="s">
        <v>23</v>
      </c>
      <c r="H28" s="9" t="s">
        <v>140</v>
      </c>
      <c r="I28" s="9" t="s">
        <v>23</v>
      </c>
      <c r="J28" s="9" t="s">
        <v>143</v>
      </c>
      <c r="K28" s="9" t="s">
        <v>141</v>
      </c>
      <c r="L28" s="10">
        <v>100</v>
      </c>
      <c r="M28" s="11"/>
      <c r="N28" s="12">
        <f t="shared" si="1"/>
        <v>0</v>
      </c>
      <c r="O28" s="13">
        <f t="shared" si="2"/>
        <v>0</v>
      </c>
      <c r="P28" s="12">
        <f t="shared" si="3"/>
        <v>0</v>
      </c>
      <c r="Q28" s="12">
        <f t="shared" si="4"/>
        <v>0</v>
      </c>
      <c r="R28" s="161"/>
      <c r="S28" s="168"/>
    </row>
    <row r="29" spans="1:19" ht="52.5">
      <c r="A29" s="6" t="s">
        <v>144</v>
      </c>
      <c r="B29" s="7" t="s">
        <v>19</v>
      </c>
      <c r="C29" s="9" t="s">
        <v>145</v>
      </c>
      <c r="D29" s="30" t="s">
        <v>146</v>
      </c>
      <c r="E29" s="9" t="s">
        <v>147</v>
      </c>
      <c r="F29" s="15" t="s">
        <v>23</v>
      </c>
      <c r="G29" s="9" t="s">
        <v>23</v>
      </c>
      <c r="H29" s="9" t="s">
        <v>148</v>
      </c>
      <c r="I29" s="9" t="s">
        <v>149</v>
      </c>
      <c r="J29" s="9" t="s">
        <v>143</v>
      </c>
      <c r="K29" s="9" t="s">
        <v>150</v>
      </c>
      <c r="L29" s="10">
        <v>200</v>
      </c>
      <c r="M29" s="11"/>
      <c r="N29" s="12">
        <f t="shared" si="1"/>
        <v>0</v>
      </c>
      <c r="O29" s="13">
        <f t="shared" si="2"/>
        <v>0</v>
      </c>
      <c r="P29" s="12">
        <f t="shared" si="3"/>
        <v>0</v>
      </c>
      <c r="Q29" s="12">
        <f t="shared" si="4"/>
        <v>0</v>
      </c>
      <c r="R29" s="161"/>
      <c r="S29" s="168"/>
    </row>
    <row r="30" spans="1:19" ht="52.5">
      <c r="A30" s="6" t="s">
        <v>151</v>
      </c>
      <c r="B30" s="7" t="s">
        <v>19</v>
      </c>
      <c r="C30" s="9" t="s">
        <v>145</v>
      </c>
      <c r="D30" s="30" t="s">
        <v>146</v>
      </c>
      <c r="E30" s="9" t="s">
        <v>147</v>
      </c>
      <c r="F30" s="15" t="s">
        <v>23</v>
      </c>
      <c r="G30" s="9" t="s">
        <v>23</v>
      </c>
      <c r="H30" s="9" t="s">
        <v>148</v>
      </c>
      <c r="I30" s="9" t="s">
        <v>149</v>
      </c>
      <c r="J30" s="9" t="s">
        <v>152</v>
      </c>
      <c r="K30" s="9" t="s">
        <v>150</v>
      </c>
      <c r="L30" s="10">
        <v>40</v>
      </c>
      <c r="M30" s="11"/>
      <c r="N30" s="12">
        <f t="shared" si="1"/>
        <v>0</v>
      </c>
      <c r="O30" s="13">
        <f t="shared" si="2"/>
        <v>0</v>
      </c>
      <c r="P30" s="12">
        <f t="shared" si="3"/>
        <v>0</v>
      </c>
      <c r="Q30" s="12">
        <f t="shared" si="4"/>
        <v>0</v>
      </c>
      <c r="R30" s="161"/>
      <c r="S30" s="168"/>
    </row>
    <row r="31" spans="1:19" ht="117.2" customHeight="1">
      <c r="A31" s="6" t="s">
        <v>153</v>
      </c>
      <c r="B31" s="31" t="s">
        <v>154</v>
      </c>
      <c r="C31" s="32" t="s">
        <v>155</v>
      </c>
      <c r="D31" s="9" t="s">
        <v>156</v>
      </c>
      <c r="E31" s="9" t="s">
        <v>157</v>
      </c>
      <c r="F31" s="15" t="s">
        <v>40</v>
      </c>
      <c r="G31" s="9" t="s">
        <v>23</v>
      </c>
      <c r="H31" s="9" t="s">
        <v>158</v>
      </c>
      <c r="I31" s="9" t="s">
        <v>23</v>
      </c>
      <c r="J31" s="9" t="s">
        <v>159</v>
      </c>
      <c r="K31" s="9" t="s">
        <v>160</v>
      </c>
      <c r="L31" s="10">
        <v>100</v>
      </c>
      <c r="M31" s="11"/>
      <c r="N31" s="12">
        <f t="shared" si="1"/>
        <v>0</v>
      </c>
      <c r="O31" s="13">
        <f t="shared" si="2"/>
        <v>0</v>
      </c>
      <c r="P31" s="12">
        <f t="shared" si="3"/>
        <v>0</v>
      </c>
      <c r="Q31" s="12">
        <f t="shared" si="4"/>
        <v>0</v>
      </c>
      <c r="R31" s="161"/>
      <c r="S31" s="168"/>
    </row>
    <row r="32" spans="1:19" ht="117.2" customHeight="1">
      <c r="A32" s="6" t="s">
        <v>161</v>
      </c>
      <c r="B32" s="16" t="s">
        <v>154</v>
      </c>
      <c r="C32" s="32" t="s">
        <v>162</v>
      </c>
      <c r="D32" s="9" t="s">
        <v>156</v>
      </c>
      <c r="E32" s="9" t="s">
        <v>157</v>
      </c>
      <c r="F32" s="15" t="s">
        <v>40</v>
      </c>
      <c r="G32" s="9" t="s">
        <v>40</v>
      </c>
      <c r="H32" s="9" t="s">
        <v>163</v>
      </c>
      <c r="I32" s="9" t="s">
        <v>164</v>
      </c>
      <c r="J32" s="9" t="s">
        <v>165</v>
      </c>
      <c r="K32" s="9" t="s">
        <v>87</v>
      </c>
      <c r="L32" s="10">
        <v>150</v>
      </c>
      <c r="M32" s="11"/>
      <c r="N32" s="12">
        <f t="shared" si="1"/>
        <v>0</v>
      </c>
      <c r="O32" s="13">
        <f t="shared" si="2"/>
        <v>0</v>
      </c>
      <c r="P32" s="12">
        <f t="shared" si="3"/>
        <v>0</v>
      </c>
      <c r="Q32" s="12">
        <f t="shared" si="4"/>
        <v>0</v>
      </c>
      <c r="R32" s="161"/>
      <c r="S32" s="168"/>
    </row>
    <row r="33" spans="1:19" ht="117.2" customHeight="1">
      <c r="A33" s="6" t="s">
        <v>166</v>
      </c>
      <c r="B33" s="16" t="s">
        <v>154</v>
      </c>
      <c r="C33" s="32" t="s">
        <v>162</v>
      </c>
      <c r="D33" s="9" t="s">
        <v>156</v>
      </c>
      <c r="E33" s="9" t="s">
        <v>157</v>
      </c>
      <c r="F33" s="15" t="s">
        <v>40</v>
      </c>
      <c r="G33" s="9" t="s">
        <v>23</v>
      </c>
      <c r="H33" s="9" t="s">
        <v>158</v>
      </c>
      <c r="I33" s="9" t="s">
        <v>23</v>
      </c>
      <c r="J33" s="9" t="s">
        <v>167</v>
      </c>
      <c r="K33" s="9" t="s">
        <v>160</v>
      </c>
      <c r="L33" s="10">
        <v>50</v>
      </c>
      <c r="M33" s="11"/>
      <c r="N33" s="12">
        <f t="shared" si="1"/>
        <v>0</v>
      </c>
      <c r="O33" s="13">
        <f t="shared" si="2"/>
        <v>0</v>
      </c>
      <c r="P33" s="12">
        <f t="shared" si="3"/>
        <v>0</v>
      </c>
      <c r="Q33" s="12">
        <f t="shared" si="4"/>
        <v>0</v>
      </c>
      <c r="R33" s="161"/>
      <c r="S33" s="168"/>
    </row>
    <row r="34" spans="1:19" ht="168.75">
      <c r="A34" s="6" t="s">
        <v>168</v>
      </c>
      <c r="B34" s="25" t="s">
        <v>19</v>
      </c>
      <c r="C34" s="9" t="s">
        <v>169</v>
      </c>
      <c r="D34" s="9" t="s">
        <v>170</v>
      </c>
      <c r="E34" s="9" t="s">
        <v>171</v>
      </c>
      <c r="F34" s="9" t="s">
        <v>172</v>
      </c>
      <c r="G34" s="9" t="s">
        <v>23</v>
      </c>
      <c r="H34" s="9" t="s">
        <v>173</v>
      </c>
      <c r="I34" s="9" t="s">
        <v>25</v>
      </c>
      <c r="J34" s="9" t="s">
        <v>23</v>
      </c>
      <c r="K34" s="9" t="s">
        <v>160</v>
      </c>
      <c r="L34" s="10">
        <v>250</v>
      </c>
      <c r="M34" s="27"/>
      <c r="N34" s="12">
        <f t="shared" si="1"/>
        <v>0</v>
      </c>
      <c r="O34" s="13">
        <f t="shared" si="2"/>
        <v>0</v>
      </c>
      <c r="P34" s="12">
        <f t="shared" si="3"/>
        <v>0</v>
      </c>
      <c r="Q34" s="12">
        <f t="shared" si="4"/>
        <v>0</v>
      </c>
      <c r="R34" s="161"/>
      <c r="S34" s="168"/>
    </row>
    <row r="35" spans="1:19" ht="123.75">
      <c r="A35" s="6" t="s">
        <v>174</v>
      </c>
      <c r="B35" s="25" t="s">
        <v>19</v>
      </c>
      <c r="C35" s="30" t="s">
        <v>175</v>
      </c>
      <c r="D35" s="9" t="s">
        <v>176</v>
      </c>
      <c r="E35" s="30" t="s">
        <v>177</v>
      </c>
      <c r="F35" s="9" t="s">
        <v>23</v>
      </c>
      <c r="G35" s="9" t="s">
        <v>178</v>
      </c>
      <c r="H35" s="9" t="s">
        <v>23</v>
      </c>
      <c r="I35" s="9" t="s">
        <v>179</v>
      </c>
      <c r="J35" s="9" t="s">
        <v>23</v>
      </c>
      <c r="K35" s="9" t="s">
        <v>180</v>
      </c>
      <c r="L35" s="10">
        <v>15</v>
      </c>
      <c r="M35" s="27"/>
      <c r="N35" s="12">
        <f t="shared" si="1"/>
        <v>0</v>
      </c>
      <c r="O35" s="13">
        <f t="shared" si="2"/>
        <v>0</v>
      </c>
      <c r="P35" s="12">
        <f t="shared" si="3"/>
        <v>0</v>
      </c>
      <c r="Q35" s="12">
        <f t="shared" si="4"/>
        <v>0</v>
      </c>
      <c r="R35" s="161"/>
      <c r="S35" s="168"/>
    </row>
    <row r="36" spans="1:19" s="37" customFormat="1" ht="147.75" customHeight="1">
      <c r="A36" s="6" t="s">
        <v>181</v>
      </c>
      <c r="B36" s="33" t="s">
        <v>19</v>
      </c>
      <c r="C36" s="34" t="s">
        <v>182</v>
      </c>
      <c r="D36" s="35" t="s">
        <v>183</v>
      </c>
      <c r="E36" s="35" t="s">
        <v>184</v>
      </c>
      <c r="F36" s="34" t="s">
        <v>23</v>
      </c>
      <c r="G36" s="34" t="s">
        <v>185</v>
      </c>
      <c r="H36" s="34" t="s">
        <v>186</v>
      </c>
      <c r="I36" s="34" t="s">
        <v>50</v>
      </c>
      <c r="J36" s="34" t="s">
        <v>187</v>
      </c>
      <c r="K36" s="34" t="s">
        <v>188</v>
      </c>
      <c r="L36" s="36">
        <v>50</v>
      </c>
      <c r="M36" s="36"/>
      <c r="N36" s="12">
        <f t="shared" si="1"/>
        <v>0</v>
      </c>
      <c r="O36" s="13">
        <f t="shared" si="2"/>
        <v>0</v>
      </c>
      <c r="P36" s="12">
        <f t="shared" si="3"/>
        <v>0</v>
      </c>
      <c r="Q36" s="12">
        <f t="shared" si="4"/>
        <v>0</v>
      </c>
      <c r="R36" s="163"/>
      <c r="S36" s="169"/>
    </row>
    <row r="37" spans="1:19" s="37" customFormat="1" ht="75" customHeight="1">
      <c r="A37" s="6" t="s">
        <v>189</v>
      </c>
      <c r="B37" s="14" t="s">
        <v>76</v>
      </c>
      <c r="C37" s="9" t="s">
        <v>23</v>
      </c>
      <c r="D37" s="9" t="s">
        <v>23</v>
      </c>
      <c r="E37" s="38" t="s">
        <v>190</v>
      </c>
      <c r="F37" s="39" t="s">
        <v>191</v>
      </c>
      <c r="G37" s="9" t="s">
        <v>23</v>
      </c>
      <c r="H37" s="9" t="s">
        <v>23</v>
      </c>
      <c r="I37" s="9" t="s">
        <v>192</v>
      </c>
      <c r="J37" s="17" t="s">
        <v>193</v>
      </c>
      <c r="K37" s="9" t="s">
        <v>194</v>
      </c>
      <c r="L37" s="11">
        <v>200</v>
      </c>
      <c r="M37" s="11"/>
      <c r="N37" s="12">
        <f t="shared" si="1"/>
        <v>0</v>
      </c>
      <c r="O37" s="13">
        <f t="shared" si="2"/>
        <v>0</v>
      </c>
      <c r="P37" s="12">
        <f t="shared" si="3"/>
        <v>0</v>
      </c>
      <c r="Q37" s="12">
        <f t="shared" si="4"/>
        <v>0</v>
      </c>
      <c r="R37" s="161"/>
      <c r="S37" s="169"/>
    </row>
    <row r="38" spans="1:19" s="37" customFormat="1" ht="32.1" customHeight="1">
      <c r="A38" s="6" t="s">
        <v>195</v>
      </c>
      <c r="B38" s="14" t="s">
        <v>76</v>
      </c>
      <c r="C38" s="32" t="s">
        <v>196</v>
      </c>
      <c r="D38" s="9" t="s">
        <v>197</v>
      </c>
      <c r="E38" s="17" t="s">
        <v>198</v>
      </c>
      <c r="F38" s="39" t="s">
        <v>191</v>
      </c>
      <c r="G38" s="9" t="s">
        <v>23</v>
      </c>
      <c r="H38" s="9" t="s">
        <v>199</v>
      </c>
      <c r="I38" s="9" t="s">
        <v>126</v>
      </c>
      <c r="J38" s="17" t="s">
        <v>200</v>
      </c>
      <c r="K38" s="9" t="s">
        <v>194</v>
      </c>
      <c r="L38" s="11">
        <v>80</v>
      </c>
      <c r="M38" s="11"/>
      <c r="N38" s="12">
        <f t="shared" si="1"/>
        <v>0</v>
      </c>
      <c r="O38" s="13">
        <f t="shared" si="2"/>
        <v>0</v>
      </c>
      <c r="P38" s="12">
        <f t="shared" si="3"/>
        <v>0</v>
      </c>
      <c r="Q38" s="12">
        <f t="shared" si="4"/>
        <v>0</v>
      </c>
      <c r="R38" s="161"/>
      <c r="S38" s="169"/>
    </row>
    <row r="39" spans="1:19" ht="78.75">
      <c r="A39" s="6" t="s">
        <v>201</v>
      </c>
      <c r="B39" s="14" t="s">
        <v>76</v>
      </c>
      <c r="C39" s="32" t="s">
        <v>196</v>
      </c>
      <c r="D39" s="9" t="s">
        <v>202</v>
      </c>
      <c r="E39" s="9" t="s">
        <v>203</v>
      </c>
      <c r="F39" s="15" t="s">
        <v>23</v>
      </c>
      <c r="G39" s="9" t="s">
        <v>23</v>
      </c>
      <c r="H39" s="9" t="s">
        <v>204</v>
      </c>
      <c r="I39" s="9" t="s">
        <v>205</v>
      </c>
      <c r="J39" s="32" t="s">
        <v>206</v>
      </c>
      <c r="K39" s="9" t="s">
        <v>207</v>
      </c>
      <c r="L39" s="11">
        <v>20</v>
      </c>
      <c r="M39" s="11"/>
      <c r="N39" s="12">
        <f t="shared" si="1"/>
        <v>0</v>
      </c>
      <c r="O39" s="13">
        <f t="shared" si="2"/>
        <v>0</v>
      </c>
      <c r="P39" s="12">
        <f t="shared" si="3"/>
        <v>0</v>
      </c>
      <c r="Q39" s="12">
        <f t="shared" si="4"/>
        <v>0</v>
      </c>
      <c r="R39" s="161"/>
      <c r="S39" s="168"/>
    </row>
    <row r="40" spans="1:19" ht="78.75">
      <c r="A40" s="6" t="s">
        <v>208</v>
      </c>
      <c r="B40" s="14" t="s">
        <v>76</v>
      </c>
      <c r="C40" s="32" t="s">
        <v>209</v>
      </c>
      <c r="D40" s="9" t="s">
        <v>197</v>
      </c>
      <c r="E40" s="9" t="s">
        <v>210</v>
      </c>
      <c r="F40" s="15" t="s">
        <v>23</v>
      </c>
      <c r="G40" s="9" t="s">
        <v>23</v>
      </c>
      <c r="H40" s="9" t="s">
        <v>199</v>
      </c>
      <c r="I40" s="9" t="s">
        <v>126</v>
      </c>
      <c r="J40" s="32" t="s">
        <v>211</v>
      </c>
      <c r="K40" s="9" t="s">
        <v>207</v>
      </c>
      <c r="L40" s="11">
        <v>20</v>
      </c>
      <c r="M40" s="11"/>
      <c r="N40" s="12">
        <f t="shared" si="1"/>
        <v>0</v>
      </c>
      <c r="O40" s="13">
        <f t="shared" si="2"/>
        <v>0</v>
      </c>
      <c r="P40" s="12">
        <f t="shared" si="3"/>
        <v>0</v>
      </c>
      <c r="Q40" s="12">
        <f t="shared" si="4"/>
        <v>0</v>
      </c>
      <c r="R40" s="161"/>
      <c r="S40" s="168"/>
    </row>
    <row r="41" spans="1:19" ht="78.75">
      <c r="A41" s="6" t="s">
        <v>212</v>
      </c>
      <c r="B41" s="14" t="s">
        <v>213</v>
      </c>
      <c r="C41" s="32" t="s">
        <v>214</v>
      </c>
      <c r="D41" s="9" t="s">
        <v>23</v>
      </c>
      <c r="E41" s="9" t="s">
        <v>23</v>
      </c>
      <c r="F41" s="15" t="s">
        <v>23</v>
      </c>
      <c r="G41" s="9" t="s">
        <v>23</v>
      </c>
      <c r="H41" s="9" t="s">
        <v>23</v>
      </c>
      <c r="I41" s="9" t="s">
        <v>126</v>
      </c>
      <c r="J41" s="32" t="s">
        <v>211</v>
      </c>
      <c r="K41" s="9" t="s">
        <v>215</v>
      </c>
      <c r="L41" s="11">
        <v>20</v>
      </c>
      <c r="M41" s="11"/>
      <c r="N41" s="12">
        <f t="shared" si="1"/>
        <v>0</v>
      </c>
      <c r="O41" s="13">
        <f t="shared" si="2"/>
        <v>0</v>
      </c>
      <c r="P41" s="12">
        <f t="shared" si="3"/>
        <v>0</v>
      </c>
      <c r="Q41" s="12">
        <f t="shared" si="4"/>
        <v>0</v>
      </c>
      <c r="R41" s="161"/>
      <c r="S41" s="168"/>
    </row>
    <row r="42" spans="1:19" ht="78.75">
      <c r="A42" s="6" t="s">
        <v>216</v>
      </c>
      <c r="B42" s="40" t="s">
        <v>76</v>
      </c>
      <c r="C42" s="32" t="s">
        <v>217</v>
      </c>
      <c r="D42" s="9" t="s">
        <v>23</v>
      </c>
      <c r="E42" s="9" t="s">
        <v>23</v>
      </c>
      <c r="F42" s="15" t="s">
        <v>218</v>
      </c>
      <c r="G42" s="9" t="s">
        <v>23</v>
      </c>
      <c r="H42" s="9" t="s">
        <v>23</v>
      </c>
      <c r="I42" s="9" t="s">
        <v>219</v>
      </c>
      <c r="J42" s="32" t="s">
        <v>211</v>
      </c>
      <c r="K42" s="9" t="s">
        <v>215</v>
      </c>
      <c r="L42" s="11">
        <v>20</v>
      </c>
      <c r="M42" s="11"/>
      <c r="N42" s="12">
        <f t="shared" si="1"/>
        <v>0</v>
      </c>
      <c r="O42" s="13">
        <f t="shared" si="2"/>
        <v>0</v>
      </c>
      <c r="P42" s="12">
        <f t="shared" si="3"/>
        <v>0</v>
      </c>
      <c r="Q42" s="12">
        <f t="shared" si="4"/>
        <v>0</v>
      </c>
      <c r="R42" s="161"/>
      <c r="S42" s="168"/>
    </row>
    <row r="43" spans="1:19" ht="67.5">
      <c r="A43" s="6" t="s">
        <v>220</v>
      </c>
      <c r="B43" s="20" t="s">
        <v>221</v>
      </c>
      <c r="C43" s="41" t="s">
        <v>222</v>
      </c>
      <c r="D43" s="42" t="s">
        <v>223</v>
      </c>
      <c r="E43" s="42" t="s">
        <v>224</v>
      </c>
      <c r="F43" s="21" t="s">
        <v>23</v>
      </c>
      <c r="G43" s="21" t="s">
        <v>23</v>
      </c>
      <c r="H43" s="21" t="s">
        <v>225</v>
      </c>
      <c r="I43" s="42" t="s">
        <v>226</v>
      </c>
      <c r="J43" s="21" t="s">
        <v>23</v>
      </c>
      <c r="K43" s="21" t="s">
        <v>227</v>
      </c>
      <c r="L43" s="43">
        <v>150</v>
      </c>
      <c r="M43" s="44"/>
      <c r="N43" s="12">
        <f t="shared" si="1"/>
        <v>0</v>
      </c>
      <c r="O43" s="13">
        <f t="shared" si="2"/>
        <v>0</v>
      </c>
      <c r="P43" s="12">
        <f t="shared" si="3"/>
        <v>0</v>
      </c>
      <c r="Q43" s="12">
        <f t="shared" si="4"/>
        <v>0</v>
      </c>
      <c r="R43" s="164"/>
      <c r="S43" s="168"/>
    </row>
    <row r="44" spans="1:19" ht="67.5">
      <c r="A44" s="6" t="s">
        <v>228</v>
      </c>
      <c r="B44" s="20" t="s">
        <v>221</v>
      </c>
      <c r="C44" s="41" t="s">
        <v>229</v>
      </c>
      <c r="D44" s="42" t="s">
        <v>230</v>
      </c>
      <c r="E44" s="42" t="s">
        <v>231</v>
      </c>
      <c r="F44" s="21" t="s">
        <v>23</v>
      </c>
      <c r="G44" s="21" t="s">
        <v>23</v>
      </c>
      <c r="H44" s="21" t="s">
        <v>225</v>
      </c>
      <c r="I44" s="42" t="s">
        <v>226</v>
      </c>
      <c r="J44" s="21" t="s">
        <v>23</v>
      </c>
      <c r="K44" s="21" t="s">
        <v>232</v>
      </c>
      <c r="L44" s="43">
        <v>100</v>
      </c>
      <c r="M44" s="44"/>
      <c r="N44" s="12">
        <f t="shared" si="1"/>
        <v>0</v>
      </c>
      <c r="O44" s="13">
        <f t="shared" si="2"/>
        <v>0</v>
      </c>
      <c r="P44" s="12">
        <f t="shared" si="3"/>
        <v>0</v>
      </c>
      <c r="Q44" s="12">
        <f t="shared" si="4"/>
        <v>0</v>
      </c>
      <c r="R44" s="164"/>
      <c r="S44" s="168"/>
    </row>
    <row r="45" spans="1:19" ht="67.5">
      <c r="A45" s="6" t="s">
        <v>233</v>
      </c>
      <c r="B45" s="20" t="s">
        <v>221</v>
      </c>
      <c r="C45" s="41" t="s">
        <v>234</v>
      </c>
      <c r="D45" s="42" t="s">
        <v>230</v>
      </c>
      <c r="E45" s="42" t="s">
        <v>235</v>
      </c>
      <c r="F45" s="21" t="s">
        <v>23</v>
      </c>
      <c r="G45" s="21" t="s">
        <v>23</v>
      </c>
      <c r="H45" s="21" t="s">
        <v>236</v>
      </c>
      <c r="I45" s="42" t="s">
        <v>226</v>
      </c>
      <c r="J45" s="21" t="s">
        <v>23</v>
      </c>
      <c r="K45" s="21" t="s">
        <v>232</v>
      </c>
      <c r="L45" s="43">
        <v>100</v>
      </c>
      <c r="M45" s="44"/>
      <c r="N45" s="12">
        <f t="shared" si="1"/>
        <v>0</v>
      </c>
      <c r="O45" s="13">
        <f t="shared" si="2"/>
        <v>0</v>
      </c>
      <c r="P45" s="12">
        <f t="shared" si="3"/>
        <v>0</v>
      </c>
      <c r="Q45" s="12">
        <f t="shared" si="4"/>
        <v>0</v>
      </c>
      <c r="R45" s="164"/>
      <c r="S45" s="168"/>
    </row>
    <row r="46" spans="1:19" ht="67.5">
      <c r="A46" s="6" t="s">
        <v>237</v>
      </c>
      <c r="B46" s="20" t="s">
        <v>238</v>
      </c>
      <c r="C46" s="41" t="s">
        <v>239</v>
      </c>
      <c r="D46" s="42" t="s">
        <v>240</v>
      </c>
      <c r="E46" s="21" t="s">
        <v>241</v>
      </c>
      <c r="F46" s="21" t="s">
        <v>23</v>
      </c>
      <c r="G46" s="21" t="s">
        <v>23</v>
      </c>
      <c r="H46" s="21" t="s">
        <v>242</v>
      </c>
      <c r="I46" s="21" t="s">
        <v>243</v>
      </c>
      <c r="J46" s="21" t="s">
        <v>23</v>
      </c>
      <c r="K46" s="21" t="s">
        <v>244</v>
      </c>
      <c r="L46" s="43">
        <v>50</v>
      </c>
      <c r="M46" s="44"/>
      <c r="N46" s="12">
        <f t="shared" si="1"/>
        <v>0</v>
      </c>
      <c r="O46" s="13">
        <f t="shared" si="2"/>
        <v>0</v>
      </c>
      <c r="P46" s="12">
        <f t="shared" si="3"/>
        <v>0</v>
      </c>
      <c r="Q46" s="12">
        <f t="shared" si="4"/>
        <v>0</v>
      </c>
      <c r="R46" s="164"/>
      <c r="S46" s="168"/>
    </row>
    <row r="47" spans="1:19" ht="67.5">
      <c r="A47" s="6" t="s">
        <v>245</v>
      </c>
      <c r="B47" s="20" t="s">
        <v>238</v>
      </c>
      <c r="C47" s="41" t="s">
        <v>239</v>
      </c>
      <c r="D47" s="42" t="s">
        <v>240</v>
      </c>
      <c r="E47" s="21" t="s">
        <v>241</v>
      </c>
      <c r="F47" s="21" t="s">
        <v>23</v>
      </c>
      <c r="G47" s="21" t="s">
        <v>23</v>
      </c>
      <c r="H47" s="21" t="s">
        <v>242</v>
      </c>
      <c r="I47" s="21" t="s">
        <v>243</v>
      </c>
      <c r="J47" s="21" t="s">
        <v>23</v>
      </c>
      <c r="K47" s="21" t="s">
        <v>246</v>
      </c>
      <c r="L47" s="43">
        <v>50</v>
      </c>
      <c r="M47" s="44"/>
      <c r="N47" s="12">
        <f t="shared" si="1"/>
        <v>0</v>
      </c>
      <c r="O47" s="13">
        <f t="shared" si="2"/>
        <v>0</v>
      </c>
      <c r="P47" s="12">
        <f t="shared" si="3"/>
        <v>0</v>
      </c>
      <c r="Q47" s="12">
        <f t="shared" si="4"/>
        <v>0</v>
      </c>
      <c r="R47" s="164"/>
      <c r="S47" s="168"/>
    </row>
    <row r="48" spans="1:19" ht="67.5">
      <c r="A48" s="6" t="s">
        <v>247</v>
      </c>
      <c r="B48" s="20" t="s">
        <v>221</v>
      </c>
      <c r="C48" s="41" t="s">
        <v>248</v>
      </c>
      <c r="D48" s="42" t="s">
        <v>249</v>
      </c>
      <c r="E48" s="21" t="s">
        <v>250</v>
      </c>
      <c r="F48" s="21" t="s">
        <v>23</v>
      </c>
      <c r="G48" s="21" t="s">
        <v>23</v>
      </c>
      <c r="H48" s="21" t="s">
        <v>251</v>
      </c>
      <c r="I48" s="21" t="s">
        <v>252</v>
      </c>
      <c r="J48" s="21" t="s">
        <v>23</v>
      </c>
      <c r="K48" s="21" t="s">
        <v>253</v>
      </c>
      <c r="L48" s="43">
        <v>20</v>
      </c>
      <c r="M48" s="44"/>
      <c r="N48" s="12">
        <f t="shared" si="1"/>
        <v>0</v>
      </c>
      <c r="O48" s="13">
        <f t="shared" si="2"/>
        <v>0</v>
      </c>
      <c r="P48" s="12">
        <f t="shared" si="3"/>
        <v>0</v>
      </c>
      <c r="Q48" s="12">
        <f t="shared" si="4"/>
        <v>0</v>
      </c>
      <c r="R48" s="164"/>
      <c r="S48" s="168"/>
    </row>
    <row r="49" spans="1:19" ht="67.5">
      <c r="A49" s="6" t="s">
        <v>254</v>
      </c>
      <c r="B49" s="20" t="s">
        <v>221</v>
      </c>
      <c r="C49" s="41" t="s">
        <v>248</v>
      </c>
      <c r="D49" s="42" t="s">
        <v>249</v>
      </c>
      <c r="E49" s="21" t="s">
        <v>250</v>
      </c>
      <c r="F49" s="21" t="s">
        <v>23</v>
      </c>
      <c r="G49" s="21" t="s">
        <v>23</v>
      </c>
      <c r="H49" s="21" t="s">
        <v>251</v>
      </c>
      <c r="I49" s="21" t="s">
        <v>252</v>
      </c>
      <c r="J49" s="21" t="s">
        <v>23</v>
      </c>
      <c r="K49" s="21" t="s">
        <v>255</v>
      </c>
      <c r="L49" s="43">
        <v>10</v>
      </c>
      <c r="M49" s="44"/>
      <c r="N49" s="12">
        <f t="shared" si="1"/>
        <v>0</v>
      </c>
      <c r="O49" s="13">
        <f t="shared" si="2"/>
        <v>0</v>
      </c>
      <c r="P49" s="12">
        <f t="shared" si="3"/>
        <v>0</v>
      </c>
      <c r="Q49" s="12">
        <f t="shared" si="4"/>
        <v>0</v>
      </c>
      <c r="R49" s="164"/>
      <c r="S49" s="168"/>
    </row>
    <row r="50" spans="1:19" ht="45">
      <c r="A50" s="6" t="s">
        <v>256</v>
      </c>
      <c r="B50" s="45" t="s">
        <v>221</v>
      </c>
      <c r="C50" s="41" t="s">
        <v>257</v>
      </c>
      <c r="D50" s="42" t="s">
        <v>230</v>
      </c>
      <c r="E50" s="46" t="s">
        <v>258</v>
      </c>
      <c r="F50" s="46"/>
      <c r="G50" s="46"/>
      <c r="H50" s="46"/>
      <c r="I50" s="46" t="s">
        <v>259</v>
      </c>
      <c r="J50" s="46" t="s">
        <v>23</v>
      </c>
      <c r="K50" s="46" t="s">
        <v>227</v>
      </c>
      <c r="L50" s="47">
        <v>50</v>
      </c>
      <c r="M50" s="48"/>
      <c r="N50" s="12">
        <f t="shared" si="1"/>
        <v>0</v>
      </c>
      <c r="O50" s="13">
        <f t="shared" si="2"/>
        <v>0</v>
      </c>
      <c r="P50" s="12">
        <f t="shared" si="3"/>
        <v>0</v>
      </c>
      <c r="Q50" s="12">
        <f t="shared" si="4"/>
        <v>0</v>
      </c>
      <c r="R50" s="165"/>
      <c r="S50" s="168"/>
    </row>
    <row r="51" spans="1:19" ht="146.25">
      <c r="A51" s="6" t="s">
        <v>267</v>
      </c>
      <c r="B51" s="53" t="s">
        <v>268</v>
      </c>
      <c r="C51" s="41" t="s">
        <v>269</v>
      </c>
      <c r="D51" s="42" t="s">
        <v>270</v>
      </c>
      <c r="E51" s="54" t="s">
        <v>271</v>
      </c>
      <c r="F51" s="54" t="s">
        <v>23</v>
      </c>
      <c r="G51" s="54" t="s">
        <v>23</v>
      </c>
      <c r="H51" s="54" t="s">
        <v>272</v>
      </c>
      <c r="I51" s="54" t="s">
        <v>252</v>
      </c>
      <c r="J51" s="54" t="s">
        <v>23</v>
      </c>
      <c r="K51" s="54" t="s">
        <v>246</v>
      </c>
      <c r="L51" s="55">
        <v>100</v>
      </c>
      <c r="M51" s="56"/>
      <c r="N51" s="12">
        <f t="shared" si="1"/>
        <v>0</v>
      </c>
      <c r="O51" s="13">
        <f t="shared" si="2"/>
        <v>0</v>
      </c>
      <c r="P51" s="12">
        <f t="shared" si="3"/>
        <v>0</v>
      </c>
      <c r="Q51" s="12">
        <f t="shared" si="4"/>
        <v>0</v>
      </c>
      <c r="R51" s="166"/>
      <c r="S51" s="168"/>
    </row>
    <row r="52" spans="1:19" ht="146.25">
      <c r="A52" s="6" t="s">
        <v>273</v>
      </c>
      <c r="B52" s="53" t="s">
        <v>268</v>
      </c>
      <c r="C52" s="41" t="s">
        <v>269</v>
      </c>
      <c r="D52" s="42" t="s">
        <v>270</v>
      </c>
      <c r="E52" s="54" t="s">
        <v>271</v>
      </c>
      <c r="F52" s="54" t="s">
        <v>23</v>
      </c>
      <c r="G52" s="54" t="s">
        <v>23</v>
      </c>
      <c r="H52" s="54" t="s">
        <v>272</v>
      </c>
      <c r="I52" s="54" t="s">
        <v>252</v>
      </c>
      <c r="J52" s="54" t="s">
        <v>23</v>
      </c>
      <c r="K52" s="54" t="s">
        <v>253</v>
      </c>
      <c r="L52" s="55">
        <v>50</v>
      </c>
      <c r="M52" s="56"/>
      <c r="N52" s="12">
        <f t="shared" si="1"/>
        <v>0</v>
      </c>
      <c r="O52" s="13">
        <f t="shared" si="2"/>
        <v>0</v>
      </c>
      <c r="P52" s="12">
        <f t="shared" si="3"/>
        <v>0</v>
      </c>
      <c r="Q52" s="12">
        <f t="shared" si="4"/>
        <v>0</v>
      </c>
      <c r="R52" s="166"/>
      <c r="S52" s="168"/>
    </row>
    <row r="53" spans="1:19" ht="101.25">
      <c r="A53" s="6" t="s">
        <v>274</v>
      </c>
      <c r="B53" s="57" t="s">
        <v>221</v>
      </c>
      <c r="C53" s="58" t="s">
        <v>275</v>
      </c>
      <c r="D53" s="54" t="s">
        <v>276</v>
      </c>
      <c r="E53" s="54" t="s">
        <v>277</v>
      </c>
      <c r="F53" s="54" t="s">
        <v>23</v>
      </c>
      <c r="G53" s="54" t="s">
        <v>23</v>
      </c>
      <c r="H53" s="54" t="s">
        <v>278</v>
      </c>
      <c r="I53" s="54" t="s">
        <v>126</v>
      </c>
      <c r="J53" s="54" t="s">
        <v>279</v>
      </c>
      <c r="K53" s="54" t="s">
        <v>27</v>
      </c>
      <c r="L53" s="55">
        <v>100</v>
      </c>
      <c r="M53" s="56"/>
      <c r="N53" s="12">
        <f t="shared" si="1"/>
        <v>0</v>
      </c>
      <c r="O53" s="13">
        <f t="shared" si="2"/>
        <v>0</v>
      </c>
      <c r="P53" s="12">
        <f t="shared" si="3"/>
        <v>0</v>
      </c>
      <c r="Q53" s="12">
        <f t="shared" si="4"/>
        <v>0</v>
      </c>
      <c r="R53" s="167"/>
      <c r="S53" s="168"/>
    </row>
    <row r="54" spans="1:19">
      <c r="A54" s="2"/>
      <c r="B54" s="59"/>
      <c r="C54" s="32"/>
      <c r="D54" s="9"/>
      <c r="E54" s="9"/>
      <c r="F54" s="15"/>
      <c r="G54" s="9"/>
      <c r="H54" s="9"/>
      <c r="I54" s="9"/>
      <c r="J54" s="32"/>
      <c r="K54" s="9"/>
      <c r="L54" s="11"/>
      <c r="M54" s="11"/>
      <c r="N54" s="12">
        <f>SUM(N7:N53)</f>
        <v>0</v>
      </c>
      <c r="O54" s="60"/>
      <c r="P54" s="12"/>
      <c r="Q54" s="12">
        <f>SUM(Q7:Q53)</f>
        <v>0</v>
      </c>
      <c r="R54" s="161"/>
      <c r="S54" s="168"/>
    </row>
    <row r="55" spans="1:19">
      <c r="B55" s="61"/>
      <c r="C55" s="62"/>
      <c r="D55" s="61"/>
      <c r="E55" s="61"/>
      <c r="F55" s="63"/>
      <c r="G55" s="61"/>
      <c r="H55" s="61"/>
      <c r="I55" s="61"/>
      <c r="J55" s="62"/>
      <c r="K55" s="61"/>
      <c r="L55" s="64"/>
      <c r="M55" s="64"/>
      <c r="N55" s="65"/>
      <c r="O55" s="66"/>
      <c r="P55" s="65"/>
      <c r="Q55" s="65"/>
      <c r="R55" s="64"/>
    </row>
    <row r="56" spans="1:19">
      <c r="B56" s="61"/>
      <c r="C56" s="62"/>
      <c r="D56" s="61"/>
      <c r="E56" s="61"/>
      <c r="F56" s="63"/>
      <c r="G56" s="61"/>
      <c r="H56" s="61"/>
      <c r="I56" s="61"/>
      <c r="J56" s="62"/>
      <c r="K56" s="61"/>
      <c r="L56" s="64"/>
      <c r="M56" s="64"/>
      <c r="N56" s="65"/>
      <c r="O56" s="66"/>
      <c r="P56" s="65"/>
      <c r="Q56" s="65"/>
      <c r="R56" s="64"/>
    </row>
    <row r="57" spans="1:19">
      <c r="B57" s="61"/>
      <c r="C57" s="62"/>
      <c r="D57" s="61"/>
      <c r="E57" s="61"/>
      <c r="F57" s="63"/>
      <c r="G57" s="61"/>
      <c r="H57" s="61"/>
      <c r="I57" s="61"/>
      <c r="J57" s="62"/>
      <c r="K57" s="61"/>
      <c r="L57" s="64"/>
      <c r="M57" s="64"/>
      <c r="N57" s="65"/>
      <c r="O57" s="66"/>
      <c r="P57" s="65"/>
      <c r="Q57" s="65"/>
      <c r="R57" s="64"/>
    </row>
    <row r="58" spans="1:19">
      <c r="B58" s="61"/>
      <c r="C58" s="62"/>
      <c r="D58" s="61"/>
      <c r="E58" s="61"/>
      <c r="F58" s="63"/>
      <c r="G58" s="61"/>
      <c r="H58" s="61"/>
      <c r="I58" s="61"/>
      <c r="J58" s="62"/>
      <c r="K58" s="61"/>
      <c r="L58" s="64"/>
      <c r="M58" s="64"/>
      <c r="N58" s="65"/>
      <c r="O58" s="66"/>
      <c r="P58" s="65"/>
      <c r="Q58" s="65"/>
      <c r="R58" s="64"/>
    </row>
    <row r="59" spans="1:19">
      <c r="B59" s="61"/>
      <c r="C59" s="62"/>
      <c r="D59" s="61"/>
      <c r="E59" s="61"/>
      <c r="F59" s="63"/>
      <c r="G59" s="61"/>
      <c r="H59" s="61"/>
      <c r="I59" s="61"/>
      <c r="J59" s="62"/>
      <c r="K59" s="61"/>
      <c r="L59" s="64"/>
      <c r="M59" s="64"/>
      <c r="N59" s="65"/>
      <c r="O59" s="66"/>
      <c r="P59" s="65"/>
      <c r="Q59" s="65"/>
      <c r="R59" s="64"/>
    </row>
    <row r="60" spans="1:19">
      <c r="B60" s="61"/>
      <c r="C60" s="62"/>
      <c r="D60" s="61"/>
      <c r="E60" s="61"/>
      <c r="F60" s="63"/>
      <c r="G60" s="61"/>
      <c r="H60" s="61"/>
      <c r="I60" s="61"/>
      <c r="J60" s="62"/>
      <c r="K60" s="61"/>
      <c r="L60" s="64"/>
      <c r="M60" s="64"/>
      <c r="N60" s="65"/>
      <c r="O60" s="66"/>
      <c r="P60" s="65"/>
      <c r="Q60" s="65"/>
      <c r="R60" s="64"/>
    </row>
    <row r="61" spans="1:19">
      <c r="B61" s="61"/>
      <c r="C61" s="62"/>
      <c r="D61" s="61"/>
      <c r="E61" s="61"/>
      <c r="F61" s="63"/>
      <c r="G61" s="61"/>
      <c r="H61" s="61"/>
      <c r="I61" s="61"/>
      <c r="J61" s="62"/>
      <c r="K61" s="61"/>
      <c r="L61" s="64"/>
      <c r="M61" s="64"/>
      <c r="N61" s="65"/>
      <c r="O61" s="66"/>
      <c r="P61" s="65"/>
      <c r="Q61" s="65"/>
      <c r="R61" s="64"/>
    </row>
    <row r="62" spans="1:19">
      <c r="B62" s="61"/>
      <c r="C62" s="62"/>
      <c r="D62" s="61"/>
      <c r="E62" s="61"/>
      <c r="F62" s="63"/>
      <c r="G62" s="61"/>
      <c r="H62" s="61"/>
      <c r="I62" s="61"/>
      <c r="J62" s="62"/>
      <c r="K62" s="61"/>
      <c r="L62" s="64"/>
      <c r="M62" s="64"/>
      <c r="N62" s="65"/>
      <c r="O62" s="66"/>
      <c r="P62" s="65"/>
      <c r="Q62" s="65"/>
      <c r="R62" s="64"/>
    </row>
    <row r="63" spans="1:19">
      <c r="B63" s="61"/>
      <c r="C63" s="62"/>
      <c r="D63" s="61"/>
      <c r="E63" s="61"/>
      <c r="F63" s="63"/>
      <c r="G63" s="61"/>
      <c r="H63" s="61"/>
      <c r="I63" s="61"/>
      <c r="J63" s="62"/>
      <c r="K63" s="61"/>
      <c r="L63" s="64"/>
      <c r="M63" s="64"/>
      <c r="N63" s="65"/>
      <c r="O63" s="66"/>
      <c r="P63" s="65"/>
      <c r="Q63" s="65"/>
      <c r="R63" s="64"/>
    </row>
  </sheetData>
  <mergeCells count="17">
    <mergeCell ref="S5:S6"/>
    <mergeCell ref="A1:B1"/>
    <mergeCell ref="G1:J1"/>
    <mergeCell ref="A2:J2"/>
    <mergeCell ref="K5:K6"/>
    <mergeCell ref="F3:H3"/>
    <mergeCell ref="A5:A6"/>
    <mergeCell ref="B5:B6"/>
    <mergeCell ref="C5:I5"/>
    <mergeCell ref="J5:J6"/>
    <mergeCell ref="R5:R6"/>
    <mergeCell ref="L5:L6"/>
    <mergeCell ref="M5:M6"/>
    <mergeCell ref="N5:N6"/>
    <mergeCell ref="O5:O6"/>
    <mergeCell ref="P5:P6"/>
    <mergeCell ref="Q5:Q6"/>
  </mergeCells>
  <conditionalFormatting sqref="C53">
    <cfRule type="expression" dxfId="0" priority="1" stopIfTrue="1">
      <formula>COUNTIF(AR53,"TAK")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opLeftCell="A18" zoomScale="130" zoomScaleNormal="130" workbookViewId="0">
      <selection activeCell="J4" sqref="J4:K19"/>
    </sheetView>
  </sheetViews>
  <sheetFormatPr defaultRowHeight="15"/>
  <cols>
    <col min="1" max="1" width="4.28515625" customWidth="1"/>
    <col min="2" max="2" width="40.85546875" customWidth="1"/>
    <col min="6" max="6" width="12.140625" customWidth="1"/>
    <col min="7" max="7" width="12.7109375" customWidth="1"/>
    <col min="8" max="8" width="12" customWidth="1"/>
    <col min="9" max="9" width="12.140625" customWidth="1"/>
    <col min="10" max="10" width="15.28515625" customWidth="1"/>
    <col min="11" max="11" width="16" customWidth="1"/>
    <col min="257" max="257" width="4.28515625" customWidth="1"/>
    <col min="258" max="258" width="32.85546875" customWidth="1"/>
    <col min="263" max="263" width="12.7109375" customWidth="1"/>
    <col min="265" max="265" width="12.140625" customWidth="1"/>
    <col min="266" max="266" width="15.28515625" customWidth="1"/>
    <col min="513" max="513" width="4.28515625" customWidth="1"/>
    <col min="514" max="514" width="32.85546875" customWidth="1"/>
    <col min="519" max="519" width="12.7109375" customWidth="1"/>
    <col min="521" max="521" width="12.140625" customWidth="1"/>
    <col min="522" max="522" width="15.28515625" customWidth="1"/>
    <col min="769" max="769" width="4.28515625" customWidth="1"/>
    <col min="770" max="770" width="32.85546875" customWidth="1"/>
    <col min="775" max="775" width="12.7109375" customWidth="1"/>
    <col min="777" max="777" width="12.140625" customWidth="1"/>
    <col min="778" max="778" width="15.28515625" customWidth="1"/>
    <col min="1025" max="1025" width="4.28515625" customWidth="1"/>
    <col min="1026" max="1026" width="32.85546875" customWidth="1"/>
    <col min="1031" max="1031" width="12.7109375" customWidth="1"/>
    <col min="1033" max="1033" width="12.140625" customWidth="1"/>
    <col min="1034" max="1034" width="15.28515625" customWidth="1"/>
    <col min="1281" max="1281" width="4.28515625" customWidth="1"/>
    <col min="1282" max="1282" width="32.85546875" customWidth="1"/>
    <col min="1287" max="1287" width="12.7109375" customWidth="1"/>
    <col min="1289" max="1289" width="12.140625" customWidth="1"/>
    <col min="1290" max="1290" width="15.28515625" customWidth="1"/>
    <col min="1537" max="1537" width="4.28515625" customWidth="1"/>
    <col min="1538" max="1538" width="32.85546875" customWidth="1"/>
    <col min="1543" max="1543" width="12.7109375" customWidth="1"/>
    <col min="1545" max="1545" width="12.140625" customWidth="1"/>
    <col min="1546" max="1546" width="15.28515625" customWidth="1"/>
    <col min="1793" max="1793" width="4.28515625" customWidth="1"/>
    <col min="1794" max="1794" width="32.85546875" customWidth="1"/>
    <col min="1799" max="1799" width="12.7109375" customWidth="1"/>
    <col min="1801" max="1801" width="12.140625" customWidth="1"/>
    <col min="1802" max="1802" width="15.28515625" customWidth="1"/>
    <col min="2049" max="2049" width="4.28515625" customWidth="1"/>
    <col min="2050" max="2050" width="32.85546875" customWidth="1"/>
    <col min="2055" max="2055" width="12.7109375" customWidth="1"/>
    <col min="2057" max="2057" width="12.140625" customWidth="1"/>
    <col min="2058" max="2058" width="15.28515625" customWidth="1"/>
    <col min="2305" max="2305" width="4.28515625" customWidth="1"/>
    <col min="2306" max="2306" width="32.85546875" customWidth="1"/>
    <col min="2311" max="2311" width="12.7109375" customWidth="1"/>
    <col min="2313" max="2313" width="12.140625" customWidth="1"/>
    <col min="2314" max="2314" width="15.28515625" customWidth="1"/>
    <col min="2561" max="2561" width="4.28515625" customWidth="1"/>
    <col min="2562" max="2562" width="32.85546875" customWidth="1"/>
    <col min="2567" max="2567" width="12.7109375" customWidth="1"/>
    <col min="2569" max="2569" width="12.140625" customWidth="1"/>
    <col min="2570" max="2570" width="15.28515625" customWidth="1"/>
    <col min="2817" max="2817" width="4.28515625" customWidth="1"/>
    <col min="2818" max="2818" width="32.85546875" customWidth="1"/>
    <col min="2823" max="2823" width="12.7109375" customWidth="1"/>
    <col min="2825" max="2825" width="12.140625" customWidth="1"/>
    <col min="2826" max="2826" width="15.28515625" customWidth="1"/>
    <col min="3073" max="3073" width="4.28515625" customWidth="1"/>
    <col min="3074" max="3074" width="32.85546875" customWidth="1"/>
    <col min="3079" max="3079" width="12.7109375" customWidth="1"/>
    <col min="3081" max="3081" width="12.140625" customWidth="1"/>
    <col min="3082" max="3082" width="15.28515625" customWidth="1"/>
    <col min="3329" max="3329" width="4.28515625" customWidth="1"/>
    <col min="3330" max="3330" width="32.85546875" customWidth="1"/>
    <col min="3335" max="3335" width="12.7109375" customWidth="1"/>
    <col min="3337" max="3337" width="12.140625" customWidth="1"/>
    <col min="3338" max="3338" width="15.28515625" customWidth="1"/>
    <col min="3585" max="3585" width="4.28515625" customWidth="1"/>
    <col min="3586" max="3586" width="32.85546875" customWidth="1"/>
    <col min="3591" max="3591" width="12.7109375" customWidth="1"/>
    <col min="3593" max="3593" width="12.140625" customWidth="1"/>
    <col min="3594" max="3594" width="15.28515625" customWidth="1"/>
    <col min="3841" max="3841" width="4.28515625" customWidth="1"/>
    <col min="3842" max="3842" width="32.85546875" customWidth="1"/>
    <col min="3847" max="3847" width="12.7109375" customWidth="1"/>
    <col min="3849" max="3849" width="12.140625" customWidth="1"/>
    <col min="3850" max="3850" width="15.28515625" customWidth="1"/>
    <col min="4097" max="4097" width="4.28515625" customWidth="1"/>
    <col min="4098" max="4098" width="32.85546875" customWidth="1"/>
    <col min="4103" max="4103" width="12.7109375" customWidth="1"/>
    <col min="4105" max="4105" width="12.140625" customWidth="1"/>
    <col min="4106" max="4106" width="15.28515625" customWidth="1"/>
    <col min="4353" max="4353" width="4.28515625" customWidth="1"/>
    <col min="4354" max="4354" width="32.85546875" customWidth="1"/>
    <col min="4359" max="4359" width="12.7109375" customWidth="1"/>
    <col min="4361" max="4361" width="12.140625" customWidth="1"/>
    <col min="4362" max="4362" width="15.28515625" customWidth="1"/>
    <col min="4609" max="4609" width="4.28515625" customWidth="1"/>
    <col min="4610" max="4610" width="32.85546875" customWidth="1"/>
    <col min="4615" max="4615" width="12.7109375" customWidth="1"/>
    <col min="4617" max="4617" width="12.140625" customWidth="1"/>
    <col min="4618" max="4618" width="15.28515625" customWidth="1"/>
    <col min="4865" max="4865" width="4.28515625" customWidth="1"/>
    <col min="4866" max="4866" width="32.85546875" customWidth="1"/>
    <col min="4871" max="4871" width="12.7109375" customWidth="1"/>
    <col min="4873" max="4873" width="12.140625" customWidth="1"/>
    <col min="4874" max="4874" width="15.28515625" customWidth="1"/>
    <col min="5121" max="5121" width="4.28515625" customWidth="1"/>
    <col min="5122" max="5122" width="32.85546875" customWidth="1"/>
    <col min="5127" max="5127" width="12.7109375" customWidth="1"/>
    <col min="5129" max="5129" width="12.140625" customWidth="1"/>
    <col min="5130" max="5130" width="15.28515625" customWidth="1"/>
    <col min="5377" max="5377" width="4.28515625" customWidth="1"/>
    <col min="5378" max="5378" width="32.85546875" customWidth="1"/>
    <col min="5383" max="5383" width="12.7109375" customWidth="1"/>
    <col min="5385" max="5385" width="12.140625" customWidth="1"/>
    <col min="5386" max="5386" width="15.28515625" customWidth="1"/>
    <col min="5633" max="5633" width="4.28515625" customWidth="1"/>
    <col min="5634" max="5634" width="32.85546875" customWidth="1"/>
    <col min="5639" max="5639" width="12.7109375" customWidth="1"/>
    <col min="5641" max="5641" width="12.140625" customWidth="1"/>
    <col min="5642" max="5642" width="15.28515625" customWidth="1"/>
    <col min="5889" max="5889" width="4.28515625" customWidth="1"/>
    <col min="5890" max="5890" width="32.85546875" customWidth="1"/>
    <col min="5895" max="5895" width="12.7109375" customWidth="1"/>
    <col min="5897" max="5897" width="12.140625" customWidth="1"/>
    <col min="5898" max="5898" width="15.28515625" customWidth="1"/>
    <col min="6145" max="6145" width="4.28515625" customWidth="1"/>
    <col min="6146" max="6146" width="32.85546875" customWidth="1"/>
    <col min="6151" max="6151" width="12.7109375" customWidth="1"/>
    <col min="6153" max="6153" width="12.140625" customWidth="1"/>
    <col min="6154" max="6154" width="15.28515625" customWidth="1"/>
    <col min="6401" max="6401" width="4.28515625" customWidth="1"/>
    <col min="6402" max="6402" width="32.85546875" customWidth="1"/>
    <col min="6407" max="6407" width="12.7109375" customWidth="1"/>
    <col min="6409" max="6409" width="12.140625" customWidth="1"/>
    <col min="6410" max="6410" width="15.28515625" customWidth="1"/>
    <col min="6657" max="6657" width="4.28515625" customWidth="1"/>
    <col min="6658" max="6658" width="32.85546875" customWidth="1"/>
    <col min="6663" max="6663" width="12.7109375" customWidth="1"/>
    <col min="6665" max="6665" width="12.140625" customWidth="1"/>
    <col min="6666" max="6666" width="15.28515625" customWidth="1"/>
    <col min="6913" max="6913" width="4.28515625" customWidth="1"/>
    <col min="6914" max="6914" width="32.85546875" customWidth="1"/>
    <col min="6919" max="6919" width="12.7109375" customWidth="1"/>
    <col min="6921" max="6921" width="12.140625" customWidth="1"/>
    <col min="6922" max="6922" width="15.28515625" customWidth="1"/>
    <col min="7169" max="7169" width="4.28515625" customWidth="1"/>
    <col min="7170" max="7170" width="32.85546875" customWidth="1"/>
    <col min="7175" max="7175" width="12.7109375" customWidth="1"/>
    <col min="7177" max="7177" width="12.140625" customWidth="1"/>
    <col min="7178" max="7178" width="15.28515625" customWidth="1"/>
    <col min="7425" max="7425" width="4.28515625" customWidth="1"/>
    <col min="7426" max="7426" width="32.85546875" customWidth="1"/>
    <col min="7431" max="7431" width="12.7109375" customWidth="1"/>
    <col min="7433" max="7433" width="12.140625" customWidth="1"/>
    <col min="7434" max="7434" width="15.28515625" customWidth="1"/>
    <col min="7681" max="7681" width="4.28515625" customWidth="1"/>
    <col min="7682" max="7682" width="32.85546875" customWidth="1"/>
    <col min="7687" max="7687" width="12.7109375" customWidth="1"/>
    <col min="7689" max="7689" width="12.140625" customWidth="1"/>
    <col min="7690" max="7690" width="15.28515625" customWidth="1"/>
    <col min="7937" max="7937" width="4.28515625" customWidth="1"/>
    <col min="7938" max="7938" width="32.85546875" customWidth="1"/>
    <col min="7943" max="7943" width="12.7109375" customWidth="1"/>
    <col min="7945" max="7945" width="12.140625" customWidth="1"/>
    <col min="7946" max="7946" width="15.28515625" customWidth="1"/>
    <col min="8193" max="8193" width="4.28515625" customWidth="1"/>
    <col min="8194" max="8194" width="32.85546875" customWidth="1"/>
    <col min="8199" max="8199" width="12.7109375" customWidth="1"/>
    <col min="8201" max="8201" width="12.140625" customWidth="1"/>
    <col min="8202" max="8202" width="15.28515625" customWidth="1"/>
    <col min="8449" max="8449" width="4.28515625" customWidth="1"/>
    <col min="8450" max="8450" width="32.85546875" customWidth="1"/>
    <col min="8455" max="8455" width="12.7109375" customWidth="1"/>
    <col min="8457" max="8457" width="12.140625" customWidth="1"/>
    <col min="8458" max="8458" width="15.28515625" customWidth="1"/>
    <col min="8705" max="8705" width="4.28515625" customWidth="1"/>
    <col min="8706" max="8706" width="32.85546875" customWidth="1"/>
    <col min="8711" max="8711" width="12.7109375" customWidth="1"/>
    <col min="8713" max="8713" width="12.140625" customWidth="1"/>
    <col min="8714" max="8714" width="15.28515625" customWidth="1"/>
    <col min="8961" max="8961" width="4.28515625" customWidth="1"/>
    <col min="8962" max="8962" width="32.85546875" customWidth="1"/>
    <col min="8967" max="8967" width="12.7109375" customWidth="1"/>
    <col min="8969" max="8969" width="12.140625" customWidth="1"/>
    <col min="8970" max="8970" width="15.28515625" customWidth="1"/>
    <col min="9217" max="9217" width="4.28515625" customWidth="1"/>
    <col min="9218" max="9218" width="32.85546875" customWidth="1"/>
    <col min="9223" max="9223" width="12.7109375" customWidth="1"/>
    <col min="9225" max="9225" width="12.140625" customWidth="1"/>
    <col min="9226" max="9226" width="15.28515625" customWidth="1"/>
    <col min="9473" max="9473" width="4.28515625" customWidth="1"/>
    <col min="9474" max="9474" width="32.85546875" customWidth="1"/>
    <col min="9479" max="9479" width="12.7109375" customWidth="1"/>
    <col min="9481" max="9481" width="12.140625" customWidth="1"/>
    <col min="9482" max="9482" width="15.28515625" customWidth="1"/>
    <col min="9729" max="9729" width="4.28515625" customWidth="1"/>
    <col min="9730" max="9730" width="32.85546875" customWidth="1"/>
    <col min="9735" max="9735" width="12.7109375" customWidth="1"/>
    <col min="9737" max="9737" width="12.140625" customWidth="1"/>
    <col min="9738" max="9738" width="15.28515625" customWidth="1"/>
    <col min="9985" max="9985" width="4.28515625" customWidth="1"/>
    <col min="9986" max="9986" width="32.85546875" customWidth="1"/>
    <col min="9991" max="9991" width="12.7109375" customWidth="1"/>
    <col min="9993" max="9993" width="12.140625" customWidth="1"/>
    <col min="9994" max="9994" width="15.28515625" customWidth="1"/>
    <col min="10241" max="10241" width="4.28515625" customWidth="1"/>
    <col min="10242" max="10242" width="32.85546875" customWidth="1"/>
    <col min="10247" max="10247" width="12.7109375" customWidth="1"/>
    <col min="10249" max="10249" width="12.140625" customWidth="1"/>
    <col min="10250" max="10250" width="15.28515625" customWidth="1"/>
    <col min="10497" max="10497" width="4.28515625" customWidth="1"/>
    <col min="10498" max="10498" width="32.85546875" customWidth="1"/>
    <col min="10503" max="10503" width="12.7109375" customWidth="1"/>
    <col min="10505" max="10505" width="12.140625" customWidth="1"/>
    <col min="10506" max="10506" width="15.28515625" customWidth="1"/>
    <col min="10753" max="10753" width="4.28515625" customWidth="1"/>
    <col min="10754" max="10754" width="32.85546875" customWidth="1"/>
    <col min="10759" max="10759" width="12.7109375" customWidth="1"/>
    <col min="10761" max="10761" width="12.140625" customWidth="1"/>
    <col min="10762" max="10762" width="15.28515625" customWidth="1"/>
    <col min="11009" max="11009" width="4.28515625" customWidth="1"/>
    <col min="11010" max="11010" width="32.85546875" customWidth="1"/>
    <col min="11015" max="11015" width="12.7109375" customWidth="1"/>
    <col min="11017" max="11017" width="12.140625" customWidth="1"/>
    <col min="11018" max="11018" width="15.28515625" customWidth="1"/>
    <col min="11265" max="11265" width="4.28515625" customWidth="1"/>
    <col min="11266" max="11266" width="32.85546875" customWidth="1"/>
    <col min="11271" max="11271" width="12.7109375" customWidth="1"/>
    <col min="11273" max="11273" width="12.140625" customWidth="1"/>
    <col min="11274" max="11274" width="15.28515625" customWidth="1"/>
    <col min="11521" max="11521" width="4.28515625" customWidth="1"/>
    <col min="11522" max="11522" width="32.85546875" customWidth="1"/>
    <col min="11527" max="11527" width="12.7109375" customWidth="1"/>
    <col min="11529" max="11529" width="12.140625" customWidth="1"/>
    <col min="11530" max="11530" width="15.28515625" customWidth="1"/>
    <col min="11777" max="11777" width="4.28515625" customWidth="1"/>
    <col min="11778" max="11778" width="32.85546875" customWidth="1"/>
    <col min="11783" max="11783" width="12.7109375" customWidth="1"/>
    <col min="11785" max="11785" width="12.140625" customWidth="1"/>
    <col min="11786" max="11786" width="15.28515625" customWidth="1"/>
    <col min="12033" max="12033" width="4.28515625" customWidth="1"/>
    <col min="12034" max="12034" width="32.85546875" customWidth="1"/>
    <col min="12039" max="12039" width="12.7109375" customWidth="1"/>
    <col min="12041" max="12041" width="12.140625" customWidth="1"/>
    <col min="12042" max="12042" width="15.28515625" customWidth="1"/>
    <col min="12289" max="12289" width="4.28515625" customWidth="1"/>
    <col min="12290" max="12290" width="32.85546875" customWidth="1"/>
    <col min="12295" max="12295" width="12.7109375" customWidth="1"/>
    <col min="12297" max="12297" width="12.140625" customWidth="1"/>
    <col min="12298" max="12298" width="15.28515625" customWidth="1"/>
    <col min="12545" max="12545" width="4.28515625" customWidth="1"/>
    <col min="12546" max="12546" width="32.85546875" customWidth="1"/>
    <col min="12551" max="12551" width="12.7109375" customWidth="1"/>
    <col min="12553" max="12553" width="12.140625" customWidth="1"/>
    <col min="12554" max="12554" width="15.28515625" customWidth="1"/>
    <col min="12801" max="12801" width="4.28515625" customWidth="1"/>
    <col min="12802" max="12802" width="32.85546875" customWidth="1"/>
    <col min="12807" max="12807" width="12.7109375" customWidth="1"/>
    <col min="12809" max="12809" width="12.140625" customWidth="1"/>
    <col min="12810" max="12810" width="15.28515625" customWidth="1"/>
    <col min="13057" max="13057" width="4.28515625" customWidth="1"/>
    <col min="13058" max="13058" width="32.85546875" customWidth="1"/>
    <col min="13063" max="13063" width="12.7109375" customWidth="1"/>
    <col min="13065" max="13065" width="12.140625" customWidth="1"/>
    <col min="13066" max="13066" width="15.28515625" customWidth="1"/>
    <col min="13313" max="13313" width="4.28515625" customWidth="1"/>
    <col min="13314" max="13314" width="32.85546875" customWidth="1"/>
    <col min="13319" max="13319" width="12.7109375" customWidth="1"/>
    <col min="13321" max="13321" width="12.140625" customWidth="1"/>
    <col min="13322" max="13322" width="15.28515625" customWidth="1"/>
    <col min="13569" max="13569" width="4.28515625" customWidth="1"/>
    <col min="13570" max="13570" width="32.85546875" customWidth="1"/>
    <col min="13575" max="13575" width="12.7109375" customWidth="1"/>
    <col min="13577" max="13577" width="12.140625" customWidth="1"/>
    <col min="13578" max="13578" width="15.28515625" customWidth="1"/>
    <col min="13825" max="13825" width="4.28515625" customWidth="1"/>
    <col min="13826" max="13826" width="32.85546875" customWidth="1"/>
    <col min="13831" max="13831" width="12.7109375" customWidth="1"/>
    <col min="13833" max="13833" width="12.140625" customWidth="1"/>
    <col min="13834" max="13834" width="15.28515625" customWidth="1"/>
    <col min="14081" max="14081" width="4.28515625" customWidth="1"/>
    <col min="14082" max="14082" width="32.85546875" customWidth="1"/>
    <col min="14087" max="14087" width="12.7109375" customWidth="1"/>
    <col min="14089" max="14089" width="12.140625" customWidth="1"/>
    <col min="14090" max="14090" width="15.28515625" customWidth="1"/>
    <col min="14337" max="14337" width="4.28515625" customWidth="1"/>
    <col min="14338" max="14338" width="32.85546875" customWidth="1"/>
    <col min="14343" max="14343" width="12.7109375" customWidth="1"/>
    <col min="14345" max="14345" width="12.140625" customWidth="1"/>
    <col min="14346" max="14346" width="15.28515625" customWidth="1"/>
    <col min="14593" max="14593" width="4.28515625" customWidth="1"/>
    <col min="14594" max="14594" width="32.85546875" customWidth="1"/>
    <col min="14599" max="14599" width="12.7109375" customWidth="1"/>
    <col min="14601" max="14601" width="12.140625" customWidth="1"/>
    <col min="14602" max="14602" width="15.28515625" customWidth="1"/>
    <col min="14849" max="14849" width="4.28515625" customWidth="1"/>
    <col min="14850" max="14850" width="32.85546875" customWidth="1"/>
    <col min="14855" max="14855" width="12.7109375" customWidth="1"/>
    <col min="14857" max="14857" width="12.140625" customWidth="1"/>
    <col min="14858" max="14858" width="15.28515625" customWidth="1"/>
    <col min="15105" max="15105" width="4.28515625" customWidth="1"/>
    <col min="15106" max="15106" width="32.85546875" customWidth="1"/>
    <col min="15111" max="15111" width="12.7109375" customWidth="1"/>
    <col min="15113" max="15113" width="12.140625" customWidth="1"/>
    <col min="15114" max="15114" width="15.28515625" customWidth="1"/>
    <col min="15361" max="15361" width="4.28515625" customWidth="1"/>
    <col min="15362" max="15362" width="32.85546875" customWidth="1"/>
    <col min="15367" max="15367" width="12.7109375" customWidth="1"/>
    <col min="15369" max="15369" width="12.140625" customWidth="1"/>
    <col min="15370" max="15370" width="15.28515625" customWidth="1"/>
    <col min="15617" max="15617" width="4.28515625" customWidth="1"/>
    <col min="15618" max="15618" width="32.85546875" customWidth="1"/>
    <col min="15623" max="15623" width="12.7109375" customWidth="1"/>
    <col min="15625" max="15625" width="12.140625" customWidth="1"/>
    <col min="15626" max="15626" width="15.28515625" customWidth="1"/>
    <col min="15873" max="15873" width="4.28515625" customWidth="1"/>
    <col min="15874" max="15874" width="32.85546875" customWidth="1"/>
    <col min="15879" max="15879" width="12.7109375" customWidth="1"/>
    <col min="15881" max="15881" width="12.140625" customWidth="1"/>
    <col min="15882" max="15882" width="15.28515625" customWidth="1"/>
    <col min="16129" max="16129" width="4.28515625" customWidth="1"/>
    <col min="16130" max="16130" width="32.85546875" customWidth="1"/>
    <col min="16135" max="16135" width="12.7109375" customWidth="1"/>
    <col min="16137" max="16137" width="12.140625" customWidth="1"/>
    <col min="16138" max="16138" width="15.28515625" customWidth="1"/>
  </cols>
  <sheetData>
    <row r="1" spans="1:11">
      <c r="A1" s="146" t="s">
        <v>280</v>
      </c>
      <c r="B1" s="146"/>
      <c r="C1" s="70"/>
      <c r="D1" s="70"/>
      <c r="E1" s="70"/>
      <c r="F1" s="70"/>
      <c r="G1" s="147"/>
      <c r="H1" s="147"/>
      <c r="I1" s="147"/>
      <c r="J1" s="147"/>
    </row>
    <row r="2" spans="1:11">
      <c r="A2" s="147" t="s">
        <v>323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1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1" ht="24">
      <c r="A4" s="74" t="s">
        <v>281</v>
      </c>
      <c r="B4" s="75" t="s">
        <v>282</v>
      </c>
      <c r="C4" s="76" t="s">
        <v>283</v>
      </c>
      <c r="D4" s="76" t="s">
        <v>284</v>
      </c>
      <c r="E4" s="77" t="s">
        <v>285</v>
      </c>
      <c r="F4" s="77" t="s">
        <v>286</v>
      </c>
      <c r="G4" s="78" t="s">
        <v>287</v>
      </c>
      <c r="H4" s="79" t="s">
        <v>288</v>
      </c>
      <c r="I4" s="77" t="s">
        <v>289</v>
      </c>
      <c r="J4" s="80" t="s">
        <v>325</v>
      </c>
      <c r="K4" s="81" t="s">
        <v>324</v>
      </c>
    </row>
    <row r="5" spans="1:11" s="90" customFormat="1" ht="36">
      <c r="A5" s="82" t="s">
        <v>18</v>
      </c>
      <c r="B5" s="83" t="s">
        <v>308</v>
      </c>
      <c r="C5" s="84" t="s">
        <v>290</v>
      </c>
      <c r="D5" s="84">
        <v>15000</v>
      </c>
      <c r="E5" s="85"/>
      <c r="F5" s="86">
        <f>E5+H5</f>
        <v>0</v>
      </c>
      <c r="G5" s="86">
        <f>E5*D5</f>
        <v>0</v>
      </c>
      <c r="H5" s="87">
        <f>E5*0.08</f>
        <v>0</v>
      </c>
      <c r="I5" s="86">
        <f>F5*D5</f>
        <v>0</v>
      </c>
      <c r="J5" s="88"/>
      <c r="K5" s="89"/>
    </row>
    <row r="6" spans="1:11" s="90" customFormat="1" ht="36">
      <c r="A6" s="82" t="s">
        <v>28</v>
      </c>
      <c r="B6" s="83" t="s">
        <v>291</v>
      </c>
      <c r="C6" s="84" t="s">
        <v>290</v>
      </c>
      <c r="D6" s="84">
        <v>800</v>
      </c>
      <c r="E6" s="85"/>
      <c r="F6" s="86">
        <f t="shared" ref="F6:F18" si="0">E6+H6</f>
        <v>0</v>
      </c>
      <c r="G6" s="86">
        <f t="shared" ref="G6:G18" si="1">E6*D6</f>
        <v>0</v>
      </c>
      <c r="H6" s="87">
        <f t="shared" ref="H6:H18" si="2">E6*0.08</f>
        <v>0</v>
      </c>
      <c r="I6" s="86">
        <f t="shared" ref="I6:I18" si="3">F6*D6</f>
        <v>0</v>
      </c>
      <c r="J6" s="88"/>
      <c r="K6" s="89"/>
    </row>
    <row r="7" spans="1:11" s="24" customFormat="1" ht="96">
      <c r="A7" s="82" t="s">
        <v>35</v>
      </c>
      <c r="B7" s="83" t="s">
        <v>292</v>
      </c>
      <c r="C7" s="84" t="s">
        <v>293</v>
      </c>
      <c r="D7" s="84">
        <v>8000</v>
      </c>
      <c r="E7" s="85"/>
      <c r="F7" s="86">
        <f t="shared" si="0"/>
        <v>0</v>
      </c>
      <c r="G7" s="86">
        <f t="shared" si="1"/>
        <v>0</v>
      </c>
      <c r="H7" s="87">
        <f t="shared" si="2"/>
        <v>0</v>
      </c>
      <c r="I7" s="86">
        <f t="shared" si="3"/>
        <v>0</v>
      </c>
      <c r="J7" s="91"/>
      <c r="K7" s="92"/>
    </row>
    <row r="8" spans="1:11" s="24" customFormat="1" ht="60">
      <c r="A8" s="82" t="s">
        <v>39</v>
      </c>
      <c r="B8" s="93" t="s">
        <v>294</v>
      </c>
      <c r="C8" s="84" t="s">
        <v>293</v>
      </c>
      <c r="D8" s="84">
        <v>3500</v>
      </c>
      <c r="E8" s="85"/>
      <c r="F8" s="86">
        <f t="shared" si="0"/>
        <v>0</v>
      </c>
      <c r="G8" s="86">
        <f t="shared" si="1"/>
        <v>0</v>
      </c>
      <c r="H8" s="87">
        <f t="shared" si="2"/>
        <v>0</v>
      </c>
      <c r="I8" s="86">
        <f t="shared" si="3"/>
        <v>0</v>
      </c>
      <c r="J8" s="91"/>
      <c r="K8" s="92"/>
    </row>
    <row r="9" spans="1:11" s="24" customFormat="1" ht="48">
      <c r="A9" s="82" t="s">
        <v>44</v>
      </c>
      <c r="B9" s="94" t="s">
        <v>295</v>
      </c>
      <c r="C9" s="84" t="s">
        <v>293</v>
      </c>
      <c r="D9" s="84">
        <v>2000</v>
      </c>
      <c r="E9" s="85"/>
      <c r="F9" s="86">
        <f t="shared" si="0"/>
        <v>0</v>
      </c>
      <c r="G9" s="86">
        <f t="shared" si="1"/>
        <v>0</v>
      </c>
      <c r="H9" s="87">
        <f t="shared" si="2"/>
        <v>0</v>
      </c>
      <c r="I9" s="86">
        <f t="shared" si="3"/>
        <v>0</v>
      </c>
      <c r="J9" s="91"/>
      <c r="K9" s="92"/>
    </row>
    <row r="10" spans="1:11" s="24" customFormat="1" ht="48">
      <c r="A10" s="82" t="s">
        <v>53</v>
      </c>
      <c r="B10" s="83" t="s">
        <v>296</v>
      </c>
      <c r="C10" s="84" t="s">
        <v>293</v>
      </c>
      <c r="D10" s="84">
        <v>2000</v>
      </c>
      <c r="E10" s="85"/>
      <c r="F10" s="86">
        <f t="shared" si="0"/>
        <v>0</v>
      </c>
      <c r="G10" s="86">
        <f t="shared" si="1"/>
        <v>0</v>
      </c>
      <c r="H10" s="87">
        <f t="shared" si="2"/>
        <v>0</v>
      </c>
      <c r="I10" s="86">
        <f t="shared" si="3"/>
        <v>0</v>
      </c>
      <c r="J10" s="91"/>
      <c r="K10" s="92"/>
    </row>
    <row r="11" spans="1:11" s="24" customFormat="1" ht="72">
      <c r="A11" s="82" t="s">
        <v>58</v>
      </c>
      <c r="B11" s="95" t="s">
        <v>297</v>
      </c>
      <c r="C11" s="84" t="s">
        <v>293</v>
      </c>
      <c r="D11" s="84">
        <v>1500</v>
      </c>
      <c r="E11" s="85"/>
      <c r="F11" s="86">
        <f t="shared" si="0"/>
        <v>0</v>
      </c>
      <c r="G11" s="86">
        <f t="shared" si="1"/>
        <v>0</v>
      </c>
      <c r="H11" s="87">
        <f t="shared" si="2"/>
        <v>0</v>
      </c>
      <c r="I11" s="86">
        <f t="shared" si="3"/>
        <v>0</v>
      </c>
      <c r="J11" s="91"/>
      <c r="K11" s="92"/>
    </row>
    <row r="12" spans="1:11" s="24" customFormat="1" ht="48">
      <c r="A12" s="82" t="s">
        <v>67</v>
      </c>
      <c r="B12" s="93" t="s">
        <v>298</v>
      </c>
      <c r="C12" s="84" t="s">
        <v>293</v>
      </c>
      <c r="D12" s="84">
        <v>3000</v>
      </c>
      <c r="E12" s="85"/>
      <c r="F12" s="86">
        <f t="shared" si="0"/>
        <v>0</v>
      </c>
      <c r="G12" s="86">
        <f t="shared" si="1"/>
        <v>0</v>
      </c>
      <c r="H12" s="87">
        <f t="shared" si="2"/>
        <v>0</v>
      </c>
      <c r="I12" s="86">
        <f t="shared" si="3"/>
        <v>0</v>
      </c>
      <c r="J12" s="91"/>
      <c r="K12" s="92"/>
    </row>
    <row r="13" spans="1:11" s="102" customFormat="1" ht="112.5">
      <c r="A13" s="82" t="s">
        <v>75</v>
      </c>
      <c r="B13" s="96" t="s">
        <v>299</v>
      </c>
      <c r="C13" s="97" t="s">
        <v>300</v>
      </c>
      <c r="D13" s="98">
        <v>600</v>
      </c>
      <c r="E13" s="99"/>
      <c r="F13" s="86">
        <f t="shared" si="0"/>
        <v>0</v>
      </c>
      <c r="G13" s="86">
        <f t="shared" si="1"/>
        <v>0</v>
      </c>
      <c r="H13" s="87">
        <f t="shared" si="2"/>
        <v>0</v>
      </c>
      <c r="I13" s="86">
        <f t="shared" si="3"/>
        <v>0</v>
      </c>
      <c r="J13" s="100"/>
      <c r="K13" s="101"/>
    </row>
    <row r="14" spans="1:11" s="102" customFormat="1" ht="112.5">
      <c r="A14" s="82" t="s">
        <v>82</v>
      </c>
      <c r="B14" s="96" t="s">
        <v>301</v>
      </c>
      <c r="C14" s="97" t="s">
        <v>300</v>
      </c>
      <c r="D14" s="98">
        <v>100</v>
      </c>
      <c r="E14" s="99"/>
      <c r="F14" s="86">
        <f t="shared" si="0"/>
        <v>0</v>
      </c>
      <c r="G14" s="86">
        <f t="shared" si="1"/>
        <v>0</v>
      </c>
      <c r="H14" s="87">
        <f t="shared" si="2"/>
        <v>0</v>
      </c>
      <c r="I14" s="86">
        <f t="shared" si="3"/>
        <v>0</v>
      </c>
      <c r="J14" s="100"/>
      <c r="K14" s="101"/>
    </row>
    <row r="15" spans="1:11" s="106" customFormat="1" ht="123.75">
      <c r="A15" s="82" t="s">
        <v>88</v>
      </c>
      <c r="B15" s="96" t="s">
        <v>302</v>
      </c>
      <c r="C15" s="96" t="s">
        <v>300</v>
      </c>
      <c r="D15" s="96" t="s">
        <v>319</v>
      </c>
      <c r="E15" s="103"/>
      <c r="F15" s="86">
        <f t="shared" si="0"/>
        <v>0</v>
      </c>
      <c r="G15" s="86">
        <f t="shared" si="1"/>
        <v>0</v>
      </c>
      <c r="H15" s="87">
        <f t="shared" si="2"/>
        <v>0</v>
      </c>
      <c r="I15" s="86">
        <f t="shared" si="3"/>
        <v>0</v>
      </c>
      <c r="J15" s="104"/>
      <c r="K15" s="105"/>
    </row>
    <row r="16" spans="1:11" s="106" customFormat="1" ht="33.75">
      <c r="A16" s="82" t="s">
        <v>93</v>
      </c>
      <c r="B16" s="96" t="s">
        <v>303</v>
      </c>
      <c r="C16" s="107" t="s">
        <v>300</v>
      </c>
      <c r="D16" s="107" t="s">
        <v>304</v>
      </c>
      <c r="E16" s="108"/>
      <c r="F16" s="86">
        <f t="shared" si="0"/>
        <v>0</v>
      </c>
      <c r="G16" s="86">
        <f t="shared" si="1"/>
        <v>0</v>
      </c>
      <c r="H16" s="87">
        <f t="shared" si="2"/>
        <v>0</v>
      </c>
      <c r="I16" s="86">
        <f t="shared" si="3"/>
        <v>0</v>
      </c>
      <c r="J16" s="109"/>
      <c r="K16" s="105"/>
    </row>
    <row r="17" spans="1:11" s="115" customFormat="1" ht="147">
      <c r="A17" s="82" t="s">
        <v>100</v>
      </c>
      <c r="B17" s="110" t="s">
        <v>305</v>
      </c>
      <c r="C17" s="111" t="s">
        <v>293</v>
      </c>
      <c r="D17" s="111">
        <v>850</v>
      </c>
      <c r="E17" s="112"/>
      <c r="F17" s="86">
        <f t="shared" si="0"/>
        <v>0</v>
      </c>
      <c r="G17" s="86">
        <f t="shared" si="1"/>
        <v>0</v>
      </c>
      <c r="H17" s="87">
        <f t="shared" si="2"/>
        <v>0</v>
      </c>
      <c r="I17" s="86">
        <f t="shared" si="3"/>
        <v>0</v>
      </c>
      <c r="J17" s="113"/>
      <c r="K17" s="114"/>
    </row>
    <row r="18" spans="1:11" s="122" customFormat="1" ht="210">
      <c r="A18" s="82">
        <v>16</v>
      </c>
      <c r="B18" s="116" t="s">
        <v>306</v>
      </c>
      <c r="C18" s="116" t="s">
        <v>307</v>
      </c>
      <c r="D18" s="117">
        <v>4000</v>
      </c>
      <c r="E18" s="118"/>
      <c r="F18" s="118">
        <f t="shared" si="0"/>
        <v>0</v>
      </c>
      <c r="G18" s="118">
        <f t="shared" si="1"/>
        <v>0</v>
      </c>
      <c r="H18" s="119">
        <f t="shared" si="2"/>
        <v>0</v>
      </c>
      <c r="I18" s="118">
        <f t="shared" si="3"/>
        <v>0</v>
      </c>
      <c r="J18" s="120"/>
      <c r="K18" s="121"/>
    </row>
    <row r="19" spans="1:11" s="122" customFormat="1">
      <c r="A19" s="82"/>
      <c r="B19" s="116"/>
      <c r="C19" s="116"/>
      <c r="D19" s="117"/>
      <c r="E19" s="118"/>
      <c r="F19" s="118"/>
      <c r="G19" s="133">
        <f>SUM(G5:G18)</f>
        <v>0</v>
      </c>
      <c r="H19" s="134"/>
      <c r="I19" s="133">
        <f>SUM(I5:I18)</f>
        <v>0</v>
      </c>
      <c r="J19" s="120"/>
      <c r="K19" s="121"/>
    </row>
    <row r="20" spans="1:11">
      <c r="A20" s="149"/>
      <c r="B20" s="149"/>
      <c r="C20" s="123"/>
      <c r="D20" s="123"/>
      <c r="E20" s="124"/>
      <c r="F20" s="149"/>
      <c r="G20" s="149"/>
      <c r="H20" s="149"/>
      <c r="I20" s="125"/>
      <c r="J20" s="124"/>
    </row>
    <row r="21" spans="1:11">
      <c r="A21" s="145"/>
      <c r="B21" s="145"/>
      <c r="C21" s="123"/>
      <c r="D21" s="123"/>
      <c r="E21" s="124"/>
      <c r="F21" s="145"/>
      <c r="G21" s="145"/>
      <c r="H21" s="145"/>
      <c r="I21" s="126"/>
      <c r="J21" s="124"/>
    </row>
    <row r="22" spans="1:11">
      <c r="A22" s="124"/>
      <c r="B22" s="127"/>
      <c r="C22" s="124"/>
      <c r="D22" s="124"/>
      <c r="E22" s="124"/>
      <c r="F22" s="124"/>
      <c r="G22" s="124"/>
      <c r="H22" s="128"/>
      <c r="I22" s="128"/>
      <c r="J22" s="124"/>
    </row>
  </sheetData>
  <mergeCells count="8">
    <mergeCell ref="A21:B21"/>
    <mergeCell ref="F21:H21"/>
    <mergeCell ref="A1:B1"/>
    <mergeCell ref="G1:J1"/>
    <mergeCell ref="A2:J2"/>
    <mergeCell ref="A3:J3"/>
    <mergeCell ref="A20:B20"/>
    <mergeCell ref="F20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"/>
  <sheetViews>
    <sheetView workbookViewId="0">
      <selection activeCell="S3" sqref="S3:S4"/>
    </sheetView>
  </sheetViews>
  <sheetFormatPr defaultRowHeight="12.75"/>
  <cols>
    <col min="1" max="1" width="6.28515625" style="73" customWidth="1"/>
    <col min="2" max="2" width="10.28515625" style="73" customWidth="1"/>
    <col min="3" max="3" width="23.42578125" style="73" customWidth="1"/>
    <col min="4" max="4" width="19" style="129" customWidth="1"/>
    <col min="5" max="5" width="17.140625" style="73" customWidth="1"/>
    <col min="6" max="6" width="12.42578125" style="73" customWidth="1"/>
    <col min="7" max="7" width="7.42578125" style="73" customWidth="1"/>
    <col min="8" max="8" width="11.7109375" style="73" customWidth="1"/>
    <col min="9" max="9" width="12.85546875" style="73" customWidth="1"/>
    <col min="10" max="10" width="11.5703125" style="73" customWidth="1"/>
    <col min="11" max="13" width="9.140625" style="73"/>
    <col min="14" max="14" width="12.28515625" style="73" bestFit="1" customWidth="1"/>
    <col min="15" max="16" width="9.140625" style="73"/>
    <col min="17" max="17" width="11.140625" style="73" bestFit="1" customWidth="1"/>
    <col min="18" max="256" width="9.140625" style="73"/>
    <col min="257" max="257" width="6.28515625" style="73" customWidth="1"/>
    <col min="258" max="258" width="42.28515625" style="73" customWidth="1"/>
    <col min="259" max="259" width="4.7109375" style="73" customWidth="1"/>
    <col min="260" max="260" width="6.85546875" style="73" bestFit="1" customWidth="1"/>
    <col min="261" max="261" width="11.7109375" style="73" customWidth="1"/>
    <col min="262" max="262" width="12.42578125" style="73" customWidth="1"/>
    <col min="263" max="263" width="5.140625" style="73" customWidth="1"/>
    <col min="264" max="264" width="11.7109375" style="73" customWidth="1"/>
    <col min="265" max="265" width="12.85546875" style="73" customWidth="1"/>
    <col min="266" max="266" width="11.5703125" style="73" customWidth="1"/>
    <col min="267" max="512" width="9.140625" style="73"/>
    <col min="513" max="513" width="6.28515625" style="73" customWidth="1"/>
    <col min="514" max="514" width="42.28515625" style="73" customWidth="1"/>
    <col min="515" max="515" width="4.7109375" style="73" customWidth="1"/>
    <col min="516" max="516" width="6.85546875" style="73" bestFit="1" customWidth="1"/>
    <col min="517" max="517" width="11.7109375" style="73" customWidth="1"/>
    <col min="518" max="518" width="12.42578125" style="73" customWidth="1"/>
    <col min="519" max="519" width="5.140625" style="73" customWidth="1"/>
    <col min="520" max="520" width="11.7109375" style="73" customWidth="1"/>
    <col min="521" max="521" width="12.85546875" style="73" customWidth="1"/>
    <col min="522" max="522" width="11.5703125" style="73" customWidth="1"/>
    <col min="523" max="768" width="9.140625" style="73"/>
    <col min="769" max="769" width="6.28515625" style="73" customWidth="1"/>
    <col min="770" max="770" width="42.28515625" style="73" customWidth="1"/>
    <col min="771" max="771" width="4.7109375" style="73" customWidth="1"/>
    <col min="772" max="772" width="6.85546875" style="73" bestFit="1" customWidth="1"/>
    <col min="773" max="773" width="11.7109375" style="73" customWidth="1"/>
    <col min="774" max="774" width="12.42578125" style="73" customWidth="1"/>
    <col min="775" max="775" width="5.140625" style="73" customWidth="1"/>
    <col min="776" max="776" width="11.7109375" style="73" customWidth="1"/>
    <col min="777" max="777" width="12.85546875" style="73" customWidth="1"/>
    <col min="778" max="778" width="11.5703125" style="73" customWidth="1"/>
    <col min="779" max="1024" width="9.140625" style="73"/>
    <col min="1025" max="1025" width="6.28515625" style="73" customWidth="1"/>
    <col min="1026" max="1026" width="42.28515625" style="73" customWidth="1"/>
    <col min="1027" max="1027" width="4.7109375" style="73" customWidth="1"/>
    <col min="1028" max="1028" width="6.85546875" style="73" bestFit="1" customWidth="1"/>
    <col min="1029" max="1029" width="11.7109375" style="73" customWidth="1"/>
    <col min="1030" max="1030" width="12.42578125" style="73" customWidth="1"/>
    <col min="1031" max="1031" width="5.140625" style="73" customWidth="1"/>
    <col min="1032" max="1032" width="11.7109375" style="73" customWidth="1"/>
    <col min="1033" max="1033" width="12.85546875" style="73" customWidth="1"/>
    <col min="1034" max="1034" width="11.5703125" style="73" customWidth="1"/>
    <col min="1035" max="1280" width="9.140625" style="73"/>
    <col min="1281" max="1281" width="6.28515625" style="73" customWidth="1"/>
    <col min="1282" max="1282" width="42.28515625" style="73" customWidth="1"/>
    <col min="1283" max="1283" width="4.7109375" style="73" customWidth="1"/>
    <col min="1284" max="1284" width="6.85546875" style="73" bestFit="1" customWidth="1"/>
    <col min="1285" max="1285" width="11.7109375" style="73" customWidth="1"/>
    <col min="1286" max="1286" width="12.42578125" style="73" customWidth="1"/>
    <col min="1287" max="1287" width="5.140625" style="73" customWidth="1"/>
    <col min="1288" max="1288" width="11.7109375" style="73" customWidth="1"/>
    <col min="1289" max="1289" width="12.85546875" style="73" customWidth="1"/>
    <col min="1290" max="1290" width="11.5703125" style="73" customWidth="1"/>
    <col min="1291" max="1536" width="9.140625" style="73"/>
    <col min="1537" max="1537" width="6.28515625" style="73" customWidth="1"/>
    <col min="1538" max="1538" width="42.28515625" style="73" customWidth="1"/>
    <col min="1539" max="1539" width="4.7109375" style="73" customWidth="1"/>
    <col min="1540" max="1540" width="6.85546875" style="73" bestFit="1" customWidth="1"/>
    <col min="1541" max="1541" width="11.7109375" style="73" customWidth="1"/>
    <col min="1542" max="1542" width="12.42578125" style="73" customWidth="1"/>
    <col min="1543" max="1543" width="5.140625" style="73" customWidth="1"/>
    <col min="1544" max="1544" width="11.7109375" style="73" customWidth="1"/>
    <col min="1545" max="1545" width="12.85546875" style="73" customWidth="1"/>
    <col min="1546" max="1546" width="11.5703125" style="73" customWidth="1"/>
    <col min="1547" max="1792" width="9.140625" style="73"/>
    <col min="1793" max="1793" width="6.28515625" style="73" customWidth="1"/>
    <col min="1794" max="1794" width="42.28515625" style="73" customWidth="1"/>
    <col min="1795" max="1795" width="4.7109375" style="73" customWidth="1"/>
    <col min="1796" max="1796" width="6.85546875" style="73" bestFit="1" customWidth="1"/>
    <col min="1797" max="1797" width="11.7109375" style="73" customWidth="1"/>
    <col min="1798" max="1798" width="12.42578125" style="73" customWidth="1"/>
    <col min="1799" max="1799" width="5.140625" style="73" customWidth="1"/>
    <col min="1800" max="1800" width="11.7109375" style="73" customWidth="1"/>
    <col min="1801" max="1801" width="12.85546875" style="73" customWidth="1"/>
    <col min="1802" max="1802" width="11.5703125" style="73" customWidth="1"/>
    <col min="1803" max="2048" width="9.140625" style="73"/>
    <col min="2049" max="2049" width="6.28515625" style="73" customWidth="1"/>
    <col min="2050" max="2050" width="42.28515625" style="73" customWidth="1"/>
    <col min="2051" max="2051" width="4.7109375" style="73" customWidth="1"/>
    <col min="2052" max="2052" width="6.85546875" style="73" bestFit="1" customWidth="1"/>
    <col min="2053" max="2053" width="11.7109375" style="73" customWidth="1"/>
    <col min="2054" max="2054" width="12.42578125" style="73" customWidth="1"/>
    <col min="2055" max="2055" width="5.140625" style="73" customWidth="1"/>
    <col min="2056" max="2056" width="11.7109375" style="73" customWidth="1"/>
    <col min="2057" max="2057" width="12.85546875" style="73" customWidth="1"/>
    <col min="2058" max="2058" width="11.5703125" style="73" customWidth="1"/>
    <col min="2059" max="2304" width="9.140625" style="73"/>
    <col min="2305" max="2305" width="6.28515625" style="73" customWidth="1"/>
    <col min="2306" max="2306" width="42.28515625" style="73" customWidth="1"/>
    <col min="2307" max="2307" width="4.7109375" style="73" customWidth="1"/>
    <col min="2308" max="2308" width="6.85546875" style="73" bestFit="1" customWidth="1"/>
    <col min="2309" max="2309" width="11.7109375" style="73" customWidth="1"/>
    <col min="2310" max="2310" width="12.42578125" style="73" customWidth="1"/>
    <col min="2311" max="2311" width="5.140625" style="73" customWidth="1"/>
    <col min="2312" max="2312" width="11.7109375" style="73" customWidth="1"/>
    <col min="2313" max="2313" width="12.85546875" style="73" customWidth="1"/>
    <col min="2314" max="2314" width="11.5703125" style="73" customWidth="1"/>
    <col min="2315" max="2560" width="9.140625" style="73"/>
    <col min="2561" max="2561" width="6.28515625" style="73" customWidth="1"/>
    <col min="2562" max="2562" width="42.28515625" style="73" customWidth="1"/>
    <col min="2563" max="2563" width="4.7109375" style="73" customWidth="1"/>
    <col min="2564" max="2564" width="6.85546875" style="73" bestFit="1" customWidth="1"/>
    <col min="2565" max="2565" width="11.7109375" style="73" customWidth="1"/>
    <col min="2566" max="2566" width="12.42578125" style="73" customWidth="1"/>
    <col min="2567" max="2567" width="5.140625" style="73" customWidth="1"/>
    <col min="2568" max="2568" width="11.7109375" style="73" customWidth="1"/>
    <col min="2569" max="2569" width="12.85546875" style="73" customWidth="1"/>
    <col min="2570" max="2570" width="11.5703125" style="73" customWidth="1"/>
    <col min="2571" max="2816" width="9.140625" style="73"/>
    <col min="2817" max="2817" width="6.28515625" style="73" customWidth="1"/>
    <col min="2818" max="2818" width="42.28515625" style="73" customWidth="1"/>
    <col min="2819" max="2819" width="4.7109375" style="73" customWidth="1"/>
    <col min="2820" max="2820" width="6.85546875" style="73" bestFit="1" customWidth="1"/>
    <col min="2821" max="2821" width="11.7109375" style="73" customWidth="1"/>
    <col min="2822" max="2822" width="12.42578125" style="73" customWidth="1"/>
    <col min="2823" max="2823" width="5.140625" style="73" customWidth="1"/>
    <col min="2824" max="2824" width="11.7109375" style="73" customWidth="1"/>
    <col min="2825" max="2825" width="12.85546875" style="73" customWidth="1"/>
    <col min="2826" max="2826" width="11.5703125" style="73" customWidth="1"/>
    <col min="2827" max="3072" width="9.140625" style="73"/>
    <col min="3073" max="3073" width="6.28515625" style="73" customWidth="1"/>
    <col min="3074" max="3074" width="42.28515625" style="73" customWidth="1"/>
    <col min="3075" max="3075" width="4.7109375" style="73" customWidth="1"/>
    <col min="3076" max="3076" width="6.85546875" style="73" bestFit="1" customWidth="1"/>
    <col min="3077" max="3077" width="11.7109375" style="73" customWidth="1"/>
    <col min="3078" max="3078" width="12.42578125" style="73" customWidth="1"/>
    <col min="3079" max="3079" width="5.140625" style="73" customWidth="1"/>
    <col min="3080" max="3080" width="11.7109375" style="73" customWidth="1"/>
    <col min="3081" max="3081" width="12.85546875" style="73" customWidth="1"/>
    <col min="3082" max="3082" width="11.5703125" style="73" customWidth="1"/>
    <col min="3083" max="3328" width="9.140625" style="73"/>
    <col min="3329" max="3329" width="6.28515625" style="73" customWidth="1"/>
    <col min="3330" max="3330" width="42.28515625" style="73" customWidth="1"/>
    <col min="3331" max="3331" width="4.7109375" style="73" customWidth="1"/>
    <col min="3332" max="3332" width="6.85546875" style="73" bestFit="1" customWidth="1"/>
    <col min="3333" max="3333" width="11.7109375" style="73" customWidth="1"/>
    <col min="3334" max="3334" width="12.42578125" style="73" customWidth="1"/>
    <col min="3335" max="3335" width="5.140625" style="73" customWidth="1"/>
    <col min="3336" max="3336" width="11.7109375" style="73" customWidth="1"/>
    <col min="3337" max="3337" width="12.85546875" style="73" customWidth="1"/>
    <col min="3338" max="3338" width="11.5703125" style="73" customWidth="1"/>
    <col min="3339" max="3584" width="9.140625" style="73"/>
    <col min="3585" max="3585" width="6.28515625" style="73" customWidth="1"/>
    <col min="3586" max="3586" width="42.28515625" style="73" customWidth="1"/>
    <col min="3587" max="3587" width="4.7109375" style="73" customWidth="1"/>
    <col min="3588" max="3588" width="6.85546875" style="73" bestFit="1" customWidth="1"/>
    <col min="3589" max="3589" width="11.7109375" style="73" customWidth="1"/>
    <col min="3590" max="3590" width="12.42578125" style="73" customWidth="1"/>
    <col min="3591" max="3591" width="5.140625" style="73" customWidth="1"/>
    <col min="3592" max="3592" width="11.7109375" style="73" customWidth="1"/>
    <col min="3593" max="3593" width="12.85546875" style="73" customWidth="1"/>
    <col min="3594" max="3594" width="11.5703125" style="73" customWidth="1"/>
    <col min="3595" max="3840" width="9.140625" style="73"/>
    <col min="3841" max="3841" width="6.28515625" style="73" customWidth="1"/>
    <col min="3842" max="3842" width="42.28515625" style="73" customWidth="1"/>
    <col min="3843" max="3843" width="4.7109375" style="73" customWidth="1"/>
    <col min="3844" max="3844" width="6.85546875" style="73" bestFit="1" customWidth="1"/>
    <col min="3845" max="3845" width="11.7109375" style="73" customWidth="1"/>
    <col min="3846" max="3846" width="12.42578125" style="73" customWidth="1"/>
    <col min="3847" max="3847" width="5.140625" style="73" customWidth="1"/>
    <col min="3848" max="3848" width="11.7109375" style="73" customWidth="1"/>
    <col min="3849" max="3849" width="12.85546875" style="73" customWidth="1"/>
    <col min="3850" max="3850" width="11.5703125" style="73" customWidth="1"/>
    <col min="3851" max="4096" width="9.140625" style="73"/>
    <col min="4097" max="4097" width="6.28515625" style="73" customWidth="1"/>
    <col min="4098" max="4098" width="42.28515625" style="73" customWidth="1"/>
    <col min="4099" max="4099" width="4.7109375" style="73" customWidth="1"/>
    <col min="4100" max="4100" width="6.85546875" style="73" bestFit="1" customWidth="1"/>
    <col min="4101" max="4101" width="11.7109375" style="73" customWidth="1"/>
    <col min="4102" max="4102" width="12.42578125" style="73" customWidth="1"/>
    <col min="4103" max="4103" width="5.140625" style="73" customWidth="1"/>
    <col min="4104" max="4104" width="11.7109375" style="73" customWidth="1"/>
    <col min="4105" max="4105" width="12.85546875" style="73" customWidth="1"/>
    <col min="4106" max="4106" width="11.5703125" style="73" customWidth="1"/>
    <col min="4107" max="4352" width="9.140625" style="73"/>
    <col min="4353" max="4353" width="6.28515625" style="73" customWidth="1"/>
    <col min="4354" max="4354" width="42.28515625" style="73" customWidth="1"/>
    <col min="4355" max="4355" width="4.7109375" style="73" customWidth="1"/>
    <col min="4356" max="4356" width="6.85546875" style="73" bestFit="1" customWidth="1"/>
    <col min="4357" max="4357" width="11.7109375" style="73" customWidth="1"/>
    <col min="4358" max="4358" width="12.42578125" style="73" customWidth="1"/>
    <col min="4359" max="4359" width="5.140625" style="73" customWidth="1"/>
    <col min="4360" max="4360" width="11.7109375" style="73" customWidth="1"/>
    <col min="4361" max="4361" width="12.85546875" style="73" customWidth="1"/>
    <col min="4362" max="4362" width="11.5703125" style="73" customWidth="1"/>
    <col min="4363" max="4608" width="9.140625" style="73"/>
    <col min="4609" max="4609" width="6.28515625" style="73" customWidth="1"/>
    <col min="4610" max="4610" width="42.28515625" style="73" customWidth="1"/>
    <col min="4611" max="4611" width="4.7109375" style="73" customWidth="1"/>
    <col min="4612" max="4612" width="6.85546875" style="73" bestFit="1" customWidth="1"/>
    <col min="4613" max="4613" width="11.7109375" style="73" customWidth="1"/>
    <col min="4614" max="4614" width="12.42578125" style="73" customWidth="1"/>
    <col min="4615" max="4615" width="5.140625" style="73" customWidth="1"/>
    <col min="4616" max="4616" width="11.7109375" style="73" customWidth="1"/>
    <col min="4617" max="4617" width="12.85546875" style="73" customWidth="1"/>
    <col min="4618" max="4618" width="11.5703125" style="73" customWidth="1"/>
    <col min="4619" max="4864" width="9.140625" style="73"/>
    <col min="4865" max="4865" width="6.28515625" style="73" customWidth="1"/>
    <col min="4866" max="4866" width="42.28515625" style="73" customWidth="1"/>
    <col min="4867" max="4867" width="4.7109375" style="73" customWidth="1"/>
    <col min="4868" max="4868" width="6.85546875" style="73" bestFit="1" customWidth="1"/>
    <col min="4869" max="4869" width="11.7109375" style="73" customWidth="1"/>
    <col min="4870" max="4870" width="12.42578125" style="73" customWidth="1"/>
    <col min="4871" max="4871" width="5.140625" style="73" customWidth="1"/>
    <col min="4872" max="4872" width="11.7109375" style="73" customWidth="1"/>
    <col min="4873" max="4873" width="12.85546875" style="73" customWidth="1"/>
    <col min="4874" max="4874" width="11.5703125" style="73" customWidth="1"/>
    <col min="4875" max="5120" width="9.140625" style="73"/>
    <col min="5121" max="5121" width="6.28515625" style="73" customWidth="1"/>
    <col min="5122" max="5122" width="42.28515625" style="73" customWidth="1"/>
    <col min="5123" max="5123" width="4.7109375" style="73" customWidth="1"/>
    <col min="5124" max="5124" width="6.85546875" style="73" bestFit="1" customWidth="1"/>
    <col min="5125" max="5125" width="11.7109375" style="73" customWidth="1"/>
    <col min="5126" max="5126" width="12.42578125" style="73" customWidth="1"/>
    <col min="5127" max="5127" width="5.140625" style="73" customWidth="1"/>
    <col min="5128" max="5128" width="11.7109375" style="73" customWidth="1"/>
    <col min="5129" max="5129" width="12.85546875" style="73" customWidth="1"/>
    <col min="5130" max="5130" width="11.5703125" style="73" customWidth="1"/>
    <col min="5131" max="5376" width="9.140625" style="73"/>
    <col min="5377" max="5377" width="6.28515625" style="73" customWidth="1"/>
    <col min="5378" max="5378" width="42.28515625" style="73" customWidth="1"/>
    <col min="5379" max="5379" width="4.7109375" style="73" customWidth="1"/>
    <col min="5380" max="5380" width="6.85546875" style="73" bestFit="1" customWidth="1"/>
    <col min="5381" max="5381" width="11.7109375" style="73" customWidth="1"/>
    <col min="5382" max="5382" width="12.42578125" style="73" customWidth="1"/>
    <col min="5383" max="5383" width="5.140625" style="73" customWidth="1"/>
    <col min="5384" max="5384" width="11.7109375" style="73" customWidth="1"/>
    <col min="5385" max="5385" width="12.85546875" style="73" customWidth="1"/>
    <col min="5386" max="5386" width="11.5703125" style="73" customWidth="1"/>
    <col min="5387" max="5632" width="9.140625" style="73"/>
    <col min="5633" max="5633" width="6.28515625" style="73" customWidth="1"/>
    <col min="5634" max="5634" width="42.28515625" style="73" customWidth="1"/>
    <col min="5635" max="5635" width="4.7109375" style="73" customWidth="1"/>
    <col min="5636" max="5636" width="6.85546875" style="73" bestFit="1" customWidth="1"/>
    <col min="5637" max="5637" width="11.7109375" style="73" customWidth="1"/>
    <col min="5638" max="5638" width="12.42578125" style="73" customWidth="1"/>
    <col min="5639" max="5639" width="5.140625" style="73" customWidth="1"/>
    <col min="5640" max="5640" width="11.7109375" style="73" customWidth="1"/>
    <col min="5641" max="5641" width="12.85546875" style="73" customWidth="1"/>
    <col min="5642" max="5642" width="11.5703125" style="73" customWidth="1"/>
    <col min="5643" max="5888" width="9.140625" style="73"/>
    <col min="5889" max="5889" width="6.28515625" style="73" customWidth="1"/>
    <col min="5890" max="5890" width="42.28515625" style="73" customWidth="1"/>
    <col min="5891" max="5891" width="4.7109375" style="73" customWidth="1"/>
    <col min="5892" max="5892" width="6.85546875" style="73" bestFit="1" customWidth="1"/>
    <col min="5893" max="5893" width="11.7109375" style="73" customWidth="1"/>
    <col min="5894" max="5894" width="12.42578125" style="73" customWidth="1"/>
    <col min="5895" max="5895" width="5.140625" style="73" customWidth="1"/>
    <col min="5896" max="5896" width="11.7109375" style="73" customWidth="1"/>
    <col min="5897" max="5897" width="12.85546875" style="73" customWidth="1"/>
    <col min="5898" max="5898" width="11.5703125" style="73" customWidth="1"/>
    <col min="5899" max="6144" width="9.140625" style="73"/>
    <col min="6145" max="6145" width="6.28515625" style="73" customWidth="1"/>
    <col min="6146" max="6146" width="42.28515625" style="73" customWidth="1"/>
    <col min="6147" max="6147" width="4.7109375" style="73" customWidth="1"/>
    <col min="6148" max="6148" width="6.85546875" style="73" bestFit="1" customWidth="1"/>
    <col min="6149" max="6149" width="11.7109375" style="73" customWidth="1"/>
    <col min="6150" max="6150" width="12.42578125" style="73" customWidth="1"/>
    <col min="6151" max="6151" width="5.140625" style="73" customWidth="1"/>
    <col min="6152" max="6152" width="11.7109375" style="73" customWidth="1"/>
    <col min="6153" max="6153" width="12.85546875" style="73" customWidth="1"/>
    <col min="6154" max="6154" width="11.5703125" style="73" customWidth="1"/>
    <col min="6155" max="6400" width="9.140625" style="73"/>
    <col min="6401" max="6401" width="6.28515625" style="73" customWidth="1"/>
    <col min="6402" max="6402" width="42.28515625" style="73" customWidth="1"/>
    <col min="6403" max="6403" width="4.7109375" style="73" customWidth="1"/>
    <col min="6404" max="6404" width="6.85546875" style="73" bestFit="1" customWidth="1"/>
    <col min="6405" max="6405" width="11.7109375" style="73" customWidth="1"/>
    <col min="6406" max="6406" width="12.42578125" style="73" customWidth="1"/>
    <col min="6407" max="6407" width="5.140625" style="73" customWidth="1"/>
    <col min="6408" max="6408" width="11.7109375" style="73" customWidth="1"/>
    <col min="6409" max="6409" width="12.85546875" style="73" customWidth="1"/>
    <col min="6410" max="6410" width="11.5703125" style="73" customWidth="1"/>
    <col min="6411" max="6656" width="9.140625" style="73"/>
    <col min="6657" max="6657" width="6.28515625" style="73" customWidth="1"/>
    <col min="6658" max="6658" width="42.28515625" style="73" customWidth="1"/>
    <col min="6659" max="6659" width="4.7109375" style="73" customWidth="1"/>
    <col min="6660" max="6660" width="6.85546875" style="73" bestFit="1" customWidth="1"/>
    <col min="6661" max="6661" width="11.7109375" style="73" customWidth="1"/>
    <col min="6662" max="6662" width="12.42578125" style="73" customWidth="1"/>
    <col min="6663" max="6663" width="5.140625" style="73" customWidth="1"/>
    <col min="6664" max="6664" width="11.7109375" style="73" customWidth="1"/>
    <col min="6665" max="6665" width="12.85546875" style="73" customWidth="1"/>
    <col min="6666" max="6666" width="11.5703125" style="73" customWidth="1"/>
    <col min="6667" max="6912" width="9.140625" style="73"/>
    <col min="6913" max="6913" width="6.28515625" style="73" customWidth="1"/>
    <col min="6914" max="6914" width="42.28515625" style="73" customWidth="1"/>
    <col min="6915" max="6915" width="4.7109375" style="73" customWidth="1"/>
    <col min="6916" max="6916" width="6.85546875" style="73" bestFit="1" customWidth="1"/>
    <col min="6917" max="6917" width="11.7109375" style="73" customWidth="1"/>
    <col min="6918" max="6918" width="12.42578125" style="73" customWidth="1"/>
    <col min="6919" max="6919" width="5.140625" style="73" customWidth="1"/>
    <col min="6920" max="6920" width="11.7109375" style="73" customWidth="1"/>
    <col min="6921" max="6921" width="12.85546875" style="73" customWidth="1"/>
    <col min="6922" max="6922" width="11.5703125" style="73" customWidth="1"/>
    <col min="6923" max="7168" width="9.140625" style="73"/>
    <col min="7169" max="7169" width="6.28515625" style="73" customWidth="1"/>
    <col min="7170" max="7170" width="42.28515625" style="73" customWidth="1"/>
    <col min="7171" max="7171" width="4.7109375" style="73" customWidth="1"/>
    <col min="7172" max="7172" width="6.85546875" style="73" bestFit="1" customWidth="1"/>
    <col min="7173" max="7173" width="11.7109375" style="73" customWidth="1"/>
    <col min="7174" max="7174" width="12.42578125" style="73" customWidth="1"/>
    <col min="7175" max="7175" width="5.140625" style="73" customWidth="1"/>
    <col min="7176" max="7176" width="11.7109375" style="73" customWidth="1"/>
    <col min="7177" max="7177" width="12.85546875" style="73" customWidth="1"/>
    <col min="7178" max="7178" width="11.5703125" style="73" customWidth="1"/>
    <col min="7179" max="7424" width="9.140625" style="73"/>
    <col min="7425" max="7425" width="6.28515625" style="73" customWidth="1"/>
    <col min="7426" max="7426" width="42.28515625" style="73" customWidth="1"/>
    <col min="7427" max="7427" width="4.7109375" style="73" customWidth="1"/>
    <col min="7428" max="7428" width="6.85546875" style="73" bestFit="1" customWidth="1"/>
    <col min="7429" max="7429" width="11.7109375" style="73" customWidth="1"/>
    <col min="7430" max="7430" width="12.42578125" style="73" customWidth="1"/>
    <col min="7431" max="7431" width="5.140625" style="73" customWidth="1"/>
    <col min="7432" max="7432" width="11.7109375" style="73" customWidth="1"/>
    <col min="7433" max="7433" width="12.85546875" style="73" customWidth="1"/>
    <col min="7434" max="7434" width="11.5703125" style="73" customWidth="1"/>
    <col min="7435" max="7680" width="9.140625" style="73"/>
    <col min="7681" max="7681" width="6.28515625" style="73" customWidth="1"/>
    <col min="7682" max="7682" width="42.28515625" style="73" customWidth="1"/>
    <col min="7683" max="7683" width="4.7109375" style="73" customWidth="1"/>
    <col min="7684" max="7684" width="6.85546875" style="73" bestFit="1" customWidth="1"/>
    <col min="7685" max="7685" width="11.7109375" style="73" customWidth="1"/>
    <col min="7686" max="7686" width="12.42578125" style="73" customWidth="1"/>
    <col min="7687" max="7687" width="5.140625" style="73" customWidth="1"/>
    <col min="7688" max="7688" width="11.7109375" style="73" customWidth="1"/>
    <col min="7689" max="7689" width="12.85546875" style="73" customWidth="1"/>
    <col min="7690" max="7690" width="11.5703125" style="73" customWidth="1"/>
    <col min="7691" max="7936" width="9.140625" style="73"/>
    <col min="7937" max="7937" width="6.28515625" style="73" customWidth="1"/>
    <col min="7938" max="7938" width="42.28515625" style="73" customWidth="1"/>
    <col min="7939" max="7939" width="4.7109375" style="73" customWidth="1"/>
    <col min="7940" max="7940" width="6.85546875" style="73" bestFit="1" customWidth="1"/>
    <col min="7941" max="7941" width="11.7109375" style="73" customWidth="1"/>
    <col min="7942" max="7942" width="12.42578125" style="73" customWidth="1"/>
    <col min="7943" max="7943" width="5.140625" style="73" customWidth="1"/>
    <col min="7944" max="7944" width="11.7109375" style="73" customWidth="1"/>
    <col min="7945" max="7945" width="12.85546875" style="73" customWidth="1"/>
    <col min="7946" max="7946" width="11.5703125" style="73" customWidth="1"/>
    <col min="7947" max="8192" width="9.140625" style="73"/>
    <col min="8193" max="8193" width="6.28515625" style="73" customWidth="1"/>
    <col min="8194" max="8194" width="42.28515625" style="73" customWidth="1"/>
    <col min="8195" max="8195" width="4.7109375" style="73" customWidth="1"/>
    <col min="8196" max="8196" width="6.85546875" style="73" bestFit="1" customWidth="1"/>
    <col min="8197" max="8197" width="11.7109375" style="73" customWidth="1"/>
    <col min="8198" max="8198" width="12.42578125" style="73" customWidth="1"/>
    <col min="8199" max="8199" width="5.140625" style="73" customWidth="1"/>
    <col min="8200" max="8200" width="11.7109375" style="73" customWidth="1"/>
    <col min="8201" max="8201" width="12.85546875" style="73" customWidth="1"/>
    <col min="8202" max="8202" width="11.5703125" style="73" customWidth="1"/>
    <col min="8203" max="8448" width="9.140625" style="73"/>
    <col min="8449" max="8449" width="6.28515625" style="73" customWidth="1"/>
    <col min="8450" max="8450" width="42.28515625" style="73" customWidth="1"/>
    <col min="8451" max="8451" width="4.7109375" style="73" customWidth="1"/>
    <col min="8452" max="8452" width="6.85546875" style="73" bestFit="1" customWidth="1"/>
    <col min="8453" max="8453" width="11.7109375" style="73" customWidth="1"/>
    <col min="8454" max="8454" width="12.42578125" style="73" customWidth="1"/>
    <col min="8455" max="8455" width="5.140625" style="73" customWidth="1"/>
    <col min="8456" max="8456" width="11.7109375" style="73" customWidth="1"/>
    <col min="8457" max="8457" width="12.85546875" style="73" customWidth="1"/>
    <col min="8458" max="8458" width="11.5703125" style="73" customWidth="1"/>
    <col min="8459" max="8704" width="9.140625" style="73"/>
    <col min="8705" max="8705" width="6.28515625" style="73" customWidth="1"/>
    <col min="8706" max="8706" width="42.28515625" style="73" customWidth="1"/>
    <col min="8707" max="8707" width="4.7109375" style="73" customWidth="1"/>
    <col min="8708" max="8708" width="6.85546875" style="73" bestFit="1" customWidth="1"/>
    <col min="8709" max="8709" width="11.7109375" style="73" customWidth="1"/>
    <col min="8710" max="8710" width="12.42578125" style="73" customWidth="1"/>
    <col min="8711" max="8711" width="5.140625" style="73" customWidth="1"/>
    <col min="8712" max="8712" width="11.7109375" style="73" customWidth="1"/>
    <col min="8713" max="8713" width="12.85546875" style="73" customWidth="1"/>
    <col min="8714" max="8714" width="11.5703125" style="73" customWidth="1"/>
    <col min="8715" max="8960" width="9.140625" style="73"/>
    <col min="8961" max="8961" width="6.28515625" style="73" customWidth="1"/>
    <col min="8962" max="8962" width="42.28515625" style="73" customWidth="1"/>
    <col min="8963" max="8963" width="4.7109375" style="73" customWidth="1"/>
    <col min="8964" max="8964" width="6.85546875" style="73" bestFit="1" customWidth="1"/>
    <col min="8965" max="8965" width="11.7109375" style="73" customWidth="1"/>
    <col min="8966" max="8966" width="12.42578125" style="73" customWidth="1"/>
    <col min="8967" max="8967" width="5.140625" style="73" customWidth="1"/>
    <col min="8968" max="8968" width="11.7109375" style="73" customWidth="1"/>
    <col min="8969" max="8969" width="12.85546875" style="73" customWidth="1"/>
    <col min="8970" max="8970" width="11.5703125" style="73" customWidth="1"/>
    <col min="8971" max="9216" width="9.140625" style="73"/>
    <col min="9217" max="9217" width="6.28515625" style="73" customWidth="1"/>
    <col min="9218" max="9218" width="42.28515625" style="73" customWidth="1"/>
    <col min="9219" max="9219" width="4.7109375" style="73" customWidth="1"/>
    <col min="9220" max="9220" width="6.85546875" style="73" bestFit="1" customWidth="1"/>
    <col min="9221" max="9221" width="11.7109375" style="73" customWidth="1"/>
    <col min="9222" max="9222" width="12.42578125" style="73" customWidth="1"/>
    <col min="9223" max="9223" width="5.140625" style="73" customWidth="1"/>
    <col min="9224" max="9224" width="11.7109375" style="73" customWidth="1"/>
    <col min="9225" max="9225" width="12.85546875" style="73" customWidth="1"/>
    <col min="9226" max="9226" width="11.5703125" style="73" customWidth="1"/>
    <col min="9227" max="9472" width="9.140625" style="73"/>
    <col min="9473" max="9473" width="6.28515625" style="73" customWidth="1"/>
    <col min="9474" max="9474" width="42.28515625" style="73" customWidth="1"/>
    <col min="9475" max="9475" width="4.7109375" style="73" customWidth="1"/>
    <col min="9476" max="9476" width="6.85546875" style="73" bestFit="1" customWidth="1"/>
    <col min="9477" max="9477" width="11.7109375" style="73" customWidth="1"/>
    <col min="9478" max="9478" width="12.42578125" style="73" customWidth="1"/>
    <col min="9479" max="9479" width="5.140625" style="73" customWidth="1"/>
    <col min="9480" max="9480" width="11.7109375" style="73" customWidth="1"/>
    <col min="9481" max="9481" width="12.85546875" style="73" customWidth="1"/>
    <col min="9482" max="9482" width="11.5703125" style="73" customWidth="1"/>
    <col min="9483" max="9728" width="9.140625" style="73"/>
    <col min="9729" max="9729" width="6.28515625" style="73" customWidth="1"/>
    <col min="9730" max="9730" width="42.28515625" style="73" customWidth="1"/>
    <col min="9731" max="9731" width="4.7109375" style="73" customWidth="1"/>
    <col min="9732" max="9732" width="6.85546875" style="73" bestFit="1" customWidth="1"/>
    <col min="9733" max="9733" width="11.7109375" style="73" customWidth="1"/>
    <col min="9734" max="9734" width="12.42578125" style="73" customWidth="1"/>
    <col min="9735" max="9735" width="5.140625" style="73" customWidth="1"/>
    <col min="9736" max="9736" width="11.7109375" style="73" customWidth="1"/>
    <col min="9737" max="9737" width="12.85546875" style="73" customWidth="1"/>
    <col min="9738" max="9738" width="11.5703125" style="73" customWidth="1"/>
    <col min="9739" max="9984" width="9.140625" style="73"/>
    <col min="9985" max="9985" width="6.28515625" style="73" customWidth="1"/>
    <col min="9986" max="9986" width="42.28515625" style="73" customWidth="1"/>
    <col min="9987" max="9987" width="4.7109375" style="73" customWidth="1"/>
    <col min="9988" max="9988" width="6.85546875" style="73" bestFit="1" customWidth="1"/>
    <col min="9989" max="9989" width="11.7109375" style="73" customWidth="1"/>
    <col min="9990" max="9990" width="12.42578125" style="73" customWidth="1"/>
    <col min="9991" max="9991" width="5.140625" style="73" customWidth="1"/>
    <col min="9992" max="9992" width="11.7109375" style="73" customWidth="1"/>
    <col min="9993" max="9993" width="12.85546875" style="73" customWidth="1"/>
    <col min="9994" max="9994" width="11.5703125" style="73" customWidth="1"/>
    <col min="9995" max="10240" width="9.140625" style="73"/>
    <col min="10241" max="10241" width="6.28515625" style="73" customWidth="1"/>
    <col min="10242" max="10242" width="42.28515625" style="73" customWidth="1"/>
    <col min="10243" max="10243" width="4.7109375" style="73" customWidth="1"/>
    <col min="10244" max="10244" width="6.85546875" style="73" bestFit="1" customWidth="1"/>
    <col min="10245" max="10245" width="11.7109375" style="73" customWidth="1"/>
    <col min="10246" max="10246" width="12.42578125" style="73" customWidth="1"/>
    <col min="10247" max="10247" width="5.140625" style="73" customWidth="1"/>
    <col min="10248" max="10248" width="11.7109375" style="73" customWidth="1"/>
    <col min="10249" max="10249" width="12.85546875" style="73" customWidth="1"/>
    <col min="10250" max="10250" width="11.5703125" style="73" customWidth="1"/>
    <col min="10251" max="10496" width="9.140625" style="73"/>
    <col min="10497" max="10497" width="6.28515625" style="73" customWidth="1"/>
    <col min="10498" max="10498" width="42.28515625" style="73" customWidth="1"/>
    <col min="10499" max="10499" width="4.7109375" style="73" customWidth="1"/>
    <col min="10500" max="10500" width="6.85546875" style="73" bestFit="1" customWidth="1"/>
    <col min="10501" max="10501" width="11.7109375" style="73" customWidth="1"/>
    <col min="10502" max="10502" width="12.42578125" style="73" customWidth="1"/>
    <col min="10503" max="10503" width="5.140625" style="73" customWidth="1"/>
    <col min="10504" max="10504" width="11.7109375" style="73" customWidth="1"/>
    <col min="10505" max="10505" width="12.85546875" style="73" customWidth="1"/>
    <col min="10506" max="10506" width="11.5703125" style="73" customWidth="1"/>
    <col min="10507" max="10752" width="9.140625" style="73"/>
    <col min="10753" max="10753" width="6.28515625" style="73" customWidth="1"/>
    <col min="10754" max="10754" width="42.28515625" style="73" customWidth="1"/>
    <col min="10755" max="10755" width="4.7109375" style="73" customWidth="1"/>
    <col min="10756" max="10756" width="6.85546875" style="73" bestFit="1" customWidth="1"/>
    <col min="10757" max="10757" width="11.7109375" style="73" customWidth="1"/>
    <col min="10758" max="10758" width="12.42578125" style="73" customWidth="1"/>
    <col min="10759" max="10759" width="5.140625" style="73" customWidth="1"/>
    <col min="10760" max="10760" width="11.7109375" style="73" customWidth="1"/>
    <col min="10761" max="10761" width="12.85546875" style="73" customWidth="1"/>
    <col min="10762" max="10762" width="11.5703125" style="73" customWidth="1"/>
    <col min="10763" max="11008" width="9.140625" style="73"/>
    <col min="11009" max="11009" width="6.28515625" style="73" customWidth="1"/>
    <col min="11010" max="11010" width="42.28515625" style="73" customWidth="1"/>
    <col min="11011" max="11011" width="4.7109375" style="73" customWidth="1"/>
    <col min="11012" max="11012" width="6.85546875" style="73" bestFit="1" customWidth="1"/>
    <col min="11013" max="11013" width="11.7109375" style="73" customWidth="1"/>
    <col min="11014" max="11014" width="12.42578125" style="73" customWidth="1"/>
    <col min="11015" max="11015" width="5.140625" style="73" customWidth="1"/>
    <col min="11016" max="11016" width="11.7109375" style="73" customWidth="1"/>
    <col min="11017" max="11017" width="12.85546875" style="73" customWidth="1"/>
    <col min="11018" max="11018" width="11.5703125" style="73" customWidth="1"/>
    <col min="11019" max="11264" width="9.140625" style="73"/>
    <col min="11265" max="11265" width="6.28515625" style="73" customWidth="1"/>
    <col min="11266" max="11266" width="42.28515625" style="73" customWidth="1"/>
    <col min="11267" max="11267" width="4.7109375" style="73" customWidth="1"/>
    <col min="11268" max="11268" width="6.85546875" style="73" bestFit="1" customWidth="1"/>
    <col min="11269" max="11269" width="11.7109375" style="73" customWidth="1"/>
    <col min="11270" max="11270" width="12.42578125" style="73" customWidth="1"/>
    <col min="11271" max="11271" width="5.140625" style="73" customWidth="1"/>
    <col min="11272" max="11272" width="11.7109375" style="73" customWidth="1"/>
    <col min="11273" max="11273" width="12.85546875" style="73" customWidth="1"/>
    <col min="11274" max="11274" width="11.5703125" style="73" customWidth="1"/>
    <col min="11275" max="11520" width="9.140625" style="73"/>
    <col min="11521" max="11521" width="6.28515625" style="73" customWidth="1"/>
    <col min="11522" max="11522" width="42.28515625" style="73" customWidth="1"/>
    <col min="11523" max="11523" width="4.7109375" style="73" customWidth="1"/>
    <col min="11524" max="11524" width="6.85546875" style="73" bestFit="1" customWidth="1"/>
    <col min="11525" max="11525" width="11.7109375" style="73" customWidth="1"/>
    <col min="11526" max="11526" width="12.42578125" style="73" customWidth="1"/>
    <col min="11527" max="11527" width="5.140625" style="73" customWidth="1"/>
    <col min="11528" max="11528" width="11.7109375" style="73" customWidth="1"/>
    <col min="11529" max="11529" width="12.85546875" style="73" customWidth="1"/>
    <col min="11530" max="11530" width="11.5703125" style="73" customWidth="1"/>
    <col min="11531" max="11776" width="9.140625" style="73"/>
    <col min="11777" max="11777" width="6.28515625" style="73" customWidth="1"/>
    <col min="11778" max="11778" width="42.28515625" style="73" customWidth="1"/>
    <col min="11779" max="11779" width="4.7109375" style="73" customWidth="1"/>
    <col min="11780" max="11780" width="6.85546875" style="73" bestFit="1" customWidth="1"/>
    <col min="11781" max="11781" width="11.7109375" style="73" customWidth="1"/>
    <col min="11782" max="11782" width="12.42578125" style="73" customWidth="1"/>
    <col min="11783" max="11783" width="5.140625" style="73" customWidth="1"/>
    <col min="11784" max="11784" width="11.7109375" style="73" customWidth="1"/>
    <col min="11785" max="11785" width="12.85546875" style="73" customWidth="1"/>
    <col min="11786" max="11786" width="11.5703125" style="73" customWidth="1"/>
    <col min="11787" max="12032" width="9.140625" style="73"/>
    <col min="12033" max="12033" width="6.28515625" style="73" customWidth="1"/>
    <col min="12034" max="12034" width="42.28515625" style="73" customWidth="1"/>
    <col min="12035" max="12035" width="4.7109375" style="73" customWidth="1"/>
    <col min="12036" max="12036" width="6.85546875" style="73" bestFit="1" customWidth="1"/>
    <col min="12037" max="12037" width="11.7109375" style="73" customWidth="1"/>
    <col min="12038" max="12038" width="12.42578125" style="73" customWidth="1"/>
    <col min="12039" max="12039" width="5.140625" style="73" customWidth="1"/>
    <col min="12040" max="12040" width="11.7109375" style="73" customWidth="1"/>
    <col min="12041" max="12041" width="12.85546875" style="73" customWidth="1"/>
    <col min="12042" max="12042" width="11.5703125" style="73" customWidth="1"/>
    <col min="12043" max="12288" width="9.140625" style="73"/>
    <col min="12289" max="12289" width="6.28515625" style="73" customWidth="1"/>
    <col min="12290" max="12290" width="42.28515625" style="73" customWidth="1"/>
    <col min="12291" max="12291" width="4.7109375" style="73" customWidth="1"/>
    <col min="12292" max="12292" width="6.85546875" style="73" bestFit="1" customWidth="1"/>
    <col min="12293" max="12293" width="11.7109375" style="73" customWidth="1"/>
    <col min="12294" max="12294" width="12.42578125" style="73" customWidth="1"/>
    <col min="12295" max="12295" width="5.140625" style="73" customWidth="1"/>
    <col min="12296" max="12296" width="11.7109375" style="73" customWidth="1"/>
    <col min="12297" max="12297" width="12.85546875" style="73" customWidth="1"/>
    <col min="12298" max="12298" width="11.5703125" style="73" customWidth="1"/>
    <col min="12299" max="12544" width="9.140625" style="73"/>
    <col min="12545" max="12545" width="6.28515625" style="73" customWidth="1"/>
    <col min="12546" max="12546" width="42.28515625" style="73" customWidth="1"/>
    <col min="12547" max="12547" width="4.7109375" style="73" customWidth="1"/>
    <col min="12548" max="12548" width="6.85546875" style="73" bestFit="1" customWidth="1"/>
    <col min="12549" max="12549" width="11.7109375" style="73" customWidth="1"/>
    <col min="12550" max="12550" width="12.42578125" style="73" customWidth="1"/>
    <col min="12551" max="12551" width="5.140625" style="73" customWidth="1"/>
    <col min="12552" max="12552" width="11.7109375" style="73" customWidth="1"/>
    <col min="12553" max="12553" width="12.85546875" style="73" customWidth="1"/>
    <col min="12554" max="12554" width="11.5703125" style="73" customWidth="1"/>
    <col min="12555" max="12800" width="9.140625" style="73"/>
    <col min="12801" max="12801" width="6.28515625" style="73" customWidth="1"/>
    <col min="12802" max="12802" width="42.28515625" style="73" customWidth="1"/>
    <col min="12803" max="12803" width="4.7109375" style="73" customWidth="1"/>
    <col min="12804" max="12804" width="6.85546875" style="73" bestFit="1" customWidth="1"/>
    <col min="12805" max="12805" width="11.7109375" style="73" customWidth="1"/>
    <col min="12806" max="12806" width="12.42578125" style="73" customWidth="1"/>
    <col min="12807" max="12807" width="5.140625" style="73" customWidth="1"/>
    <col min="12808" max="12808" width="11.7109375" style="73" customWidth="1"/>
    <col min="12809" max="12809" width="12.85546875" style="73" customWidth="1"/>
    <col min="12810" max="12810" width="11.5703125" style="73" customWidth="1"/>
    <col min="12811" max="13056" width="9.140625" style="73"/>
    <col min="13057" max="13057" width="6.28515625" style="73" customWidth="1"/>
    <col min="13058" max="13058" width="42.28515625" style="73" customWidth="1"/>
    <col min="13059" max="13059" width="4.7109375" style="73" customWidth="1"/>
    <col min="13060" max="13060" width="6.85546875" style="73" bestFit="1" customWidth="1"/>
    <col min="13061" max="13061" width="11.7109375" style="73" customWidth="1"/>
    <col min="13062" max="13062" width="12.42578125" style="73" customWidth="1"/>
    <col min="13063" max="13063" width="5.140625" style="73" customWidth="1"/>
    <col min="13064" max="13064" width="11.7109375" style="73" customWidth="1"/>
    <col min="13065" max="13065" width="12.85546875" style="73" customWidth="1"/>
    <col min="13066" max="13066" width="11.5703125" style="73" customWidth="1"/>
    <col min="13067" max="13312" width="9.140625" style="73"/>
    <col min="13313" max="13313" width="6.28515625" style="73" customWidth="1"/>
    <col min="13314" max="13314" width="42.28515625" style="73" customWidth="1"/>
    <col min="13315" max="13315" width="4.7109375" style="73" customWidth="1"/>
    <col min="13316" max="13316" width="6.85546875" style="73" bestFit="1" customWidth="1"/>
    <col min="13317" max="13317" width="11.7109375" style="73" customWidth="1"/>
    <col min="13318" max="13318" width="12.42578125" style="73" customWidth="1"/>
    <col min="13319" max="13319" width="5.140625" style="73" customWidth="1"/>
    <col min="13320" max="13320" width="11.7109375" style="73" customWidth="1"/>
    <col min="13321" max="13321" width="12.85546875" style="73" customWidth="1"/>
    <col min="13322" max="13322" width="11.5703125" style="73" customWidth="1"/>
    <col min="13323" max="13568" width="9.140625" style="73"/>
    <col min="13569" max="13569" width="6.28515625" style="73" customWidth="1"/>
    <col min="13570" max="13570" width="42.28515625" style="73" customWidth="1"/>
    <col min="13571" max="13571" width="4.7109375" style="73" customWidth="1"/>
    <col min="13572" max="13572" width="6.85546875" style="73" bestFit="1" customWidth="1"/>
    <col min="13573" max="13573" width="11.7109375" style="73" customWidth="1"/>
    <col min="13574" max="13574" width="12.42578125" style="73" customWidth="1"/>
    <col min="13575" max="13575" width="5.140625" style="73" customWidth="1"/>
    <col min="13576" max="13576" width="11.7109375" style="73" customWidth="1"/>
    <col min="13577" max="13577" width="12.85546875" style="73" customWidth="1"/>
    <col min="13578" max="13578" width="11.5703125" style="73" customWidth="1"/>
    <col min="13579" max="13824" width="9.140625" style="73"/>
    <col min="13825" max="13825" width="6.28515625" style="73" customWidth="1"/>
    <col min="13826" max="13826" width="42.28515625" style="73" customWidth="1"/>
    <col min="13827" max="13827" width="4.7109375" style="73" customWidth="1"/>
    <col min="13828" max="13828" width="6.85546875" style="73" bestFit="1" customWidth="1"/>
    <col min="13829" max="13829" width="11.7109375" style="73" customWidth="1"/>
    <col min="13830" max="13830" width="12.42578125" style="73" customWidth="1"/>
    <col min="13831" max="13831" width="5.140625" style="73" customWidth="1"/>
    <col min="13832" max="13832" width="11.7109375" style="73" customWidth="1"/>
    <col min="13833" max="13833" width="12.85546875" style="73" customWidth="1"/>
    <col min="13834" max="13834" width="11.5703125" style="73" customWidth="1"/>
    <col min="13835" max="14080" width="9.140625" style="73"/>
    <col min="14081" max="14081" width="6.28515625" style="73" customWidth="1"/>
    <col min="14082" max="14082" width="42.28515625" style="73" customWidth="1"/>
    <col min="14083" max="14083" width="4.7109375" style="73" customWidth="1"/>
    <col min="14084" max="14084" width="6.85546875" style="73" bestFit="1" customWidth="1"/>
    <col min="14085" max="14085" width="11.7109375" style="73" customWidth="1"/>
    <col min="14086" max="14086" width="12.42578125" style="73" customWidth="1"/>
    <col min="14087" max="14087" width="5.140625" style="73" customWidth="1"/>
    <col min="14088" max="14088" width="11.7109375" style="73" customWidth="1"/>
    <col min="14089" max="14089" width="12.85546875" style="73" customWidth="1"/>
    <col min="14090" max="14090" width="11.5703125" style="73" customWidth="1"/>
    <col min="14091" max="14336" width="9.140625" style="73"/>
    <col min="14337" max="14337" width="6.28515625" style="73" customWidth="1"/>
    <col min="14338" max="14338" width="42.28515625" style="73" customWidth="1"/>
    <col min="14339" max="14339" width="4.7109375" style="73" customWidth="1"/>
    <col min="14340" max="14340" width="6.85546875" style="73" bestFit="1" customWidth="1"/>
    <col min="14341" max="14341" width="11.7109375" style="73" customWidth="1"/>
    <col min="14342" max="14342" width="12.42578125" style="73" customWidth="1"/>
    <col min="14343" max="14343" width="5.140625" style="73" customWidth="1"/>
    <col min="14344" max="14344" width="11.7109375" style="73" customWidth="1"/>
    <col min="14345" max="14345" width="12.85546875" style="73" customWidth="1"/>
    <col min="14346" max="14346" width="11.5703125" style="73" customWidth="1"/>
    <col min="14347" max="14592" width="9.140625" style="73"/>
    <col min="14593" max="14593" width="6.28515625" style="73" customWidth="1"/>
    <col min="14594" max="14594" width="42.28515625" style="73" customWidth="1"/>
    <col min="14595" max="14595" width="4.7109375" style="73" customWidth="1"/>
    <col min="14596" max="14596" width="6.85546875" style="73" bestFit="1" customWidth="1"/>
    <col min="14597" max="14597" width="11.7109375" style="73" customWidth="1"/>
    <col min="14598" max="14598" width="12.42578125" style="73" customWidth="1"/>
    <col min="14599" max="14599" width="5.140625" style="73" customWidth="1"/>
    <col min="14600" max="14600" width="11.7109375" style="73" customWidth="1"/>
    <col min="14601" max="14601" width="12.85546875" style="73" customWidth="1"/>
    <col min="14602" max="14602" width="11.5703125" style="73" customWidth="1"/>
    <col min="14603" max="14848" width="9.140625" style="73"/>
    <col min="14849" max="14849" width="6.28515625" style="73" customWidth="1"/>
    <col min="14850" max="14850" width="42.28515625" style="73" customWidth="1"/>
    <col min="14851" max="14851" width="4.7109375" style="73" customWidth="1"/>
    <col min="14852" max="14852" width="6.85546875" style="73" bestFit="1" customWidth="1"/>
    <col min="14853" max="14853" width="11.7109375" style="73" customWidth="1"/>
    <col min="14854" max="14854" width="12.42578125" style="73" customWidth="1"/>
    <col min="14855" max="14855" width="5.140625" style="73" customWidth="1"/>
    <col min="14856" max="14856" width="11.7109375" style="73" customWidth="1"/>
    <col min="14857" max="14857" width="12.85546875" style="73" customWidth="1"/>
    <col min="14858" max="14858" width="11.5703125" style="73" customWidth="1"/>
    <col min="14859" max="15104" width="9.140625" style="73"/>
    <col min="15105" max="15105" width="6.28515625" style="73" customWidth="1"/>
    <col min="15106" max="15106" width="42.28515625" style="73" customWidth="1"/>
    <col min="15107" max="15107" width="4.7109375" style="73" customWidth="1"/>
    <col min="15108" max="15108" width="6.85546875" style="73" bestFit="1" customWidth="1"/>
    <col min="15109" max="15109" width="11.7109375" style="73" customWidth="1"/>
    <col min="15110" max="15110" width="12.42578125" style="73" customWidth="1"/>
    <col min="15111" max="15111" width="5.140625" style="73" customWidth="1"/>
    <col min="15112" max="15112" width="11.7109375" style="73" customWidth="1"/>
    <col min="15113" max="15113" width="12.85546875" style="73" customWidth="1"/>
    <col min="15114" max="15114" width="11.5703125" style="73" customWidth="1"/>
    <col min="15115" max="15360" width="9.140625" style="73"/>
    <col min="15361" max="15361" width="6.28515625" style="73" customWidth="1"/>
    <col min="15362" max="15362" width="42.28515625" style="73" customWidth="1"/>
    <col min="15363" max="15363" width="4.7109375" style="73" customWidth="1"/>
    <col min="15364" max="15364" width="6.85546875" style="73" bestFit="1" customWidth="1"/>
    <col min="15365" max="15365" width="11.7109375" style="73" customWidth="1"/>
    <col min="15366" max="15366" width="12.42578125" style="73" customWidth="1"/>
    <col min="15367" max="15367" width="5.140625" style="73" customWidth="1"/>
    <col min="15368" max="15368" width="11.7109375" style="73" customWidth="1"/>
    <col min="15369" max="15369" width="12.85546875" style="73" customWidth="1"/>
    <col min="15370" max="15370" width="11.5703125" style="73" customWidth="1"/>
    <col min="15371" max="15616" width="9.140625" style="73"/>
    <col min="15617" max="15617" width="6.28515625" style="73" customWidth="1"/>
    <col min="15618" max="15618" width="42.28515625" style="73" customWidth="1"/>
    <col min="15619" max="15619" width="4.7109375" style="73" customWidth="1"/>
    <col min="15620" max="15620" width="6.85546875" style="73" bestFit="1" customWidth="1"/>
    <col min="15621" max="15621" width="11.7109375" style="73" customWidth="1"/>
    <col min="15622" max="15622" width="12.42578125" style="73" customWidth="1"/>
    <col min="15623" max="15623" width="5.140625" style="73" customWidth="1"/>
    <col min="15624" max="15624" width="11.7109375" style="73" customWidth="1"/>
    <col min="15625" max="15625" width="12.85546875" style="73" customWidth="1"/>
    <col min="15626" max="15626" width="11.5703125" style="73" customWidth="1"/>
    <col min="15627" max="15872" width="9.140625" style="73"/>
    <col min="15873" max="15873" width="6.28515625" style="73" customWidth="1"/>
    <col min="15874" max="15874" width="42.28515625" style="73" customWidth="1"/>
    <col min="15875" max="15875" width="4.7109375" style="73" customWidth="1"/>
    <col min="15876" max="15876" width="6.85546875" style="73" bestFit="1" customWidth="1"/>
    <col min="15877" max="15877" width="11.7109375" style="73" customWidth="1"/>
    <col min="15878" max="15878" width="12.42578125" style="73" customWidth="1"/>
    <col min="15879" max="15879" width="5.140625" style="73" customWidth="1"/>
    <col min="15880" max="15880" width="11.7109375" style="73" customWidth="1"/>
    <col min="15881" max="15881" width="12.85546875" style="73" customWidth="1"/>
    <col min="15882" max="15882" width="11.5703125" style="73" customWidth="1"/>
    <col min="15883" max="16128" width="9.140625" style="73"/>
    <col min="16129" max="16129" width="6.28515625" style="73" customWidth="1"/>
    <col min="16130" max="16130" width="42.28515625" style="73" customWidth="1"/>
    <col min="16131" max="16131" width="4.7109375" style="73" customWidth="1"/>
    <col min="16132" max="16132" width="6.85546875" style="73" bestFit="1" customWidth="1"/>
    <col min="16133" max="16133" width="11.7109375" style="73" customWidth="1"/>
    <col min="16134" max="16134" width="12.42578125" style="73" customWidth="1"/>
    <col min="16135" max="16135" width="5.140625" style="73" customWidth="1"/>
    <col min="16136" max="16136" width="11.7109375" style="73" customWidth="1"/>
    <col min="16137" max="16137" width="12.85546875" style="73" customWidth="1"/>
    <col min="16138" max="16138" width="11.5703125" style="73" customWidth="1"/>
    <col min="16139" max="16384" width="9.140625" style="73"/>
  </cols>
  <sheetData>
    <row r="1" spans="1:19">
      <c r="A1" s="146" t="s">
        <v>280</v>
      </c>
      <c r="B1" s="146"/>
      <c r="C1" s="70"/>
      <c r="D1" s="70"/>
      <c r="E1" s="70"/>
      <c r="F1" s="70"/>
      <c r="G1" s="147"/>
      <c r="H1" s="147"/>
      <c r="I1" s="147"/>
      <c r="J1" s="147"/>
    </row>
    <row r="2" spans="1:19" ht="36" customHeight="1">
      <c r="A2" s="147" t="s">
        <v>326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9" s="1" customFormat="1" ht="33.75" customHeight="1">
      <c r="A3" s="143" t="s">
        <v>0</v>
      </c>
      <c r="B3" s="144" t="s">
        <v>1</v>
      </c>
      <c r="C3" s="139" t="s">
        <v>2</v>
      </c>
      <c r="D3" s="139"/>
      <c r="E3" s="139"/>
      <c r="F3" s="139"/>
      <c r="G3" s="139"/>
      <c r="H3" s="139"/>
      <c r="I3" s="139"/>
      <c r="J3" s="139" t="s">
        <v>3</v>
      </c>
      <c r="K3" s="142" t="s">
        <v>4</v>
      </c>
      <c r="L3" s="140" t="s">
        <v>5</v>
      </c>
      <c r="M3" s="139" t="s">
        <v>6</v>
      </c>
      <c r="N3" s="139" t="s">
        <v>7</v>
      </c>
      <c r="O3" s="141" t="s">
        <v>8</v>
      </c>
      <c r="P3" s="139" t="s">
        <v>9</v>
      </c>
      <c r="Q3" s="139" t="s">
        <v>10</v>
      </c>
      <c r="R3" s="174" t="s">
        <v>325</v>
      </c>
      <c r="S3" s="175" t="s">
        <v>324</v>
      </c>
    </row>
    <row r="4" spans="1:19" s="1" customFormat="1" ht="33.6" customHeight="1">
      <c r="A4" s="143"/>
      <c r="B4" s="144"/>
      <c r="C4" s="3" t="s">
        <v>11</v>
      </c>
      <c r="D4" s="3" t="s">
        <v>12</v>
      </c>
      <c r="E4" s="4" t="s">
        <v>13</v>
      </c>
      <c r="F4" s="3" t="s">
        <v>14</v>
      </c>
      <c r="G4" s="5" t="s">
        <v>15</v>
      </c>
      <c r="H4" s="5" t="s">
        <v>16</v>
      </c>
      <c r="I4" s="5" t="s">
        <v>17</v>
      </c>
      <c r="J4" s="139"/>
      <c r="K4" s="142"/>
      <c r="L4" s="140"/>
      <c r="M4" s="139"/>
      <c r="N4" s="139"/>
      <c r="O4" s="141"/>
      <c r="P4" s="139"/>
      <c r="Q4" s="139"/>
      <c r="R4" s="150"/>
      <c r="S4" s="150"/>
    </row>
    <row r="5" spans="1:19" s="1" customFormat="1" ht="157.5">
      <c r="A5" s="6">
        <v>1</v>
      </c>
      <c r="B5" s="49" t="s">
        <v>260</v>
      </c>
      <c r="C5" s="42" t="s">
        <v>261</v>
      </c>
      <c r="D5" s="50" t="s">
        <v>262</v>
      </c>
      <c r="E5" s="46" t="s">
        <v>263</v>
      </c>
      <c r="F5" s="46" t="s">
        <v>40</v>
      </c>
      <c r="G5" s="51">
        <v>0.06</v>
      </c>
      <c r="H5" s="46" t="s">
        <v>264</v>
      </c>
      <c r="I5" s="46" t="s">
        <v>265</v>
      </c>
      <c r="J5" s="46" t="s">
        <v>40</v>
      </c>
      <c r="K5" s="47" t="s">
        <v>27</v>
      </c>
      <c r="L5" s="52">
        <v>45</v>
      </c>
      <c r="M5" s="48"/>
      <c r="N5" s="48">
        <f>M5*L5</f>
        <v>0</v>
      </c>
      <c r="O5" s="13">
        <f t="shared" ref="O5:O6" si="0">M5*0.08</f>
        <v>0</v>
      </c>
      <c r="P5" s="48">
        <f>O5+M5</f>
        <v>0</v>
      </c>
      <c r="Q5" s="44">
        <f>P5*L5</f>
        <v>0</v>
      </c>
      <c r="R5" s="88"/>
      <c r="S5" s="89"/>
    </row>
    <row r="6" spans="1:19" s="1" customFormat="1" ht="156.75" customHeight="1">
      <c r="A6" s="6">
        <v>2</v>
      </c>
      <c r="B6" s="49" t="s">
        <v>260</v>
      </c>
      <c r="C6" s="42" t="s">
        <v>266</v>
      </c>
      <c r="D6" s="50" t="s">
        <v>262</v>
      </c>
      <c r="E6" s="46" t="s">
        <v>263</v>
      </c>
      <c r="F6" s="51" t="s">
        <v>40</v>
      </c>
      <c r="G6" s="51">
        <v>0.12</v>
      </c>
      <c r="H6" s="46" t="s">
        <v>264</v>
      </c>
      <c r="I6" s="46" t="s">
        <v>265</v>
      </c>
      <c r="J6" s="46" t="s">
        <v>40</v>
      </c>
      <c r="K6" s="47" t="s">
        <v>27</v>
      </c>
      <c r="L6" s="52">
        <v>60</v>
      </c>
      <c r="M6" s="48"/>
      <c r="N6" s="48">
        <f>M6*L6</f>
        <v>0</v>
      </c>
      <c r="O6" s="13">
        <f t="shared" si="0"/>
        <v>0</v>
      </c>
      <c r="P6" s="48">
        <f>O6+M6</f>
        <v>0</v>
      </c>
      <c r="Q6" s="44">
        <f>P6*L6</f>
        <v>0</v>
      </c>
      <c r="R6" s="91"/>
      <c r="S6" s="92"/>
    </row>
    <row r="7" spans="1:19" ht="15">
      <c r="C7" s="71"/>
      <c r="D7" s="72"/>
      <c r="E7" s="71"/>
      <c r="F7" s="130"/>
      <c r="G7" s="71"/>
      <c r="H7" s="71"/>
      <c r="I7" s="71"/>
      <c r="J7" s="71"/>
      <c r="K7" s="71"/>
      <c r="L7" s="71"/>
      <c r="M7" s="71"/>
      <c r="N7" s="132">
        <f>SUM(N5:N6)</f>
        <v>0</v>
      </c>
      <c r="O7" s="71"/>
      <c r="P7" s="71"/>
      <c r="Q7" s="131">
        <f>SUM(Q5:Q6)</f>
        <v>0</v>
      </c>
      <c r="R7" s="91"/>
      <c r="S7" s="92"/>
    </row>
  </sheetData>
  <mergeCells count="16">
    <mergeCell ref="A1:B1"/>
    <mergeCell ref="G1:J1"/>
    <mergeCell ref="A2:J2"/>
    <mergeCell ref="R3:R4"/>
    <mergeCell ref="S3:S4"/>
    <mergeCell ref="P3:P4"/>
    <mergeCell ref="Q3:Q4"/>
    <mergeCell ref="A3:A4"/>
    <mergeCell ref="B3:B4"/>
    <mergeCell ref="C3:I3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"/>
  <sheetViews>
    <sheetView workbookViewId="0">
      <selection activeCell="J4" sqref="J4:K4"/>
    </sheetView>
  </sheetViews>
  <sheetFormatPr defaultRowHeight="15"/>
  <cols>
    <col min="1" max="1" width="4.28515625" customWidth="1"/>
    <col min="2" max="2" width="40.85546875" customWidth="1"/>
    <col min="6" max="6" width="12.140625" customWidth="1"/>
    <col min="7" max="7" width="12.7109375" customWidth="1"/>
    <col min="8" max="8" width="12" customWidth="1"/>
    <col min="9" max="9" width="12.140625" customWidth="1"/>
    <col min="10" max="10" width="15.28515625" customWidth="1"/>
    <col min="11" max="11" width="16" customWidth="1"/>
    <col min="257" max="257" width="4.28515625" customWidth="1"/>
    <col min="258" max="258" width="32.85546875" customWidth="1"/>
    <col min="263" max="263" width="12.7109375" customWidth="1"/>
    <col min="265" max="265" width="12.140625" customWidth="1"/>
    <col min="266" max="266" width="15.28515625" customWidth="1"/>
    <col min="513" max="513" width="4.28515625" customWidth="1"/>
    <col min="514" max="514" width="32.85546875" customWidth="1"/>
    <col min="519" max="519" width="12.7109375" customWidth="1"/>
    <col min="521" max="521" width="12.140625" customWidth="1"/>
    <col min="522" max="522" width="15.28515625" customWidth="1"/>
    <col min="769" max="769" width="4.28515625" customWidth="1"/>
    <col min="770" max="770" width="32.85546875" customWidth="1"/>
    <col min="775" max="775" width="12.7109375" customWidth="1"/>
    <col min="777" max="777" width="12.140625" customWidth="1"/>
    <col min="778" max="778" width="15.28515625" customWidth="1"/>
    <col min="1025" max="1025" width="4.28515625" customWidth="1"/>
    <col min="1026" max="1026" width="32.85546875" customWidth="1"/>
    <col min="1031" max="1031" width="12.7109375" customWidth="1"/>
    <col min="1033" max="1033" width="12.140625" customWidth="1"/>
    <col min="1034" max="1034" width="15.28515625" customWidth="1"/>
    <col min="1281" max="1281" width="4.28515625" customWidth="1"/>
    <col min="1282" max="1282" width="32.85546875" customWidth="1"/>
    <col min="1287" max="1287" width="12.7109375" customWidth="1"/>
    <col min="1289" max="1289" width="12.140625" customWidth="1"/>
    <col min="1290" max="1290" width="15.28515625" customWidth="1"/>
    <col min="1537" max="1537" width="4.28515625" customWidth="1"/>
    <col min="1538" max="1538" width="32.85546875" customWidth="1"/>
    <col min="1543" max="1543" width="12.7109375" customWidth="1"/>
    <col min="1545" max="1545" width="12.140625" customWidth="1"/>
    <col min="1546" max="1546" width="15.28515625" customWidth="1"/>
    <col min="1793" max="1793" width="4.28515625" customWidth="1"/>
    <col min="1794" max="1794" width="32.85546875" customWidth="1"/>
    <col min="1799" max="1799" width="12.7109375" customWidth="1"/>
    <col min="1801" max="1801" width="12.140625" customWidth="1"/>
    <col min="1802" max="1802" width="15.28515625" customWidth="1"/>
    <col min="2049" max="2049" width="4.28515625" customWidth="1"/>
    <col min="2050" max="2050" width="32.85546875" customWidth="1"/>
    <col min="2055" max="2055" width="12.7109375" customWidth="1"/>
    <col min="2057" max="2057" width="12.140625" customWidth="1"/>
    <col min="2058" max="2058" width="15.28515625" customWidth="1"/>
    <col min="2305" max="2305" width="4.28515625" customWidth="1"/>
    <col min="2306" max="2306" width="32.85546875" customWidth="1"/>
    <col min="2311" max="2311" width="12.7109375" customWidth="1"/>
    <col min="2313" max="2313" width="12.140625" customWidth="1"/>
    <col min="2314" max="2314" width="15.28515625" customWidth="1"/>
    <col min="2561" max="2561" width="4.28515625" customWidth="1"/>
    <col min="2562" max="2562" width="32.85546875" customWidth="1"/>
    <col min="2567" max="2567" width="12.7109375" customWidth="1"/>
    <col min="2569" max="2569" width="12.140625" customWidth="1"/>
    <col min="2570" max="2570" width="15.28515625" customWidth="1"/>
    <col min="2817" max="2817" width="4.28515625" customWidth="1"/>
    <col min="2818" max="2818" width="32.85546875" customWidth="1"/>
    <col min="2823" max="2823" width="12.7109375" customWidth="1"/>
    <col min="2825" max="2825" width="12.140625" customWidth="1"/>
    <col min="2826" max="2826" width="15.28515625" customWidth="1"/>
    <col min="3073" max="3073" width="4.28515625" customWidth="1"/>
    <col min="3074" max="3074" width="32.85546875" customWidth="1"/>
    <col min="3079" max="3079" width="12.7109375" customWidth="1"/>
    <col min="3081" max="3081" width="12.140625" customWidth="1"/>
    <col min="3082" max="3082" width="15.28515625" customWidth="1"/>
    <col min="3329" max="3329" width="4.28515625" customWidth="1"/>
    <col min="3330" max="3330" width="32.85546875" customWidth="1"/>
    <col min="3335" max="3335" width="12.7109375" customWidth="1"/>
    <col min="3337" max="3337" width="12.140625" customWidth="1"/>
    <col min="3338" max="3338" width="15.28515625" customWidth="1"/>
    <col min="3585" max="3585" width="4.28515625" customWidth="1"/>
    <col min="3586" max="3586" width="32.85546875" customWidth="1"/>
    <col min="3591" max="3591" width="12.7109375" customWidth="1"/>
    <col min="3593" max="3593" width="12.140625" customWidth="1"/>
    <col min="3594" max="3594" width="15.28515625" customWidth="1"/>
    <col min="3841" max="3841" width="4.28515625" customWidth="1"/>
    <col min="3842" max="3842" width="32.85546875" customWidth="1"/>
    <col min="3847" max="3847" width="12.7109375" customWidth="1"/>
    <col min="3849" max="3849" width="12.140625" customWidth="1"/>
    <col min="3850" max="3850" width="15.28515625" customWidth="1"/>
    <col min="4097" max="4097" width="4.28515625" customWidth="1"/>
    <col min="4098" max="4098" width="32.85546875" customWidth="1"/>
    <col min="4103" max="4103" width="12.7109375" customWidth="1"/>
    <col min="4105" max="4105" width="12.140625" customWidth="1"/>
    <col min="4106" max="4106" width="15.28515625" customWidth="1"/>
    <col min="4353" max="4353" width="4.28515625" customWidth="1"/>
    <col min="4354" max="4354" width="32.85546875" customWidth="1"/>
    <col min="4359" max="4359" width="12.7109375" customWidth="1"/>
    <col min="4361" max="4361" width="12.140625" customWidth="1"/>
    <col min="4362" max="4362" width="15.28515625" customWidth="1"/>
    <col min="4609" max="4609" width="4.28515625" customWidth="1"/>
    <col min="4610" max="4610" width="32.85546875" customWidth="1"/>
    <col min="4615" max="4615" width="12.7109375" customWidth="1"/>
    <col min="4617" max="4617" width="12.140625" customWidth="1"/>
    <col min="4618" max="4618" width="15.28515625" customWidth="1"/>
    <col min="4865" max="4865" width="4.28515625" customWidth="1"/>
    <col min="4866" max="4866" width="32.85546875" customWidth="1"/>
    <col min="4871" max="4871" width="12.7109375" customWidth="1"/>
    <col min="4873" max="4873" width="12.140625" customWidth="1"/>
    <col min="4874" max="4874" width="15.28515625" customWidth="1"/>
    <col min="5121" max="5121" width="4.28515625" customWidth="1"/>
    <col min="5122" max="5122" width="32.85546875" customWidth="1"/>
    <col min="5127" max="5127" width="12.7109375" customWidth="1"/>
    <col min="5129" max="5129" width="12.140625" customWidth="1"/>
    <col min="5130" max="5130" width="15.28515625" customWidth="1"/>
    <col min="5377" max="5377" width="4.28515625" customWidth="1"/>
    <col min="5378" max="5378" width="32.85546875" customWidth="1"/>
    <col min="5383" max="5383" width="12.7109375" customWidth="1"/>
    <col min="5385" max="5385" width="12.140625" customWidth="1"/>
    <col min="5386" max="5386" width="15.28515625" customWidth="1"/>
    <col min="5633" max="5633" width="4.28515625" customWidth="1"/>
    <col min="5634" max="5634" width="32.85546875" customWidth="1"/>
    <col min="5639" max="5639" width="12.7109375" customWidth="1"/>
    <col min="5641" max="5641" width="12.140625" customWidth="1"/>
    <col min="5642" max="5642" width="15.28515625" customWidth="1"/>
    <col min="5889" max="5889" width="4.28515625" customWidth="1"/>
    <col min="5890" max="5890" width="32.85546875" customWidth="1"/>
    <col min="5895" max="5895" width="12.7109375" customWidth="1"/>
    <col min="5897" max="5897" width="12.140625" customWidth="1"/>
    <col min="5898" max="5898" width="15.28515625" customWidth="1"/>
    <col min="6145" max="6145" width="4.28515625" customWidth="1"/>
    <col min="6146" max="6146" width="32.85546875" customWidth="1"/>
    <col min="6151" max="6151" width="12.7109375" customWidth="1"/>
    <col min="6153" max="6153" width="12.140625" customWidth="1"/>
    <col min="6154" max="6154" width="15.28515625" customWidth="1"/>
    <col min="6401" max="6401" width="4.28515625" customWidth="1"/>
    <col min="6402" max="6402" width="32.85546875" customWidth="1"/>
    <col min="6407" max="6407" width="12.7109375" customWidth="1"/>
    <col min="6409" max="6409" width="12.140625" customWidth="1"/>
    <col min="6410" max="6410" width="15.28515625" customWidth="1"/>
    <col min="6657" max="6657" width="4.28515625" customWidth="1"/>
    <col min="6658" max="6658" width="32.85546875" customWidth="1"/>
    <col min="6663" max="6663" width="12.7109375" customWidth="1"/>
    <col min="6665" max="6665" width="12.140625" customWidth="1"/>
    <col min="6666" max="6666" width="15.28515625" customWidth="1"/>
    <col min="6913" max="6913" width="4.28515625" customWidth="1"/>
    <col min="6914" max="6914" width="32.85546875" customWidth="1"/>
    <col min="6919" max="6919" width="12.7109375" customWidth="1"/>
    <col min="6921" max="6921" width="12.140625" customWidth="1"/>
    <col min="6922" max="6922" width="15.28515625" customWidth="1"/>
    <col min="7169" max="7169" width="4.28515625" customWidth="1"/>
    <col min="7170" max="7170" width="32.85546875" customWidth="1"/>
    <col min="7175" max="7175" width="12.7109375" customWidth="1"/>
    <col min="7177" max="7177" width="12.140625" customWidth="1"/>
    <col min="7178" max="7178" width="15.28515625" customWidth="1"/>
    <col min="7425" max="7425" width="4.28515625" customWidth="1"/>
    <col min="7426" max="7426" width="32.85546875" customWidth="1"/>
    <col min="7431" max="7431" width="12.7109375" customWidth="1"/>
    <col min="7433" max="7433" width="12.140625" customWidth="1"/>
    <col min="7434" max="7434" width="15.28515625" customWidth="1"/>
    <col min="7681" max="7681" width="4.28515625" customWidth="1"/>
    <col min="7682" max="7682" width="32.85546875" customWidth="1"/>
    <col min="7687" max="7687" width="12.7109375" customWidth="1"/>
    <col min="7689" max="7689" width="12.140625" customWidth="1"/>
    <col min="7690" max="7690" width="15.28515625" customWidth="1"/>
    <col min="7937" max="7937" width="4.28515625" customWidth="1"/>
    <col min="7938" max="7938" width="32.85546875" customWidth="1"/>
    <col min="7943" max="7943" width="12.7109375" customWidth="1"/>
    <col min="7945" max="7945" width="12.140625" customWidth="1"/>
    <col min="7946" max="7946" width="15.28515625" customWidth="1"/>
    <col min="8193" max="8193" width="4.28515625" customWidth="1"/>
    <col min="8194" max="8194" width="32.85546875" customWidth="1"/>
    <col min="8199" max="8199" width="12.7109375" customWidth="1"/>
    <col min="8201" max="8201" width="12.140625" customWidth="1"/>
    <col min="8202" max="8202" width="15.28515625" customWidth="1"/>
    <col min="8449" max="8449" width="4.28515625" customWidth="1"/>
    <col min="8450" max="8450" width="32.85546875" customWidth="1"/>
    <col min="8455" max="8455" width="12.7109375" customWidth="1"/>
    <col min="8457" max="8457" width="12.140625" customWidth="1"/>
    <col min="8458" max="8458" width="15.28515625" customWidth="1"/>
    <col min="8705" max="8705" width="4.28515625" customWidth="1"/>
    <col min="8706" max="8706" width="32.85546875" customWidth="1"/>
    <col min="8711" max="8711" width="12.7109375" customWidth="1"/>
    <col min="8713" max="8713" width="12.140625" customWidth="1"/>
    <col min="8714" max="8714" width="15.28515625" customWidth="1"/>
    <col min="8961" max="8961" width="4.28515625" customWidth="1"/>
    <col min="8962" max="8962" width="32.85546875" customWidth="1"/>
    <col min="8967" max="8967" width="12.7109375" customWidth="1"/>
    <col min="8969" max="8969" width="12.140625" customWidth="1"/>
    <col min="8970" max="8970" width="15.28515625" customWidth="1"/>
    <col min="9217" max="9217" width="4.28515625" customWidth="1"/>
    <col min="9218" max="9218" width="32.85546875" customWidth="1"/>
    <col min="9223" max="9223" width="12.7109375" customWidth="1"/>
    <col min="9225" max="9225" width="12.140625" customWidth="1"/>
    <col min="9226" max="9226" width="15.28515625" customWidth="1"/>
    <col min="9473" max="9473" width="4.28515625" customWidth="1"/>
    <col min="9474" max="9474" width="32.85546875" customWidth="1"/>
    <col min="9479" max="9479" width="12.7109375" customWidth="1"/>
    <col min="9481" max="9481" width="12.140625" customWidth="1"/>
    <col min="9482" max="9482" width="15.28515625" customWidth="1"/>
    <col min="9729" max="9729" width="4.28515625" customWidth="1"/>
    <col min="9730" max="9730" width="32.85546875" customWidth="1"/>
    <col min="9735" max="9735" width="12.7109375" customWidth="1"/>
    <col min="9737" max="9737" width="12.140625" customWidth="1"/>
    <col min="9738" max="9738" width="15.28515625" customWidth="1"/>
    <col min="9985" max="9985" width="4.28515625" customWidth="1"/>
    <col min="9986" max="9986" width="32.85546875" customWidth="1"/>
    <col min="9991" max="9991" width="12.7109375" customWidth="1"/>
    <col min="9993" max="9993" width="12.140625" customWidth="1"/>
    <col min="9994" max="9994" width="15.28515625" customWidth="1"/>
    <col min="10241" max="10241" width="4.28515625" customWidth="1"/>
    <col min="10242" max="10242" width="32.85546875" customWidth="1"/>
    <col min="10247" max="10247" width="12.7109375" customWidth="1"/>
    <col min="10249" max="10249" width="12.140625" customWidth="1"/>
    <col min="10250" max="10250" width="15.28515625" customWidth="1"/>
    <col min="10497" max="10497" width="4.28515625" customWidth="1"/>
    <col min="10498" max="10498" width="32.85546875" customWidth="1"/>
    <col min="10503" max="10503" width="12.7109375" customWidth="1"/>
    <col min="10505" max="10505" width="12.140625" customWidth="1"/>
    <col min="10506" max="10506" width="15.28515625" customWidth="1"/>
    <col min="10753" max="10753" width="4.28515625" customWidth="1"/>
    <col min="10754" max="10754" width="32.85546875" customWidth="1"/>
    <col min="10759" max="10759" width="12.7109375" customWidth="1"/>
    <col min="10761" max="10761" width="12.140625" customWidth="1"/>
    <col min="10762" max="10762" width="15.28515625" customWidth="1"/>
    <col min="11009" max="11009" width="4.28515625" customWidth="1"/>
    <col min="11010" max="11010" width="32.85546875" customWidth="1"/>
    <col min="11015" max="11015" width="12.7109375" customWidth="1"/>
    <col min="11017" max="11017" width="12.140625" customWidth="1"/>
    <col min="11018" max="11018" width="15.28515625" customWidth="1"/>
    <col min="11265" max="11265" width="4.28515625" customWidth="1"/>
    <col min="11266" max="11266" width="32.85546875" customWidth="1"/>
    <col min="11271" max="11271" width="12.7109375" customWidth="1"/>
    <col min="11273" max="11273" width="12.140625" customWidth="1"/>
    <col min="11274" max="11274" width="15.28515625" customWidth="1"/>
    <col min="11521" max="11521" width="4.28515625" customWidth="1"/>
    <col min="11522" max="11522" width="32.85546875" customWidth="1"/>
    <col min="11527" max="11527" width="12.7109375" customWidth="1"/>
    <col min="11529" max="11529" width="12.140625" customWidth="1"/>
    <col min="11530" max="11530" width="15.28515625" customWidth="1"/>
    <col min="11777" max="11777" width="4.28515625" customWidth="1"/>
    <col min="11778" max="11778" width="32.85546875" customWidth="1"/>
    <col min="11783" max="11783" width="12.7109375" customWidth="1"/>
    <col min="11785" max="11785" width="12.140625" customWidth="1"/>
    <col min="11786" max="11786" width="15.28515625" customWidth="1"/>
    <col min="12033" max="12033" width="4.28515625" customWidth="1"/>
    <col min="12034" max="12034" width="32.85546875" customWidth="1"/>
    <col min="12039" max="12039" width="12.7109375" customWidth="1"/>
    <col min="12041" max="12041" width="12.140625" customWidth="1"/>
    <col min="12042" max="12042" width="15.28515625" customWidth="1"/>
    <col min="12289" max="12289" width="4.28515625" customWidth="1"/>
    <col min="12290" max="12290" width="32.85546875" customWidth="1"/>
    <col min="12295" max="12295" width="12.7109375" customWidth="1"/>
    <col min="12297" max="12297" width="12.140625" customWidth="1"/>
    <col min="12298" max="12298" width="15.28515625" customWidth="1"/>
    <col min="12545" max="12545" width="4.28515625" customWidth="1"/>
    <col min="12546" max="12546" width="32.85546875" customWidth="1"/>
    <col min="12551" max="12551" width="12.7109375" customWidth="1"/>
    <col min="12553" max="12553" width="12.140625" customWidth="1"/>
    <col min="12554" max="12554" width="15.28515625" customWidth="1"/>
    <col min="12801" max="12801" width="4.28515625" customWidth="1"/>
    <col min="12802" max="12802" width="32.85546875" customWidth="1"/>
    <col min="12807" max="12807" width="12.7109375" customWidth="1"/>
    <col min="12809" max="12809" width="12.140625" customWidth="1"/>
    <col min="12810" max="12810" width="15.28515625" customWidth="1"/>
    <col min="13057" max="13057" width="4.28515625" customWidth="1"/>
    <col min="13058" max="13058" width="32.85546875" customWidth="1"/>
    <col min="13063" max="13063" width="12.7109375" customWidth="1"/>
    <col min="13065" max="13065" width="12.140625" customWidth="1"/>
    <col min="13066" max="13066" width="15.28515625" customWidth="1"/>
    <col min="13313" max="13313" width="4.28515625" customWidth="1"/>
    <col min="13314" max="13314" width="32.85546875" customWidth="1"/>
    <col min="13319" max="13319" width="12.7109375" customWidth="1"/>
    <col min="13321" max="13321" width="12.140625" customWidth="1"/>
    <col min="13322" max="13322" width="15.28515625" customWidth="1"/>
    <col min="13569" max="13569" width="4.28515625" customWidth="1"/>
    <col min="13570" max="13570" width="32.85546875" customWidth="1"/>
    <col min="13575" max="13575" width="12.7109375" customWidth="1"/>
    <col min="13577" max="13577" width="12.140625" customWidth="1"/>
    <col min="13578" max="13578" width="15.28515625" customWidth="1"/>
    <col min="13825" max="13825" width="4.28515625" customWidth="1"/>
    <col min="13826" max="13826" width="32.85546875" customWidth="1"/>
    <col min="13831" max="13831" width="12.7109375" customWidth="1"/>
    <col min="13833" max="13833" width="12.140625" customWidth="1"/>
    <col min="13834" max="13834" width="15.28515625" customWidth="1"/>
    <col min="14081" max="14081" width="4.28515625" customWidth="1"/>
    <col min="14082" max="14082" width="32.85546875" customWidth="1"/>
    <col min="14087" max="14087" width="12.7109375" customWidth="1"/>
    <col min="14089" max="14089" width="12.140625" customWidth="1"/>
    <col min="14090" max="14090" width="15.28515625" customWidth="1"/>
    <col min="14337" max="14337" width="4.28515625" customWidth="1"/>
    <col min="14338" max="14338" width="32.85546875" customWidth="1"/>
    <col min="14343" max="14343" width="12.7109375" customWidth="1"/>
    <col min="14345" max="14345" width="12.140625" customWidth="1"/>
    <col min="14346" max="14346" width="15.28515625" customWidth="1"/>
    <col min="14593" max="14593" width="4.28515625" customWidth="1"/>
    <col min="14594" max="14594" width="32.85546875" customWidth="1"/>
    <col min="14599" max="14599" width="12.7109375" customWidth="1"/>
    <col min="14601" max="14601" width="12.140625" customWidth="1"/>
    <col min="14602" max="14602" width="15.28515625" customWidth="1"/>
    <col min="14849" max="14849" width="4.28515625" customWidth="1"/>
    <col min="14850" max="14850" width="32.85546875" customWidth="1"/>
    <col min="14855" max="14855" width="12.7109375" customWidth="1"/>
    <col min="14857" max="14857" width="12.140625" customWidth="1"/>
    <col min="14858" max="14858" width="15.28515625" customWidth="1"/>
    <col min="15105" max="15105" width="4.28515625" customWidth="1"/>
    <col min="15106" max="15106" width="32.85546875" customWidth="1"/>
    <col min="15111" max="15111" width="12.7109375" customWidth="1"/>
    <col min="15113" max="15113" width="12.140625" customWidth="1"/>
    <col min="15114" max="15114" width="15.28515625" customWidth="1"/>
    <col min="15361" max="15361" width="4.28515625" customWidth="1"/>
    <col min="15362" max="15362" width="32.85546875" customWidth="1"/>
    <col min="15367" max="15367" width="12.7109375" customWidth="1"/>
    <col min="15369" max="15369" width="12.140625" customWidth="1"/>
    <col min="15370" max="15370" width="15.28515625" customWidth="1"/>
    <col min="15617" max="15617" width="4.28515625" customWidth="1"/>
    <col min="15618" max="15618" width="32.85546875" customWidth="1"/>
    <col min="15623" max="15623" width="12.7109375" customWidth="1"/>
    <col min="15625" max="15625" width="12.140625" customWidth="1"/>
    <col min="15626" max="15626" width="15.28515625" customWidth="1"/>
    <col min="15873" max="15873" width="4.28515625" customWidth="1"/>
    <col min="15874" max="15874" width="32.85546875" customWidth="1"/>
    <col min="15879" max="15879" width="12.7109375" customWidth="1"/>
    <col min="15881" max="15881" width="12.140625" customWidth="1"/>
    <col min="15882" max="15882" width="15.28515625" customWidth="1"/>
    <col min="16129" max="16129" width="4.28515625" customWidth="1"/>
    <col min="16130" max="16130" width="32.85546875" customWidth="1"/>
    <col min="16135" max="16135" width="12.7109375" customWidth="1"/>
    <col min="16137" max="16137" width="12.140625" customWidth="1"/>
    <col min="16138" max="16138" width="15.28515625" customWidth="1"/>
  </cols>
  <sheetData>
    <row r="1" spans="1:11" s="73" customFormat="1" ht="12.75">
      <c r="A1" s="146" t="s">
        <v>280</v>
      </c>
      <c r="B1" s="146"/>
      <c r="C1" s="70"/>
      <c r="D1" s="70"/>
      <c r="E1" s="70"/>
      <c r="F1" s="70"/>
      <c r="G1" s="147"/>
      <c r="H1" s="147"/>
      <c r="I1" s="147"/>
      <c r="J1" s="147"/>
    </row>
    <row r="2" spans="1:11" s="73" customFormat="1" ht="36" customHeight="1">
      <c r="A2" s="147" t="s">
        <v>327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1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1" ht="24">
      <c r="A4" s="74" t="s">
        <v>281</v>
      </c>
      <c r="B4" s="75" t="s">
        <v>282</v>
      </c>
      <c r="C4" s="76" t="s">
        <v>283</v>
      </c>
      <c r="D4" s="76" t="s">
        <v>284</v>
      </c>
      <c r="E4" s="77" t="s">
        <v>285</v>
      </c>
      <c r="F4" s="77" t="s">
        <v>286</v>
      </c>
      <c r="G4" s="78" t="s">
        <v>287</v>
      </c>
      <c r="H4" s="79" t="s">
        <v>288</v>
      </c>
      <c r="I4" s="77" t="s">
        <v>289</v>
      </c>
      <c r="J4" s="80" t="s">
        <v>325</v>
      </c>
      <c r="K4" s="81" t="s">
        <v>324</v>
      </c>
    </row>
    <row r="5" spans="1:11" s="90" customFormat="1" ht="132">
      <c r="A5" s="82">
        <v>1</v>
      </c>
      <c r="B5" s="83" t="s">
        <v>309</v>
      </c>
      <c r="C5" s="84" t="s">
        <v>300</v>
      </c>
      <c r="D5" s="84">
        <v>1000</v>
      </c>
      <c r="E5" s="85"/>
      <c r="F5" s="86">
        <f>E5+H5</f>
        <v>0</v>
      </c>
      <c r="G5" s="86">
        <f>E5*D5</f>
        <v>0</v>
      </c>
      <c r="H5" s="87">
        <f>E5*0.08</f>
        <v>0</v>
      </c>
      <c r="I5" s="86">
        <f>F5*D5</f>
        <v>0</v>
      </c>
      <c r="J5" s="88"/>
      <c r="K5" s="89"/>
    </row>
    <row r="6" spans="1:11" s="90" customFormat="1" ht="60">
      <c r="A6" s="82">
        <v>2</v>
      </c>
      <c r="B6" s="83" t="s">
        <v>310</v>
      </c>
      <c r="C6" s="84" t="s">
        <v>300</v>
      </c>
      <c r="D6" s="84">
        <v>800</v>
      </c>
      <c r="E6" s="85"/>
      <c r="F6" s="86">
        <f>E6+H6</f>
        <v>0</v>
      </c>
      <c r="G6" s="86">
        <f>E6*D6</f>
        <v>0</v>
      </c>
      <c r="H6" s="87">
        <f>E6*0.08</f>
        <v>0</v>
      </c>
      <c r="I6" s="86">
        <f>F6*D6</f>
        <v>0</v>
      </c>
      <c r="J6" s="88"/>
      <c r="K6" s="89"/>
    </row>
    <row r="7" spans="1:11" s="90" customFormat="1" ht="60">
      <c r="A7" s="82">
        <v>3</v>
      </c>
      <c r="B7" s="83" t="s">
        <v>311</v>
      </c>
      <c r="C7" s="84" t="s">
        <v>300</v>
      </c>
      <c r="D7" s="84">
        <v>180</v>
      </c>
      <c r="E7" s="85"/>
      <c r="F7" s="86">
        <f>H7+E7</f>
        <v>0</v>
      </c>
      <c r="G7" s="86">
        <f>E7*D7</f>
        <v>0</v>
      </c>
      <c r="H7" s="87">
        <f>E7*0.23</f>
        <v>0</v>
      </c>
      <c r="I7" s="86">
        <f>F7*D7</f>
        <v>0</v>
      </c>
      <c r="J7" s="88"/>
      <c r="K7" s="89"/>
    </row>
    <row r="8" spans="1:11" s="90" customFormat="1" ht="72">
      <c r="A8" s="82">
        <v>4</v>
      </c>
      <c r="B8" s="83" t="s">
        <v>312</v>
      </c>
      <c r="C8" s="84" t="s">
        <v>300</v>
      </c>
      <c r="D8" s="84">
        <v>200</v>
      </c>
      <c r="E8" s="85"/>
      <c r="F8" s="86">
        <f>H8+E8</f>
        <v>0</v>
      </c>
      <c r="G8" s="86">
        <f>E8*D8</f>
        <v>0</v>
      </c>
      <c r="H8" s="87">
        <f>E8*0.23</f>
        <v>0</v>
      </c>
      <c r="I8" s="86">
        <f>F8*D8</f>
        <v>0</v>
      </c>
      <c r="J8" s="88"/>
      <c r="K8" s="89"/>
    </row>
    <row r="9" spans="1:11" s="122" customFormat="1">
      <c r="A9" s="82"/>
      <c r="B9" s="116"/>
      <c r="C9" s="116"/>
      <c r="D9" s="117"/>
      <c r="E9" s="118"/>
      <c r="F9" s="118"/>
      <c r="G9" s="133">
        <f>SUM(G5:G8)</f>
        <v>0</v>
      </c>
      <c r="H9" s="134"/>
      <c r="I9" s="133">
        <f>SUM(I5:I8)</f>
        <v>0</v>
      </c>
      <c r="J9" s="120"/>
      <c r="K9" s="121"/>
    </row>
    <row r="10" spans="1:11">
      <c r="A10" s="149"/>
      <c r="B10" s="149"/>
      <c r="C10" s="123"/>
      <c r="D10" s="123"/>
      <c r="E10" s="124"/>
      <c r="F10" s="149"/>
      <c r="G10" s="149"/>
      <c r="H10" s="149"/>
      <c r="I10" s="136"/>
      <c r="J10" s="124"/>
    </row>
    <row r="11" spans="1:11">
      <c r="A11" s="145"/>
      <c r="B11" s="145"/>
      <c r="C11" s="123"/>
      <c r="D11" s="123"/>
      <c r="E11" s="124"/>
      <c r="F11" s="145"/>
      <c r="G11" s="145"/>
      <c r="H11" s="145"/>
      <c r="I11" s="135"/>
      <c r="J11" s="124"/>
    </row>
    <row r="12" spans="1:11">
      <c r="A12" s="124"/>
      <c r="B12" s="127"/>
      <c r="C12" s="124"/>
      <c r="D12" s="124"/>
      <c r="E12" s="124"/>
      <c r="F12" s="124"/>
      <c r="G12" s="124"/>
      <c r="H12" s="128"/>
      <c r="I12" s="128"/>
      <c r="J12" s="124"/>
    </row>
  </sheetData>
  <mergeCells count="8">
    <mergeCell ref="A11:B11"/>
    <mergeCell ref="F11:H11"/>
    <mergeCell ref="A1:B1"/>
    <mergeCell ref="G1:J1"/>
    <mergeCell ref="A2:J2"/>
    <mergeCell ref="A3:J3"/>
    <mergeCell ref="A10:B10"/>
    <mergeCell ref="F10:H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topLeftCell="A5" workbookViewId="0">
      <selection activeCell="A10" sqref="A10:I15"/>
    </sheetView>
  </sheetViews>
  <sheetFormatPr defaultRowHeight="15"/>
  <cols>
    <col min="1" max="1" width="4.28515625" customWidth="1"/>
    <col min="2" max="2" width="40.85546875" customWidth="1"/>
    <col min="6" max="6" width="12.140625" customWidth="1"/>
    <col min="7" max="7" width="12.7109375" customWidth="1"/>
    <col min="8" max="8" width="12" customWidth="1"/>
    <col min="9" max="9" width="12.140625" customWidth="1"/>
    <col min="10" max="10" width="15.28515625" customWidth="1"/>
    <col min="11" max="11" width="16" customWidth="1"/>
    <col min="257" max="257" width="4.28515625" customWidth="1"/>
    <col min="258" max="258" width="32.85546875" customWidth="1"/>
    <col min="263" max="263" width="12.7109375" customWidth="1"/>
    <col min="265" max="265" width="12.140625" customWidth="1"/>
    <col min="266" max="266" width="15.28515625" customWidth="1"/>
    <col min="513" max="513" width="4.28515625" customWidth="1"/>
    <col min="514" max="514" width="32.85546875" customWidth="1"/>
    <col min="519" max="519" width="12.7109375" customWidth="1"/>
    <col min="521" max="521" width="12.140625" customWidth="1"/>
    <col min="522" max="522" width="15.28515625" customWidth="1"/>
    <col min="769" max="769" width="4.28515625" customWidth="1"/>
    <col min="770" max="770" width="32.85546875" customWidth="1"/>
    <col min="775" max="775" width="12.7109375" customWidth="1"/>
    <col min="777" max="777" width="12.140625" customWidth="1"/>
    <col min="778" max="778" width="15.28515625" customWidth="1"/>
    <col min="1025" max="1025" width="4.28515625" customWidth="1"/>
    <col min="1026" max="1026" width="32.85546875" customWidth="1"/>
    <col min="1031" max="1031" width="12.7109375" customWidth="1"/>
    <col min="1033" max="1033" width="12.140625" customWidth="1"/>
    <col min="1034" max="1034" width="15.28515625" customWidth="1"/>
    <col min="1281" max="1281" width="4.28515625" customWidth="1"/>
    <col min="1282" max="1282" width="32.85546875" customWidth="1"/>
    <col min="1287" max="1287" width="12.7109375" customWidth="1"/>
    <col min="1289" max="1289" width="12.140625" customWidth="1"/>
    <col min="1290" max="1290" width="15.28515625" customWidth="1"/>
    <col min="1537" max="1537" width="4.28515625" customWidth="1"/>
    <col min="1538" max="1538" width="32.85546875" customWidth="1"/>
    <col min="1543" max="1543" width="12.7109375" customWidth="1"/>
    <col min="1545" max="1545" width="12.140625" customWidth="1"/>
    <col min="1546" max="1546" width="15.28515625" customWidth="1"/>
    <col min="1793" max="1793" width="4.28515625" customWidth="1"/>
    <col min="1794" max="1794" width="32.85546875" customWidth="1"/>
    <col min="1799" max="1799" width="12.7109375" customWidth="1"/>
    <col min="1801" max="1801" width="12.140625" customWidth="1"/>
    <col min="1802" max="1802" width="15.28515625" customWidth="1"/>
    <col min="2049" max="2049" width="4.28515625" customWidth="1"/>
    <col min="2050" max="2050" width="32.85546875" customWidth="1"/>
    <col min="2055" max="2055" width="12.7109375" customWidth="1"/>
    <col min="2057" max="2057" width="12.140625" customWidth="1"/>
    <col min="2058" max="2058" width="15.28515625" customWidth="1"/>
    <col min="2305" max="2305" width="4.28515625" customWidth="1"/>
    <col min="2306" max="2306" width="32.85546875" customWidth="1"/>
    <col min="2311" max="2311" width="12.7109375" customWidth="1"/>
    <col min="2313" max="2313" width="12.140625" customWidth="1"/>
    <col min="2314" max="2314" width="15.28515625" customWidth="1"/>
    <col min="2561" max="2561" width="4.28515625" customWidth="1"/>
    <col min="2562" max="2562" width="32.85546875" customWidth="1"/>
    <col min="2567" max="2567" width="12.7109375" customWidth="1"/>
    <col min="2569" max="2569" width="12.140625" customWidth="1"/>
    <col min="2570" max="2570" width="15.28515625" customWidth="1"/>
    <col min="2817" max="2817" width="4.28515625" customWidth="1"/>
    <col min="2818" max="2818" width="32.85546875" customWidth="1"/>
    <col min="2823" max="2823" width="12.7109375" customWidth="1"/>
    <col min="2825" max="2825" width="12.140625" customWidth="1"/>
    <col min="2826" max="2826" width="15.28515625" customWidth="1"/>
    <col min="3073" max="3073" width="4.28515625" customWidth="1"/>
    <col min="3074" max="3074" width="32.85546875" customWidth="1"/>
    <col min="3079" max="3079" width="12.7109375" customWidth="1"/>
    <col min="3081" max="3081" width="12.140625" customWidth="1"/>
    <col min="3082" max="3082" width="15.28515625" customWidth="1"/>
    <col min="3329" max="3329" width="4.28515625" customWidth="1"/>
    <col min="3330" max="3330" width="32.85546875" customWidth="1"/>
    <col min="3335" max="3335" width="12.7109375" customWidth="1"/>
    <col min="3337" max="3337" width="12.140625" customWidth="1"/>
    <col min="3338" max="3338" width="15.28515625" customWidth="1"/>
    <col min="3585" max="3585" width="4.28515625" customWidth="1"/>
    <col min="3586" max="3586" width="32.85546875" customWidth="1"/>
    <col min="3591" max="3591" width="12.7109375" customWidth="1"/>
    <col min="3593" max="3593" width="12.140625" customWidth="1"/>
    <col min="3594" max="3594" width="15.28515625" customWidth="1"/>
    <col min="3841" max="3841" width="4.28515625" customWidth="1"/>
    <col min="3842" max="3842" width="32.85546875" customWidth="1"/>
    <col min="3847" max="3847" width="12.7109375" customWidth="1"/>
    <col min="3849" max="3849" width="12.140625" customWidth="1"/>
    <col min="3850" max="3850" width="15.28515625" customWidth="1"/>
    <col min="4097" max="4097" width="4.28515625" customWidth="1"/>
    <col min="4098" max="4098" width="32.85546875" customWidth="1"/>
    <col min="4103" max="4103" width="12.7109375" customWidth="1"/>
    <col min="4105" max="4105" width="12.140625" customWidth="1"/>
    <col min="4106" max="4106" width="15.28515625" customWidth="1"/>
    <col min="4353" max="4353" width="4.28515625" customWidth="1"/>
    <col min="4354" max="4354" width="32.85546875" customWidth="1"/>
    <col min="4359" max="4359" width="12.7109375" customWidth="1"/>
    <col min="4361" max="4361" width="12.140625" customWidth="1"/>
    <col min="4362" max="4362" width="15.28515625" customWidth="1"/>
    <col min="4609" max="4609" width="4.28515625" customWidth="1"/>
    <col min="4610" max="4610" width="32.85546875" customWidth="1"/>
    <col min="4615" max="4615" width="12.7109375" customWidth="1"/>
    <col min="4617" max="4617" width="12.140625" customWidth="1"/>
    <col min="4618" max="4618" width="15.28515625" customWidth="1"/>
    <col min="4865" max="4865" width="4.28515625" customWidth="1"/>
    <col min="4866" max="4866" width="32.85546875" customWidth="1"/>
    <col min="4871" max="4871" width="12.7109375" customWidth="1"/>
    <col min="4873" max="4873" width="12.140625" customWidth="1"/>
    <col min="4874" max="4874" width="15.28515625" customWidth="1"/>
    <col min="5121" max="5121" width="4.28515625" customWidth="1"/>
    <col min="5122" max="5122" width="32.85546875" customWidth="1"/>
    <col min="5127" max="5127" width="12.7109375" customWidth="1"/>
    <col min="5129" max="5129" width="12.140625" customWidth="1"/>
    <col min="5130" max="5130" width="15.28515625" customWidth="1"/>
    <col min="5377" max="5377" width="4.28515625" customWidth="1"/>
    <col min="5378" max="5378" width="32.85546875" customWidth="1"/>
    <col min="5383" max="5383" width="12.7109375" customWidth="1"/>
    <col min="5385" max="5385" width="12.140625" customWidth="1"/>
    <col min="5386" max="5386" width="15.28515625" customWidth="1"/>
    <col min="5633" max="5633" width="4.28515625" customWidth="1"/>
    <col min="5634" max="5634" width="32.85546875" customWidth="1"/>
    <col min="5639" max="5639" width="12.7109375" customWidth="1"/>
    <col min="5641" max="5641" width="12.140625" customWidth="1"/>
    <col min="5642" max="5642" width="15.28515625" customWidth="1"/>
    <col min="5889" max="5889" width="4.28515625" customWidth="1"/>
    <col min="5890" max="5890" width="32.85546875" customWidth="1"/>
    <col min="5895" max="5895" width="12.7109375" customWidth="1"/>
    <col min="5897" max="5897" width="12.140625" customWidth="1"/>
    <col min="5898" max="5898" width="15.28515625" customWidth="1"/>
    <col min="6145" max="6145" width="4.28515625" customWidth="1"/>
    <col min="6146" max="6146" width="32.85546875" customWidth="1"/>
    <col min="6151" max="6151" width="12.7109375" customWidth="1"/>
    <col min="6153" max="6153" width="12.140625" customWidth="1"/>
    <col min="6154" max="6154" width="15.28515625" customWidth="1"/>
    <col min="6401" max="6401" width="4.28515625" customWidth="1"/>
    <col min="6402" max="6402" width="32.85546875" customWidth="1"/>
    <col min="6407" max="6407" width="12.7109375" customWidth="1"/>
    <col min="6409" max="6409" width="12.140625" customWidth="1"/>
    <col min="6410" max="6410" width="15.28515625" customWidth="1"/>
    <col min="6657" max="6657" width="4.28515625" customWidth="1"/>
    <col min="6658" max="6658" width="32.85546875" customWidth="1"/>
    <col min="6663" max="6663" width="12.7109375" customWidth="1"/>
    <col min="6665" max="6665" width="12.140625" customWidth="1"/>
    <col min="6666" max="6666" width="15.28515625" customWidth="1"/>
    <col min="6913" max="6913" width="4.28515625" customWidth="1"/>
    <col min="6914" max="6914" width="32.85546875" customWidth="1"/>
    <col min="6919" max="6919" width="12.7109375" customWidth="1"/>
    <col min="6921" max="6921" width="12.140625" customWidth="1"/>
    <col min="6922" max="6922" width="15.28515625" customWidth="1"/>
    <col min="7169" max="7169" width="4.28515625" customWidth="1"/>
    <col min="7170" max="7170" width="32.85546875" customWidth="1"/>
    <col min="7175" max="7175" width="12.7109375" customWidth="1"/>
    <col min="7177" max="7177" width="12.140625" customWidth="1"/>
    <col min="7178" max="7178" width="15.28515625" customWidth="1"/>
    <col min="7425" max="7425" width="4.28515625" customWidth="1"/>
    <col min="7426" max="7426" width="32.85546875" customWidth="1"/>
    <col min="7431" max="7431" width="12.7109375" customWidth="1"/>
    <col min="7433" max="7433" width="12.140625" customWidth="1"/>
    <col min="7434" max="7434" width="15.28515625" customWidth="1"/>
    <col min="7681" max="7681" width="4.28515625" customWidth="1"/>
    <col min="7682" max="7682" width="32.85546875" customWidth="1"/>
    <col min="7687" max="7687" width="12.7109375" customWidth="1"/>
    <col min="7689" max="7689" width="12.140625" customWidth="1"/>
    <col min="7690" max="7690" width="15.28515625" customWidth="1"/>
    <col min="7937" max="7937" width="4.28515625" customWidth="1"/>
    <col min="7938" max="7938" width="32.85546875" customWidth="1"/>
    <col min="7943" max="7943" width="12.7109375" customWidth="1"/>
    <col min="7945" max="7945" width="12.140625" customWidth="1"/>
    <col min="7946" max="7946" width="15.28515625" customWidth="1"/>
    <col min="8193" max="8193" width="4.28515625" customWidth="1"/>
    <col min="8194" max="8194" width="32.85546875" customWidth="1"/>
    <col min="8199" max="8199" width="12.7109375" customWidth="1"/>
    <col min="8201" max="8201" width="12.140625" customWidth="1"/>
    <col min="8202" max="8202" width="15.28515625" customWidth="1"/>
    <col min="8449" max="8449" width="4.28515625" customWidth="1"/>
    <col min="8450" max="8450" width="32.85546875" customWidth="1"/>
    <col min="8455" max="8455" width="12.7109375" customWidth="1"/>
    <col min="8457" max="8457" width="12.140625" customWidth="1"/>
    <col min="8458" max="8458" width="15.28515625" customWidth="1"/>
    <col min="8705" max="8705" width="4.28515625" customWidth="1"/>
    <col min="8706" max="8706" width="32.85546875" customWidth="1"/>
    <col min="8711" max="8711" width="12.7109375" customWidth="1"/>
    <col min="8713" max="8713" width="12.140625" customWidth="1"/>
    <col min="8714" max="8714" width="15.28515625" customWidth="1"/>
    <col min="8961" max="8961" width="4.28515625" customWidth="1"/>
    <col min="8962" max="8962" width="32.85546875" customWidth="1"/>
    <col min="8967" max="8967" width="12.7109375" customWidth="1"/>
    <col min="8969" max="8969" width="12.140625" customWidth="1"/>
    <col min="8970" max="8970" width="15.28515625" customWidth="1"/>
    <col min="9217" max="9217" width="4.28515625" customWidth="1"/>
    <col min="9218" max="9218" width="32.85546875" customWidth="1"/>
    <col min="9223" max="9223" width="12.7109375" customWidth="1"/>
    <col min="9225" max="9225" width="12.140625" customWidth="1"/>
    <col min="9226" max="9226" width="15.28515625" customWidth="1"/>
    <col min="9473" max="9473" width="4.28515625" customWidth="1"/>
    <col min="9474" max="9474" width="32.85546875" customWidth="1"/>
    <col min="9479" max="9479" width="12.7109375" customWidth="1"/>
    <col min="9481" max="9481" width="12.140625" customWidth="1"/>
    <col min="9482" max="9482" width="15.28515625" customWidth="1"/>
    <col min="9729" max="9729" width="4.28515625" customWidth="1"/>
    <col min="9730" max="9730" width="32.85546875" customWidth="1"/>
    <col min="9735" max="9735" width="12.7109375" customWidth="1"/>
    <col min="9737" max="9737" width="12.140625" customWidth="1"/>
    <col min="9738" max="9738" width="15.28515625" customWidth="1"/>
    <col min="9985" max="9985" width="4.28515625" customWidth="1"/>
    <col min="9986" max="9986" width="32.85546875" customWidth="1"/>
    <col min="9991" max="9991" width="12.7109375" customWidth="1"/>
    <col min="9993" max="9993" width="12.140625" customWidth="1"/>
    <col min="9994" max="9994" width="15.28515625" customWidth="1"/>
    <col min="10241" max="10241" width="4.28515625" customWidth="1"/>
    <col min="10242" max="10242" width="32.85546875" customWidth="1"/>
    <col min="10247" max="10247" width="12.7109375" customWidth="1"/>
    <col min="10249" max="10249" width="12.140625" customWidth="1"/>
    <col min="10250" max="10250" width="15.28515625" customWidth="1"/>
    <col min="10497" max="10497" width="4.28515625" customWidth="1"/>
    <col min="10498" max="10498" width="32.85546875" customWidth="1"/>
    <col min="10503" max="10503" width="12.7109375" customWidth="1"/>
    <col min="10505" max="10505" width="12.140625" customWidth="1"/>
    <col min="10506" max="10506" width="15.28515625" customWidth="1"/>
    <col min="10753" max="10753" width="4.28515625" customWidth="1"/>
    <col min="10754" max="10754" width="32.85546875" customWidth="1"/>
    <col min="10759" max="10759" width="12.7109375" customWidth="1"/>
    <col min="10761" max="10761" width="12.140625" customWidth="1"/>
    <col min="10762" max="10762" width="15.28515625" customWidth="1"/>
    <col min="11009" max="11009" width="4.28515625" customWidth="1"/>
    <col min="11010" max="11010" width="32.85546875" customWidth="1"/>
    <col min="11015" max="11015" width="12.7109375" customWidth="1"/>
    <col min="11017" max="11017" width="12.140625" customWidth="1"/>
    <col min="11018" max="11018" width="15.28515625" customWidth="1"/>
    <col min="11265" max="11265" width="4.28515625" customWidth="1"/>
    <col min="11266" max="11266" width="32.85546875" customWidth="1"/>
    <col min="11271" max="11271" width="12.7109375" customWidth="1"/>
    <col min="11273" max="11273" width="12.140625" customWidth="1"/>
    <col min="11274" max="11274" width="15.28515625" customWidth="1"/>
    <col min="11521" max="11521" width="4.28515625" customWidth="1"/>
    <col min="11522" max="11522" width="32.85546875" customWidth="1"/>
    <col min="11527" max="11527" width="12.7109375" customWidth="1"/>
    <col min="11529" max="11529" width="12.140625" customWidth="1"/>
    <col min="11530" max="11530" width="15.28515625" customWidth="1"/>
    <col min="11777" max="11777" width="4.28515625" customWidth="1"/>
    <col min="11778" max="11778" width="32.85546875" customWidth="1"/>
    <col min="11783" max="11783" width="12.7109375" customWidth="1"/>
    <col min="11785" max="11785" width="12.140625" customWidth="1"/>
    <col min="11786" max="11786" width="15.28515625" customWidth="1"/>
    <col min="12033" max="12033" width="4.28515625" customWidth="1"/>
    <col min="12034" max="12034" width="32.85546875" customWidth="1"/>
    <col min="12039" max="12039" width="12.7109375" customWidth="1"/>
    <col min="12041" max="12041" width="12.140625" customWidth="1"/>
    <col min="12042" max="12042" width="15.28515625" customWidth="1"/>
    <col min="12289" max="12289" width="4.28515625" customWidth="1"/>
    <col min="12290" max="12290" width="32.85546875" customWidth="1"/>
    <col min="12295" max="12295" width="12.7109375" customWidth="1"/>
    <col min="12297" max="12297" width="12.140625" customWidth="1"/>
    <col min="12298" max="12298" width="15.28515625" customWidth="1"/>
    <col min="12545" max="12545" width="4.28515625" customWidth="1"/>
    <col min="12546" max="12546" width="32.85546875" customWidth="1"/>
    <col min="12551" max="12551" width="12.7109375" customWidth="1"/>
    <col min="12553" max="12553" width="12.140625" customWidth="1"/>
    <col min="12554" max="12554" width="15.28515625" customWidth="1"/>
    <col min="12801" max="12801" width="4.28515625" customWidth="1"/>
    <col min="12802" max="12802" width="32.85546875" customWidth="1"/>
    <col min="12807" max="12807" width="12.7109375" customWidth="1"/>
    <col min="12809" max="12809" width="12.140625" customWidth="1"/>
    <col min="12810" max="12810" width="15.28515625" customWidth="1"/>
    <col min="13057" max="13057" width="4.28515625" customWidth="1"/>
    <col min="13058" max="13058" width="32.85546875" customWidth="1"/>
    <col min="13063" max="13063" width="12.7109375" customWidth="1"/>
    <col min="13065" max="13065" width="12.140625" customWidth="1"/>
    <col min="13066" max="13066" width="15.28515625" customWidth="1"/>
    <col min="13313" max="13313" width="4.28515625" customWidth="1"/>
    <col min="13314" max="13314" width="32.85546875" customWidth="1"/>
    <col min="13319" max="13319" width="12.7109375" customWidth="1"/>
    <col min="13321" max="13321" width="12.140625" customWidth="1"/>
    <col min="13322" max="13322" width="15.28515625" customWidth="1"/>
    <col min="13569" max="13569" width="4.28515625" customWidth="1"/>
    <col min="13570" max="13570" width="32.85546875" customWidth="1"/>
    <col min="13575" max="13575" width="12.7109375" customWidth="1"/>
    <col min="13577" max="13577" width="12.140625" customWidth="1"/>
    <col min="13578" max="13578" width="15.28515625" customWidth="1"/>
    <col min="13825" max="13825" width="4.28515625" customWidth="1"/>
    <col min="13826" max="13826" width="32.85546875" customWidth="1"/>
    <col min="13831" max="13831" width="12.7109375" customWidth="1"/>
    <col min="13833" max="13833" width="12.140625" customWidth="1"/>
    <col min="13834" max="13834" width="15.28515625" customWidth="1"/>
    <col min="14081" max="14081" width="4.28515625" customWidth="1"/>
    <col min="14082" max="14082" width="32.85546875" customWidth="1"/>
    <col min="14087" max="14087" width="12.7109375" customWidth="1"/>
    <col min="14089" max="14089" width="12.140625" customWidth="1"/>
    <col min="14090" max="14090" width="15.28515625" customWidth="1"/>
    <col min="14337" max="14337" width="4.28515625" customWidth="1"/>
    <col min="14338" max="14338" width="32.85546875" customWidth="1"/>
    <col min="14343" max="14343" width="12.7109375" customWidth="1"/>
    <col min="14345" max="14345" width="12.140625" customWidth="1"/>
    <col min="14346" max="14346" width="15.28515625" customWidth="1"/>
    <col min="14593" max="14593" width="4.28515625" customWidth="1"/>
    <col min="14594" max="14594" width="32.85546875" customWidth="1"/>
    <col min="14599" max="14599" width="12.7109375" customWidth="1"/>
    <col min="14601" max="14601" width="12.140625" customWidth="1"/>
    <col min="14602" max="14602" width="15.28515625" customWidth="1"/>
    <col min="14849" max="14849" width="4.28515625" customWidth="1"/>
    <col min="14850" max="14850" width="32.85546875" customWidth="1"/>
    <col min="14855" max="14855" width="12.7109375" customWidth="1"/>
    <col min="14857" max="14857" width="12.140625" customWidth="1"/>
    <col min="14858" max="14858" width="15.28515625" customWidth="1"/>
    <col min="15105" max="15105" width="4.28515625" customWidth="1"/>
    <col min="15106" max="15106" width="32.85546875" customWidth="1"/>
    <col min="15111" max="15111" width="12.7109375" customWidth="1"/>
    <col min="15113" max="15113" width="12.140625" customWidth="1"/>
    <col min="15114" max="15114" width="15.28515625" customWidth="1"/>
    <col min="15361" max="15361" width="4.28515625" customWidth="1"/>
    <col min="15362" max="15362" width="32.85546875" customWidth="1"/>
    <col min="15367" max="15367" width="12.7109375" customWidth="1"/>
    <col min="15369" max="15369" width="12.140625" customWidth="1"/>
    <col min="15370" max="15370" width="15.28515625" customWidth="1"/>
    <col min="15617" max="15617" width="4.28515625" customWidth="1"/>
    <col min="15618" max="15618" width="32.85546875" customWidth="1"/>
    <col min="15623" max="15623" width="12.7109375" customWidth="1"/>
    <col min="15625" max="15625" width="12.140625" customWidth="1"/>
    <col min="15626" max="15626" width="15.28515625" customWidth="1"/>
    <col min="15873" max="15873" width="4.28515625" customWidth="1"/>
    <col min="15874" max="15874" width="32.85546875" customWidth="1"/>
    <col min="15879" max="15879" width="12.7109375" customWidth="1"/>
    <col min="15881" max="15881" width="12.140625" customWidth="1"/>
    <col min="15882" max="15882" width="15.28515625" customWidth="1"/>
    <col min="16129" max="16129" width="4.28515625" customWidth="1"/>
    <col min="16130" max="16130" width="32.85546875" customWidth="1"/>
    <col min="16135" max="16135" width="12.7109375" customWidth="1"/>
    <col min="16137" max="16137" width="12.140625" customWidth="1"/>
    <col min="16138" max="16138" width="15.28515625" customWidth="1"/>
  </cols>
  <sheetData>
    <row r="1" spans="1:11" s="73" customFormat="1" ht="12.75">
      <c r="A1" s="146" t="s">
        <v>280</v>
      </c>
      <c r="B1" s="146"/>
      <c r="C1" s="70"/>
      <c r="D1" s="70"/>
      <c r="E1" s="70"/>
      <c r="F1" s="70"/>
      <c r="G1" s="147"/>
      <c r="H1" s="147"/>
      <c r="I1" s="147"/>
      <c r="J1" s="147"/>
    </row>
    <row r="2" spans="1:11" s="73" customFormat="1" ht="36" customHeight="1">
      <c r="A2" s="147" t="s">
        <v>328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1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1" ht="24">
      <c r="A4" s="74" t="s">
        <v>281</v>
      </c>
      <c r="B4" s="75" t="s">
        <v>282</v>
      </c>
      <c r="C4" s="76" t="s">
        <v>283</v>
      </c>
      <c r="D4" s="76" t="s">
        <v>284</v>
      </c>
      <c r="E4" s="77" t="s">
        <v>285</v>
      </c>
      <c r="F4" s="77" t="s">
        <v>286</v>
      </c>
      <c r="G4" s="78" t="s">
        <v>287</v>
      </c>
      <c r="H4" s="79" t="s">
        <v>288</v>
      </c>
      <c r="I4" s="77" t="s">
        <v>289</v>
      </c>
      <c r="J4" s="80" t="s">
        <v>325</v>
      </c>
      <c r="K4" s="81" t="s">
        <v>324</v>
      </c>
    </row>
    <row r="5" spans="1:11" s="90" customFormat="1" ht="108">
      <c r="A5" s="82">
        <v>1</v>
      </c>
      <c r="B5" s="83" t="s">
        <v>316</v>
      </c>
      <c r="C5" s="84" t="s">
        <v>313</v>
      </c>
      <c r="D5" s="84">
        <v>7300</v>
      </c>
      <c r="E5" s="85"/>
      <c r="F5" s="86">
        <f>H5+E5</f>
        <v>0</v>
      </c>
      <c r="G5" s="86">
        <f>E5*D5</f>
        <v>0</v>
      </c>
      <c r="H5" s="87">
        <f>E5*0.08</f>
        <v>0</v>
      </c>
      <c r="I5" s="86">
        <f>F5*D5</f>
        <v>0</v>
      </c>
      <c r="J5" s="88"/>
      <c r="K5" s="89"/>
    </row>
    <row r="6" spans="1:11" s="90" customFormat="1" ht="120">
      <c r="A6" s="82">
        <v>2</v>
      </c>
      <c r="B6" s="83" t="s">
        <v>317</v>
      </c>
      <c r="C6" s="84" t="s">
        <v>313</v>
      </c>
      <c r="D6" s="84">
        <v>2100</v>
      </c>
      <c r="E6" s="85"/>
      <c r="F6" s="86">
        <f t="shared" ref="F6:F8" si="0">H6+E6</f>
        <v>0</v>
      </c>
      <c r="G6" s="86">
        <f t="shared" ref="G6:G8" si="1">E6*D6</f>
        <v>0</v>
      </c>
      <c r="H6" s="87">
        <f t="shared" ref="H6:H8" si="2">E6*0.08</f>
        <v>0</v>
      </c>
      <c r="I6" s="86">
        <f t="shared" ref="I6:I8" si="3">F6*D6</f>
        <v>0</v>
      </c>
      <c r="J6" s="88"/>
      <c r="K6" s="89"/>
    </row>
    <row r="7" spans="1:11" s="90" customFormat="1" ht="108">
      <c r="A7" s="82">
        <v>3</v>
      </c>
      <c r="B7" s="83" t="s">
        <v>315</v>
      </c>
      <c r="C7" s="84" t="s">
        <v>314</v>
      </c>
      <c r="D7" s="84">
        <v>7200</v>
      </c>
      <c r="E7" s="85"/>
      <c r="F7" s="86">
        <f t="shared" si="0"/>
        <v>0</v>
      </c>
      <c r="G7" s="86">
        <f t="shared" si="1"/>
        <v>0</v>
      </c>
      <c r="H7" s="87">
        <f t="shared" si="2"/>
        <v>0</v>
      </c>
      <c r="I7" s="86">
        <f t="shared" si="3"/>
        <v>0</v>
      </c>
      <c r="J7" s="88"/>
      <c r="K7" s="89"/>
    </row>
    <row r="8" spans="1:11" s="90" customFormat="1" ht="132">
      <c r="A8" s="82">
        <v>4</v>
      </c>
      <c r="B8" s="83" t="s">
        <v>318</v>
      </c>
      <c r="C8" s="84" t="s">
        <v>314</v>
      </c>
      <c r="D8" s="84">
        <v>600</v>
      </c>
      <c r="E8" s="85"/>
      <c r="F8" s="86">
        <f t="shared" si="0"/>
        <v>0</v>
      </c>
      <c r="G8" s="86">
        <f t="shared" si="1"/>
        <v>0</v>
      </c>
      <c r="H8" s="87">
        <f t="shared" si="2"/>
        <v>0</v>
      </c>
      <c r="I8" s="86">
        <f t="shared" si="3"/>
        <v>0</v>
      </c>
      <c r="J8" s="88"/>
      <c r="K8" s="89"/>
    </row>
    <row r="9" spans="1:11" s="122" customFormat="1">
      <c r="A9" s="82"/>
      <c r="B9" s="116"/>
      <c r="C9" s="116"/>
      <c r="D9" s="117"/>
      <c r="E9" s="118"/>
      <c r="F9" s="118"/>
      <c r="G9" s="133">
        <f>SUM(G5:G7)</f>
        <v>0</v>
      </c>
      <c r="H9" s="134"/>
      <c r="I9" s="133">
        <f>SUM(I5:I8)</f>
        <v>0</v>
      </c>
      <c r="J9" s="120"/>
      <c r="K9" s="121"/>
    </row>
    <row r="10" spans="1:11">
      <c r="A10" s="149"/>
      <c r="B10" s="149"/>
      <c r="C10" s="123"/>
      <c r="D10" s="123"/>
      <c r="E10" s="124"/>
      <c r="F10" s="149"/>
      <c r="G10" s="149"/>
      <c r="H10" s="149"/>
      <c r="I10" s="138"/>
      <c r="J10" s="124"/>
    </row>
    <row r="11" spans="1:11">
      <c r="A11" s="145"/>
      <c r="B11" s="145"/>
      <c r="C11" s="123"/>
      <c r="D11" s="123"/>
      <c r="E11" s="124"/>
      <c r="F11" s="145"/>
      <c r="G11" s="145"/>
      <c r="H11" s="145"/>
      <c r="I11" s="137"/>
      <c r="J11" s="124"/>
    </row>
    <row r="12" spans="1:11">
      <c r="A12" s="124"/>
      <c r="B12" s="127"/>
      <c r="C12" s="124"/>
      <c r="D12" s="124"/>
      <c r="E12" s="124"/>
      <c r="F12" s="124"/>
      <c r="G12" s="124"/>
      <c r="H12" s="128"/>
      <c r="I12" s="128"/>
      <c r="J12" s="124"/>
    </row>
  </sheetData>
  <mergeCells count="8">
    <mergeCell ref="A11:B11"/>
    <mergeCell ref="F11:H11"/>
    <mergeCell ref="A1:B1"/>
    <mergeCell ref="G1:J1"/>
    <mergeCell ref="A2:J2"/>
    <mergeCell ref="A3:J3"/>
    <mergeCell ref="A10:B10"/>
    <mergeCell ref="F10:H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1. Dezynfekcja</vt:lpstr>
      <vt:lpstr>2. Środki ochrony osobistej</vt:lpstr>
      <vt:lpstr>3. Zamgławianie</vt:lpstr>
      <vt:lpstr>4. Środki ochrony osobistej II</vt:lpstr>
      <vt:lpstr>5. Maski specjalistyczne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a.kowalczyk</dc:creator>
  <cp:lastModifiedBy>Krzysztof Petrykiewicz</cp:lastModifiedBy>
  <dcterms:created xsi:type="dcterms:W3CDTF">2021-08-02T10:55:44Z</dcterms:created>
  <dcterms:modified xsi:type="dcterms:W3CDTF">2022-01-25T08:44:20Z</dcterms:modified>
</cp:coreProperties>
</file>