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KTOP-9TRA193\Users\Ewa\HP\Documents\PRZETARGI\SIWZ - Dostawa sprzetu do zabiegów artroskopowych 2023\"/>
    </mc:Choice>
  </mc:AlternateContent>
  <bookViews>
    <workbookView xWindow="0" yWindow="0" windowWidth="22260" windowHeight="12645"/>
  </bookViews>
  <sheets>
    <sheet name="Sheet1" sheetId="1" r:id="rId1"/>
  </sheets>
  <definedNames>
    <definedName name="_xlnm.Print_Area" localSheetId="0">Sheet1!$A$1:$M$43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27" i="1"/>
  <c r="I28" i="1"/>
  <c r="I30" i="1"/>
  <c r="I31" i="1"/>
  <c r="I32" i="1"/>
  <c r="I33" i="1"/>
  <c r="I34" i="1"/>
  <c r="I35" i="1"/>
  <c r="I36" i="1"/>
  <c r="I37" i="1"/>
  <c r="I38" i="1"/>
  <c r="I9" i="1"/>
  <c r="H10" i="1"/>
  <c r="H11" i="1"/>
  <c r="H12" i="1"/>
  <c r="H13" i="1"/>
  <c r="H14" i="1"/>
  <c r="H15" i="1"/>
  <c r="H16" i="1"/>
  <c r="H17" i="1"/>
  <c r="H18" i="1"/>
  <c r="H19" i="1"/>
  <c r="H20" i="1"/>
  <c r="H21" i="1"/>
  <c r="H22" i="1"/>
  <c r="H23" i="1"/>
  <c r="H24" i="1"/>
  <c r="H25" i="1"/>
  <c r="H26" i="1"/>
  <c r="H27" i="1"/>
  <c r="H28" i="1"/>
  <c r="H30" i="1"/>
  <c r="H31" i="1"/>
  <c r="H32" i="1"/>
  <c r="H33" i="1"/>
  <c r="H34" i="1"/>
  <c r="H35" i="1"/>
  <c r="H36" i="1"/>
  <c r="H37" i="1"/>
  <c r="H38" i="1"/>
  <c r="H9" i="1"/>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9" i="1"/>
  <c r="F39" i="1" l="1"/>
  <c r="H39" i="1" s="1"/>
  <c r="I39" i="1" s="1"/>
  <c r="H29" i="1"/>
  <c r="I29" i="1" s="1"/>
</calcChain>
</file>

<file path=xl/sharedStrings.xml><?xml version="1.0" encoding="utf-8"?>
<sst xmlns="http://schemas.openxmlformats.org/spreadsheetml/2006/main" count="76" uniqueCount="49">
  <si>
    <t>%</t>
  </si>
  <si>
    <t>Załącznik nr 2 do SWZ</t>
  </si>
  <si>
    <t>Znak: ZP/SA/12/23</t>
  </si>
  <si>
    <t>L.p</t>
  </si>
  <si>
    <t>Przedmiot Zamówienia</t>
  </si>
  <si>
    <t xml:space="preserve">Jedn. miary </t>
  </si>
  <si>
    <t>Ilość</t>
  </si>
  <si>
    <t>Podatek VAT</t>
  </si>
  <si>
    <t>Kwota</t>
  </si>
  <si>
    <t xml:space="preserve">Wartość netto w PLN </t>
  </si>
  <si>
    <t>Wartość brutto w PLN</t>
  </si>
  <si>
    <t>Nr katalogowy/ Producent</t>
  </si>
  <si>
    <t>Ostrze piły oscylacyjnej</t>
  </si>
  <si>
    <t>Sonda artroskopowa</t>
  </si>
  <si>
    <t>RAZEM</t>
  </si>
  <si>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jednokolorowa. Jedna nić w saszetce. Nić o grubości 2 wg USP i długości min 90cm atraumatycznie połączona z igłą okrągłą ½ koła o długości 26-27 mm. Opak. 12 saszetek</t>
    </r>
  </si>
  <si>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wielowłóknista w tym jedno włókno w innym kolorze. Dwie nici w saszetce. Każda nić o grubości 2 wg USP i długości min 90-100cm bez igły. Opak. 12 saszetek</t>
    </r>
  </si>
  <si>
    <r>
      <rPr>
        <b/>
        <sz val="11"/>
        <color theme="1"/>
        <rFont val="Calibri"/>
        <family val="2"/>
        <charset val="238"/>
        <scheme val="minor"/>
      </rPr>
      <t>Specjalistyczny szew  do zabiegów ortopedycznych</t>
    </r>
    <r>
      <rPr>
        <sz val="11"/>
        <color theme="1"/>
        <rFont val="Calibri"/>
        <family val="2"/>
        <scheme val="minor"/>
      </rPr>
      <t xml:space="preserve"> z UHMWPE w kształcie taśmy o grubości 2,5mm o dł 20cm zakończonej z kazdej strony nicia pleciona o gr USP 2 o długościach 40cm,  bez igły Opak. 6 saszetek</t>
    </r>
  </si>
  <si>
    <r>
      <rPr>
        <b/>
        <sz val="11"/>
        <color theme="1"/>
        <rFont val="Calibri"/>
        <family val="2"/>
        <charset val="238"/>
        <scheme val="minor"/>
      </rPr>
      <t>Specjalistyczny szew do zabiegów ortopedycznych</t>
    </r>
    <r>
      <rPr>
        <sz val="11"/>
        <color theme="1"/>
        <rFont val="Calibri"/>
        <family val="2"/>
        <scheme val="minor"/>
      </rPr>
      <t>, wzmacniany włóknami poliethylenu. Nić pleciona wielowłóknista w tym jedno włókno w innym kolorze. Jedna nić w saszetce. Nić o grubości 1 wg USP i długości min 90-100cm bez igły. Opak. 12 saszetek</t>
    </r>
  </si>
  <si>
    <r>
      <rPr>
        <b/>
        <sz val="11"/>
        <color theme="1"/>
        <rFont val="Calibri"/>
        <family val="2"/>
        <charset val="238"/>
        <scheme val="minor"/>
      </rPr>
      <t>Implant niewchłaniany do mocowania zewnątrzkorowego</t>
    </r>
    <r>
      <rPr>
        <sz val="11"/>
        <color theme="1"/>
        <rFont val="Calibri"/>
        <family val="2"/>
        <scheme val="minor"/>
      </rPr>
      <t xml:space="preserve">, składający się z guzika tytanowego zintegrowanego z potrójną pętlą zaciskową z materiału niewchłanianego. Pętla zmniejszającą swoją wielkość poprzez naprzemienne lub jednoczesne dociąganie nici zaciskowych.  Guzik tytanowy o rozm dł 12mm, wys 2mm i grubość 4mm  z czterema otworami do mocowania nici ciągnącej , nici do obrócenia guzika oraz dwóch otworów na pętlę zaciskową.  Implant dostosowany do przejścia przez kanał kostny o śr 4,5mm, sterylny. </t>
    </r>
  </si>
  <si>
    <r>
      <rPr>
        <b/>
        <sz val="11"/>
        <color theme="1"/>
        <rFont val="Calibri"/>
        <family val="2"/>
        <charset val="238"/>
        <scheme val="minor"/>
      </rPr>
      <t xml:space="preserve">Implant niewchłanialny </t>
    </r>
    <r>
      <rPr>
        <sz val="11"/>
        <color theme="1"/>
        <rFont val="Calibri"/>
        <family val="2"/>
        <scheme val="minor"/>
      </rPr>
      <t>śruba interferencyjna z polimeru  wzmacnianego włóknami węglowymi tzw. PEEK CF. Śruba z tzw. miękkim gwintem na całej długości implantu nietnąca mocowanych przeszczepów. Implant kaniulowany kanałem o śr. 1,5mm na całej długości śruby . Dostępny w rozmiarach średnicy 7, 8, 9mm dla dł. 20mm i w rozmiarach średnicy od 7-12 mm dla dł. od 25 do 35mm. Implant sterylny.</t>
    </r>
  </si>
  <si>
    <r>
      <rPr>
        <b/>
        <sz val="11"/>
        <color theme="1"/>
        <rFont val="Calibri"/>
        <family val="2"/>
        <charset val="238"/>
        <scheme val="minor"/>
      </rPr>
      <t>Implant niewchłaniany tytanowy</t>
    </r>
    <r>
      <rPr>
        <sz val="11"/>
        <color theme="1"/>
        <rFont val="Calibri"/>
        <family val="2"/>
        <scheme val="minor"/>
      </rPr>
      <t>, wkręt gwintowany na całej długości, o średnicy 2,0 -  2,5 mm i długości 7 - 12mm. Rdzeń implantu zwiększający swoją średnicę wraz z odległością od czubka penetrującego. Wkręt tytanowy z jedną lub dwoma niciami  niewchłanialnymi gr #3/0 z igłami . Podajnik ze znacznikami oznaczającymi optymalną głębokość zakotwiczenia implantu.Separacja podajnika od wkrętu samoistna po zwolnieniu nici. Implant sterylny</t>
    </r>
  </si>
  <si>
    <r>
      <rPr>
        <b/>
        <sz val="11"/>
        <color theme="1"/>
        <rFont val="Calibri"/>
        <family val="2"/>
        <charset val="238"/>
        <scheme val="minor"/>
      </rPr>
      <t>Implant niewchłaniany tytanowy</t>
    </r>
    <r>
      <rPr>
        <sz val="11"/>
        <color theme="1"/>
        <rFont val="Calibri"/>
        <family val="2"/>
        <scheme val="minor"/>
      </rPr>
      <t>, wkręt gwintowany na całej długości, o średnicy 2,5 i 3,5 mm i długości 7 - 12mm. Rdzeń implantu zwiększający swoją średnicę wraz z odległością od czubka penetrującego. Wkręt tytanowy z jedną nicią  niewchłanialną gr #2  z dwoma igłami . Podajnik ze znacznikami oznaczającymi optymalną głębokość zakotwiczenia implantu.Separacja podajnika od wkrętu samoistna po zwolnieniu nici. Implant sterylny w zestawie z drutem wiercącym do twardej kości.</t>
    </r>
  </si>
  <si>
    <r>
      <rPr>
        <b/>
        <sz val="11"/>
        <color theme="1"/>
        <rFont val="Calibri"/>
        <family val="2"/>
        <charset val="238"/>
        <scheme val="minor"/>
      </rPr>
      <t xml:space="preserve">Implant niewchłaniany bezwęzłowy </t>
    </r>
    <r>
      <rPr>
        <sz val="11"/>
        <color theme="1"/>
        <rFont val="Calibri"/>
        <family val="2"/>
        <scheme val="minor"/>
      </rPr>
      <t>z niewchłanilnego polimeru  PEEK. Implant o śr 3,5mm, 4,75mm, 5,5mm mm gwintowany zakończony  czubkiempenetrującym w ksztalcie trójkątnym z otworem na nim 4 nici o gr 2 lub dwie tasmy o szer 2,5mm. Implant mocowany poprzez wkręceine w kanał kostny, możliwość wykorzystania implantu do zabiegów tenodezy. Sterylny</t>
    </r>
  </si>
  <si>
    <r>
      <rPr>
        <b/>
        <sz val="11"/>
        <color theme="1"/>
        <rFont val="Calibri"/>
        <family val="2"/>
        <charset val="238"/>
        <scheme val="minor"/>
      </rPr>
      <t xml:space="preserve">Implant niewchłaniany bezwęzłowy </t>
    </r>
    <r>
      <rPr>
        <sz val="11"/>
        <color theme="1"/>
        <rFont val="Calibri"/>
        <family val="2"/>
        <scheme val="minor"/>
      </rPr>
      <t xml:space="preserve"> z  niewchłanilnego polimeru  PEEK CF z włóknami węglowymi. Implant o śr 3,5mm, 4,5mm , 5,5mm z pierścieniami antywyrwaniowymi zakończony otworem. Implant mocowany na presfit w kanale kostnym. Implant bez podajnika w zestawie z przeciągaczem do nici, mocowany na podajniku wielorazowym.</t>
    </r>
  </si>
  <si>
    <r>
      <rPr>
        <b/>
        <sz val="11"/>
        <color theme="1"/>
        <rFont val="Calibri"/>
        <family val="2"/>
        <charset val="238"/>
        <scheme val="minor"/>
      </rPr>
      <t>Elektroda do ablacji bipolarnej</t>
    </r>
    <r>
      <rPr>
        <sz val="11"/>
        <color theme="1"/>
        <rFont val="Calibri"/>
        <family val="2"/>
        <scheme val="minor"/>
      </rPr>
      <t xml:space="preserve"> tkanek w środowisu płynów stosowanych do artroskopii stawów. Elektroda z drenem odsysającym zagięta 30st, 45st, sterylna Elektroda aktywowana włącznikiem nożnym.</t>
    </r>
  </si>
  <si>
    <r>
      <rPr>
        <b/>
        <sz val="11"/>
        <color theme="1"/>
        <rFont val="Calibri"/>
        <family val="2"/>
        <charset val="238"/>
        <scheme val="minor"/>
      </rPr>
      <t>Zestaw do szycia łąkotki w systemie all-inside</t>
    </r>
    <r>
      <rPr>
        <sz val="11"/>
        <color theme="1"/>
        <rFont val="Calibri"/>
        <family val="2"/>
        <scheme val="minor"/>
      </rPr>
      <t xml:space="preserve">, sterylny, skłądający się z dwóch implantów z PEEK  połączonych niewchłanialną nicią o gr USP2 z zaciskowym węzłem. Implany położone na jednej prowadnicy. Głębokość implanatcji regulowana poprzez  manualne skracanie lub wydłużanie osłonki prowadnicy. Implanty wysuwane za pomocą  półautomatycznego okrągłego kołnierza powracającego do pozycji wyjściowej po każdym użyciu. Zestaw do obsługi tylko jedną ręką. </t>
    </r>
  </si>
  <si>
    <r>
      <rPr>
        <b/>
        <sz val="11"/>
        <color theme="1"/>
        <rFont val="Calibri"/>
        <family val="2"/>
        <charset val="238"/>
        <scheme val="minor"/>
      </rPr>
      <t>Zestaw do szycia łąkotki w systemie all-inside</t>
    </r>
    <r>
      <rPr>
        <sz val="11"/>
        <color theme="1"/>
        <rFont val="Calibri"/>
        <family val="2"/>
        <scheme val="minor"/>
      </rPr>
      <t xml:space="preserve">, sterylny, skłądający się z dwóch implantów z PEEK  połączonych niewchłanialną nicią o gr USP2 z zaciskowym węzłem. Implany położone na jednej prowadnicy. Głębokość implanatcji regulowana poprzez mechaniczne obcięcie osłonki prowadnicy. Pierwszy implant mocowany poprzez wkłucie w tkanki i obrócenie prowadnicy drugi poprzez wkłucie i wypchnięcie go poza prowadnicę za pomoca suwaka na rękojeści  Zestaw do obsługi tylko jedną ręką. </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</si>
  <si>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2,9mm, sterylne do shavera STRYKER. Każde ostrze z wklejką ewidencyjną.</t>
    </r>
  </si>
  <si>
    <r>
      <rPr>
        <b/>
        <sz val="11"/>
        <color theme="1"/>
        <rFont val="Calibri"/>
        <family val="2"/>
        <charset val="238"/>
        <scheme val="minor"/>
      </rPr>
      <t xml:space="preserve">Ostrze shavera do tkanek miękkich </t>
    </r>
    <r>
      <rPr>
        <sz val="11"/>
        <color theme="1"/>
        <rFont val="Calibri"/>
        <family val="2"/>
        <scheme val="minor"/>
      </rPr>
      <t>standardowe o ząbkowanym   ostrzu wewnętrznym i gładkim płaszczu. Ostrza jednorazowe o śr 3,4mm, sterylne do shavera STRYKER. Każde ostrze z wklejką ewidencyjną.</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</si>
  <si>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4,2mm, sterylne do shavera STRYKER. Każde ostrze z wklejką ewidencyjną.</t>
    </r>
  </si>
  <si>
    <r>
      <rPr>
        <b/>
        <sz val="11"/>
        <color theme="1"/>
        <rFont val="Calibri"/>
        <family val="2"/>
        <charset val="238"/>
        <scheme val="minor"/>
      </rPr>
      <t>Ostrze shavera do tkanek miękkich</t>
    </r>
    <r>
      <rPr>
        <sz val="11"/>
        <color theme="1"/>
        <rFont val="Calibri"/>
        <family val="2"/>
        <scheme val="minor"/>
      </rPr>
      <t xml:space="preserve"> standardowe o ząbkowanym   ostrzu wewnętrznym i gładkim płaszczu. Ostrza jednorazowe o śr 5,3mm, sterylne do shavera STRYKER. Każde ostrze z wklejką ewidencyjną.</t>
    </r>
  </si>
  <si>
    <r>
      <rPr>
        <b/>
        <sz val="11"/>
        <color theme="1"/>
        <rFont val="Calibri"/>
        <family val="2"/>
        <charset val="238"/>
        <scheme val="minor"/>
      </rPr>
      <t>Dren do pompy FMS</t>
    </r>
    <r>
      <rPr>
        <sz val="11"/>
        <color theme="1"/>
        <rFont val="Calibri"/>
        <family val="2"/>
        <scheme val="minor"/>
      </rPr>
      <t>, tzw pacjenta typ inflow z łącznikiem przeciwdziałąjącym cofaniu płynu, o długości min 80cm, jałowy, jednorazowy. Opakowanie 50szt</t>
    </r>
  </si>
  <si>
    <r>
      <rPr>
        <b/>
        <sz val="11"/>
        <color theme="1"/>
        <rFont val="Calibri"/>
        <family val="2"/>
        <charset val="238"/>
        <scheme val="minor"/>
      </rPr>
      <t>Dren do pompy artroskopowej FMS typ inflow</t>
    </r>
    <r>
      <rPr>
        <sz val="11"/>
        <color theme="1"/>
        <rFont val="Calibri"/>
        <family val="2"/>
        <scheme val="minor"/>
      </rPr>
      <t xml:space="preserve">  tzw. dobowy z min dwoma wkłuciami do płynów, oraz butlą wyrównawczą z drenmi łączącymi do kontrolera ciśnienia i dreny pacjenta z łącznikiem do adaptera. Jałowy. Opakowanie 15 szt</t>
    </r>
  </si>
  <si>
    <r>
      <rPr>
        <b/>
        <sz val="11"/>
        <color theme="1"/>
        <rFont val="Calibri"/>
        <family val="2"/>
        <charset val="238"/>
        <scheme val="minor"/>
      </rPr>
      <t>Zestaw drenów pacjenta do pompy artroskopowej</t>
    </r>
    <r>
      <rPr>
        <sz val="11"/>
        <color theme="1"/>
        <rFont val="Calibri"/>
        <family val="2"/>
        <scheme val="minor"/>
      </rPr>
      <t xml:space="preserve"> FMS typ inflow- outflow  tzw. dobowy z min dwoma wkłuciami do płynów, oraz butlą wyrównawczą z drenmi łączącymi do kontrolera ciśnienia i dreny pacjenta z łącznikiem do adaptera. Jałowy. Opakowanie 15 szt</t>
    </r>
  </si>
  <si>
    <r>
      <rPr>
        <b/>
        <sz val="11"/>
        <color theme="1"/>
        <rFont val="Calibri"/>
        <family val="2"/>
        <charset val="238"/>
        <scheme val="minor"/>
      </rPr>
      <t>Optyka artroskopowa HD</t>
    </r>
    <r>
      <rPr>
        <sz val="11"/>
        <color theme="1"/>
        <rFont val="Calibri"/>
        <family val="2"/>
        <scheme val="minor"/>
      </rPr>
      <t xml:space="preserve"> o śr 4,00mm, dł. 175mm kąt obrazowania 30 stopni,  autoklawna, wielorazowa. </t>
    </r>
  </si>
  <si>
    <r>
      <rPr>
        <b/>
        <sz val="11"/>
        <color theme="1"/>
        <rFont val="Calibri"/>
        <family val="2"/>
        <charset val="238"/>
        <scheme val="minor"/>
      </rPr>
      <t>Kaseta do sterylizacji optyki artroskopowej</t>
    </r>
    <r>
      <rPr>
        <sz val="11"/>
        <color theme="1"/>
        <rFont val="Calibri"/>
        <family val="2"/>
        <scheme val="minor"/>
      </rPr>
      <t xml:space="preserve"> o wym 255×71×36mm z plastiku z przezierną perforowaną pokrywą oraz denkiem z mocowaniami na dwie optyki.</t>
    </r>
  </si>
  <si>
    <r>
      <rPr>
        <b/>
        <sz val="11"/>
        <color theme="1"/>
        <rFont val="Calibri"/>
        <family val="2"/>
        <charset val="238"/>
        <scheme val="minor"/>
      </rPr>
      <t>Płaszcz artroskopow</t>
    </r>
    <r>
      <rPr>
        <sz val="11"/>
        <color theme="1"/>
        <rFont val="Calibri"/>
        <family val="2"/>
        <scheme val="minor"/>
      </rPr>
      <t>y z dwoma zaworami, o śr 6,5mm z otworami na koću prowadnicy rozpraszającymi napływ soli. Płaszcz z automatycznym mocowanie do optyk artroskopowych. Autoklawny wielorazowy.</t>
    </r>
  </si>
  <si>
    <r>
      <rPr>
        <b/>
        <sz val="11"/>
        <color theme="1"/>
        <rFont val="Calibri"/>
        <family val="2"/>
        <charset val="238"/>
        <scheme val="minor"/>
      </rPr>
      <t>Trokar ołówkowy</t>
    </r>
    <r>
      <rPr>
        <sz val="11"/>
        <color theme="1"/>
        <rFont val="Calibri"/>
        <family val="2"/>
        <scheme val="minor"/>
      </rPr>
      <t xml:space="preserve"> do płaszcza artroskopowego do automatycznego mocowania</t>
    </r>
  </si>
  <si>
    <r>
      <rPr>
        <b/>
        <sz val="11"/>
        <color theme="1"/>
        <rFont val="Calibri"/>
        <family val="2"/>
        <charset val="238"/>
        <scheme val="minor"/>
      </rPr>
      <t>Światłowód do optyk artroskopowyc</t>
    </r>
    <r>
      <rPr>
        <sz val="11"/>
        <color theme="1"/>
        <rFont val="Calibri"/>
        <family val="2"/>
        <scheme val="minor"/>
      </rPr>
      <t>h z adapterem do mocowania w źródle światła typu STRYKER lub STORZ</t>
    </r>
  </si>
  <si>
    <r>
      <rPr>
        <b/>
        <sz val="11"/>
        <color theme="1"/>
        <rFont val="Calibri"/>
        <family val="2"/>
        <charset val="238"/>
        <scheme val="minor"/>
      </rPr>
      <t>Narzędzie do mikrozłamań</t>
    </r>
    <r>
      <rPr>
        <sz val="11"/>
        <color theme="1"/>
        <rFont val="Calibri"/>
        <family val="2"/>
        <scheme val="minor"/>
      </rPr>
      <t xml:space="preserve"> chrzęstnokostnych zagięte</t>
    </r>
  </si>
  <si>
    <r>
      <rPr>
        <b/>
        <sz val="11"/>
        <color theme="1"/>
        <rFont val="Calibri"/>
        <family val="2"/>
        <charset val="238"/>
        <scheme val="minor"/>
      </rPr>
      <t>Opaska zaciskowa automatyczna</t>
    </r>
    <r>
      <rPr>
        <sz val="11"/>
        <color theme="1"/>
        <rFont val="Calibri"/>
        <family val="2"/>
        <scheme val="minor"/>
      </rPr>
      <t>, zasilana 230v,w zestawie 3 mankiety, z wybudowaną baterią podtrzymująca działanie aparatu do 2 godzin przy utracie zasilania sieciowego, z ciekłokrystalicznym wyświetlaczem, z dwoma wyjściami do mocowania dwóch opasek jednocześnie. Możliwość ustawień ciśnienia na obu modułach do 400mmhg, z funkcją podtrzymywania ustawionego ciśnienia</t>
    </r>
  </si>
  <si>
    <r>
      <rPr>
        <b/>
        <sz val="11"/>
        <color theme="1"/>
        <rFont val="Calibri"/>
        <family val="2"/>
        <charset val="238"/>
        <scheme val="minor"/>
      </rPr>
      <t>Napęd wiertarski do dużych kości z zestawem przystawek</t>
    </r>
    <r>
      <rPr>
        <sz val="11"/>
        <color theme="1"/>
        <rFont val="Calibri"/>
        <family val="2"/>
        <scheme val="minor"/>
      </rPr>
      <t xml:space="preserve"> – do wykorzystania przy zabiegach : endoprotezoplastyki, osteotomii (np. HTO), rekonstrukcji ACL , itp.
- Rękojeść napędu wykonana z plastiku medycznego
- Nasadka typ PIN-DRIVER do drutów Kirschnera 
o śr. 2,0-3,2mm
- Nasadka typ JACOBS z kluczykiem – KANIULOWANY
- Nasadka typ PIŁA OSCYLACYJNA – duża
- Nasadka typ HUDSON z wkładem typ JACOBS
- Ostrze piły oscylacyjnej 10 szt  -niesterylna
Oraz
- Baterie – 2 sztuki
- Nadstawki antykontaminacyjne
- Ładowarka do baterii
- Kaseta do sterylizacji
Napęd wiertarski do dużych kości z zestawem przystawek – do wykorzystania przy zabiegach : endoprotezoplastyki, osteotomii (np. HTO), rekonstrukcji ACL , itp.
- Rękojeść napędu wykonana z plastiku medycznego
- Nasadka typ PIN-DRIVER do drutów Kirschnera 
o śr. 2,0-3,2mm
- Nasadka typ JACOBS z kluczykiem – KANIULOWANY
- Nasadka typ PIŁA OSCYLACYJNA – duża
- Nasadka typ HUDSON z wkładem typ JACOBS
- Ostrze piły oscylacyjnej 10 szt  -niesterylna
Oraz
- Baterie – 2 sztuki
- Nadstawki antykontaminacyjne
- Ładowarka do baterii
- Kaseta do sterylizacji
Napęd wiertarski do dużych kości z zestawem przystawek – do wykorzystania przy zabiegach : endoprotezoplastyki, osteotomii (np. HTO), rekonstrukcji ACL , itp. - Rękojeść napędu wykonana z plastiku medycznego
- Nasadka typ PIN-DRIVER do drutów Kirschnera 
o śr. 2,0-3,2mm
</t>
    </r>
  </si>
  <si>
    <t>op.</t>
  </si>
  <si>
    <t>szt.</t>
  </si>
  <si>
    <t>zestaw</t>
  </si>
  <si>
    <t>Cena jedn. netto w PLN</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</si>
  <si>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</si>
  <si>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t>FORMULARZ CENOWY zmodyfikowany 10.08.2023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</si>
</sst>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b/>
      <i/>
      <sz val="11"/>
      <color theme="1"/>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wrapText="1"/>
    </xf>
    <xf numFmtId="4" fontId="0" fillId="0" borderId="1" xfId="0" applyNumberFormat="1" applyBorder="1" applyAlignment="1">
      <alignment horizontal="center" vertical="center" wrapText="1"/>
    </xf>
    <xf numFmtId="4" fontId="3"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0" fillId="0" borderId="0" xfId="0"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horizontal="center"/>
    </xf>
    <xf numFmtId="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1"/>
  <sheetViews>
    <sheetView tabSelected="1" view="pageBreakPreview" topLeftCell="A26" zoomScaleNormal="100" zoomScaleSheetLayoutView="100" workbookViewId="0">
      <selection activeCell="G29" sqref="G29"/>
    </sheetView>
  </sheetViews>
  <sheetFormatPr defaultRowHeight="15" x14ac:dyDescent="0.25"/>
  <cols>
    <col min="1" max="1" width="6.5703125" customWidth="1"/>
    <col min="2" max="2" width="30.85546875" customWidth="1"/>
    <col min="3" max="3" width="8.5703125" customWidth="1"/>
    <col min="4" max="4" width="8.42578125" customWidth="1"/>
    <col min="5" max="5" width="9.85546875" customWidth="1"/>
    <col min="6" max="6" width="12" customWidth="1"/>
    <col min="7" max="7" width="7" customWidth="1"/>
    <col min="8" max="8" width="11.28515625" customWidth="1"/>
    <col min="9" max="9" width="11.7109375" customWidth="1"/>
    <col min="10" max="10" width="23.140625" customWidth="1"/>
    <col min="11" max="13" width="9.140625" hidden="1" customWidth="1"/>
  </cols>
  <sheetData>
    <row r="2" spans="1:17" x14ac:dyDescent="0.25">
      <c r="I2" s="18" t="s">
        <v>1</v>
      </c>
      <c r="J2" s="18"/>
      <c r="Q2">
        <v>23</v>
      </c>
    </row>
    <row r="3" spans="1:17" x14ac:dyDescent="0.25">
      <c r="I3" s="18" t="s">
        <v>2</v>
      </c>
      <c r="J3" s="18"/>
      <c r="Q3">
        <v>8</v>
      </c>
    </row>
    <row r="4" spans="1:17" x14ac:dyDescent="0.25">
      <c r="Q4">
        <v>5</v>
      </c>
    </row>
    <row r="5" spans="1:17" x14ac:dyDescent="0.25">
      <c r="A5" s="19" t="s">
        <v>48</v>
      </c>
      <c r="B5" s="19"/>
      <c r="C5" s="19"/>
      <c r="D5" s="19"/>
      <c r="E5" s="19"/>
      <c r="F5" s="19"/>
      <c r="G5" s="19"/>
      <c r="H5" s="19"/>
      <c r="I5" s="19"/>
      <c r="J5" s="19"/>
      <c r="Q5">
        <v>0</v>
      </c>
    </row>
    <row r="7" spans="1:17" x14ac:dyDescent="0.25">
      <c r="A7" s="20" t="s">
        <v>3</v>
      </c>
      <c r="B7" s="20" t="s">
        <v>4</v>
      </c>
      <c r="C7" s="13" t="s">
        <v>5</v>
      </c>
      <c r="D7" s="20" t="s">
        <v>6</v>
      </c>
      <c r="E7" s="13" t="s">
        <v>46</v>
      </c>
      <c r="F7" s="13" t="s">
        <v>9</v>
      </c>
      <c r="G7" s="22" t="s">
        <v>7</v>
      </c>
      <c r="H7" s="23"/>
      <c r="I7" s="13" t="s">
        <v>10</v>
      </c>
      <c r="J7" s="13" t="s">
        <v>11</v>
      </c>
    </row>
    <row r="8" spans="1:17" ht="30" customHeight="1" x14ac:dyDescent="0.25">
      <c r="A8" s="21"/>
      <c r="B8" s="21"/>
      <c r="C8" s="14"/>
      <c r="D8" s="21"/>
      <c r="E8" s="14"/>
      <c r="F8" s="14"/>
      <c r="G8" s="7" t="s">
        <v>0</v>
      </c>
      <c r="H8" s="7" t="s">
        <v>8</v>
      </c>
      <c r="I8" s="14"/>
      <c r="J8" s="14"/>
    </row>
    <row r="9" spans="1:17" ht="139.5" customHeight="1" x14ac:dyDescent="0.25">
      <c r="A9" s="3">
        <v>1</v>
      </c>
      <c r="B9" s="8" t="s">
        <v>15</v>
      </c>
      <c r="C9" s="3" t="s">
        <v>43</v>
      </c>
      <c r="D9" s="3">
        <v>2</v>
      </c>
      <c r="E9" s="10">
        <v>0</v>
      </c>
      <c r="F9" s="10">
        <f>D9*E9</f>
        <v>0</v>
      </c>
      <c r="G9" s="3"/>
      <c r="H9" s="10">
        <f>ROUND(IF(G9="zw",F9*0,F9*G9/100),2)</f>
        <v>0</v>
      </c>
      <c r="I9" s="10">
        <f>ROUND(F9+H9,2)</f>
        <v>0</v>
      </c>
      <c r="J9" s="3"/>
      <c r="M9">
        <v>23</v>
      </c>
    </row>
    <row r="10" spans="1:17" ht="139.5" customHeight="1" x14ac:dyDescent="0.25">
      <c r="A10" s="3">
        <v>2</v>
      </c>
      <c r="B10" s="8" t="s">
        <v>16</v>
      </c>
      <c r="C10" s="3" t="s">
        <v>43</v>
      </c>
      <c r="D10" s="3">
        <v>3</v>
      </c>
      <c r="E10" s="10">
        <v>0</v>
      </c>
      <c r="F10" s="10">
        <f t="shared" ref="F10:F38" si="0">D10*E10</f>
        <v>0</v>
      </c>
      <c r="G10" s="3"/>
      <c r="H10" s="10">
        <f t="shared" ref="H10:H39" si="1">ROUND(IF(G10="zw",F10*0,F10*G10/100),2)</f>
        <v>0</v>
      </c>
      <c r="I10" s="10">
        <f t="shared" ref="I10:I39" si="2">ROUND(F10+H10,2)</f>
        <v>0</v>
      </c>
      <c r="J10" s="3"/>
      <c r="M10">
        <v>8</v>
      </c>
    </row>
    <row r="11" spans="1:17" ht="111" customHeight="1" x14ac:dyDescent="0.25">
      <c r="A11" s="3">
        <v>3</v>
      </c>
      <c r="B11" s="8" t="s">
        <v>17</v>
      </c>
      <c r="C11" s="3" t="s">
        <v>43</v>
      </c>
      <c r="D11" s="3">
        <v>2</v>
      </c>
      <c r="E11" s="10">
        <v>0</v>
      </c>
      <c r="F11" s="10">
        <f t="shared" si="0"/>
        <v>0</v>
      </c>
      <c r="G11" s="3"/>
      <c r="H11" s="10">
        <f t="shared" si="1"/>
        <v>0</v>
      </c>
      <c r="I11" s="10">
        <f t="shared" si="2"/>
        <v>0</v>
      </c>
      <c r="J11" s="3"/>
      <c r="M11">
        <v>5</v>
      </c>
    </row>
    <row r="12" spans="1:17" ht="145.5" customHeight="1" x14ac:dyDescent="0.25">
      <c r="A12" s="3">
        <v>4</v>
      </c>
      <c r="B12" s="8" t="s">
        <v>18</v>
      </c>
      <c r="C12" s="3" t="s">
        <v>43</v>
      </c>
      <c r="D12" s="3">
        <v>2</v>
      </c>
      <c r="E12" s="10">
        <v>0</v>
      </c>
      <c r="F12" s="10">
        <f t="shared" si="0"/>
        <v>0</v>
      </c>
      <c r="G12" s="3"/>
      <c r="H12" s="10">
        <f t="shared" si="1"/>
        <v>0</v>
      </c>
      <c r="I12" s="10">
        <f t="shared" si="2"/>
        <v>0</v>
      </c>
      <c r="J12" s="3"/>
      <c r="M12">
        <v>0</v>
      </c>
    </row>
    <row r="13" spans="1:17" ht="278.25" customHeight="1" x14ac:dyDescent="0.25">
      <c r="A13" s="3">
        <v>5</v>
      </c>
      <c r="B13" s="8" t="s">
        <v>19</v>
      </c>
      <c r="C13" s="3" t="s">
        <v>44</v>
      </c>
      <c r="D13" s="3">
        <v>35</v>
      </c>
      <c r="E13" s="10">
        <v>0</v>
      </c>
      <c r="F13" s="10">
        <f t="shared" si="0"/>
        <v>0</v>
      </c>
      <c r="G13" s="3"/>
      <c r="H13" s="10">
        <f t="shared" si="1"/>
        <v>0</v>
      </c>
      <c r="I13" s="10">
        <f t="shared" si="2"/>
        <v>0</v>
      </c>
      <c r="J13" s="3"/>
    </row>
    <row r="14" spans="1:17" ht="210" x14ac:dyDescent="0.25">
      <c r="A14" s="3">
        <v>6</v>
      </c>
      <c r="B14" s="8" t="s">
        <v>20</v>
      </c>
      <c r="C14" s="3" t="s">
        <v>43</v>
      </c>
      <c r="D14" s="3">
        <v>40</v>
      </c>
      <c r="E14" s="10">
        <v>0</v>
      </c>
      <c r="F14" s="10">
        <f t="shared" si="0"/>
        <v>0</v>
      </c>
      <c r="G14" s="3"/>
      <c r="H14" s="10">
        <f t="shared" si="1"/>
        <v>0</v>
      </c>
      <c r="I14" s="10">
        <f t="shared" si="2"/>
        <v>0</v>
      </c>
      <c r="J14" s="3"/>
    </row>
    <row r="15" spans="1:17" ht="229.5" customHeight="1" x14ac:dyDescent="0.25">
      <c r="A15" s="3">
        <v>7</v>
      </c>
      <c r="B15" s="8" t="s">
        <v>21</v>
      </c>
      <c r="C15" s="3" t="s">
        <v>44</v>
      </c>
      <c r="D15" s="3">
        <v>5</v>
      </c>
      <c r="E15" s="10">
        <v>0</v>
      </c>
      <c r="F15" s="10">
        <f t="shared" si="0"/>
        <v>0</v>
      </c>
      <c r="G15" s="3"/>
      <c r="H15" s="10">
        <f t="shared" si="1"/>
        <v>0</v>
      </c>
      <c r="I15" s="10">
        <f t="shared" si="2"/>
        <v>0</v>
      </c>
      <c r="J15" s="3"/>
    </row>
    <row r="16" spans="1:17" ht="255" x14ac:dyDescent="0.25">
      <c r="A16" s="3">
        <v>8</v>
      </c>
      <c r="B16" s="8" t="s">
        <v>22</v>
      </c>
      <c r="C16" s="3" t="s">
        <v>44</v>
      </c>
      <c r="D16" s="3">
        <v>5</v>
      </c>
      <c r="E16" s="10">
        <v>0</v>
      </c>
      <c r="F16" s="10">
        <f t="shared" si="0"/>
        <v>0</v>
      </c>
      <c r="G16" s="3"/>
      <c r="H16" s="10">
        <f t="shared" si="1"/>
        <v>0</v>
      </c>
      <c r="I16" s="10">
        <f t="shared" si="2"/>
        <v>0</v>
      </c>
      <c r="J16" s="3"/>
    </row>
    <row r="17" spans="1:10" ht="195" x14ac:dyDescent="0.25">
      <c r="A17" s="3">
        <v>9</v>
      </c>
      <c r="B17" s="8" t="s">
        <v>23</v>
      </c>
      <c r="C17" s="3" t="s">
        <v>44</v>
      </c>
      <c r="D17" s="3">
        <v>5</v>
      </c>
      <c r="E17" s="10">
        <v>0</v>
      </c>
      <c r="F17" s="10">
        <f t="shared" si="0"/>
        <v>0</v>
      </c>
      <c r="G17" s="3"/>
      <c r="H17" s="10">
        <f t="shared" si="1"/>
        <v>0</v>
      </c>
      <c r="I17" s="10">
        <f t="shared" si="2"/>
        <v>0</v>
      </c>
      <c r="J17" s="3"/>
    </row>
    <row r="18" spans="1:10" ht="180" x14ac:dyDescent="0.25">
      <c r="A18" s="3">
        <v>10</v>
      </c>
      <c r="B18" s="8" t="s">
        <v>24</v>
      </c>
      <c r="C18" s="3" t="s">
        <v>44</v>
      </c>
      <c r="D18" s="3">
        <v>35</v>
      </c>
      <c r="E18" s="10">
        <v>0</v>
      </c>
      <c r="F18" s="10">
        <f t="shared" si="0"/>
        <v>0</v>
      </c>
      <c r="G18" s="3"/>
      <c r="H18" s="10">
        <f t="shared" si="1"/>
        <v>0</v>
      </c>
      <c r="I18" s="10">
        <f t="shared" si="2"/>
        <v>0</v>
      </c>
      <c r="J18" s="3"/>
    </row>
    <row r="19" spans="1:10" ht="105" x14ac:dyDescent="0.25">
      <c r="A19" s="3">
        <v>11</v>
      </c>
      <c r="B19" s="8" t="s">
        <v>25</v>
      </c>
      <c r="C19" s="3" t="s">
        <v>44</v>
      </c>
      <c r="D19" s="3">
        <v>10</v>
      </c>
      <c r="E19" s="10">
        <v>0</v>
      </c>
      <c r="F19" s="10">
        <f t="shared" si="0"/>
        <v>0</v>
      </c>
      <c r="G19" s="3"/>
      <c r="H19" s="10">
        <f t="shared" si="1"/>
        <v>0</v>
      </c>
      <c r="I19" s="10">
        <f t="shared" si="2"/>
        <v>0</v>
      </c>
      <c r="J19" s="3"/>
    </row>
    <row r="20" spans="1:10" ht="244.5" customHeight="1" x14ac:dyDescent="0.25">
      <c r="A20" s="3">
        <v>12</v>
      </c>
      <c r="B20" s="8" t="s">
        <v>26</v>
      </c>
      <c r="C20" s="3" t="s">
        <v>44</v>
      </c>
      <c r="D20" s="3">
        <v>70</v>
      </c>
      <c r="E20" s="10">
        <v>0</v>
      </c>
      <c r="F20" s="10">
        <f t="shared" si="0"/>
        <v>0</v>
      </c>
      <c r="G20" s="3"/>
      <c r="H20" s="10">
        <f t="shared" si="1"/>
        <v>0</v>
      </c>
      <c r="I20" s="10">
        <f t="shared" si="2"/>
        <v>0</v>
      </c>
      <c r="J20" s="3"/>
    </row>
    <row r="21" spans="1:10" ht="270" x14ac:dyDescent="0.25">
      <c r="A21" s="3">
        <v>13</v>
      </c>
      <c r="B21" s="8" t="s">
        <v>27</v>
      </c>
      <c r="C21" s="3" t="s">
        <v>44</v>
      </c>
      <c r="D21" s="3">
        <v>20</v>
      </c>
      <c r="E21" s="10">
        <v>0</v>
      </c>
      <c r="F21" s="10">
        <f t="shared" si="0"/>
        <v>0</v>
      </c>
      <c r="G21" s="3"/>
      <c r="H21" s="10">
        <f t="shared" si="1"/>
        <v>0</v>
      </c>
      <c r="I21" s="10">
        <f t="shared" si="2"/>
        <v>0</v>
      </c>
      <c r="J21" s="3"/>
    </row>
    <row r="22" spans="1:10" ht="120" x14ac:dyDescent="0.25">
      <c r="A22" s="3">
        <v>14</v>
      </c>
      <c r="B22" s="8" t="s">
        <v>28</v>
      </c>
      <c r="C22" s="3" t="s">
        <v>44</v>
      </c>
      <c r="D22" s="3">
        <v>10</v>
      </c>
      <c r="E22" s="10">
        <v>0</v>
      </c>
      <c r="F22" s="10">
        <f t="shared" si="0"/>
        <v>0</v>
      </c>
      <c r="G22" s="3"/>
      <c r="H22" s="10">
        <f t="shared" si="1"/>
        <v>0</v>
      </c>
      <c r="I22" s="10">
        <f t="shared" si="2"/>
        <v>0</v>
      </c>
      <c r="J22" s="3"/>
    </row>
    <row r="23" spans="1:10" ht="120" x14ac:dyDescent="0.25">
      <c r="A23" s="3">
        <v>15</v>
      </c>
      <c r="B23" s="8" t="s">
        <v>29</v>
      </c>
      <c r="C23" s="3" t="s">
        <v>44</v>
      </c>
      <c r="D23" s="3">
        <v>10</v>
      </c>
      <c r="E23" s="10">
        <v>0</v>
      </c>
      <c r="F23" s="10">
        <f t="shared" si="0"/>
        <v>0</v>
      </c>
      <c r="G23" s="3"/>
      <c r="H23" s="10">
        <f t="shared" si="1"/>
        <v>0</v>
      </c>
      <c r="I23" s="10">
        <f t="shared" si="2"/>
        <v>0</v>
      </c>
      <c r="J23" s="3"/>
    </row>
    <row r="24" spans="1:10" ht="120" x14ac:dyDescent="0.25">
      <c r="A24" s="3">
        <v>16</v>
      </c>
      <c r="B24" s="8" t="s">
        <v>30</v>
      </c>
      <c r="C24" s="3" t="s">
        <v>44</v>
      </c>
      <c r="D24" s="3">
        <v>20</v>
      </c>
      <c r="E24" s="10">
        <v>0</v>
      </c>
      <c r="F24" s="10">
        <f t="shared" si="0"/>
        <v>0</v>
      </c>
      <c r="G24" s="3"/>
      <c r="H24" s="10">
        <f t="shared" si="1"/>
        <v>0</v>
      </c>
      <c r="I24" s="10">
        <f t="shared" si="2"/>
        <v>0</v>
      </c>
      <c r="J24" s="3"/>
    </row>
    <row r="25" spans="1:10" ht="120" x14ac:dyDescent="0.25">
      <c r="A25" s="3">
        <v>17</v>
      </c>
      <c r="B25" s="8" t="s">
        <v>31</v>
      </c>
      <c r="C25" s="3" t="s">
        <v>44</v>
      </c>
      <c r="D25" s="3">
        <v>20</v>
      </c>
      <c r="E25" s="10">
        <v>0</v>
      </c>
      <c r="F25" s="10">
        <f t="shared" si="0"/>
        <v>0</v>
      </c>
      <c r="G25" s="3"/>
      <c r="H25" s="10">
        <f t="shared" si="1"/>
        <v>0</v>
      </c>
      <c r="I25" s="10">
        <f t="shared" si="2"/>
        <v>0</v>
      </c>
      <c r="J25" s="3"/>
    </row>
    <row r="26" spans="1:10" ht="80.25" customHeight="1" x14ac:dyDescent="0.25">
      <c r="A26" s="3">
        <v>18</v>
      </c>
      <c r="B26" s="8" t="s">
        <v>32</v>
      </c>
      <c r="C26" s="3" t="s">
        <v>44</v>
      </c>
      <c r="D26" s="3">
        <v>60</v>
      </c>
      <c r="E26" s="10">
        <v>0</v>
      </c>
      <c r="F26" s="10">
        <f t="shared" si="0"/>
        <v>0</v>
      </c>
      <c r="G26" s="3"/>
      <c r="H26" s="10">
        <f t="shared" si="1"/>
        <v>0</v>
      </c>
      <c r="I26" s="10">
        <f t="shared" si="2"/>
        <v>0</v>
      </c>
      <c r="J26" s="3"/>
    </row>
    <row r="27" spans="1:10" ht="120" x14ac:dyDescent="0.25">
      <c r="A27" s="3">
        <v>19</v>
      </c>
      <c r="B27" s="8" t="s">
        <v>33</v>
      </c>
      <c r="C27" s="3" t="s">
        <v>44</v>
      </c>
      <c r="D27" s="3">
        <v>20</v>
      </c>
      <c r="E27" s="10">
        <v>0</v>
      </c>
      <c r="F27" s="10">
        <f t="shared" si="0"/>
        <v>0</v>
      </c>
      <c r="G27" s="3"/>
      <c r="H27" s="10">
        <f t="shared" si="1"/>
        <v>0</v>
      </c>
      <c r="I27" s="10">
        <f t="shared" si="2"/>
        <v>0</v>
      </c>
      <c r="J27" s="3"/>
    </row>
    <row r="28" spans="1:10" ht="135" x14ac:dyDescent="0.25">
      <c r="A28" s="3">
        <v>20</v>
      </c>
      <c r="B28" s="8" t="s">
        <v>34</v>
      </c>
      <c r="C28" s="3" t="s">
        <v>44</v>
      </c>
      <c r="D28" s="3">
        <v>20</v>
      </c>
      <c r="E28" s="10">
        <v>0</v>
      </c>
      <c r="F28" s="10">
        <f t="shared" si="0"/>
        <v>0</v>
      </c>
      <c r="G28" s="3"/>
      <c r="H28" s="10">
        <f t="shared" si="1"/>
        <v>0</v>
      </c>
      <c r="I28" s="10">
        <f t="shared" si="2"/>
        <v>0</v>
      </c>
      <c r="J28" s="3"/>
    </row>
    <row r="29" spans="1:10" x14ac:dyDescent="0.25">
      <c r="A29" s="28">
        <v>21</v>
      </c>
      <c r="B29" s="24" t="s">
        <v>12</v>
      </c>
      <c r="C29" s="25" t="s">
        <v>44</v>
      </c>
      <c r="D29" s="26">
        <v>5</v>
      </c>
      <c r="E29" s="27">
        <v>0</v>
      </c>
      <c r="F29" s="27">
        <f t="shared" si="0"/>
        <v>0</v>
      </c>
      <c r="G29" s="25"/>
      <c r="H29" s="27">
        <f t="shared" si="1"/>
        <v>0</v>
      </c>
      <c r="I29" s="27">
        <f t="shared" si="2"/>
        <v>0</v>
      </c>
      <c r="J29" s="24"/>
    </row>
    <row r="30" spans="1:10" ht="60" x14ac:dyDescent="0.25">
      <c r="A30" s="29">
        <v>22</v>
      </c>
      <c r="B30" s="9" t="s">
        <v>35</v>
      </c>
      <c r="C30" s="3" t="s">
        <v>44</v>
      </c>
      <c r="D30" s="2">
        <v>3</v>
      </c>
      <c r="E30" s="10">
        <v>0</v>
      </c>
      <c r="F30" s="10">
        <f t="shared" si="0"/>
        <v>0</v>
      </c>
      <c r="G30" s="3"/>
      <c r="H30" s="10">
        <f t="shared" si="1"/>
        <v>0</v>
      </c>
      <c r="I30" s="10">
        <f t="shared" si="2"/>
        <v>0</v>
      </c>
      <c r="J30" s="1"/>
    </row>
    <row r="31" spans="1:10" ht="90" x14ac:dyDescent="0.25">
      <c r="A31" s="29">
        <v>23</v>
      </c>
      <c r="B31" s="9" t="s">
        <v>36</v>
      </c>
      <c r="C31" s="3" t="s">
        <v>44</v>
      </c>
      <c r="D31" s="2">
        <v>3</v>
      </c>
      <c r="E31" s="10">
        <v>0</v>
      </c>
      <c r="F31" s="10">
        <f t="shared" si="0"/>
        <v>0</v>
      </c>
      <c r="G31" s="3"/>
      <c r="H31" s="10">
        <f t="shared" si="1"/>
        <v>0</v>
      </c>
      <c r="I31" s="10">
        <f t="shared" si="2"/>
        <v>0</v>
      </c>
      <c r="J31" s="1"/>
    </row>
    <row r="32" spans="1:10" ht="120" x14ac:dyDescent="0.25">
      <c r="A32" s="29">
        <v>24</v>
      </c>
      <c r="B32" s="9" t="s">
        <v>37</v>
      </c>
      <c r="C32" s="3" t="s">
        <v>44</v>
      </c>
      <c r="D32" s="2">
        <v>3</v>
      </c>
      <c r="E32" s="10">
        <v>0</v>
      </c>
      <c r="F32" s="10">
        <f t="shared" si="0"/>
        <v>0</v>
      </c>
      <c r="G32" s="3"/>
      <c r="H32" s="10">
        <f t="shared" si="1"/>
        <v>0</v>
      </c>
      <c r="I32" s="10">
        <f t="shared" si="2"/>
        <v>0</v>
      </c>
      <c r="J32" s="1"/>
    </row>
    <row r="33" spans="1:10" ht="45" x14ac:dyDescent="0.25">
      <c r="A33" s="29">
        <v>25</v>
      </c>
      <c r="B33" s="9" t="s">
        <v>38</v>
      </c>
      <c r="C33" s="3" t="s">
        <v>44</v>
      </c>
      <c r="D33" s="2">
        <v>3</v>
      </c>
      <c r="E33" s="10">
        <v>0</v>
      </c>
      <c r="F33" s="10">
        <f t="shared" si="0"/>
        <v>0</v>
      </c>
      <c r="G33" s="3"/>
      <c r="H33" s="10">
        <f t="shared" si="1"/>
        <v>0</v>
      </c>
      <c r="I33" s="10">
        <f t="shared" si="2"/>
        <v>0</v>
      </c>
      <c r="J33" s="1"/>
    </row>
    <row r="34" spans="1:10" ht="60" x14ac:dyDescent="0.25">
      <c r="A34" s="29">
        <v>26</v>
      </c>
      <c r="B34" s="9" t="s">
        <v>39</v>
      </c>
      <c r="C34" s="3" t="s">
        <v>44</v>
      </c>
      <c r="D34" s="2">
        <v>3</v>
      </c>
      <c r="E34" s="10">
        <v>0</v>
      </c>
      <c r="F34" s="10">
        <f t="shared" si="0"/>
        <v>0</v>
      </c>
      <c r="G34" s="3"/>
      <c r="H34" s="10">
        <f t="shared" si="1"/>
        <v>0</v>
      </c>
      <c r="I34" s="10">
        <f t="shared" si="2"/>
        <v>0</v>
      </c>
      <c r="J34" s="1"/>
    </row>
    <row r="35" spans="1:10" x14ac:dyDescent="0.25">
      <c r="A35" s="29">
        <v>27</v>
      </c>
      <c r="B35" s="5" t="s">
        <v>13</v>
      </c>
      <c r="C35" s="3" t="s">
        <v>44</v>
      </c>
      <c r="D35" s="2">
        <v>3</v>
      </c>
      <c r="E35" s="10">
        <v>0</v>
      </c>
      <c r="F35" s="10">
        <f t="shared" si="0"/>
        <v>0</v>
      </c>
      <c r="G35" s="3"/>
      <c r="H35" s="10">
        <f t="shared" si="1"/>
        <v>0</v>
      </c>
      <c r="I35" s="10">
        <f t="shared" si="2"/>
        <v>0</v>
      </c>
      <c r="J35" s="1"/>
    </row>
    <row r="36" spans="1:10" ht="30" x14ac:dyDescent="0.25">
      <c r="A36" s="29">
        <v>28</v>
      </c>
      <c r="B36" s="9" t="s">
        <v>40</v>
      </c>
      <c r="C36" s="3" t="s">
        <v>44</v>
      </c>
      <c r="D36" s="2">
        <v>3</v>
      </c>
      <c r="E36" s="10">
        <v>0</v>
      </c>
      <c r="F36" s="10">
        <f t="shared" si="0"/>
        <v>0</v>
      </c>
      <c r="G36" s="3"/>
      <c r="H36" s="10">
        <f t="shared" si="1"/>
        <v>0</v>
      </c>
      <c r="I36" s="10">
        <f t="shared" si="2"/>
        <v>0</v>
      </c>
      <c r="J36" s="1"/>
    </row>
    <row r="37" spans="1:10" ht="196.5" customHeight="1" x14ac:dyDescent="0.25">
      <c r="A37" s="29">
        <v>29</v>
      </c>
      <c r="B37" s="8" t="s">
        <v>41</v>
      </c>
      <c r="C37" s="3" t="s">
        <v>44</v>
      </c>
      <c r="D37" s="2">
        <v>1</v>
      </c>
      <c r="E37" s="10">
        <v>0</v>
      </c>
      <c r="F37" s="10">
        <f t="shared" si="0"/>
        <v>0</v>
      </c>
      <c r="G37" s="3"/>
      <c r="H37" s="10">
        <f t="shared" si="1"/>
        <v>0</v>
      </c>
      <c r="I37" s="10">
        <f t="shared" si="2"/>
        <v>0</v>
      </c>
      <c r="J37" s="1"/>
    </row>
    <row r="38" spans="1:10" ht="409.5" x14ac:dyDescent="0.25">
      <c r="A38" s="30">
        <v>30</v>
      </c>
      <c r="B38" s="8" t="s">
        <v>42</v>
      </c>
      <c r="C38" s="3" t="s">
        <v>45</v>
      </c>
      <c r="D38" s="3">
        <v>1</v>
      </c>
      <c r="E38" s="10">
        <v>0</v>
      </c>
      <c r="F38" s="10">
        <f t="shared" si="0"/>
        <v>0</v>
      </c>
      <c r="G38" s="3"/>
      <c r="H38" s="10">
        <f t="shared" si="1"/>
        <v>0</v>
      </c>
      <c r="I38" s="10">
        <f t="shared" si="2"/>
        <v>0</v>
      </c>
      <c r="J38" s="4"/>
    </row>
    <row r="39" spans="1:10" x14ac:dyDescent="0.25">
      <c r="A39" s="15" t="s">
        <v>14</v>
      </c>
      <c r="B39" s="16"/>
      <c r="C39" s="16"/>
      <c r="D39" s="16"/>
      <c r="E39" s="17"/>
      <c r="F39" s="11">
        <f>SUM(F9:F38)</f>
        <v>0</v>
      </c>
      <c r="G39" s="6"/>
      <c r="H39" s="11">
        <f t="shared" si="1"/>
        <v>0</v>
      </c>
      <c r="I39" s="11">
        <f t="shared" si="2"/>
        <v>0</v>
      </c>
      <c r="J39" s="5"/>
    </row>
    <row r="41" spans="1:10" ht="91.5" customHeight="1" x14ac:dyDescent="0.25">
      <c r="A41" s="12" t="s">
        <v>47</v>
      </c>
      <c r="B41" s="12"/>
      <c r="C41" s="12"/>
      <c r="D41" s="12"/>
      <c r="E41" s="12"/>
      <c r="F41" s="12"/>
      <c r="G41" s="12"/>
      <c r="H41" s="12"/>
      <c r="I41" s="12"/>
      <c r="J41" s="12"/>
    </row>
  </sheetData>
  <mergeCells count="14">
    <mergeCell ref="A41:J41"/>
    <mergeCell ref="I7:I8"/>
    <mergeCell ref="J7:J8"/>
    <mergeCell ref="A39:E39"/>
    <mergeCell ref="I2:J2"/>
    <mergeCell ref="I3:J3"/>
    <mergeCell ref="A5:J5"/>
    <mergeCell ref="A7:A8"/>
    <mergeCell ref="B7:B8"/>
    <mergeCell ref="C7:C8"/>
    <mergeCell ref="D7:D8"/>
    <mergeCell ref="E7:E8"/>
    <mergeCell ref="F7:F8"/>
    <mergeCell ref="G7:H7"/>
  </mergeCells>
  <dataValidations count="1">
    <dataValidation type="list" allowBlank="1" showInputMessage="1" showErrorMessage="1" sqref="G9:G38">
      <formula1>$Q$2:$Q$5</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sgontarz</dc:creator>
  <cp:lastModifiedBy>sgontarz</cp:lastModifiedBy>
  <dcterms:created xsi:type="dcterms:W3CDTF">2015-06-05T18:17:20Z</dcterms:created>
  <dcterms:modified xsi:type="dcterms:W3CDTF">2023-08-10T09:24:58Z</dcterms:modified>
</cp:coreProperties>
</file>