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PZOZ Lesko\Rękawice\"/>
    </mc:Choice>
  </mc:AlternateContent>
  <bookViews>
    <workbookView xWindow="0" yWindow="0" windowWidth="16380" windowHeight="8190" tabRatio="500"/>
  </bookViews>
  <sheets>
    <sheet name="Sheet1" sheetId="1" r:id="rId1"/>
    <sheet name="Sheet2" sheetId="2" r:id="rId2"/>
    <sheet name="Sheet3" sheetId="3" r:id="rId3"/>
  </sheets>
  <calcPr calcId="152511"/>
  <extLst>
    <ext xmlns:loext="http://schemas.libreoffice.org/" uri="{7626C862-2A13-11E5-B345-FEFF819CDC9F}">
      <loext:extCalcPr stringRefSyntax="CalcA1"/>
    </ext>
  </extLst>
</workbook>
</file>

<file path=xl/calcChain.xml><?xml version="1.0" encoding="utf-8"?>
<calcChain xmlns="http://schemas.openxmlformats.org/spreadsheetml/2006/main">
  <c r="G21" i="1" l="1"/>
  <c r="H21" i="1" s="1"/>
  <c r="G20" i="1"/>
  <c r="H20" i="1" s="1"/>
  <c r="G19" i="1"/>
  <c r="H19" i="1" s="1"/>
  <c r="G18" i="1"/>
  <c r="H18" i="1" s="1"/>
  <c r="G12" i="1"/>
  <c r="G13" i="1" s="1"/>
  <c r="G7" i="1"/>
  <c r="H7" i="1" s="1"/>
  <c r="G6" i="1"/>
  <c r="H6" i="1" s="1"/>
  <c r="H8" i="1" s="1"/>
  <c r="H22" i="1" l="1"/>
  <c r="G8" i="1"/>
  <c r="H12" i="1"/>
  <c r="H13" i="1" s="1"/>
  <c r="G22" i="1"/>
  <c r="G41" i="1" l="1"/>
  <c r="G42" i="1" s="1"/>
  <c r="G34" i="1"/>
  <c r="G35" i="1" s="1"/>
  <c r="G27" i="1"/>
  <c r="H27" i="1" s="1"/>
  <c r="H28" i="1" l="1"/>
  <c r="H41" i="1"/>
  <c r="H42" i="1" s="1"/>
  <c r="G28" i="1"/>
  <c r="F45" i="1" s="1"/>
  <c r="H34" i="1"/>
  <c r="H35" i="1" s="1"/>
</calcChain>
</file>

<file path=xl/sharedStrings.xml><?xml version="1.0" encoding="utf-8"?>
<sst xmlns="http://schemas.openxmlformats.org/spreadsheetml/2006/main" count="87" uniqueCount="36">
  <si>
    <t>L.p.</t>
  </si>
  <si>
    <t>Nazwa przedmiotu zamówienia</t>
  </si>
  <si>
    <t>j.m.</t>
  </si>
  <si>
    <t>Ilość</t>
  </si>
  <si>
    <t>cena netto</t>
  </si>
  <si>
    <t>% Vat</t>
  </si>
  <si>
    <t>wartość netto</t>
  </si>
  <si>
    <t>wartość brutto</t>
  </si>
  <si>
    <t>1.</t>
  </si>
  <si>
    <t>op. 100szt</t>
  </si>
  <si>
    <t xml:space="preserve">Wartość pakietu nr 4 </t>
  </si>
  <si>
    <t xml:space="preserve">PAKIET nr 5       Rękawice diagnostyczne nitrylowe </t>
  </si>
  <si>
    <t>Wartość pakietu nr 5</t>
  </si>
  <si>
    <t>PAKIET nr 6       Rękawice diagnostyczne nitrylowe o przedłużonym mankiecie, do procedur wysokiego ryzyka</t>
  </si>
  <si>
    <t>Wartość pakietu nr 6</t>
  </si>
  <si>
    <t xml:space="preserve">PAKIET nr 4       Rękawice diagnostyczne lateksowe </t>
  </si>
  <si>
    <t>Rękawice lateksowe, bezpudrowe, niesterylne, teksturowane na palcach i dłoni, grubość na palcu 0,11±0,02mm, na dłoni 0,10±0,02mm na mankiecie 0,07±0,02mm, długość min.245mm. AQL 1,0, siła zrywu min 6N wg EN 455 - potwierdzone badaniami producenta. Zgodne z normami EN ISO 374-1, EN 374-2, EN 16523-1, EN 374-4 oraz odporne na przenikanie bakterii, grzybów i wirusów zgodnie z EN ISO 374-5 i ASTMF 1671. Rękawice zarejestrowane jako wyrób medyczny klasy I i środek ochrony indywidualnej kat.III. Dopuszczone do kontaktu z żywnością - potwierdzone piktogramem na opakowaniu. Pozbawione dodatków chemicznych: MBT, ZMBT, BHT, BHA, TMTD – potwierdzone badaniem metodą HPLC z jednostki niezależnej. Opakowanie 100 szt. Rozmiary XS-XL .</t>
  </si>
  <si>
    <t>Rękawice nitrylowe, diagnostyczne i ochronne, bezpudrowe, jednorazowe.  Teksturowane z dodatkową teksturą na końcach palców. Dające się łatwo i pojedynczo wyciągać z opakowania - dyspenser oraz otwór dozujący zabezpieczone dodatkową folią chroniącą zawartość przed kontaminacją. Zarejestrowane jako wyrób medyczny w klasie I oraz środek ochrony osobistej w kategorii III, Typ B wg EN ISO 374-1. Wszystkie substancje użyte do oznakowania typu na opakowaniu na poziomie ochrony min. 4. Odporne na uszkodzenia mechaniczne, AQL = 1.0, siła zrywania zgodnie z EN 455-2 min. 6N. Grubość na palcach min. 0,10 ±0,02 mm. Odporne na penetrację substancji chemicznych (min. 10 substancji na poziomie co najmniej 4).  Odporne na penetrację wirusów, bakterii i grzybów zgodnie z ASTM F 1671 i EN 374-5. Dopuszczone do kontaktu z żywnością z adekwatnym piktogramem.  Nie zawierające szkodliwych substancji chemicznych akceleratorów): tiuramy, MBT, ZMBT potwierdzone badaniem TLC. Instrukcja zakładania i zdejmowania rękawic umieszczona bezpośrednio na opakowaniu. Rozmiary XS-XL, pakowane po 100 szt.</t>
  </si>
  <si>
    <t>Rękawice diagnostyczne nitrylowe niejałowe z przedłużonym mankietem do procedur wysokiego ryzyka o podwyższonej chwytności z dodatkową teksturą na palcach. Długość minimalna 300 mm (fabrycznie naniesiona informacja na opakowaniu), AQL ≤1,5, średnia grubość na palcu 0,15mm, na dłoni 0,10 mm, na mankiecie 0,07 mm. Zarejestrowane jako wyrób medyczny w klasie I, reguła V zgodnie z Rozporządzeniem EU 2017/475 oraz środek ochrony indywidualnej w kategorii III, Typ B wg EN ISO 374-1. Siła zrywania min. 11 N (potwierdzona raportem z badań wydanym przez akredytowane laboratorium). Dopuszczone do kontaktu z żywnością z adekwatnym piktogramem. Odporne na penetrację min. 10 substancji chemicznych zgodnie z EN 16523-1 oraz min. 15 leków cytostatycznych zgodnie z ASTM D 6978. Odporne na przenikalność wirusów zgodnie z normą ASTM F 1671 oraz EN ISO 374-5. Nie zawierające szkodliwych substancji chemicznych jak: tiuramy, DPG, MBT, ZMBT, BHT, BHA, TMTD potwierdzone badaniem TLC.   Rozmiary XS-XL, pakowane 100 sztuk (XL po 90 sztuk).</t>
  </si>
  <si>
    <t>PAKIET nr 1       Rękawice chirurgiczne, sterylne bezpudrowe i pudrowane</t>
  </si>
  <si>
    <t>Rękawice chirurgiczne, lateksowe, bezpudrowe, polimeryzowane od wewnątrz, mikroteksturowane, kolor biały, kształt anatomiczny, mankiet rolowany, o grubości ścianki na palcu: 0,22±0,03 mm, na dłoni  0,18±0,03 mankiecie:  0,15±0,03 mm, długość 290mm,mediana siły zrywu przed starzeniem min 14N- badania z jednostki niezależnej wg EN 455-2,  AQL 0,65 , niski poziom protein lateksowych- max 20 µg/g ( wg EN 455-3)-badania z jednostki niezależnej,  będące wyrobem medycznym i środkiem ochorony induwidualnej kat. III, zgodne z EN 455, EN 420, EN ISO 374-1(typ B),5, EN 556, ISO 11137-1, ISO 13485, ISO 14001, sterylizowane radiacyjnie, odporne przez min 240 min na przenikanie  min 15 cytostatyków zgodnie z ASTM D6978-wyniki badań; opakowanie jednostkowe zewnętrzne foliowe, rękawice składane na pół; rozm..6,0-9,0 .Na opakowaniu powinny być umieszczone :data produkcji,termin ważności,nr serii,nazwa producenta,informacje w j.polskim.</t>
  </si>
  <si>
    <t>par</t>
  </si>
  <si>
    <t>Rękawice chirurgiczne, bezlateksowe, neoprenowe, bezpudrowe, polimeryzowane od wewnątrz w technologii Dermashield, teksturowane, kolor kremowy, kształt anatomiczny,  mankiet rolowany z technologią Surefit, o grubości ścianki na palcu: 0,14mm, na dłoni: 0,13mm, mankiecie:0,14mm, długość min. 300mm,  AQL max 0,65, sterylizowane radiacyjnie promieniami gamma, zaklasyfikowane jako wyrób medyczny kl. IIa, środek ochrony indywidualnej kat. III,  zgodne z EN ISO 374 -1(typ B),5-piktogramy na opakowaniu jednostkowym i zbiorczym,  przebadane na min 20 substancji chemicznych wg EN ISO 374, w tym jodopowidon 10%, glukonian chlorheksydyny 4%, formaldehyd 37%, kwas nadoctowy 39% - min 4 poziom odporności, 70% etanol i 75% izopropanol-poziom min 1, zgodne z EN 420, EN 421, EN 455-1,2,3,4, EN 556, odporne na min 25 cytostatyków na min 4 poziomie odporności wg ASTM D6978, produkowane zgodnie z ISO 9001, ISO 13485, ISO 14001, opakowanie jednostkowe zewnętrzne foliowe, rękawice składane na pół; rozm. 6,0-9,0.Na opakowaniu powinny być umieszczone :data produkcji,termin ważności,nr serii,nazwa producenta,informacje w j.polskim</t>
  </si>
  <si>
    <t>Wartość pakietu nr 1</t>
  </si>
  <si>
    <t>PAKIET nr 2       Rękawice ochronne RTG</t>
  </si>
  <si>
    <t>Rękawice sterylne do ochrony przed promieniowaniem RTG, lateksowe, bezołowiowe, redukujące dawkę promieniowania, o grubości standardowej rękawicy chirurgicznej  wynoszącej na palcu 0,35 mm.</t>
  </si>
  <si>
    <t>Wartość pakietu nr 2</t>
  </si>
  <si>
    <t>PAKIET nr 3       Rękawice sterylne inne</t>
  </si>
  <si>
    <t>Rękawice chirurgiczne lateksowe pudrowane o zewnętrznej powierzchni mikroteksturowanej. Kształt anatomiczny z przeciwstawnym kciukiem, AQL max. 0,65, średnia grubość na palcu 0,20 mm, na dłoni 0,17 mm, na mankiecie 0,15 mm, średnia siła zrywania przed starzeniem 14 N, sterylizowane radiacyjnie, średni poziom protein &lt;20 μg/g rękawicy (badania niezależnego laboratorium wg EN 455-3 z podaną nazwą rękawic, których ono dotyczy), mankiet rolowany. Opakowanie zewnętrzne papier-folia, raport laboratorium niezależnego potwierdzający brak podrażnień i uczuleń. Długość min. 260- 280 mm dopasowana do rozmiaru, badania na przenikalność dla wirusów zgodnie z ASTM F 1671 oraz EN ISO 374-5. Wyrób medyczny klasy IIa i Środek ochrony indywidualnej kategorii III, typ B wg EN ISO 374-1. Odporne na przenikanie co najmniej 3 substancji na poziomie 6, w stężeniach wymienionych w normie EN ISO 374-1. Rękawice chroniące przed promieniowaniem jonizującym i skażeniami promieniotwórczymi, zgodnie z EN 421, potwierdzone certyfikatem jednostki notyfikowanej oraz informacją umieszczoną fabrycznie na opakowaniu zbiorczym (dyspenserze). Opakowanie 70 par. Na rękawicy fabrycznie nadrukowany min. rozmiar rękawicy oraz oznaczenie L i P. Rozmiary 5,5-9,0.</t>
  </si>
  <si>
    <t xml:space="preserve">Rękawice chirurgiczne lateksowe bezpudrowe z wewnętrzną warstwą polimerową o strukturze sieci, powierzchnia zewnętrzna mikroteksturowana, podwyższona chwytność. Średnia grubość na palcu max. 0,27 mm, na dłoni 0,22 mm, na mankiecie 0,17 mm, średnia siła zrywania przed starzeniem 20 N, AQL max. 0,65, sterylizowane radiacyjnie, anatomiczne z poszerzoną częścią grzbietową dłoni, średni poziom protein &lt;10 ug/g rękawicy (badania niezależnego laboratorium wg EN 455-3 z podaną nazwą rękawic, których ono dotyczy), mankiet rolowany, opakowanie zewnętrzne hermetyczne foliowe z wycięciem w listku ułatwiającym otwieranie, długość min. 270-285 mm dopasowana do rozmiaru, badania na przenikalność dla wirusów zgodnie z ASTM F 1671,  oraz EN ISO 374-5. Wyrób medyczny klasy IIa i Środek ochrony indywidualnej kategorii III, typ B wg EN ISO 374-1. Odporne na przenikanie co najmniej 4 substancji na poziomie 6, w stężeniach wymienionych w normie EN ISO 374-1 (dokument z wynikami badań wydany przez jednostkę notyfikowaną). Rękawice chroniące przed promieniowaniem jonizującym i skażeniami promieniotwórczymi, zgodnie z EN 421, potwierdzone certyfikatem jednostki notyfikowanej oraz informacją umieszczoną fabrycznie na opakowaniu zbiorczym (dyspenserze). Badania na przenikalność min. 25 cytostatyków zgodnie z ASTM D6978 oraz (raporty z wynikami badań) oraz badania na przenikalność min. 20 substancji chemicznych zgodnie z EN-374-3 oraz EN 16523-1 (Certyfikat CE jednostki notyfikowanej dla środka ochrony osobistej kategorii III. Na rękawicy fabrycznie nadrukowany min. rozmiar rękawicy oraz oznaczenie L i R. Opakowanie 50 par. Rozmiary 5,5-9,0.
</t>
  </si>
  <si>
    <t>Rękawice chirurgiczne, Półsyntetyczne: lateksowo-nitrylowe, trójwarstwowe, warstwa wew. 100% nitryl,
bezpudrowe, wewnątrz silikonowane, pokryte przeciwdrobnoustrojowym CPC, średnia grubość: na palcu 0,25 mm, na
dłoni ≥ 0,20 mm, na mankiecie 0,19 mm, długość min. 280-295 mm (w zależności od rozmiaru), średnia siła zrywania
min. 20 N; AQL po zapakowaniu 0,65, sterylizowane radiacyjnie, anatomiczne, jasnobrązowe, poziom protein &lt; 50 ug/g
rękawicy. Mankiet rolowany z widocznymi podłużnymi i poprzecznymi wzmocnieniami, opakowanie zewnętrzne
hermetyczne foliowe podciśnieniowe z dodatkowymi tłoczeniami w listkach ułatwiającymi otwieranie. Odporne na
przenikanie co najmniej 3 substancji na poziomie co najmniej 5 zgodnie z EN 16523-1:2015, w stężeniach
wymienionych w normie EN ISO 374-1 (dokument z wynikami badań wydany przez jednostkę notyfikowaną) oraz
odporne na przenikalność cytostatyków zgodnie z ASTM F 739 (raport z wynikami badań). Wyrób medyczny klasy IIa i
Środek ochrony indywidualnej kategorii III. Opakowanie 50par. Na rękawicy fabrycznie nadrukowany min. rozmiar
rękawicy oraz oznaczenie L i P. Rozmiary 5,5- 9,0.</t>
  </si>
  <si>
    <t>Rękawice chirurgiczne, syntetyczne (Isolex) bezpudrowe z syntetyczną wielowarstwową powłoką polimerową z poliakrylanem i surfaktantem, powierzchnia zewnętrzna antypoślizgowa. Średnia grubość: na palcu 0,23 mm, dłoń 0,20 mm, na mankiecie 0,17 mm, AQL 0,65, sterylizowane radiacyjnie, anatomiczne, kremowe, długość min. 289 mm. Mankiet rolowany z taśmą adhezyjną, opakowanie zewnętrzne hermetyczne foliowe podciśnieniowe z dodatkowymi tłoczeniami w listkach ułatwiającymi otwieranie. Wyrób medyczny klasy IIa i Środek ochrony indywidualnej kategorii III, typ B wg EN ISO 374-1. Odporne na przenikanie co najmniej 3 substancji na poziomie 6 zgodnie z EN 16523-1:2015, w stężeniach wymienionych w normie EN ISO 374-1 (dokument z wynikami badań wydany przez jednostkę notyfikowaną). Badania na przenikalność 28 cytostatyków, zgodnie z ASTM D 6978 (raport wystawiony przez niezależne laboratorium) oraz badania na przenikalność min. 20 substancji chemicznych zgodnie z EN-374-3 oraz EN 16523-1 (raport wystawiony przez niezależne laboratorium). Kod EAN na opakowaniu jednostkowym i dyspenserze. Produkowane zgodnie z ISO 13485, ISO 9001, ISO 14001 potwierdzone certyfikatami jednostki notyfikowanej. Na rękawicy fabrycznie nadrukowany min. rozmiar rękawicy oraz oznaczenie L i P. Opakowanie 50 par. Rozmiary 5,5-9,0.</t>
  </si>
  <si>
    <t>Wartość pakietu nr 3</t>
  </si>
  <si>
    <t>Wartość całości zamówienia netto</t>
  </si>
  <si>
    <t xml:space="preserve">FORMULARZ  CENOWY </t>
  </si>
  <si>
    <t xml:space="preserve">Załącznik nr 2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</si>
</sst>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zł-415];[Red]\-#,##0.00\ [$zł-415]"/>
  </numFmts>
  <fonts count="20">
    <font>
      <sz val="10"/>
      <name val="Arial"/>
      <family val="2"/>
      <charset val="238"/>
    </font>
    <font>
      <sz val="10"/>
      <name val="Times New Roman"/>
      <family val="1"/>
      <charset val="238"/>
    </font>
    <font>
      <b/>
      <sz val="13"/>
      <color rgb="FF0047FF"/>
      <name val="Arial"/>
      <family val="2"/>
      <charset val="238"/>
    </font>
    <font>
      <b/>
      <sz val="13"/>
      <color rgb="FFFF0000"/>
      <name val="Arial"/>
      <family val="2"/>
      <charset val="238"/>
    </font>
    <font>
      <b/>
      <sz val="13"/>
      <name val="Arial"/>
      <family val="2"/>
      <charset val="238"/>
    </font>
    <font>
      <b/>
      <sz val="12"/>
      <color rgb="FFFF0000"/>
      <name val="Arial"/>
      <family val="2"/>
      <charset val="238"/>
    </font>
    <font>
      <b/>
      <sz val="10"/>
      <name val="Arial"/>
      <family val="2"/>
      <charset val="238"/>
    </font>
    <font>
      <sz val="11"/>
      <name val="Arial"/>
      <family val="2"/>
      <charset val="238"/>
    </font>
    <font>
      <b/>
      <sz val="11"/>
      <name val="Arial"/>
      <family val="2"/>
      <charset val="238"/>
    </font>
    <font>
      <sz val="11"/>
      <name val="Times New Roman"/>
      <family val="1"/>
      <charset val="128"/>
    </font>
    <font>
      <sz val="12"/>
      <name val="Times New Roman"/>
      <family val="1"/>
      <charset val="238"/>
    </font>
    <font>
      <sz val="10"/>
      <name val="Arial"/>
      <family val="2"/>
      <charset val="238"/>
    </font>
    <font>
      <b/>
      <sz val="16"/>
      <color rgb="FFFF0000"/>
      <name val="Arial"/>
      <family val="2"/>
      <charset val="238"/>
    </font>
    <font>
      <b/>
      <sz val="16"/>
      <name val="Times New Roman"/>
      <family val="1"/>
      <charset val="238"/>
    </font>
    <font>
      <b/>
      <sz val="12"/>
      <name val="Arial"/>
      <family val="2"/>
      <charset val="238"/>
    </font>
    <font>
      <sz val="9"/>
      <name val="Arial"/>
      <family val="2"/>
      <charset val="238"/>
    </font>
    <font>
      <b/>
      <sz val="10"/>
      <color indexed="10"/>
      <name val="Arial"/>
      <family val="2"/>
      <charset val="238"/>
    </font>
    <font>
      <sz val="10"/>
      <name val="Arial"/>
      <charset val="238"/>
    </font>
    <font>
      <sz val="14"/>
      <name val="Times New Roman"/>
      <family val="1"/>
      <charset val="238"/>
    </font>
    <font>
      <b/>
      <sz val="16"/>
      <name val="Arial"/>
      <family val="2"/>
      <charset val="238"/>
    </font>
  </fonts>
  <fills count="2">
    <fill>
      <patternFill patternType="none"/>
    </fill>
    <fill>
      <patternFill patternType="gray125"/>
    </fill>
  </fills>
  <borders count="6">
    <border>
      <left/>
      <right/>
      <top/>
      <bottom/>
      <diagonal/>
    </border>
    <border>
      <left/>
      <right/>
      <top style="hair">
        <color auto="1"/>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1" fillId="0" borderId="0"/>
    <xf numFmtId="0" fontId="17" fillId="0" borderId="0"/>
  </cellStyleXfs>
  <cellXfs count="78">
    <xf numFmtId="0" fontId="0" fillId="0" borderId="0" xfId="0"/>
    <xf numFmtId="0" fontId="11" fillId="0" borderId="0" xfId="1" applyAlignment="1">
      <alignment horizontal="center" vertical="center"/>
    </xf>
    <xf numFmtId="0" fontId="1" fillId="0" borderId="0" xfId="1" applyFont="1" applyAlignment="1">
      <alignment vertical="center" wrapText="1"/>
    </xf>
    <xf numFmtId="0" fontId="11" fillId="0" borderId="0" xfId="1" applyAlignment="1">
      <alignment horizontal="center" vertical="center" wrapText="1"/>
    </xf>
    <xf numFmtId="164" fontId="11" fillId="0" borderId="0" xfId="1" applyNumberFormat="1" applyAlignment="1">
      <alignment horizontal="center" vertical="center" wrapText="1"/>
    </xf>
    <xf numFmtId="10" fontId="11" fillId="0" borderId="0" xfId="1" applyNumberFormat="1" applyAlignment="1">
      <alignment horizontal="center" vertical="center" wrapText="1"/>
    </xf>
    <xf numFmtId="0" fontId="11" fillId="0" borderId="0" xfId="1"/>
    <xf numFmtId="0" fontId="0" fillId="0" borderId="2" xfId="1" applyFont="1" applyBorder="1" applyAlignment="1">
      <alignment horizontal="center" vertical="center"/>
    </xf>
    <xf numFmtId="0" fontId="0" fillId="0" borderId="0" xfId="0" applyBorder="1" applyAlignment="1">
      <alignment horizontal="center" vertical="center"/>
    </xf>
    <xf numFmtId="0" fontId="4"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8" fillId="0" borderId="3" xfId="0" applyFont="1" applyBorder="1" applyAlignment="1">
      <alignment horizontal="center" vertical="center" wrapText="1"/>
    </xf>
    <xf numFmtId="164" fontId="8" fillId="0" borderId="3" xfId="0" applyNumberFormat="1" applyFont="1" applyBorder="1" applyAlignment="1">
      <alignment horizontal="center" vertical="center" wrapText="1"/>
    </xf>
    <xf numFmtId="10" fontId="8" fillId="0" borderId="3" xfId="0" applyNumberFormat="1" applyFont="1" applyBorder="1" applyAlignment="1">
      <alignment horizontal="center" vertical="center" wrapText="1"/>
    </xf>
    <xf numFmtId="0" fontId="0" fillId="0" borderId="3" xfId="0" applyFont="1" applyBorder="1" applyAlignment="1">
      <alignment horizontal="center" vertical="center"/>
    </xf>
    <xf numFmtId="0" fontId="9" fillId="0" borderId="4" xfId="0" applyFont="1" applyBorder="1" applyAlignment="1">
      <alignment vertical="center" wrapText="1"/>
    </xf>
    <xf numFmtId="0" fontId="0" fillId="0" borderId="3" xfId="0" applyFont="1" applyBorder="1" applyAlignment="1">
      <alignment horizontal="center" vertical="center" wrapText="1"/>
    </xf>
    <xf numFmtId="0" fontId="0" fillId="0" borderId="3" xfId="0" applyFont="1" applyBorder="1" applyAlignment="1">
      <alignment horizontal="right" vertical="center"/>
    </xf>
    <xf numFmtId="164" fontId="0" fillId="0" borderId="3" xfId="0" applyNumberFormat="1" applyFont="1" applyBorder="1" applyAlignment="1">
      <alignment vertical="center"/>
    </xf>
    <xf numFmtId="10" fontId="0" fillId="0" borderId="3" xfId="0" applyNumberFormat="1" applyFont="1" applyBorder="1" applyAlignment="1">
      <alignment horizontal="center" vertical="center"/>
    </xf>
    <xf numFmtId="164" fontId="6" fillId="0" borderId="3" xfId="0" applyNumberFormat="1" applyFont="1" applyBorder="1" applyAlignment="1">
      <alignment horizontal="center" vertical="center"/>
    </xf>
    <xf numFmtId="0" fontId="10" fillId="0" borderId="4" xfId="0" applyFont="1" applyBorder="1" applyAlignment="1">
      <alignment vertical="center" wrapText="1"/>
    </xf>
    <xf numFmtId="164" fontId="6" fillId="0" borderId="3" xfId="0" applyNumberFormat="1" applyFont="1" applyBorder="1" applyAlignment="1">
      <alignment vertical="center"/>
    </xf>
    <xf numFmtId="0" fontId="0" fillId="0" borderId="3" xfId="1" applyFont="1" applyBorder="1" applyAlignment="1">
      <alignment horizontal="center" vertical="center"/>
    </xf>
    <xf numFmtId="0" fontId="10" fillId="0" borderId="3" xfId="1" applyFont="1" applyBorder="1" applyAlignment="1">
      <alignment vertical="center" wrapText="1"/>
    </xf>
    <xf numFmtId="0" fontId="11" fillId="0" borderId="3" xfId="1" applyBorder="1" applyAlignment="1">
      <alignment horizontal="center" vertical="center" wrapText="1"/>
    </xf>
    <xf numFmtId="164" fontId="11" fillId="0" borderId="3" xfId="1" applyNumberFormat="1" applyBorder="1" applyAlignment="1">
      <alignment horizontal="center" vertical="center" wrapText="1"/>
    </xf>
    <xf numFmtId="10" fontId="11" fillId="0" borderId="3" xfId="1" applyNumberFormat="1" applyBorder="1" applyAlignment="1">
      <alignment horizontal="center" vertical="center" wrapText="1"/>
    </xf>
    <xf numFmtId="0" fontId="11" fillId="0" borderId="0" xfId="1"/>
    <xf numFmtId="0" fontId="6" fillId="0" borderId="0" xfId="1" applyFont="1" applyFill="1" applyBorder="1" applyAlignment="1">
      <alignment horizontal="center" vertical="center"/>
    </xf>
    <xf numFmtId="0" fontId="6" fillId="0" borderId="5" xfId="1" applyFont="1" applyFill="1" applyBorder="1" applyAlignment="1">
      <alignment horizontal="center" vertical="center"/>
    </xf>
    <xf numFmtId="0" fontId="4" fillId="0" borderId="5" xfId="1" applyFont="1" applyFill="1" applyBorder="1" applyAlignment="1">
      <alignment horizontal="center" vertical="center" wrapText="1"/>
    </xf>
    <xf numFmtId="0" fontId="6" fillId="0" borderId="5" xfId="1" applyFont="1" applyFill="1" applyBorder="1" applyAlignment="1">
      <alignment horizontal="center" vertical="center" wrapText="1"/>
    </xf>
    <xf numFmtId="164" fontId="6" fillId="0" borderId="5" xfId="1" applyNumberFormat="1" applyFont="1" applyFill="1" applyBorder="1" applyAlignment="1">
      <alignment horizontal="center" vertical="center" wrapText="1"/>
    </xf>
    <xf numFmtId="10" fontId="6"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8" fillId="0" borderId="5" xfId="1" applyFont="1" applyFill="1" applyBorder="1" applyAlignment="1">
      <alignment horizontal="center" vertical="center" wrapText="1"/>
    </xf>
    <xf numFmtId="164" fontId="8" fillId="0" borderId="5" xfId="1" applyNumberFormat="1" applyFont="1" applyFill="1" applyBorder="1" applyAlignment="1">
      <alignment horizontal="center" vertical="center" wrapText="1"/>
    </xf>
    <xf numFmtId="10" fontId="8" fillId="0" borderId="5" xfId="1" applyNumberFormat="1" applyFont="1" applyFill="1" applyBorder="1" applyAlignment="1">
      <alignment horizontal="center" vertical="center" wrapText="1"/>
    </xf>
    <xf numFmtId="0" fontId="11" fillId="0" borderId="5" xfId="1" applyFill="1" applyBorder="1" applyAlignment="1">
      <alignment horizontal="center" vertical="center"/>
    </xf>
    <xf numFmtId="0" fontId="15" fillId="0" borderId="5" xfId="1" applyFont="1" applyFill="1" applyBorder="1" applyAlignment="1">
      <alignment vertical="center" wrapText="1"/>
    </xf>
    <xf numFmtId="0" fontId="0" fillId="0" borderId="5" xfId="1" applyFont="1" applyFill="1" applyBorder="1" applyAlignment="1">
      <alignment horizontal="center" vertical="center" wrapText="1"/>
    </xf>
    <xf numFmtId="164" fontId="0" fillId="0" borderId="5" xfId="1" applyNumberFormat="1" applyFont="1" applyFill="1" applyBorder="1" applyAlignment="1">
      <alignment horizontal="center" vertical="center" wrapText="1"/>
    </xf>
    <xf numFmtId="10" fontId="11" fillId="0" borderId="5" xfId="1" applyNumberFormat="1" applyFont="1" applyFill="1" applyBorder="1" applyAlignment="1">
      <alignment horizontal="center" vertical="center" wrapText="1"/>
    </xf>
    <xf numFmtId="0" fontId="15" fillId="0" borderId="5" xfId="2" applyFont="1" applyBorder="1" applyAlignment="1">
      <alignment vertical="center" wrapText="1"/>
    </xf>
    <xf numFmtId="164" fontId="6" fillId="0" borderId="5" xfId="1" applyNumberFormat="1" applyFont="1" applyFill="1" applyBorder="1" applyAlignment="1">
      <alignment horizontal="center" vertical="center"/>
    </xf>
    <xf numFmtId="0" fontId="11" fillId="0" borderId="0" xfId="1" applyFill="1" applyBorder="1" applyAlignment="1">
      <alignment horizontal="center" vertical="center"/>
    </xf>
    <xf numFmtId="0" fontId="0" fillId="0" borderId="0" xfId="1" applyFont="1" applyFill="1" applyBorder="1" applyAlignment="1">
      <alignment vertical="center" wrapText="1"/>
    </xf>
    <xf numFmtId="0" fontId="0" fillId="0" borderId="0" xfId="1" applyFont="1" applyFill="1" applyBorder="1" applyAlignment="1">
      <alignment horizontal="center" vertical="center" wrapText="1"/>
    </xf>
    <xf numFmtId="164" fontId="0" fillId="0" borderId="0" xfId="1" applyNumberFormat="1" applyFont="1" applyFill="1" applyBorder="1" applyAlignment="1">
      <alignment horizontal="center" vertical="center" wrapText="1"/>
    </xf>
    <xf numFmtId="10" fontId="0" fillId="0" borderId="0" xfId="1" applyNumberFormat="1" applyFont="1" applyFill="1" applyBorder="1" applyAlignment="1">
      <alignment horizontal="center" vertical="center" wrapText="1"/>
    </xf>
    <xf numFmtId="0" fontId="0" fillId="0" borderId="5" xfId="0" applyBorder="1" applyAlignment="1">
      <alignment vertical="center" wrapText="1"/>
    </xf>
    <xf numFmtId="0" fontId="0" fillId="0" borderId="5" xfId="0" applyBorder="1" applyAlignment="1">
      <alignment vertical="center" wrapText="1" readingOrder="1"/>
    </xf>
    <xf numFmtId="0" fontId="4" fillId="0" borderId="0" xfId="1" applyFont="1" applyFill="1" applyBorder="1" applyAlignment="1">
      <alignment horizontal="center" vertical="center" wrapText="1"/>
    </xf>
    <xf numFmtId="0" fontId="0" fillId="0" borderId="5" xfId="1" applyFont="1" applyFill="1" applyBorder="1" applyAlignment="1">
      <alignment vertical="center" wrapText="1"/>
    </xf>
    <xf numFmtId="10" fontId="0" fillId="0" borderId="5" xfId="1" applyNumberFormat="1" applyFont="1" applyFill="1" applyBorder="1" applyAlignment="1">
      <alignment horizontal="center" vertical="center" wrapText="1"/>
    </xf>
    <xf numFmtId="0" fontId="0" fillId="0" borderId="0" xfId="1" applyFont="1" applyFill="1" applyBorder="1" applyAlignment="1">
      <alignment horizontal="center" vertical="center"/>
    </xf>
    <xf numFmtId="0" fontId="0" fillId="0" borderId="5" xfId="1" applyFont="1" applyFill="1" applyBorder="1" applyAlignment="1">
      <alignment horizontal="center" vertical="center"/>
    </xf>
    <xf numFmtId="0" fontId="19"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18" fillId="0" borderId="5" xfId="1" applyFont="1" applyBorder="1" applyAlignment="1">
      <alignment horizontal="center" vertical="center" wrapText="1"/>
    </xf>
    <xf numFmtId="164" fontId="6" fillId="0" borderId="5" xfId="1" applyNumberFormat="1" applyFont="1" applyBorder="1" applyAlignment="1">
      <alignment horizontal="center" vertical="center" wrapText="1"/>
    </xf>
    <xf numFmtId="10" fontId="6" fillId="0" borderId="5" xfId="1" applyNumberFormat="1" applyFont="1" applyBorder="1" applyAlignment="1">
      <alignment horizontal="center" vertical="center" wrapText="1"/>
    </xf>
    <xf numFmtId="0" fontId="14" fillId="0" borderId="0" xfId="1" applyFont="1" applyFill="1" applyBorder="1" applyAlignment="1">
      <alignment horizontal="center" vertical="center" wrapText="1"/>
    </xf>
    <xf numFmtId="164" fontId="6" fillId="0" borderId="0" xfId="1" applyNumberFormat="1" applyFont="1" applyFill="1" applyBorder="1" applyAlignment="1">
      <alignment horizontal="center" vertical="center" wrapText="1"/>
    </xf>
    <xf numFmtId="0" fontId="0" fillId="0" borderId="5" xfId="1" applyFont="1" applyFill="1" applyBorder="1" applyAlignment="1">
      <alignment horizontal="center" vertical="center"/>
    </xf>
    <xf numFmtId="164" fontId="16" fillId="0" borderId="0" xfId="1" applyNumberFormat="1" applyFont="1" applyFill="1" applyBorder="1" applyAlignment="1">
      <alignment horizontal="center" vertical="center" wrapText="1"/>
    </xf>
    <xf numFmtId="49" fontId="3" fillId="0" borderId="0" xfId="1" applyNumberFormat="1" applyFont="1" applyBorder="1" applyAlignment="1">
      <alignment horizontal="center" vertical="center"/>
    </xf>
    <xf numFmtId="0" fontId="5" fillId="0" borderId="0" xfId="1" applyFont="1" applyBorder="1" applyAlignment="1">
      <alignment horizontal="center" vertical="center" wrapText="1"/>
    </xf>
    <xf numFmtId="0" fontId="0" fillId="0" borderId="3" xfId="0" applyFont="1" applyBorder="1" applyAlignment="1">
      <alignment horizontal="center" vertical="center"/>
    </xf>
    <xf numFmtId="0" fontId="12" fillId="0" borderId="1" xfId="1" applyFont="1" applyBorder="1" applyAlignment="1">
      <alignment horizontal="center" vertical="center"/>
    </xf>
    <xf numFmtId="0" fontId="0" fillId="0" borderId="1" xfId="1" applyFont="1" applyBorder="1" applyAlignment="1">
      <alignment horizontal="center" vertical="center"/>
    </xf>
    <xf numFmtId="0" fontId="2" fillId="0" borderId="2" xfId="1"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3" fillId="0" borderId="0" xfId="1" applyFont="1" applyAlignment="1">
      <alignment horizontal="center" vertical="center" wrapText="1"/>
    </xf>
    <xf numFmtId="0" fontId="6" fillId="0" borderId="0" xfId="1" applyFont="1" applyFill="1" applyBorder="1" applyAlignment="1">
      <alignment horizontal="right" vertical="center"/>
    </xf>
  </cellXfs>
  <cellStyles count="3">
    <cellStyle name="Excel Built-in Normal" xfId="1"/>
    <cellStyle name="Normalny" xfId="0" builtinId="0"/>
    <cellStyle name="Normalny 55"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47FF"/>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45"/>
  <sheetViews>
    <sheetView tabSelected="1" zoomScaleNormal="100" zoomScaleSheetLayoutView="100" workbookViewId="0">
      <selection activeCell="K6" sqref="K6"/>
    </sheetView>
  </sheetViews>
  <sheetFormatPr defaultColWidth="11.5703125" defaultRowHeight="12.75"/>
  <cols>
    <col min="1" max="1" width="4.7109375" style="1" customWidth="1"/>
    <col min="2" max="2" width="72.85546875" style="2" customWidth="1"/>
    <col min="3" max="3" width="6.42578125" style="3" customWidth="1"/>
    <col min="4" max="4" width="7.5703125" style="3" customWidth="1"/>
    <col min="5" max="5" width="9.42578125" style="4" customWidth="1"/>
    <col min="6" max="6" width="6.140625" style="5" customWidth="1"/>
    <col min="7" max="7" width="12.85546875" style="4" customWidth="1"/>
    <col min="8" max="8" width="14.28515625" style="4" customWidth="1"/>
    <col min="9" max="248" width="11.5703125" style="6"/>
  </cols>
  <sheetData>
    <row r="1" spans="1:248" ht="15.75" customHeight="1">
      <c r="A1" s="77" t="s">
        <v>35</v>
      </c>
      <c r="B1" s="77"/>
      <c r="C1" s="77"/>
      <c r="D1" s="77"/>
      <c r="E1" s="77"/>
      <c r="F1" s="77"/>
      <c r="G1" s="77"/>
      <c r="H1" s="77"/>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row>
    <row r="2" spans="1:248" ht="20.25">
      <c r="A2" s="59" t="s">
        <v>34</v>
      </c>
      <c r="B2" s="60"/>
      <c r="C2" s="60"/>
      <c r="D2" s="60"/>
      <c r="E2" s="60"/>
      <c r="F2" s="60"/>
      <c r="G2" s="60"/>
      <c r="H2" s="60"/>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row>
    <row r="3" spans="1:248" ht="15.75">
      <c r="A3" s="30"/>
      <c r="B3" s="64"/>
      <c r="C3" s="64"/>
      <c r="D3" s="64"/>
      <c r="E3" s="64"/>
      <c r="F3" s="64"/>
      <c r="G3" s="65"/>
      <c r="H3" s="65"/>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row>
    <row r="4" spans="1:248" ht="33">
      <c r="A4" s="31"/>
      <c r="B4" s="32" t="s">
        <v>19</v>
      </c>
      <c r="C4" s="33"/>
      <c r="D4" s="33"/>
      <c r="E4" s="34"/>
      <c r="F4" s="35"/>
      <c r="G4" s="34"/>
      <c r="H4" s="34"/>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row>
    <row r="5" spans="1:248" ht="30">
      <c r="A5" s="33" t="s">
        <v>0</v>
      </c>
      <c r="B5" s="36" t="s">
        <v>1</v>
      </c>
      <c r="C5" s="37" t="s">
        <v>2</v>
      </c>
      <c r="D5" s="37" t="s">
        <v>3</v>
      </c>
      <c r="E5" s="38" t="s">
        <v>4</v>
      </c>
      <c r="F5" s="39" t="s">
        <v>5</v>
      </c>
      <c r="G5" s="38" t="s">
        <v>6</v>
      </c>
      <c r="H5" s="38" t="s">
        <v>7</v>
      </c>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row>
    <row r="6" spans="1:248" ht="144">
      <c r="A6" s="40">
        <v>1</v>
      </c>
      <c r="B6" s="41" t="s">
        <v>20</v>
      </c>
      <c r="C6" s="42" t="s">
        <v>21</v>
      </c>
      <c r="D6" s="42">
        <v>5500</v>
      </c>
      <c r="E6" s="43"/>
      <c r="F6" s="44"/>
      <c r="G6" s="43">
        <f>E6*D6</f>
        <v>0</v>
      </c>
      <c r="H6" s="43">
        <f>G6*F6+G6</f>
        <v>0</v>
      </c>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row>
    <row r="7" spans="1:248" ht="168">
      <c r="A7" s="40">
        <v>2</v>
      </c>
      <c r="B7" s="45" t="s">
        <v>22</v>
      </c>
      <c r="C7" s="42" t="s">
        <v>21</v>
      </c>
      <c r="D7" s="42">
        <v>2500</v>
      </c>
      <c r="E7" s="43"/>
      <c r="F7" s="44"/>
      <c r="G7" s="43">
        <f>E7*D7</f>
        <v>0</v>
      </c>
      <c r="H7" s="43">
        <f>G7*F7+G7</f>
        <v>0</v>
      </c>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row>
    <row r="8" spans="1:248">
      <c r="A8" s="66" t="s">
        <v>23</v>
      </c>
      <c r="B8" s="66"/>
      <c r="C8" s="66"/>
      <c r="D8" s="66"/>
      <c r="E8" s="66"/>
      <c r="F8" s="66"/>
      <c r="G8" s="46">
        <f>SUM(G6:G7)</f>
        <v>0</v>
      </c>
      <c r="H8" s="46">
        <f>SUM(H6:H7)</f>
        <v>0</v>
      </c>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row>
    <row r="9" spans="1:248">
      <c r="A9" s="47"/>
      <c r="B9" s="48"/>
      <c r="C9" s="49"/>
      <c r="D9" s="49"/>
      <c r="E9" s="50"/>
      <c r="F9" s="51"/>
      <c r="G9" s="50"/>
      <c r="H9" s="50"/>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row>
    <row r="10" spans="1:248" ht="16.5">
      <c r="A10" s="47"/>
      <c r="B10" s="54" t="s">
        <v>24</v>
      </c>
      <c r="C10" s="49"/>
      <c r="D10" s="49"/>
      <c r="E10" s="50"/>
      <c r="F10" s="51"/>
      <c r="G10" s="67"/>
      <c r="H10" s="67"/>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row>
    <row r="11" spans="1:248" ht="30">
      <c r="A11" s="33" t="s">
        <v>0</v>
      </c>
      <c r="B11" s="36" t="s">
        <v>1</v>
      </c>
      <c r="C11" s="37" t="s">
        <v>2</v>
      </c>
      <c r="D11" s="37" t="s">
        <v>3</v>
      </c>
      <c r="E11" s="38" t="s">
        <v>4</v>
      </c>
      <c r="F11" s="39" t="s">
        <v>5</v>
      </c>
      <c r="G11" s="38" t="s">
        <v>6</v>
      </c>
      <c r="H11" s="38" t="s">
        <v>7</v>
      </c>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row>
    <row r="12" spans="1:248" ht="38.25">
      <c r="A12" s="40" t="s">
        <v>8</v>
      </c>
      <c r="B12" s="55" t="s">
        <v>25</v>
      </c>
      <c r="C12" s="42" t="s">
        <v>21</v>
      </c>
      <c r="D12" s="42">
        <v>20</v>
      </c>
      <c r="E12" s="43"/>
      <c r="F12" s="56"/>
      <c r="G12" s="43">
        <f>E12*D12</f>
        <v>0</v>
      </c>
      <c r="H12" s="43">
        <f>G12*F12+G12</f>
        <v>0</v>
      </c>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row>
    <row r="13" spans="1:248">
      <c r="A13" s="66" t="s">
        <v>26</v>
      </c>
      <c r="B13" s="66"/>
      <c r="C13" s="66"/>
      <c r="D13" s="66"/>
      <c r="E13" s="66"/>
      <c r="F13" s="66"/>
      <c r="G13" s="46">
        <f>SUM(G12:G12)</f>
        <v>0</v>
      </c>
      <c r="H13" s="43">
        <f>SUM(H12:H12)</f>
        <v>0</v>
      </c>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row>
    <row r="14" spans="1:248">
      <c r="A14" s="47"/>
      <c r="B14" s="48"/>
      <c r="C14" s="49"/>
      <c r="D14" s="49"/>
      <c r="E14" s="50"/>
      <c r="F14" s="51"/>
      <c r="G14" s="50"/>
      <c r="H14" s="50"/>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row>
    <row r="15" spans="1:248">
      <c r="A15" s="47"/>
      <c r="B15" s="48"/>
      <c r="C15" s="49"/>
      <c r="D15" s="49"/>
      <c r="E15" s="50"/>
      <c r="F15" s="51"/>
      <c r="G15" s="50"/>
      <c r="H15" s="50"/>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row>
    <row r="16" spans="1:248" ht="16.5">
      <c r="A16" s="47"/>
      <c r="B16" s="54" t="s">
        <v>27</v>
      </c>
      <c r="C16" s="49"/>
      <c r="D16" s="49"/>
      <c r="E16" s="50"/>
      <c r="F16" s="51"/>
      <c r="G16" s="67"/>
      <c r="H16" s="67"/>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row>
    <row r="17" spans="1:248" ht="30">
      <c r="A17" s="33" t="s">
        <v>0</v>
      </c>
      <c r="B17" s="36" t="s">
        <v>1</v>
      </c>
      <c r="C17" s="37" t="s">
        <v>2</v>
      </c>
      <c r="D17" s="37" t="s">
        <v>3</v>
      </c>
      <c r="E17" s="38" t="s">
        <v>4</v>
      </c>
      <c r="F17" s="39" t="s">
        <v>5</v>
      </c>
      <c r="G17" s="38" t="s">
        <v>6</v>
      </c>
      <c r="H17" s="38" t="s">
        <v>7</v>
      </c>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row>
    <row r="18" spans="1:248" ht="216.75">
      <c r="A18" s="58">
        <v>1</v>
      </c>
      <c r="B18" s="52" t="s">
        <v>28</v>
      </c>
      <c r="C18" s="42" t="s">
        <v>21</v>
      </c>
      <c r="D18" s="42">
        <v>500</v>
      </c>
      <c r="E18" s="43"/>
      <c r="F18" s="56"/>
      <c r="G18" s="43">
        <f>E18*D18</f>
        <v>0</v>
      </c>
      <c r="H18" s="43">
        <f>G18*F18+G18</f>
        <v>0</v>
      </c>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row>
    <row r="19" spans="1:248" ht="293.25">
      <c r="A19" s="58">
        <v>2</v>
      </c>
      <c r="B19" s="52" t="s">
        <v>29</v>
      </c>
      <c r="C19" s="42" t="s">
        <v>21</v>
      </c>
      <c r="D19" s="42">
        <v>3500</v>
      </c>
      <c r="E19" s="43"/>
      <c r="F19" s="56"/>
      <c r="G19" s="43">
        <f>E19*D19</f>
        <v>0</v>
      </c>
      <c r="H19" s="43">
        <f>G19*F19+G19</f>
        <v>0</v>
      </c>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row>
    <row r="20" spans="1:248" ht="267.75">
      <c r="A20" s="58">
        <v>3</v>
      </c>
      <c r="B20" s="52" t="s">
        <v>30</v>
      </c>
      <c r="C20" s="42" t="s">
        <v>21</v>
      </c>
      <c r="D20" s="42">
        <v>2000</v>
      </c>
      <c r="E20" s="43"/>
      <c r="F20" s="56"/>
      <c r="G20" s="43">
        <f>E20*D20</f>
        <v>0</v>
      </c>
      <c r="H20" s="43">
        <f>G20*F20+G20</f>
        <v>0</v>
      </c>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row>
    <row r="21" spans="1:248" ht="229.5">
      <c r="A21" s="58">
        <v>4</v>
      </c>
      <c r="B21" s="53" t="s">
        <v>31</v>
      </c>
      <c r="C21" s="42" t="s">
        <v>21</v>
      </c>
      <c r="D21" s="42">
        <v>300</v>
      </c>
      <c r="E21" s="43"/>
      <c r="F21" s="56"/>
      <c r="G21" s="43">
        <f>E21*D21</f>
        <v>0</v>
      </c>
      <c r="H21" s="43">
        <f>G21*F21+G21</f>
        <v>0</v>
      </c>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row>
    <row r="22" spans="1:248">
      <c r="A22" s="66" t="s">
        <v>32</v>
      </c>
      <c r="B22" s="66"/>
      <c r="C22" s="66"/>
      <c r="D22" s="66"/>
      <c r="E22" s="66"/>
      <c r="F22" s="66"/>
      <c r="G22" s="46">
        <f>SUM(G18:G21)</f>
        <v>0</v>
      </c>
      <c r="H22" s="46">
        <f>SUM(H18:H21)</f>
        <v>0</v>
      </c>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row>
    <row r="23" spans="1:248">
      <c r="A23" s="57"/>
      <c r="B23" s="57"/>
      <c r="C23" s="49"/>
      <c r="D23" s="49"/>
      <c r="E23" s="49"/>
      <c r="F23" s="49"/>
      <c r="G23" s="49"/>
      <c r="H23" s="4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c r="IN23" s="29"/>
    </row>
    <row r="24" spans="1:248" ht="16.5">
      <c r="A24" s="7"/>
      <c r="B24" s="68"/>
      <c r="C24" s="68"/>
      <c r="D24" s="68"/>
      <c r="E24" s="68"/>
      <c r="F24" s="68"/>
      <c r="G24" s="68"/>
      <c r="H24" s="68"/>
    </row>
    <row r="25" spans="1:248" ht="18.399999999999999" customHeight="1">
      <c r="A25" s="8"/>
      <c r="B25" s="9" t="s">
        <v>15</v>
      </c>
      <c r="C25" s="69"/>
      <c r="D25" s="69"/>
      <c r="E25" s="69"/>
      <c r="F25" s="69"/>
      <c r="G25" s="69"/>
      <c r="H25" s="69"/>
    </row>
    <row r="26" spans="1:248" ht="30">
      <c r="A26" s="10" t="s">
        <v>0</v>
      </c>
      <c r="B26" s="11" t="s">
        <v>1</v>
      </c>
      <c r="C26" s="12" t="s">
        <v>2</v>
      </c>
      <c r="D26" s="12" t="s">
        <v>3</v>
      </c>
      <c r="E26" s="13" t="s">
        <v>4</v>
      </c>
      <c r="F26" s="14" t="s">
        <v>5</v>
      </c>
      <c r="G26" s="13" t="s">
        <v>6</v>
      </c>
      <c r="H26" s="13" t="s">
        <v>7</v>
      </c>
    </row>
    <row r="27" spans="1:248" ht="150">
      <c r="A27" s="15" t="s">
        <v>8</v>
      </c>
      <c r="B27" s="16" t="s">
        <v>16</v>
      </c>
      <c r="C27" s="17" t="s">
        <v>9</v>
      </c>
      <c r="D27" s="18">
        <v>450</v>
      </c>
      <c r="E27" s="19"/>
      <c r="F27" s="20"/>
      <c r="G27" s="19">
        <f>E27*D27</f>
        <v>0</v>
      </c>
      <c r="H27" s="19">
        <f>G27*F27+G27</f>
        <v>0</v>
      </c>
    </row>
    <row r="28" spans="1:248">
      <c r="A28" s="70" t="s">
        <v>10</v>
      </c>
      <c r="B28" s="70"/>
      <c r="C28" s="70"/>
      <c r="D28" s="70"/>
      <c r="E28" s="70"/>
      <c r="F28" s="70"/>
      <c r="G28" s="21">
        <f>SUM(G27:G27)</f>
        <v>0</v>
      </c>
      <c r="H28" s="19">
        <f>SUM(H27:H27)</f>
        <v>0</v>
      </c>
    </row>
    <row r="29" spans="1:248" ht="20.25" customHeight="1">
      <c r="A29" s="8"/>
      <c r="B29" s="71"/>
      <c r="C29" s="72"/>
      <c r="D29" s="72"/>
      <c r="E29" s="72"/>
      <c r="F29" s="72"/>
      <c r="G29" s="72"/>
      <c r="H29" s="72"/>
    </row>
    <row r="30" spans="1:248" ht="16.5">
      <c r="A30" s="8"/>
      <c r="B30" s="73"/>
      <c r="C30" s="73"/>
      <c r="D30" s="73"/>
      <c r="E30" s="73"/>
      <c r="F30" s="73"/>
      <c r="G30" s="73"/>
      <c r="H30" s="73"/>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c r="FS30" s="29"/>
      <c r="FT30" s="29"/>
      <c r="FU30" s="29"/>
      <c r="FV30" s="29"/>
      <c r="FW30" s="29"/>
      <c r="FX30" s="29"/>
      <c r="FY30" s="29"/>
      <c r="FZ30" s="29"/>
      <c r="GA30" s="29"/>
      <c r="GB30" s="29"/>
      <c r="GC30" s="29"/>
      <c r="GD30" s="29"/>
      <c r="GE30" s="29"/>
      <c r="GF30" s="29"/>
      <c r="GG30" s="29"/>
      <c r="GH30" s="29"/>
      <c r="GI30" s="29"/>
      <c r="GJ30" s="29"/>
      <c r="GK30" s="29"/>
      <c r="GL30" s="29"/>
      <c r="GM30" s="29"/>
      <c r="GN30" s="29"/>
      <c r="GO30" s="29"/>
      <c r="GP30" s="29"/>
      <c r="GQ30" s="29"/>
      <c r="GR30" s="29"/>
      <c r="GS30" s="29"/>
      <c r="GT30" s="29"/>
      <c r="GU30" s="29"/>
      <c r="GV30" s="29"/>
      <c r="GW30" s="29"/>
      <c r="GX30" s="29"/>
      <c r="GY30" s="29"/>
      <c r="GZ30" s="29"/>
      <c r="HA30" s="29"/>
      <c r="HB30" s="29"/>
      <c r="HC30" s="29"/>
      <c r="HD30" s="29"/>
      <c r="HE30" s="29"/>
      <c r="HF30" s="29"/>
      <c r="HG30" s="29"/>
      <c r="HH30" s="29"/>
      <c r="HI30" s="29"/>
      <c r="HJ30" s="29"/>
      <c r="HK30" s="29"/>
      <c r="HL30" s="29"/>
      <c r="HM30" s="29"/>
      <c r="HN30" s="29"/>
      <c r="HO30" s="29"/>
      <c r="HP30" s="29"/>
      <c r="HQ30" s="29"/>
      <c r="HR30" s="29"/>
      <c r="HS30" s="29"/>
      <c r="HT30" s="29"/>
      <c r="HU30" s="29"/>
      <c r="HV30" s="29"/>
      <c r="HW30" s="29"/>
      <c r="HX30" s="29"/>
      <c r="HY30" s="29"/>
      <c r="HZ30" s="29"/>
      <c r="IA30" s="29"/>
      <c r="IB30" s="29"/>
      <c r="IC30" s="29"/>
      <c r="ID30" s="29"/>
      <c r="IE30" s="29"/>
      <c r="IF30" s="29"/>
      <c r="IG30" s="29"/>
      <c r="IH30" s="29"/>
      <c r="II30" s="29"/>
      <c r="IJ30" s="29"/>
      <c r="IK30" s="29"/>
      <c r="IL30" s="29"/>
      <c r="IM30" s="29"/>
      <c r="IN30" s="29"/>
    </row>
    <row r="31" spans="1:248">
      <c r="A31" s="8"/>
    </row>
    <row r="32" spans="1:248" ht="18.399999999999999" customHeight="1">
      <c r="A32" s="8"/>
      <c r="B32" s="9" t="s">
        <v>11</v>
      </c>
      <c r="C32" s="74"/>
      <c r="D32" s="74"/>
      <c r="E32" s="74"/>
      <c r="F32" s="74"/>
      <c r="G32" s="74"/>
      <c r="H32" s="74"/>
    </row>
    <row r="33" spans="1:248" ht="30">
      <c r="A33" s="10" t="s">
        <v>0</v>
      </c>
      <c r="B33" s="11" t="s">
        <v>1</v>
      </c>
      <c r="C33" s="12" t="s">
        <v>2</v>
      </c>
      <c r="D33" s="12" t="s">
        <v>3</v>
      </c>
      <c r="E33" s="13" t="s">
        <v>4</v>
      </c>
      <c r="F33" s="14" t="s">
        <v>5</v>
      </c>
      <c r="G33" s="13" t="s">
        <v>6</v>
      </c>
      <c r="H33" s="13" t="s">
        <v>7</v>
      </c>
    </row>
    <row r="34" spans="1:248" ht="252">
      <c r="A34" s="15" t="s">
        <v>8</v>
      </c>
      <c r="B34" s="22" t="s">
        <v>17</v>
      </c>
      <c r="C34" s="17" t="s">
        <v>9</v>
      </c>
      <c r="D34" s="18">
        <v>8800</v>
      </c>
      <c r="E34" s="19"/>
      <c r="F34" s="20"/>
      <c r="G34" s="19">
        <f>E34*D34</f>
        <v>0</v>
      </c>
      <c r="H34" s="19">
        <f>G34*F34+G34</f>
        <v>0</v>
      </c>
    </row>
    <row r="35" spans="1:248" ht="21.6" customHeight="1">
      <c r="A35" s="15"/>
      <c r="B35" s="70" t="s">
        <v>12</v>
      </c>
      <c r="C35" s="70"/>
      <c r="D35" s="70"/>
      <c r="E35" s="70"/>
      <c r="F35" s="70"/>
      <c r="G35" s="23">
        <f>SUM(G34:G34)</f>
        <v>0</v>
      </c>
      <c r="H35" s="19">
        <f>SUM(H34:H34)</f>
        <v>0</v>
      </c>
    </row>
    <row r="37" spans="1:248" ht="18" customHeight="1">
      <c r="B37" s="76"/>
      <c r="C37" s="76"/>
      <c r="D37" s="76"/>
      <c r="E37" s="76"/>
      <c r="F37" s="76"/>
      <c r="G37" s="76"/>
      <c r="H37" s="76"/>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c r="FF37" s="29"/>
      <c r="FG37" s="29"/>
      <c r="FH37" s="29"/>
      <c r="FI37" s="29"/>
      <c r="FJ37" s="29"/>
      <c r="FK37" s="29"/>
      <c r="FL37" s="29"/>
      <c r="FM37" s="29"/>
      <c r="FN37" s="29"/>
      <c r="FO37" s="29"/>
      <c r="FP37" s="29"/>
      <c r="FQ37" s="29"/>
      <c r="FR37" s="29"/>
      <c r="FS37" s="29"/>
      <c r="FT37" s="29"/>
      <c r="FU37" s="29"/>
      <c r="FV37" s="29"/>
      <c r="FW37" s="29"/>
      <c r="FX37" s="29"/>
      <c r="FY37" s="29"/>
      <c r="FZ37" s="29"/>
      <c r="GA37" s="29"/>
      <c r="GB37" s="29"/>
      <c r="GC37" s="29"/>
      <c r="GD37" s="29"/>
      <c r="GE37" s="29"/>
      <c r="GF37" s="29"/>
      <c r="GG37" s="29"/>
      <c r="GH37" s="29"/>
      <c r="GI37" s="29"/>
      <c r="GJ37" s="29"/>
      <c r="GK37" s="29"/>
      <c r="GL37" s="29"/>
      <c r="GM37" s="29"/>
      <c r="GN37" s="29"/>
      <c r="GO37" s="29"/>
      <c r="GP37" s="29"/>
      <c r="GQ37" s="29"/>
      <c r="GR37" s="29"/>
      <c r="GS37" s="29"/>
      <c r="GT37" s="29"/>
      <c r="GU37" s="29"/>
      <c r="GV37" s="29"/>
      <c r="GW37" s="29"/>
      <c r="GX37" s="29"/>
      <c r="GY37" s="29"/>
      <c r="GZ37" s="29"/>
      <c r="HA37" s="29"/>
      <c r="HB37" s="29"/>
      <c r="HC37" s="29"/>
      <c r="HD37" s="29"/>
      <c r="HE37" s="29"/>
      <c r="HF37" s="29"/>
      <c r="HG37" s="29"/>
      <c r="HH37" s="29"/>
      <c r="HI37" s="29"/>
      <c r="HJ37" s="29"/>
      <c r="HK37" s="29"/>
      <c r="HL37" s="29"/>
      <c r="HM37" s="29"/>
      <c r="HN37" s="29"/>
      <c r="HO37" s="29"/>
      <c r="HP37" s="29"/>
      <c r="HQ37" s="29"/>
      <c r="HR37" s="29"/>
      <c r="HS37" s="29"/>
      <c r="HT37" s="29"/>
      <c r="HU37" s="29"/>
      <c r="HV37" s="29"/>
      <c r="HW37" s="29"/>
      <c r="HX37" s="29"/>
      <c r="HY37" s="29"/>
      <c r="HZ37" s="29"/>
      <c r="IA37" s="29"/>
      <c r="IB37" s="29"/>
      <c r="IC37" s="29"/>
      <c r="ID37" s="29"/>
      <c r="IE37" s="29"/>
      <c r="IF37" s="29"/>
      <c r="IG37" s="29"/>
      <c r="IH37" s="29"/>
      <c r="II37" s="29"/>
      <c r="IJ37" s="29"/>
      <c r="IK37" s="29"/>
      <c r="IL37" s="29"/>
      <c r="IM37" s="29"/>
      <c r="IN37" s="29"/>
    </row>
    <row r="38" spans="1:248">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c r="ET38" s="29"/>
      <c r="EU38" s="29"/>
      <c r="EV38" s="29"/>
      <c r="EW38" s="29"/>
      <c r="EX38" s="29"/>
      <c r="EY38" s="29"/>
      <c r="EZ38" s="29"/>
      <c r="FA38" s="29"/>
      <c r="FB38" s="29"/>
      <c r="FC38" s="29"/>
      <c r="FD38" s="29"/>
      <c r="FE38" s="29"/>
      <c r="FF38" s="29"/>
      <c r="FG38" s="29"/>
      <c r="FH38" s="29"/>
      <c r="FI38" s="29"/>
      <c r="FJ38" s="29"/>
      <c r="FK38" s="29"/>
      <c r="FL38" s="29"/>
      <c r="FM38" s="29"/>
      <c r="FN38" s="29"/>
      <c r="FO38" s="29"/>
      <c r="FP38" s="29"/>
      <c r="FQ38" s="29"/>
      <c r="FR38" s="29"/>
      <c r="FS38" s="29"/>
      <c r="FT38" s="29"/>
      <c r="FU38" s="29"/>
      <c r="FV38" s="29"/>
      <c r="FW38" s="29"/>
      <c r="FX38" s="29"/>
      <c r="FY38" s="29"/>
      <c r="FZ38" s="29"/>
      <c r="GA38" s="29"/>
      <c r="GB38" s="29"/>
      <c r="GC38" s="29"/>
      <c r="GD38" s="29"/>
      <c r="GE38" s="29"/>
      <c r="GF38" s="29"/>
      <c r="GG38" s="29"/>
      <c r="GH38" s="29"/>
      <c r="GI38" s="29"/>
      <c r="GJ38" s="29"/>
      <c r="GK38" s="29"/>
      <c r="GL38" s="29"/>
      <c r="GM38" s="29"/>
      <c r="GN38" s="29"/>
      <c r="GO38" s="29"/>
      <c r="GP38" s="29"/>
      <c r="GQ38" s="29"/>
      <c r="GR38" s="29"/>
      <c r="GS38" s="29"/>
      <c r="GT38" s="29"/>
      <c r="GU38" s="29"/>
      <c r="GV38" s="29"/>
      <c r="GW38" s="29"/>
      <c r="GX38" s="29"/>
      <c r="GY38" s="29"/>
      <c r="GZ38" s="29"/>
      <c r="HA38" s="29"/>
      <c r="HB38" s="29"/>
      <c r="HC38" s="29"/>
      <c r="HD38" s="29"/>
      <c r="HE38" s="29"/>
      <c r="HF38" s="29"/>
      <c r="HG38" s="29"/>
      <c r="HH38" s="29"/>
      <c r="HI38" s="29"/>
      <c r="HJ38" s="29"/>
      <c r="HK38" s="29"/>
      <c r="HL38" s="29"/>
      <c r="HM38" s="29"/>
      <c r="HN38" s="29"/>
      <c r="HO38" s="29"/>
      <c r="HP38" s="29"/>
      <c r="HQ38" s="29"/>
      <c r="HR38" s="29"/>
      <c r="HS38" s="29"/>
      <c r="HT38" s="29"/>
      <c r="HU38" s="29"/>
      <c r="HV38" s="29"/>
      <c r="HW38" s="29"/>
      <c r="HX38" s="29"/>
      <c r="HY38" s="29"/>
      <c r="HZ38" s="29"/>
      <c r="IA38" s="29"/>
      <c r="IB38" s="29"/>
      <c r="IC38" s="29"/>
      <c r="ID38" s="29"/>
      <c r="IE38" s="29"/>
      <c r="IF38" s="29"/>
      <c r="IG38" s="29"/>
      <c r="IH38" s="29"/>
      <c r="II38" s="29"/>
      <c r="IJ38" s="29"/>
      <c r="IK38" s="29"/>
      <c r="IL38" s="29"/>
      <c r="IM38" s="29"/>
      <c r="IN38" s="29"/>
    </row>
    <row r="39" spans="1:248" ht="31.35" customHeight="1">
      <c r="B39" s="75" t="s">
        <v>13</v>
      </c>
      <c r="C39" s="75"/>
      <c r="D39" s="75"/>
      <c r="E39" s="75"/>
      <c r="F39" s="75"/>
      <c r="G39" s="75"/>
      <c r="H39" s="75"/>
    </row>
    <row r="40" spans="1:248" ht="30">
      <c r="A40" s="24" t="s">
        <v>0</v>
      </c>
      <c r="B40" s="11" t="s">
        <v>1</v>
      </c>
      <c r="C40" s="12" t="s">
        <v>2</v>
      </c>
      <c r="D40" s="12" t="s">
        <v>3</v>
      </c>
      <c r="E40" s="13" t="s">
        <v>4</v>
      </c>
      <c r="F40" s="14" t="s">
        <v>5</v>
      </c>
      <c r="G40" s="13" t="s">
        <v>6</v>
      </c>
      <c r="H40" s="13" t="s">
        <v>7</v>
      </c>
    </row>
    <row r="41" spans="1:248" ht="236.25">
      <c r="A41" s="24" t="s">
        <v>8</v>
      </c>
      <c r="B41" s="25" t="s">
        <v>18</v>
      </c>
      <c r="C41" s="17" t="s">
        <v>9</v>
      </c>
      <c r="D41" s="26">
        <v>100</v>
      </c>
      <c r="E41" s="27"/>
      <c r="F41" s="28"/>
      <c r="G41" s="27">
        <f>E41*D41</f>
        <v>0</v>
      </c>
      <c r="H41" s="27">
        <f>G41*F41+G41</f>
        <v>0</v>
      </c>
    </row>
    <row r="42" spans="1:248">
      <c r="A42" s="15"/>
      <c r="B42" s="70" t="s">
        <v>14</v>
      </c>
      <c r="C42" s="70"/>
      <c r="D42" s="70"/>
      <c r="E42" s="70"/>
      <c r="F42" s="70"/>
      <c r="G42" s="23">
        <f>SUM(G41:G41)</f>
        <v>0</v>
      </c>
      <c r="H42" s="19">
        <f>SUM(H41:H41)</f>
        <v>0</v>
      </c>
    </row>
    <row r="45" spans="1:248" ht="18.75">
      <c r="B45" s="61" t="s">
        <v>33</v>
      </c>
      <c r="C45" s="61"/>
      <c r="D45" s="61"/>
      <c r="E45" s="61"/>
      <c r="F45" s="62">
        <f>G42+G35+G28+G22+G13+G8</f>
        <v>0</v>
      </c>
      <c r="G45" s="63"/>
    </row>
  </sheetData>
  <mergeCells count="21">
    <mergeCell ref="B39:H39"/>
    <mergeCell ref="B37:H37"/>
    <mergeCell ref="G16:H16"/>
    <mergeCell ref="A22:F22"/>
    <mergeCell ref="A1:H1"/>
    <mergeCell ref="A2:H2"/>
    <mergeCell ref="B45:E45"/>
    <mergeCell ref="F45:G45"/>
    <mergeCell ref="B3:F3"/>
    <mergeCell ref="G3:H3"/>
    <mergeCell ref="A8:F8"/>
    <mergeCell ref="G10:H10"/>
    <mergeCell ref="A13:F13"/>
    <mergeCell ref="B24:H24"/>
    <mergeCell ref="C25:H25"/>
    <mergeCell ref="A28:F28"/>
    <mergeCell ref="B42:F42"/>
    <mergeCell ref="B29:H29"/>
    <mergeCell ref="B30:H30"/>
    <mergeCell ref="C32:H32"/>
    <mergeCell ref="B35:F35"/>
  </mergeCells>
  <pageMargins left="0.46527777777777801" right="0.32569444444444401" top="0.25763888888888897" bottom="0.13680555555555601" header="0.511811023622047" footer="0.511811023622047"/>
  <pageSetup paperSize="9" scale="71" orientation="landscape" useFirstPageNumber="1" horizontalDpi="300" verticalDpi="300" r:id="rId1"/>
  <rowBreaks count="2" manualBreakCount="2">
    <brk id="28" max="16383" man="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
  <sheetViews>
    <sheetView view="pageBreakPreview" zoomScaleNormal="100" workbookViewId="0"/>
  </sheetViews>
  <sheetFormatPr defaultColWidth="11.5703125" defaultRowHeight="12.75"/>
  <cols>
    <col min="1" max="257" width="11.5703125" style="29"/>
  </cols>
  <sheetData/>
  <pageMargins left="0.46527777777777801" right="0.32569444444444401" top="0.25763888888888897" bottom="0.13680555555555601" header="0.511811023622047" footer="0.511811023622047"/>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
  <sheetViews>
    <sheetView view="pageBreakPreview" zoomScaleNormal="100" workbookViewId="0"/>
  </sheetViews>
  <sheetFormatPr defaultColWidth="11.5703125" defaultRowHeight="12.75"/>
  <cols>
    <col min="1" max="257" width="11.5703125" style="29"/>
  </cols>
  <sheetData/>
  <pageMargins left="0.46527777777777801" right="0.32569444444444401" top="0.25763888888888897" bottom="0.13680555555555601" header="0.511811023622047" footer="0.511811023622047"/>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Arkusze</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description/>
  <cp:lastModifiedBy>uzytkownik</cp:lastModifiedBy>
  <cp:revision>0</cp:revision>
  <cp:lastPrinted>2023-07-19T06:30:56Z</cp:lastPrinted>
  <dcterms:created xsi:type="dcterms:W3CDTF">2023-07-04T10:50:15Z</dcterms:created>
  <dcterms:modified xsi:type="dcterms:W3CDTF">2024-08-01T06:24:24Z</dcterms:modified>
  <dc:language>pl-PL</dc:language>
</cp:coreProperties>
</file>