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bronski4240\Desktop\DDD_24_25\Na_stronę\"/>
    </mc:Choice>
  </mc:AlternateContent>
  <xr:revisionPtr revIDLastSave="0" documentId="13_ncr:1_{86CD8D89-7D57-4E51-8A56-E5C90B2F837E}" xr6:coauthVersionLast="36" xr6:coauthVersionMax="36" xr10:uidLastSave="{00000000-0000-0000-0000-000000000000}"/>
  <bookViews>
    <workbookView xWindow="0" yWindow="0" windowWidth="16380" windowHeight="8190" tabRatio="500" firstSheet="4" activeTab="6" xr2:uid="{00000000-000D-0000-FFFF-FFFF00000000}"/>
  </bookViews>
  <sheets>
    <sheet name="DEZYNSEKCJA" sheetId="1" state="hidden" r:id="rId1"/>
    <sheet name="NEUTRALIZACJA OWADÓW I GNIAZD" sheetId="2" state="hidden" r:id="rId2"/>
    <sheet name="PROGRAM DDD" sheetId="3" state="hidden" r:id="rId3"/>
    <sheet name="nornice, mrówki" sheetId="4" state="hidden" r:id="rId4"/>
    <sheet name="Załącznik_nr_1" sheetId="5" r:id="rId5"/>
    <sheet name="Załącznik_nr_2" sheetId="6" r:id="rId6"/>
    <sheet name="Załącznik_nr_3" sheetId="7" r:id="rId7"/>
    <sheet name="Załącznik_nr_4" sheetId="8" r:id="rId8"/>
  </sheets>
  <definedNames>
    <definedName name="_xlnm._FilterDatabase" localSheetId="4">Załącznik_nr_1!$A$4:$L$138</definedName>
    <definedName name="_xlnm.Print_Area" localSheetId="6">Załącznik_nr_3!$A$1:$L$67</definedName>
    <definedName name="Print_Area_0" localSheetId="6">Załącznik_nr_3!$A$1:$L$67</definedName>
    <definedName name="Print_Area_0_0" localSheetId="6">Załącznik_nr_3!$A$1:$L$67</definedName>
    <definedName name="Print_Area_0_0_0" localSheetId="6">Załącznik_nr_3!$A$1:$L$67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0" i="7" l="1"/>
  <c r="F36" i="7"/>
  <c r="F38" i="7" s="1"/>
  <c r="F19" i="7"/>
  <c r="F25" i="7" s="1"/>
  <c r="F16" i="7"/>
  <c r="F14" i="7"/>
  <c r="F12" i="7"/>
  <c r="F122" i="5"/>
  <c r="F121" i="5"/>
  <c r="F120" i="5"/>
  <c r="F117" i="5"/>
  <c r="F116" i="5"/>
  <c r="F115" i="5"/>
  <c r="F111" i="5"/>
  <c r="F112" i="5" s="1"/>
  <c r="F107" i="5"/>
  <c r="F108" i="5" s="1"/>
  <c r="F103" i="5"/>
  <c r="F104" i="5" s="1"/>
  <c r="F99" i="5"/>
  <c r="F100" i="5" s="1"/>
  <c r="F96" i="5"/>
  <c r="F95" i="5"/>
  <c r="F92" i="5"/>
  <c r="F91" i="5"/>
  <c r="F89" i="5"/>
  <c r="F90" i="5" s="1"/>
  <c r="F85" i="5"/>
  <c r="F86" i="5" s="1"/>
  <c r="F82" i="5"/>
  <c r="F81" i="5"/>
  <c r="F80" i="5"/>
  <c r="F77" i="5"/>
  <c r="F76" i="5"/>
  <c r="F74" i="5"/>
  <c r="F75" i="5" s="1"/>
  <c r="F71" i="5"/>
  <c r="F70" i="5"/>
  <c r="F67" i="5"/>
  <c r="F65" i="5"/>
  <c r="F66" i="5" s="1"/>
  <c r="F62" i="5"/>
  <c r="F61" i="5"/>
  <c r="F60" i="5"/>
  <c r="F52" i="5"/>
  <c r="F51" i="5"/>
  <c r="F55" i="5" s="1"/>
  <c r="F48" i="5"/>
  <c r="F47" i="5"/>
  <c r="F46" i="5"/>
  <c r="F45" i="5"/>
  <c r="F41" i="5"/>
  <c r="F40" i="5"/>
  <c r="F42" i="5" s="1"/>
  <c r="F37" i="5"/>
  <c r="F36" i="5"/>
  <c r="F35" i="5"/>
  <c r="F32" i="5"/>
  <c r="F31" i="5"/>
  <c r="F29" i="5"/>
  <c r="F30" i="5" s="1"/>
  <c r="F26" i="5"/>
  <c r="F25" i="5"/>
  <c r="F23" i="5"/>
  <c r="F24" i="5" s="1"/>
  <c r="F19" i="5"/>
  <c r="F16" i="5"/>
  <c r="F18" i="5" s="1"/>
  <c r="F13" i="5"/>
  <c r="F12" i="5"/>
  <c r="F33" i="6"/>
  <c r="F37" i="6" s="1"/>
  <c r="F29" i="6"/>
  <c r="F27" i="6"/>
  <c r="F25" i="6"/>
  <c r="F21" i="6"/>
  <c r="F19" i="6"/>
  <c r="F16" i="6"/>
  <c r="F14" i="6"/>
  <c r="F12" i="6"/>
  <c r="F21" i="7" l="1"/>
  <c r="F23" i="7"/>
  <c r="F56" i="5"/>
  <c r="F57" i="5"/>
  <c r="F20" i="5"/>
  <c r="F17" i="5"/>
  <c r="F35" i="6"/>
  <c r="D54" i="7"/>
  <c r="D53" i="7"/>
  <c r="D52" i="7"/>
  <c r="D51" i="7"/>
  <c r="D51" i="6"/>
  <c r="D50" i="6"/>
  <c r="D49" i="6"/>
  <c r="D48" i="6"/>
  <c r="F28" i="7" l="1"/>
  <c r="F30" i="7" s="1"/>
  <c r="F32" i="7" s="1"/>
  <c r="I16" i="5" l="1"/>
  <c r="I18" i="5" s="1"/>
  <c r="I13" i="5"/>
  <c r="I12" i="5"/>
  <c r="I21" i="6"/>
  <c r="I19" i="6"/>
  <c r="I25" i="6" s="1"/>
  <c r="I16" i="6"/>
  <c r="I14" i="6"/>
  <c r="I12" i="6"/>
  <c r="I19" i="7"/>
  <c r="I25" i="7" s="1"/>
  <c r="I16" i="7"/>
  <c r="I14" i="7"/>
  <c r="I12" i="7"/>
  <c r="I36" i="7" l="1"/>
  <c r="I40" i="7" s="1"/>
  <c r="I28" i="7"/>
  <c r="I19" i="5"/>
  <c r="I38" i="7"/>
  <c r="I21" i="7"/>
  <c r="I23" i="7"/>
  <c r="I27" i="6"/>
  <c r="I33" i="6"/>
  <c r="I29" i="6"/>
  <c r="I20" i="5"/>
  <c r="J20" i="5" s="1"/>
  <c r="K20" i="5" s="1"/>
  <c r="I17" i="5"/>
  <c r="I23" i="5"/>
  <c r="G11" i="5"/>
  <c r="J11" i="5"/>
  <c r="K11" i="5" s="1"/>
  <c r="G12" i="5"/>
  <c r="H12" i="5" s="1"/>
  <c r="J12" i="5"/>
  <c r="G13" i="5"/>
  <c r="H13" i="5" s="1"/>
  <c r="J13" i="5"/>
  <c r="K13" i="5" s="1"/>
  <c r="D16" i="5"/>
  <c r="G16" i="5" s="1"/>
  <c r="J16" i="5"/>
  <c r="D17" i="5"/>
  <c r="G17" i="5" s="1"/>
  <c r="H17" i="5" s="1"/>
  <c r="D18" i="5"/>
  <c r="J18" i="5" s="1"/>
  <c r="K18" i="5" s="1"/>
  <c r="G19" i="5"/>
  <c r="H19" i="5" s="1"/>
  <c r="J19" i="5"/>
  <c r="K19" i="5" s="1"/>
  <c r="G20" i="5"/>
  <c r="H20" i="5" s="1"/>
  <c r="D26" i="5"/>
  <c r="D47" i="5" s="1"/>
  <c r="G47" i="5" s="1"/>
  <c r="H47" i="5" s="1"/>
  <c r="G125" i="5"/>
  <c r="H125" i="5" s="1"/>
  <c r="J125" i="5"/>
  <c r="K125" i="5" s="1"/>
  <c r="G126" i="5"/>
  <c r="H126" i="5" s="1"/>
  <c r="J126" i="5"/>
  <c r="K126" i="5" s="1"/>
  <c r="G127" i="5"/>
  <c r="H127" i="5" s="1"/>
  <c r="J127" i="5"/>
  <c r="K127" i="5" s="1"/>
  <c r="G128" i="5"/>
  <c r="H128" i="5"/>
  <c r="J128" i="5"/>
  <c r="K128" i="5" s="1"/>
  <c r="G129" i="5"/>
  <c r="H129" i="5" s="1"/>
  <c r="J129" i="5"/>
  <c r="K129" i="5" s="1"/>
  <c r="G130" i="5"/>
  <c r="H130" i="5" s="1"/>
  <c r="J130" i="5"/>
  <c r="K130" i="5"/>
  <c r="G133" i="5"/>
  <c r="H133" i="5" s="1"/>
  <c r="J133" i="5"/>
  <c r="K133" i="5" s="1"/>
  <c r="G134" i="5"/>
  <c r="J134" i="5"/>
  <c r="K134" i="5" s="1"/>
  <c r="G135" i="5"/>
  <c r="H135" i="5" s="1"/>
  <c r="J135" i="5"/>
  <c r="K135" i="5"/>
  <c r="G136" i="5"/>
  <c r="H136" i="5" s="1"/>
  <c r="J136" i="5"/>
  <c r="K136" i="5" s="1"/>
  <c r="L130" i="5" l="1"/>
  <c r="D23" i="5"/>
  <c r="J23" i="5" s="1"/>
  <c r="K23" i="5" s="1"/>
  <c r="L135" i="5"/>
  <c r="I30" i="7"/>
  <c r="I32" i="7"/>
  <c r="L126" i="5"/>
  <c r="G18" i="5"/>
  <c r="H18" i="5" s="1"/>
  <c r="L18" i="5" s="1"/>
  <c r="J131" i="5"/>
  <c r="L128" i="5"/>
  <c r="L19" i="5"/>
  <c r="L20" i="5"/>
  <c r="L136" i="5"/>
  <c r="G137" i="5"/>
  <c r="K137" i="5"/>
  <c r="L133" i="5"/>
  <c r="L13" i="5"/>
  <c r="D25" i="5"/>
  <c r="G25" i="5" s="1"/>
  <c r="H25" i="5" s="1"/>
  <c r="D24" i="5"/>
  <c r="G24" i="5" s="1"/>
  <c r="H24" i="5" s="1"/>
  <c r="G14" i="5"/>
  <c r="J17" i="5"/>
  <c r="K17" i="5" s="1"/>
  <c r="L17" i="5" s="1"/>
  <c r="H11" i="5"/>
  <c r="H14" i="5" s="1"/>
  <c r="I37" i="6"/>
  <c r="I35" i="6"/>
  <c r="I25" i="5"/>
  <c r="I24" i="5"/>
  <c r="I29" i="5"/>
  <c r="I26" i="5"/>
  <c r="K131" i="5"/>
  <c r="L129" i="5"/>
  <c r="H131" i="5"/>
  <c r="L125" i="5"/>
  <c r="L127" i="5"/>
  <c r="G131" i="5"/>
  <c r="J137" i="5"/>
  <c r="H134" i="5"/>
  <c r="K16" i="5"/>
  <c r="K12" i="5"/>
  <c r="L12" i="5" s="1"/>
  <c r="J14" i="5"/>
  <c r="G26" i="5"/>
  <c r="H26" i="5" s="1"/>
  <c r="D32" i="5"/>
  <c r="J26" i="5"/>
  <c r="K26" i="5" s="1"/>
  <c r="D30" i="5"/>
  <c r="J24" i="5"/>
  <c r="D29" i="5"/>
  <c r="G23" i="5"/>
  <c r="H16" i="5"/>
  <c r="J54" i="7"/>
  <c r="K54" i="7" s="1"/>
  <c r="G54" i="7"/>
  <c r="H54" i="7" s="1"/>
  <c r="J53" i="7"/>
  <c r="K53" i="7" s="1"/>
  <c r="G53" i="7"/>
  <c r="H53" i="7" s="1"/>
  <c r="J52" i="7"/>
  <c r="K52" i="7" s="1"/>
  <c r="G52" i="7"/>
  <c r="H52" i="7" s="1"/>
  <c r="J51" i="7"/>
  <c r="G51" i="7"/>
  <c r="H51" i="7" s="1"/>
  <c r="J48" i="7"/>
  <c r="K48" i="7" s="1"/>
  <c r="G48" i="7"/>
  <c r="H48" i="7" s="1"/>
  <c r="J47" i="7"/>
  <c r="K47" i="7" s="1"/>
  <c r="G47" i="7"/>
  <c r="H47" i="7" s="1"/>
  <c r="J46" i="7"/>
  <c r="K46" i="7" s="1"/>
  <c r="G46" i="7"/>
  <c r="H46" i="7" s="1"/>
  <c r="J45" i="7"/>
  <c r="K45" i="7" s="1"/>
  <c r="G45" i="7"/>
  <c r="H45" i="7" s="1"/>
  <c r="J44" i="7"/>
  <c r="G44" i="7"/>
  <c r="H44" i="7" s="1"/>
  <c r="D40" i="7"/>
  <c r="J40" i="7" s="1"/>
  <c r="K40" i="7" s="1"/>
  <c r="D25" i="7"/>
  <c r="G25" i="7" s="1"/>
  <c r="H25" i="7" s="1"/>
  <c r="G23" i="7"/>
  <c r="H23" i="7" s="1"/>
  <c r="D23" i="7"/>
  <c r="D21" i="7"/>
  <c r="D30" i="7" s="1"/>
  <c r="D19" i="7"/>
  <c r="G19" i="7" s="1"/>
  <c r="H19" i="7" s="1"/>
  <c r="J16" i="7"/>
  <c r="K16" i="7" s="1"/>
  <c r="G16" i="7"/>
  <c r="H16" i="7" s="1"/>
  <c r="J14" i="7"/>
  <c r="K14" i="7" s="1"/>
  <c r="G14" i="7"/>
  <c r="H14" i="7" s="1"/>
  <c r="J12" i="7"/>
  <c r="K12" i="7" s="1"/>
  <c r="G12" i="7"/>
  <c r="H12" i="7" s="1"/>
  <c r="J10" i="7"/>
  <c r="G10" i="7"/>
  <c r="H10" i="7" s="1"/>
  <c r="J51" i="6"/>
  <c r="K51" i="6" s="1"/>
  <c r="G51" i="6"/>
  <c r="H51" i="6" s="1"/>
  <c r="J50" i="6"/>
  <c r="K50" i="6" s="1"/>
  <c r="G50" i="6"/>
  <c r="H50" i="6" s="1"/>
  <c r="J49" i="6"/>
  <c r="K49" i="6" s="1"/>
  <c r="G49" i="6"/>
  <c r="H49" i="6" s="1"/>
  <c r="J48" i="6"/>
  <c r="G48" i="6"/>
  <c r="H48" i="6" s="1"/>
  <c r="J45" i="6"/>
  <c r="K45" i="6" s="1"/>
  <c r="G45" i="6"/>
  <c r="H45" i="6" s="1"/>
  <c r="J44" i="6"/>
  <c r="K44" i="6" s="1"/>
  <c r="G44" i="6"/>
  <c r="H44" i="6" s="1"/>
  <c r="J43" i="6"/>
  <c r="K43" i="6" s="1"/>
  <c r="G43" i="6"/>
  <c r="H43" i="6" s="1"/>
  <c r="J42" i="6"/>
  <c r="K42" i="6" s="1"/>
  <c r="G42" i="6"/>
  <c r="H42" i="6" s="1"/>
  <c r="J41" i="6"/>
  <c r="G41" i="6"/>
  <c r="H41" i="6" s="1"/>
  <c r="D29" i="6"/>
  <c r="D21" i="6"/>
  <c r="D19" i="6"/>
  <c r="J19" i="6" s="1"/>
  <c r="K19" i="6" s="1"/>
  <c r="J16" i="6"/>
  <c r="K16" i="6" s="1"/>
  <c r="G16" i="6"/>
  <c r="H16" i="6" s="1"/>
  <c r="J14" i="6"/>
  <c r="K14" i="6" s="1"/>
  <c r="G14" i="6"/>
  <c r="H14" i="6" s="1"/>
  <c r="J12" i="6"/>
  <c r="K12" i="6" s="1"/>
  <c r="G12" i="6"/>
  <c r="H12" i="6" s="1"/>
  <c r="J10" i="6"/>
  <c r="G10" i="6"/>
  <c r="H10" i="6" s="1"/>
  <c r="L39" i="4"/>
  <c r="K39" i="4"/>
  <c r="J39" i="4"/>
  <c r="I39" i="4"/>
  <c r="H39" i="4"/>
  <c r="G39" i="4"/>
  <c r="F39" i="4"/>
  <c r="L18" i="4"/>
  <c r="K40" i="3"/>
  <c r="J40" i="3"/>
  <c r="I40" i="3"/>
  <c r="H40" i="3"/>
  <c r="G40" i="3"/>
  <c r="F40" i="3"/>
  <c r="E40" i="3"/>
  <c r="K21" i="3"/>
  <c r="K23" i="3" s="1"/>
  <c r="K19" i="3"/>
  <c r="J40" i="2"/>
  <c r="I40" i="2"/>
  <c r="H40" i="2"/>
  <c r="G40" i="2"/>
  <c r="F40" i="2"/>
  <c r="E40" i="2"/>
  <c r="J19" i="2"/>
  <c r="J21" i="2" s="1"/>
  <c r="L16" i="6" l="1"/>
  <c r="L54" i="7"/>
  <c r="L11" i="5"/>
  <c r="L14" i="5" s="1"/>
  <c r="J25" i="5"/>
  <c r="K25" i="5" s="1"/>
  <c r="L25" i="5" s="1"/>
  <c r="D31" i="5"/>
  <c r="D37" i="5" s="1"/>
  <c r="D48" i="5" s="1"/>
  <c r="G48" i="5" s="1"/>
  <c r="H48" i="5" s="1"/>
  <c r="G21" i="5"/>
  <c r="H21" i="5"/>
  <c r="L46" i="7"/>
  <c r="L44" i="6"/>
  <c r="L131" i="5"/>
  <c r="J17" i="6"/>
  <c r="J55" i="7"/>
  <c r="G55" i="7"/>
  <c r="K51" i="7"/>
  <c r="K55" i="7" s="1"/>
  <c r="L51" i="6"/>
  <c r="L49" i="6"/>
  <c r="J23" i="7"/>
  <c r="K23" i="7" s="1"/>
  <c r="D32" i="7"/>
  <c r="G30" i="7"/>
  <c r="H30" i="7" s="1"/>
  <c r="J30" i="7"/>
  <c r="K30" i="7" s="1"/>
  <c r="J19" i="7"/>
  <c r="K19" i="7" s="1"/>
  <c r="L19" i="7" s="1"/>
  <c r="D28" i="7"/>
  <c r="D36" i="7"/>
  <c r="J36" i="7" s="1"/>
  <c r="J21" i="5"/>
  <c r="L14" i="6"/>
  <c r="G19" i="6"/>
  <c r="H19" i="6" s="1"/>
  <c r="J52" i="6"/>
  <c r="K48" i="6"/>
  <c r="K52" i="6" s="1"/>
  <c r="D25" i="6"/>
  <c r="D33" i="6" s="1"/>
  <c r="I30" i="5"/>
  <c r="J30" i="5" s="1"/>
  <c r="K30" i="5" s="1"/>
  <c r="I35" i="5"/>
  <c r="I32" i="5"/>
  <c r="J32" i="5" s="1"/>
  <c r="K32" i="5" s="1"/>
  <c r="I31" i="5"/>
  <c r="L23" i="7"/>
  <c r="L16" i="7"/>
  <c r="L14" i="7"/>
  <c r="L12" i="7"/>
  <c r="G27" i="5"/>
  <c r="H23" i="5"/>
  <c r="L23" i="5" s="1"/>
  <c r="K24" i="5"/>
  <c r="J27" i="5"/>
  <c r="D77" i="5"/>
  <c r="G32" i="5"/>
  <c r="H32" i="5" s="1"/>
  <c r="L134" i="5"/>
  <c r="L137" i="5" s="1"/>
  <c r="H137" i="5"/>
  <c r="J29" i="5"/>
  <c r="D35" i="5"/>
  <c r="G29" i="5"/>
  <c r="G30" i="5"/>
  <c r="H30" i="5" s="1"/>
  <c r="D36" i="5"/>
  <c r="L26" i="5"/>
  <c r="L16" i="5"/>
  <c r="L21" i="5" s="1"/>
  <c r="K21" i="5"/>
  <c r="G31" i="5"/>
  <c r="H31" i="5" s="1"/>
  <c r="K14" i="5"/>
  <c r="H52" i="6"/>
  <c r="G25" i="6"/>
  <c r="G52" i="6"/>
  <c r="J49" i="7"/>
  <c r="K44" i="7"/>
  <c r="K49" i="7" s="1"/>
  <c r="J46" i="6"/>
  <c r="K41" i="6"/>
  <c r="K46" i="6" s="1"/>
  <c r="H46" i="6"/>
  <c r="L43" i="6"/>
  <c r="J23" i="2"/>
  <c r="L20" i="4"/>
  <c r="L22" i="4" s="1"/>
  <c r="K10" i="6"/>
  <c r="K17" i="6" s="1"/>
  <c r="D27" i="6"/>
  <c r="G21" i="6"/>
  <c r="H21" i="6" s="1"/>
  <c r="J21" i="6"/>
  <c r="D37" i="6"/>
  <c r="J29" i="6"/>
  <c r="K29" i="6" s="1"/>
  <c r="G29" i="6"/>
  <c r="H29" i="6" s="1"/>
  <c r="L29" i="6" s="1"/>
  <c r="K10" i="7"/>
  <c r="K17" i="7" s="1"/>
  <c r="J17" i="7"/>
  <c r="D38" i="7"/>
  <c r="G21" i="7"/>
  <c r="H21" i="7" s="1"/>
  <c r="J21" i="7"/>
  <c r="H49" i="7"/>
  <c r="L45" i="7"/>
  <c r="H55" i="7"/>
  <c r="L52" i="7"/>
  <c r="G17" i="7"/>
  <c r="G36" i="7"/>
  <c r="G49" i="7"/>
  <c r="L50" i="6"/>
  <c r="H17" i="6"/>
  <c r="L12" i="6"/>
  <c r="G46" i="6"/>
  <c r="H17" i="7"/>
  <c r="J25" i="7"/>
  <c r="K25" i="7" s="1"/>
  <c r="L25" i="7" s="1"/>
  <c r="G40" i="7"/>
  <c r="H40" i="7" s="1"/>
  <c r="L40" i="7" s="1"/>
  <c r="L53" i="7"/>
  <c r="G17" i="6"/>
  <c r="L42" i="6"/>
  <c r="L45" i="6"/>
  <c r="L47" i="7"/>
  <c r="L48" i="7"/>
  <c r="K27" i="5" l="1"/>
  <c r="L44" i="7"/>
  <c r="L49" i="7" s="1"/>
  <c r="L41" i="6"/>
  <c r="J31" i="5"/>
  <c r="K31" i="5" s="1"/>
  <c r="L31" i="5" s="1"/>
  <c r="J25" i="6"/>
  <c r="K25" i="6" s="1"/>
  <c r="G26" i="7"/>
  <c r="L51" i="7"/>
  <c r="G32" i="7"/>
  <c r="H32" i="7" s="1"/>
  <c r="J32" i="7"/>
  <c r="K32" i="7" s="1"/>
  <c r="L30" i="7"/>
  <c r="J28" i="7"/>
  <c r="G28" i="7"/>
  <c r="L10" i="6"/>
  <c r="L17" i="6" s="1"/>
  <c r="L48" i="6"/>
  <c r="L52" i="6" s="1"/>
  <c r="G23" i="6"/>
  <c r="L30" i="5"/>
  <c r="I36" i="5"/>
  <c r="I40" i="5"/>
  <c r="I37" i="5"/>
  <c r="J37" i="5" s="1"/>
  <c r="K37" i="5" s="1"/>
  <c r="L10" i="7"/>
  <c r="L17" i="7" s="1"/>
  <c r="G77" i="5"/>
  <c r="H77" i="5" s="1"/>
  <c r="D82" i="5"/>
  <c r="G37" i="5"/>
  <c r="H37" i="5" s="1"/>
  <c r="D42" i="5"/>
  <c r="H29" i="5"/>
  <c r="G33" i="5"/>
  <c r="H33" i="5" s="1"/>
  <c r="H27" i="5"/>
  <c r="G35" i="5"/>
  <c r="J35" i="5"/>
  <c r="D40" i="5"/>
  <c r="L24" i="5"/>
  <c r="L27" i="5" s="1"/>
  <c r="J36" i="5"/>
  <c r="K36" i="5" s="1"/>
  <c r="D41" i="5"/>
  <c r="D46" i="5" s="1"/>
  <c r="G36" i="5"/>
  <c r="H36" i="5" s="1"/>
  <c r="J33" i="5"/>
  <c r="K29" i="5"/>
  <c r="L32" i="5"/>
  <c r="G38" i="7"/>
  <c r="H38" i="7" s="1"/>
  <c r="J38" i="7"/>
  <c r="K38" i="7" s="1"/>
  <c r="L46" i="6"/>
  <c r="H25" i="6"/>
  <c r="K21" i="7"/>
  <c r="K26" i="7" s="1"/>
  <c r="J26" i="7"/>
  <c r="J37" i="6"/>
  <c r="K37" i="6" s="1"/>
  <c r="G37" i="6"/>
  <c r="H37" i="6" s="1"/>
  <c r="H36" i="7"/>
  <c r="K36" i="7"/>
  <c r="G27" i="6"/>
  <c r="H27" i="6" s="1"/>
  <c r="J27" i="6"/>
  <c r="K27" i="6" s="1"/>
  <c r="D35" i="6"/>
  <c r="L55" i="7"/>
  <c r="H23" i="6"/>
  <c r="L19" i="6"/>
  <c r="H26" i="7"/>
  <c r="K21" i="6"/>
  <c r="K23" i="6" s="1"/>
  <c r="J23" i="6"/>
  <c r="J33" i="6"/>
  <c r="G33" i="6"/>
  <c r="L32" i="7" l="1"/>
  <c r="K33" i="5"/>
  <c r="G46" i="5"/>
  <c r="H46" i="5" s="1"/>
  <c r="D52" i="5"/>
  <c r="G52" i="5" s="1"/>
  <c r="H52" i="5" s="1"/>
  <c r="J34" i="7"/>
  <c r="K28" i="7"/>
  <c r="K34" i="7" s="1"/>
  <c r="H28" i="7"/>
  <c r="G34" i="7"/>
  <c r="L37" i="6"/>
  <c r="G31" i="6"/>
  <c r="I42" i="5"/>
  <c r="J42" i="5" s="1"/>
  <c r="K42" i="5" s="1"/>
  <c r="I41" i="5"/>
  <c r="J41" i="5" s="1"/>
  <c r="K41" i="5" s="1"/>
  <c r="I46" i="5"/>
  <c r="J46" i="5" s="1"/>
  <c r="K46" i="5" s="1"/>
  <c r="I45" i="5"/>
  <c r="K31" i="6"/>
  <c r="J42" i="7"/>
  <c r="L21" i="7"/>
  <c r="L26" i="7" s="1"/>
  <c r="H35" i="5"/>
  <c r="G38" i="5"/>
  <c r="L29" i="5"/>
  <c r="L33" i="5" s="1"/>
  <c r="D57" i="5"/>
  <c r="G42" i="5"/>
  <c r="H42" i="5" s="1"/>
  <c r="L36" i="5"/>
  <c r="J40" i="5"/>
  <c r="D45" i="5"/>
  <c r="G40" i="5"/>
  <c r="G82" i="5"/>
  <c r="H82" i="5" s="1"/>
  <c r="D91" i="5"/>
  <c r="G41" i="5"/>
  <c r="H41" i="5" s="1"/>
  <c r="D56" i="5"/>
  <c r="K35" i="5"/>
  <c r="K38" i="5" s="1"/>
  <c r="J38" i="5"/>
  <c r="L37" i="5"/>
  <c r="K42" i="7"/>
  <c r="G42" i="7"/>
  <c r="G35" i="6"/>
  <c r="H35" i="6" s="1"/>
  <c r="J35" i="6"/>
  <c r="K35" i="6" s="1"/>
  <c r="H42" i="7"/>
  <c r="L36" i="7"/>
  <c r="L38" i="7"/>
  <c r="H33" i="6"/>
  <c r="K33" i="6"/>
  <c r="L27" i="6"/>
  <c r="J31" i="6"/>
  <c r="H31" i="6"/>
  <c r="L25" i="6"/>
  <c r="L21" i="6"/>
  <c r="L23" i="6" s="1"/>
  <c r="L46" i="5" l="1"/>
  <c r="L42" i="5"/>
  <c r="G56" i="7"/>
  <c r="G39" i="6"/>
  <c r="G53" i="6" s="1"/>
  <c r="K56" i="7"/>
  <c r="J56" i="7"/>
  <c r="H34" i="7"/>
  <c r="H56" i="7" s="1"/>
  <c r="L28" i="7"/>
  <c r="L34" i="7" s="1"/>
  <c r="I51" i="5"/>
  <c r="I48" i="5"/>
  <c r="J48" i="5" s="1"/>
  <c r="K48" i="5" s="1"/>
  <c r="L48" i="5" s="1"/>
  <c r="I47" i="5"/>
  <c r="J47" i="5" s="1"/>
  <c r="K47" i="5" s="1"/>
  <c r="L47" i="5" s="1"/>
  <c r="L41" i="5"/>
  <c r="L31" i="6"/>
  <c r="G91" i="5"/>
  <c r="H91" i="5" s="1"/>
  <c r="H40" i="5"/>
  <c r="G43" i="5"/>
  <c r="J45" i="5"/>
  <c r="G45" i="5"/>
  <c r="D51" i="5"/>
  <c r="L35" i="5"/>
  <c r="L38" i="5" s="1"/>
  <c r="H38" i="5"/>
  <c r="D61" i="5"/>
  <c r="G56" i="5"/>
  <c r="H56" i="5" s="1"/>
  <c r="K40" i="5"/>
  <c r="K43" i="5" s="1"/>
  <c r="J43" i="5"/>
  <c r="G57" i="5"/>
  <c r="H57" i="5" s="1"/>
  <c r="D62" i="5"/>
  <c r="K39" i="6"/>
  <c r="L42" i="7"/>
  <c r="L35" i="6"/>
  <c r="J39" i="6"/>
  <c r="H39" i="6"/>
  <c r="H53" i="6" s="1"/>
  <c r="L33" i="6"/>
  <c r="G60" i="7" l="1"/>
  <c r="I3" i="8" s="1"/>
  <c r="L56" i="7"/>
  <c r="J53" i="6"/>
  <c r="G56" i="6" s="1"/>
  <c r="K53" i="6"/>
  <c r="L39" i="6"/>
  <c r="L53" i="6" s="1"/>
  <c r="I55" i="5"/>
  <c r="I52" i="5"/>
  <c r="J52" i="5" s="1"/>
  <c r="K52" i="5" s="1"/>
  <c r="L52" i="5" s="1"/>
  <c r="G62" i="5"/>
  <c r="H62" i="5" s="1"/>
  <c r="D67" i="5"/>
  <c r="G49" i="5"/>
  <c r="H45" i="5"/>
  <c r="H43" i="5"/>
  <c r="L40" i="5"/>
  <c r="L43" i="5" s="1"/>
  <c r="J49" i="5"/>
  <c r="K45" i="5"/>
  <c r="K49" i="5" s="1"/>
  <c r="D66" i="5"/>
  <c r="G61" i="5"/>
  <c r="H61" i="5" s="1"/>
  <c r="G51" i="5"/>
  <c r="D55" i="5"/>
  <c r="J51" i="5"/>
  <c r="G62" i="7" l="1"/>
  <c r="I5" i="8" s="1"/>
  <c r="G58" i="6"/>
  <c r="H5" i="8" s="1"/>
  <c r="H3" i="8"/>
  <c r="I56" i="5"/>
  <c r="J56" i="5" s="1"/>
  <c r="K56" i="5" s="1"/>
  <c r="L56" i="5" s="1"/>
  <c r="I60" i="5"/>
  <c r="I57" i="5"/>
  <c r="J57" i="5" s="1"/>
  <c r="K57" i="5" s="1"/>
  <c r="L57" i="5" s="1"/>
  <c r="J53" i="5"/>
  <c r="K51" i="5"/>
  <c r="K53" i="5" s="1"/>
  <c r="G66" i="5"/>
  <c r="H66" i="5" s="1"/>
  <c r="D71" i="5"/>
  <c r="D76" i="5"/>
  <c r="G67" i="5"/>
  <c r="H67" i="5" s="1"/>
  <c r="G55" i="5"/>
  <c r="D60" i="5"/>
  <c r="J55" i="5"/>
  <c r="H51" i="5"/>
  <c r="G53" i="5"/>
  <c r="L45" i="5"/>
  <c r="L49" i="5" s="1"/>
  <c r="H49" i="5"/>
  <c r="G64" i="7" l="1"/>
  <c r="I7" i="8" s="1"/>
  <c r="G60" i="6"/>
  <c r="H7" i="8" s="1"/>
  <c r="I65" i="5"/>
  <c r="I62" i="5"/>
  <c r="J62" i="5" s="1"/>
  <c r="K62" i="5" s="1"/>
  <c r="L62" i="5" s="1"/>
  <c r="I61" i="5"/>
  <c r="J61" i="5" s="1"/>
  <c r="K61" i="5" s="1"/>
  <c r="L61" i="5" s="1"/>
  <c r="H55" i="5"/>
  <c r="G58" i="5"/>
  <c r="G71" i="5"/>
  <c r="H71" i="5" s="1"/>
  <c r="D75" i="5"/>
  <c r="L51" i="5"/>
  <c r="L53" i="5" s="1"/>
  <c r="H53" i="5"/>
  <c r="K55" i="5"/>
  <c r="K58" i="5" s="1"/>
  <c r="J58" i="5"/>
  <c r="G76" i="5"/>
  <c r="H76" i="5" s="1"/>
  <c r="G60" i="5"/>
  <c r="J60" i="5"/>
  <c r="D65" i="5"/>
  <c r="I70" i="5" l="1"/>
  <c r="I74" i="5" s="1"/>
  <c r="I67" i="5"/>
  <c r="J67" i="5" s="1"/>
  <c r="K67" i="5" s="1"/>
  <c r="L67" i="5" s="1"/>
  <c r="I66" i="5"/>
  <c r="J66" i="5" s="1"/>
  <c r="K66" i="5" s="1"/>
  <c r="L66" i="5" s="1"/>
  <c r="I71" i="5"/>
  <c r="J71" i="5" s="1"/>
  <c r="K71" i="5" s="1"/>
  <c r="L71" i="5" s="1"/>
  <c r="J65" i="5"/>
  <c r="D70" i="5"/>
  <c r="G65" i="5"/>
  <c r="L55" i="5"/>
  <c r="L58" i="5" s="1"/>
  <c r="H58" i="5"/>
  <c r="K60" i="5"/>
  <c r="K63" i="5" s="1"/>
  <c r="J63" i="5"/>
  <c r="D86" i="5"/>
  <c r="G75" i="5"/>
  <c r="H75" i="5" s="1"/>
  <c r="D81" i="5"/>
  <c r="H60" i="5"/>
  <c r="G63" i="5"/>
  <c r="I77" i="5" l="1"/>
  <c r="J77" i="5" s="1"/>
  <c r="K77" i="5" s="1"/>
  <c r="L77" i="5" s="1"/>
  <c r="I76" i="5"/>
  <c r="J76" i="5" s="1"/>
  <c r="K76" i="5" s="1"/>
  <c r="L76" i="5" s="1"/>
  <c r="I75" i="5"/>
  <c r="J75" i="5" s="1"/>
  <c r="K75" i="5" s="1"/>
  <c r="L75" i="5" s="1"/>
  <c r="I80" i="5"/>
  <c r="L60" i="5"/>
  <c r="L63" i="5" s="1"/>
  <c r="H63" i="5"/>
  <c r="G86" i="5"/>
  <c r="H86" i="5" s="1"/>
  <c r="D90" i="5"/>
  <c r="K65" i="5"/>
  <c r="K68" i="5" s="1"/>
  <c r="J68" i="5"/>
  <c r="J70" i="5"/>
  <c r="G70" i="5"/>
  <c r="D74" i="5"/>
  <c r="G81" i="5"/>
  <c r="H81" i="5" s="1"/>
  <c r="D92" i="5"/>
  <c r="D117" i="5" s="1"/>
  <c r="H65" i="5"/>
  <c r="G68" i="5"/>
  <c r="G117" i="5" l="1"/>
  <c r="H117" i="5" s="1"/>
  <c r="D122" i="5"/>
  <c r="G122" i="5" s="1"/>
  <c r="H122" i="5" s="1"/>
  <c r="I85" i="5"/>
  <c r="I82" i="5"/>
  <c r="J82" i="5" s="1"/>
  <c r="K82" i="5" s="1"/>
  <c r="L82" i="5" s="1"/>
  <c r="I81" i="5"/>
  <c r="J81" i="5" s="1"/>
  <c r="K81" i="5" s="1"/>
  <c r="L81" i="5" s="1"/>
  <c r="H68" i="5"/>
  <c r="L65" i="5"/>
  <c r="L68" i="5" s="1"/>
  <c r="K70" i="5"/>
  <c r="K72" i="5" s="1"/>
  <c r="J72" i="5"/>
  <c r="G72" i="5"/>
  <c r="H70" i="5"/>
  <c r="G90" i="5"/>
  <c r="H90" i="5" s="1"/>
  <c r="D96" i="5"/>
  <c r="G92" i="5"/>
  <c r="H92" i="5" s="1"/>
  <c r="J74" i="5"/>
  <c r="G74" i="5"/>
  <c r="D80" i="5"/>
  <c r="I89" i="5" l="1"/>
  <c r="I86" i="5"/>
  <c r="J86" i="5" s="1"/>
  <c r="K86" i="5" s="1"/>
  <c r="L86" i="5" s="1"/>
  <c r="H74" i="5"/>
  <c r="G78" i="5"/>
  <c r="H78" i="5" s="1"/>
  <c r="G96" i="5"/>
  <c r="H96" i="5" s="1"/>
  <c r="D100" i="5"/>
  <c r="J78" i="5"/>
  <c r="K74" i="5"/>
  <c r="K78" i="5" s="1"/>
  <c r="G80" i="5"/>
  <c r="J80" i="5"/>
  <c r="D85" i="5"/>
  <c r="L70" i="5"/>
  <c r="L72" i="5" s="1"/>
  <c r="H72" i="5"/>
  <c r="I91" i="5" l="1"/>
  <c r="J91" i="5" s="1"/>
  <c r="K91" i="5" s="1"/>
  <c r="L91" i="5" s="1"/>
  <c r="I96" i="5"/>
  <c r="J96" i="5" s="1"/>
  <c r="K96" i="5" s="1"/>
  <c r="L96" i="5" s="1"/>
  <c r="I90" i="5"/>
  <c r="J90" i="5" s="1"/>
  <c r="K90" i="5" s="1"/>
  <c r="L90" i="5" s="1"/>
  <c r="I95" i="5"/>
  <c r="I99" i="5" s="1"/>
  <c r="I92" i="5"/>
  <c r="J92" i="5" s="1"/>
  <c r="K92" i="5" s="1"/>
  <c r="L92" i="5" s="1"/>
  <c r="H80" i="5"/>
  <c r="G83" i="5"/>
  <c r="G100" i="5"/>
  <c r="H100" i="5" s="1"/>
  <c r="D104" i="5"/>
  <c r="L74" i="5"/>
  <c r="L78" i="5" s="1"/>
  <c r="J85" i="5"/>
  <c r="G85" i="5"/>
  <c r="D89" i="5"/>
  <c r="K80" i="5"/>
  <c r="K83" i="5" s="1"/>
  <c r="J83" i="5"/>
  <c r="I103" i="5" l="1"/>
  <c r="I100" i="5"/>
  <c r="J100" i="5" s="1"/>
  <c r="K100" i="5" s="1"/>
  <c r="L100" i="5" s="1"/>
  <c r="H85" i="5"/>
  <c r="G87" i="5"/>
  <c r="D108" i="5"/>
  <c r="G104" i="5"/>
  <c r="H104" i="5" s="1"/>
  <c r="J87" i="5"/>
  <c r="K85" i="5"/>
  <c r="K87" i="5" s="1"/>
  <c r="G89" i="5"/>
  <c r="J89" i="5"/>
  <c r="D95" i="5"/>
  <c r="L80" i="5"/>
  <c r="L83" i="5" s="1"/>
  <c r="H83" i="5"/>
  <c r="I107" i="5" l="1"/>
  <c r="I104" i="5"/>
  <c r="J104" i="5" s="1"/>
  <c r="K104" i="5" s="1"/>
  <c r="L104" i="5" s="1"/>
  <c r="K89" i="5"/>
  <c r="K93" i="5" s="1"/>
  <c r="J93" i="5"/>
  <c r="H89" i="5"/>
  <c r="G93" i="5"/>
  <c r="H87" i="5"/>
  <c r="L85" i="5"/>
  <c r="L87" i="5" s="1"/>
  <c r="D99" i="5"/>
  <c r="G95" i="5"/>
  <c r="J95" i="5"/>
  <c r="G108" i="5"/>
  <c r="H108" i="5" s="1"/>
  <c r="D112" i="5"/>
  <c r="D116" i="5" s="1"/>
  <c r="D121" i="5" l="1"/>
  <c r="G121" i="5" s="1"/>
  <c r="H121" i="5" s="1"/>
  <c r="G116" i="5"/>
  <c r="H116" i="5" s="1"/>
  <c r="I111" i="5"/>
  <c r="I108" i="5"/>
  <c r="J108" i="5" s="1"/>
  <c r="K108" i="5" s="1"/>
  <c r="L108" i="5" s="1"/>
  <c r="J99" i="5"/>
  <c r="G99" i="5"/>
  <c r="D103" i="5"/>
  <c r="L89" i="5"/>
  <c r="L93" i="5" s="1"/>
  <c r="H93" i="5"/>
  <c r="K95" i="5"/>
  <c r="K97" i="5" s="1"/>
  <c r="J97" i="5"/>
  <c r="G112" i="5"/>
  <c r="H112" i="5" s="1"/>
  <c r="G97" i="5"/>
  <c r="H95" i="5"/>
  <c r="I120" i="5" l="1"/>
  <c r="I112" i="5"/>
  <c r="K99" i="5"/>
  <c r="K101" i="5" s="1"/>
  <c r="J101" i="5"/>
  <c r="L95" i="5"/>
  <c r="L97" i="5" s="1"/>
  <c r="H97" i="5"/>
  <c r="J103" i="5"/>
  <c r="G103" i="5"/>
  <c r="D107" i="5"/>
  <c r="G101" i="5"/>
  <c r="H99" i="5"/>
  <c r="J112" i="5" l="1"/>
  <c r="K112" i="5" s="1"/>
  <c r="L112" i="5" s="1"/>
  <c r="I115" i="5"/>
  <c r="I122" i="5"/>
  <c r="J122" i="5" s="1"/>
  <c r="K122" i="5" s="1"/>
  <c r="I121" i="5"/>
  <c r="J121" i="5" s="1"/>
  <c r="K121" i="5" s="1"/>
  <c r="L121" i="5" s="1"/>
  <c r="L99" i="5"/>
  <c r="L101" i="5" s="1"/>
  <c r="H101" i="5"/>
  <c r="J105" i="5"/>
  <c r="K103" i="5"/>
  <c r="K105" i="5" s="1"/>
  <c r="G107" i="5"/>
  <c r="D111" i="5"/>
  <c r="D115" i="5" s="1"/>
  <c r="J107" i="5"/>
  <c r="H103" i="5"/>
  <c r="G105" i="5"/>
  <c r="I116" i="5" l="1"/>
  <c r="J116" i="5" s="1"/>
  <c r="K116" i="5" s="1"/>
  <c r="L116" i="5" s="1"/>
  <c r="I117" i="5"/>
  <c r="J117" i="5" s="1"/>
  <c r="K117" i="5" s="1"/>
  <c r="L117" i="5" s="1"/>
  <c r="G115" i="5"/>
  <c r="D120" i="5"/>
  <c r="J115" i="5"/>
  <c r="L122" i="5"/>
  <c r="G111" i="5"/>
  <c r="J111" i="5"/>
  <c r="G109" i="5"/>
  <c r="H107" i="5"/>
  <c r="J109" i="5"/>
  <c r="K107" i="5"/>
  <c r="K109" i="5" s="1"/>
  <c r="L103" i="5"/>
  <c r="L105" i="5" s="1"/>
  <c r="H105" i="5"/>
  <c r="G118" i="5" l="1"/>
  <c r="H115" i="5"/>
  <c r="K115" i="5"/>
  <c r="K118" i="5" s="1"/>
  <c r="J118" i="5"/>
  <c r="G120" i="5"/>
  <c r="J120" i="5"/>
  <c r="G113" i="5"/>
  <c r="H111" i="5"/>
  <c r="L107" i="5"/>
  <c r="L109" i="5" s="1"/>
  <c r="H109" i="5"/>
  <c r="K111" i="5"/>
  <c r="K113" i="5" s="1"/>
  <c r="J113" i="5"/>
  <c r="K120" i="5" l="1"/>
  <c r="J123" i="5"/>
  <c r="J138" i="5" s="1"/>
  <c r="G15" i="8" s="1"/>
  <c r="H118" i="5"/>
  <c r="L115" i="5"/>
  <c r="L118" i="5" s="1"/>
  <c r="H120" i="5"/>
  <c r="H123" i="5" s="1"/>
  <c r="G123" i="5"/>
  <c r="G138" i="5" s="1"/>
  <c r="L111" i="5"/>
  <c r="L113" i="5" s="1"/>
  <c r="H113" i="5"/>
  <c r="E15" i="8" l="1"/>
  <c r="I142" i="5"/>
  <c r="I144" i="5" s="1"/>
  <c r="G5" i="8" s="1"/>
  <c r="H138" i="5"/>
  <c r="F15" i="8" s="1"/>
  <c r="L120" i="5"/>
  <c r="L123" i="5" s="1"/>
  <c r="L138" i="5" s="1"/>
  <c r="K123" i="5"/>
  <c r="K138" i="5" s="1"/>
  <c r="H15" i="8" s="1"/>
  <c r="I15" i="8" l="1"/>
  <c r="H19" i="8" s="1"/>
  <c r="G3" i="8"/>
  <c r="I146" i="5"/>
  <c r="G7" i="8" s="1"/>
  <c r="G10" i="8" s="1"/>
</calcChain>
</file>

<file path=xl/sharedStrings.xml><?xml version="1.0" encoding="utf-8"?>
<sst xmlns="http://schemas.openxmlformats.org/spreadsheetml/2006/main" count="1042" uniqueCount="186">
  <si>
    <t xml:space="preserve">FORMULARZ WYCENY OFERTOWEJ DOTYCZĄCY DEZYSEKCJI </t>
  </si>
  <si>
    <t>Lp</t>
  </si>
  <si>
    <t>Wykaz zainstalowanych urządzeń</t>
  </si>
  <si>
    <r>
      <rPr>
        <sz val="11"/>
        <rFont val="Times New Roman"/>
        <family val="1"/>
        <charset val="238"/>
      </rPr>
      <t>m</t>
    </r>
    <r>
      <rPr>
        <vertAlign val="superscript"/>
        <sz val="11"/>
        <rFont val="Times New Roman"/>
        <family val="1"/>
        <charset val="238"/>
      </rPr>
      <t>2</t>
    </r>
  </si>
  <si>
    <t>Cena jednostkowa netto w zł za 1 ZABIEG</t>
  </si>
  <si>
    <t>STAWKA VAT</t>
  </si>
  <si>
    <t xml:space="preserve"> 2014 ROK</t>
  </si>
  <si>
    <t>2015 ROK</t>
  </si>
  <si>
    <t>2016 ROK</t>
  </si>
  <si>
    <t>Wartość brutto za całość zadania</t>
  </si>
  <si>
    <t>Ilość ZABIEGÓW  w roku</t>
  </si>
  <si>
    <t>Wartość netto za rok</t>
  </si>
  <si>
    <t>Wartość brutto za rok</t>
  </si>
  <si>
    <t>Wartość Brutto za rok</t>
  </si>
  <si>
    <t>Wartość netto za 3 lata</t>
  </si>
  <si>
    <t>JW1156,  KOMPLEKS2799,  BUD.23 - IZBA CHORYCH</t>
  </si>
  <si>
    <t>ZABIEGI DEZYSEKCJI                      ( DODATKOWE, W PRZYPADKU KONIECZNOŚCI)</t>
  </si>
  <si>
    <t>23%</t>
  </si>
  <si>
    <t>RAZEM WARTOŚĆ URZĄDZEŃ/ JEDNORAZOWO/</t>
  </si>
  <si>
    <t xml:space="preserve">RAZEM WARTOŚĆ USŁUGI </t>
  </si>
  <si>
    <t>JW1156,  KOMPLEKS 6035,  BUD.164- TRENAŻER</t>
  </si>
  <si>
    <t>JW1156,  KOMPLEKS 2799,  BUD.13- MAGAZYN IZBY CHORYCH</t>
  </si>
  <si>
    <t>JW1156,  KOMPLEKS 2799,  BUD.87- MAGAZYN WIELOFUNKCYJNY</t>
  </si>
  <si>
    <t>JW1156,  KOMPLEKS 2799,  BUD.24- KASYNO LOTNE</t>
  </si>
  <si>
    <t>JW1156,  KOMPLEKS 2799,  BUD.15- KUCHNIA</t>
  </si>
  <si>
    <t>JW1156,  KOMPLEKS 6035,  BUD.1- HANGAR</t>
  </si>
  <si>
    <t>JW1156,  KOMPLEKS 6035,  BUD.150- HANGAR NR 3</t>
  </si>
  <si>
    <t>JW1156,  KOMPLEKS 6035,  BUD.165- SPADOCHRONIARNIA</t>
  </si>
  <si>
    <t>JW1156,  KOMPLEKS 6035,  BUD.166- REMIZA STRAŻY</t>
  </si>
  <si>
    <t>JW1156,  KOMPLEKS 6035,  BUD.249-DOMEK PILOTA</t>
  </si>
  <si>
    <t>JW1156,  KOMPLEKS 5706,  BUD.4- KIEKRZ</t>
  </si>
  <si>
    <t>JW1156,  KOMPLEKS 5706,  BUD.5- KIEKRZ</t>
  </si>
  <si>
    <t>JW1156,  KOMPLEKS 6035,  BUD.171-MAGAZYN ŚRODKÓW MATERIAŁOWO-TECHNICZNYCH</t>
  </si>
  <si>
    <t>JW1156,  KOMPLEKS 6035,  BUD.174- MAGAZYN TECHNICZNY LŚM</t>
  </si>
  <si>
    <t>RAZEM WARTOŚĆ USŁUGI SERWISOWANIA</t>
  </si>
  <si>
    <t>JW1156,  KOMPLEKS 6035,  BUD.183- HANGAR PALIWOWY</t>
  </si>
  <si>
    <t>JW1156,  KOMPLEKS 6035,  BUD.246- DOMEK ESKADROWY</t>
  </si>
  <si>
    <t>JW1156,  KOMPLEKS 6035,  BUD.303- DOMEK ESKADROWY</t>
  </si>
  <si>
    <t>JW1156,  KOMPLEKS 6035,  BUD.304- WIATA</t>
  </si>
  <si>
    <t>OGÓŁEM WARTOŚĆ USŁUGI W ZAKRESIE SERWISU URZĄDZEŃ :</t>
  </si>
  <si>
    <t>WARTOŚĆ NETTO CAŁOŚCI ZADANIA  nr ... /w zł./</t>
  </si>
  <si>
    <t>WARTOŚĆ PODATKU VAT CAŁOŚCI ZADANIA  nr …... /w zł./</t>
  </si>
  <si>
    <t>WARTOŚĆ BRUTTO CAŁOŚCI ZADANIA  nr……../w zł./</t>
  </si>
  <si>
    <t xml:space="preserve">UWAGI: </t>
  </si>
  <si>
    <t xml:space="preserve">ROZDZIAŁ/       PARAGRAF </t>
  </si>
  <si>
    <t>KWOTA ZA 2014</t>
  </si>
  <si>
    <t>KWOTA ZA 2015</t>
  </si>
  <si>
    <t>KWOTA ZA 2016</t>
  </si>
  <si>
    <t>ŁĄCZNIE CAŁOŚĆ ZADANIA</t>
  </si>
  <si>
    <t>NETTO</t>
  </si>
  <si>
    <t>BRUTTO</t>
  </si>
  <si>
    <t>ROZDZIAŁ 220, PARAGRAF 430-10</t>
  </si>
  <si>
    <t xml:space="preserve">RAZEM </t>
  </si>
  <si>
    <t xml:space="preserve">Wykonała: Małgorzata Kozłowska </t>
  </si>
  <si>
    <t>Data : 09.04.2014r.</t>
  </si>
  <si>
    <t>FORMULARZ WYCENY OFERTOWEJ DOTYCZĄCY ZABIEGÓW NEUTRALIZACJI OWADÓW I GNIAZD</t>
  </si>
  <si>
    <t>szt.</t>
  </si>
  <si>
    <r>
      <rPr>
        <sz val="11"/>
        <rFont val="Times New Roman"/>
        <family val="1"/>
        <charset val="238"/>
      </rPr>
      <t xml:space="preserve">Cena jednostkowa netto w zł za  </t>
    </r>
    <r>
      <rPr>
        <b/>
        <sz val="11"/>
        <rFont val="Times New Roman"/>
        <family val="1"/>
        <charset val="238"/>
      </rPr>
      <t xml:space="preserve">1 ZABIEG </t>
    </r>
  </si>
  <si>
    <r>
      <rPr>
        <b/>
        <sz val="8"/>
        <rFont val="Arial"/>
        <family val="2"/>
        <charset val="238"/>
      </rPr>
      <t xml:space="preserve">NEUTRALIZACJA OWADÓW     </t>
    </r>
    <r>
      <rPr>
        <sz val="8"/>
        <rFont val="Arial"/>
        <family val="2"/>
        <charset val="238"/>
      </rPr>
      <t xml:space="preserve">                               ( DODATKOWE W PRZYPADKU KONIECZNOŚCI)</t>
    </r>
  </si>
  <si>
    <t>PODODDZIAŁ</t>
  </si>
  <si>
    <t>PODODZ.   00</t>
  </si>
  <si>
    <t>PODODZ.   02</t>
  </si>
  <si>
    <t>PODODZ.   08</t>
  </si>
  <si>
    <t>PODODZ.   11</t>
  </si>
  <si>
    <t>FORMULARZ WYCENY OFERTOWEJ DOTYCZĄCY OPRACOWANIA I WDROŻENIA PROGRAMU DDD</t>
  </si>
  <si>
    <t>kpl.</t>
  </si>
  <si>
    <t>Cena jednostkowa netto w zł za 1 kpl.</t>
  </si>
  <si>
    <t xml:space="preserve">STAWKA VAT </t>
  </si>
  <si>
    <t>Ilość kpl. w roku</t>
  </si>
  <si>
    <t>OPRACOWANIA I WDROŻENIA PROGRAMU OCHRONY PRZED SZKODNIKAMI</t>
  </si>
  <si>
    <t>RAZEM WARTOŚĆ USŁUGI</t>
  </si>
  <si>
    <t>FORMULARZ WYCENY OFERTOWEJ DOTYCZĄCY ZABIEGÓW LIKWIDACJI  NORNIC</t>
  </si>
  <si>
    <t>cena …………..</t>
  </si>
  <si>
    <t>Cena jednostkowa netto w zł za………..</t>
  </si>
  <si>
    <t>Cena jednostkowa netto w zł za URZĄDZENIE</t>
  </si>
  <si>
    <t>Ilość ………... w roku</t>
  </si>
  <si>
    <r>
      <rPr>
        <b/>
        <sz val="9"/>
        <rFont val="Arial"/>
        <family val="2"/>
        <charset val="238"/>
      </rPr>
      <t>LIKWIDACJA MRÓWEK I NORNIC</t>
    </r>
    <r>
      <rPr>
        <sz val="9"/>
        <rFont val="Arial"/>
        <family val="2"/>
        <charset val="238"/>
      </rPr>
      <t xml:space="preserve">                              ( DODATKOWE W PRZYPADKU KONIECZNOŚCI)</t>
    </r>
  </si>
  <si>
    <t>WARTOŚĆ NETTO CAŁOŚCI ZADANIA  nr  …. /w zł./</t>
  </si>
  <si>
    <t>WARTOŚĆ PODATKU VAT CAŁOŚCI ZADANIA  nr  ……... /w zł./</t>
  </si>
  <si>
    <t>WARTOŚĆ BRUTTO CAŁOŚCI ZADANIA  nr  ….. /w zł./</t>
  </si>
  <si>
    <t>FORMULARZ WYCENY OFERTOWEJ- SERWIS URZĄDZEŃ DERATYZACYJNYCH - ZADANIE NR I</t>
  </si>
  <si>
    <r>
      <rPr>
        <sz val="11"/>
        <rFont val="Times New Roman"/>
        <family val="1"/>
        <charset val="238"/>
      </rPr>
      <t>szt. / m</t>
    </r>
    <r>
      <rPr>
        <sz val="11"/>
        <rFont val="Czcionka tekstu podstawowego"/>
        <charset val="238"/>
      </rPr>
      <t>²</t>
    </r>
  </si>
  <si>
    <t xml:space="preserve">Cena jednostkowa netto w zł za serwis  urządzenia, pow. liwkidacji </t>
  </si>
  <si>
    <t>Ilość serwisów  w roku</t>
  </si>
  <si>
    <t>STACJA- KARMNIK DERATYZACYJNY</t>
  </si>
  <si>
    <t>STACJA- CHWYTACZ GRYZONI</t>
  </si>
  <si>
    <t>STACJA- DETEKTOR OWADÓW</t>
  </si>
  <si>
    <t>STACJA- LAMPA OWADOBÓJCZA</t>
  </si>
  <si>
    <t>ZAWIESZKI REGAŁOWE (PUŁAPKI NA MOLE)</t>
  </si>
  <si>
    <t>STACJA- KARMNIK DERATYZACYJNY 16 SCHRONÓW X 8 SZT.</t>
  </si>
  <si>
    <t>STACJA- CHWYTACZ GRYZONI 16SCHRONÓW X 3 SZT.</t>
  </si>
  <si>
    <t>STACJA- KARMNIK DERATYZACYJNY 16 SCHRONÓWX 6 SZT.</t>
  </si>
  <si>
    <t>STACJA- CHWYTACZ GRYZONI 16 SCHRONÓW X 4 SZT.</t>
  </si>
  <si>
    <t>NEUTRALIZACJA GNIAZD OWADÓW – ZA 1 SZT.</t>
  </si>
  <si>
    <r>
      <rPr>
        <sz val="9"/>
        <rFont val="Arial"/>
        <family val="2"/>
        <charset val="238"/>
      </rPr>
      <t>LIKWIDACJA MRÓWEK  ZA 1000 M</t>
    </r>
    <r>
      <rPr>
        <sz val="9"/>
        <rFont val="Arial"/>
        <charset val="1"/>
      </rPr>
      <t>²</t>
    </r>
  </si>
  <si>
    <r>
      <rPr>
        <sz val="9"/>
        <rFont val="Arial"/>
        <family val="2"/>
        <charset val="238"/>
      </rPr>
      <t>LIKWIDACJA NORNIC ZA 1000 M</t>
    </r>
    <r>
      <rPr>
        <sz val="9"/>
        <rFont val="Arial"/>
        <charset val="1"/>
      </rPr>
      <t>²</t>
    </r>
  </si>
  <si>
    <r>
      <rPr>
        <sz val="9"/>
        <rFont val="Arial"/>
        <family val="2"/>
        <charset val="238"/>
      </rPr>
      <t>DODATKOWE ZABIEGI DEZYNSEKCJI  ZA 3000 M</t>
    </r>
    <r>
      <rPr>
        <sz val="9"/>
        <rFont val="Arial"/>
        <charset val="1"/>
      </rPr>
      <t>²</t>
    </r>
  </si>
  <si>
    <r>
      <rPr>
        <sz val="9"/>
        <rFont val="Arial"/>
        <family val="2"/>
        <charset val="238"/>
      </rPr>
      <t>DODATKOWE ZABIEGI DERATYZACJI  ZA 5000 M</t>
    </r>
    <r>
      <rPr>
        <sz val="9"/>
        <rFont val="Arial"/>
        <charset val="1"/>
      </rPr>
      <t>²</t>
    </r>
  </si>
  <si>
    <t>OPRACOWANIE I WDROŻENIE PROGRAMU OCHRONY DDD  ZA 1 KPL.</t>
  </si>
  <si>
    <t>karmnik na gryzonie</t>
  </si>
  <si>
    <t>chwytacz gryzoni</t>
  </si>
  <si>
    <t>detektor owadów</t>
  </si>
  <si>
    <t>lampa owadobójcza</t>
  </si>
  <si>
    <t xml:space="preserve">ŁĄCZNA WARTOŚĆ  </t>
  </si>
  <si>
    <t>WARTOŚĆ NETTO CAŁOŚCI                                   ZADANIA  nr I /w zł./</t>
  </si>
  <si>
    <t>WARTOŚĆ PODATKU VAT CAŁOŚCI                           ZADANIA  nr I /w zł./</t>
  </si>
  <si>
    <t>WARTOŚĆ BRUTTO CAŁOŚCI                   ZADANIA  nr  I /w zł./</t>
  </si>
  <si>
    <t>FORMULARZ WYCENY OFERTOWEJ- SERWIS URZĄDZEŃ DERATYZACYJNYCH - ZADANIE NR II</t>
  </si>
  <si>
    <t>Cena jednostkowa netto  w  zł za serwis  urządzenia</t>
  </si>
  <si>
    <t>stawka VAT</t>
  </si>
  <si>
    <t>Wartość brutto za całość              zadania</t>
  </si>
  <si>
    <t>STACJA -KARMNIK DERATYZACYJNY</t>
  </si>
  <si>
    <t>STACJA - CHWYTACZ GRYZONI</t>
  </si>
  <si>
    <t xml:space="preserve">JW1156,  KOMPLEKS  2972  LESZNO  B.4- KUCHNIA,STOŁÓWKA </t>
  </si>
  <si>
    <t>ZABIEGI DEZYNSEKCJI( DODATKOWE,W PRZYPADKU KONIECZNOŚCI)</t>
  </si>
  <si>
    <t>STACJA - DETEKTOR OWADÓW</t>
  </si>
  <si>
    <t xml:space="preserve">JW1156,  KOMPLEKS  2972  LESZNO  B.9- ambulatorium z izbą chorych </t>
  </si>
  <si>
    <t>NEUTRALIZACJA GNIAZD OWADÓW ZA 1 SZT.</t>
  </si>
  <si>
    <r>
      <rPr>
        <sz val="9"/>
        <rFont val="Times New Roman"/>
        <family val="1"/>
        <charset val="238"/>
      </rPr>
      <t>LIKWIDACJA MRÓWEK  ZA 500 M</t>
    </r>
    <r>
      <rPr>
        <sz val="9"/>
        <rFont val="Times New Roman"/>
        <charset val="1"/>
      </rPr>
      <t>²</t>
    </r>
  </si>
  <si>
    <r>
      <rPr>
        <sz val="9"/>
        <rFont val="Times New Roman"/>
        <family val="1"/>
        <charset val="238"/>
      </rPr>
      <t>DODATKOWE ZABIEGI DEZYNSEKCJI  ZA 800 M</t>
    </r>
    <r>
      <rPr>
        <sz val="9"/>
        <rFont val="Times New Roman"/>
        <charset val="1"/>
      </rPr>
      <t>²</t>
    </r>
  </si>
  <si>
    <r>
      <rPr>
        <sz val="9"/>
        <rFont val="Times New Roman"/>
        <family val="1"/>
        <charset val="238"/>
      </rPr>
      <t>DODATKOWE ZABIEGI DERATYZACJI  ZA 1000 M</t>
    </r>
    <r>
      <rPr>
        <sz val="9"/>
        <rFont val="Times New Roman"/>
        <charset val="1"/>
      </rPr>
      <t>²</t>
    </r>
  </si>
  <si>
    <t>WARTOŚĆ NETTO CAŁOŚCI                     ZADANIA  nr III /w zł./</t>
  </si>
  <si>
    <t>WARTOŚĆ PODATKU VAT CAŁOŚCI                           ZADANIA  nr III /w zł./</t>
  </si>
  <si>
    <t>WARTOŚĆ BRUTTO CAŁOŚCI                   ZADANIA  nr  III /w zł./</t>
  </si>
  <si>
    <t>FORMULARZ WYCENY OFERTOWEJ- SERWIS URZĄDZEŃ DERATYZACYJNYCH - ZADANIE NR III</t>
  </si>
  <si>
    <t>Cena jednostkowa netto w  zł za serwis  urządzenia</t>
  </si>
  <si>
    <t>Ilość serwisów          w roku</t>
  </si>
  <si>
    <t>Wartość netto        za rok</t>
  </si>
  <si>
    <t>Wartość brutto            za rok</t>
  </si>
  <si>
    <t>Wartość Brutto          za rok</t>
  </si>
  <si>
    <t>NEUTRALIZACJA GNIAZD OWADÓW   ZA 1 SZT.</t>
  </si>
  <si>
    <r>
      <rPr>
        <sz val="9"/>
        <rFont val="Times New Roman"/>
        <family val="1"/>
        <charset val="238"/>
      </rPr>
      <t>DODATKOWE ZABIEGI DEZYNSEKCJI   ZA 1000 M</t>
    </r>
    <r>
      <rPr>
        <sz val="9"/>
        <rFont val="Times New Roman"/>
        <charset val="1"/>
      </rPr>
      <t>²</t>
    </r>
  </si>
  <si>
    <r>
      <rPr>
        <sz val="9"/>
        <rFont val="Times New Roman"/>
        <family val="1"/>
        <charset val="238"/>
      </rPr>
      <t>DODATKOWE ZABIEGI DERATYZACJI   ZA 2000 M</t>
    </r>
    <r>
      <rPr>
        <sz val="9"/>
        <rFont val="Times New Roman"/>
        <charset val="1"/>
      </rPr>
      <t>²</t>
    </r>
  </si>
  <si>
    <t>OPRACOWANIE I WDROŻENIE PROGRAMU OCHRONY DDD</t>
  </si>
  <si>
    <t>WARTOŚĆ PODATKU VAT CAŁOŚCI                            ZADANIA  nr III /w zł./</t>
  </si>
  <si>
    <t>WARTOŚĆ BRUTTO CAŁOŚCI                       ZADANIA  nr  III /w zł./</t>
  </si>
  <si>
    <t>zad.1</t>
  </si>
  <si>
    <t>zad.2</t>
  </si>
  <si>
    <t>zad.3</t>
  </si>
  <si>
    <t>WARTOŚĆ NETTO CAŁOŚCI ZADANIA  w zł.</t>
  </si>
  <si>
    <t>WARTOŚĆ PODATKU VAT CAŁOŚCI ZADANIA  w zł./</t>
  </si>
  <si>
    <t>WARTOŚĆ BRUTTO CAŁOŚCI ZADANIA w zł./</t>
  </si>
  <si>
    <t>Łączna wartość wszystkich zadań :</t>
  </si>
  <si>
    <t xml:space="preserve">ROZDZIAŁ/  PARAGRAF </t>
  </si>
  <si>
    <t>ROZDZIAŁ                 220                 PARAGRAF                     430-10</t>
  </si>
  <si>
    <t xml:space="preserve">31 BLT,  KOMPLEKS 2799,  BUD.23- IZBA CHORYCH </t>
  </si>
  <si>
    <t>31 BLT,  KOMPLEKS 2799,  BUD.87- MAGAZYN WIELOFUNKCYJNY</t>
  </si>
  <si>
    <t>31 BLT,  KOMPLEKS 2799,  BUD.24- KASYNO LOTNE</t>
  </si>
  <si>
    <t>31 BLT,  KOMPLEKS 2799,  BUD.15- KUCHNIA</t>
  </si>
  <si>
    <t>31 BLT,  KOMPLEKS 6035,  BUD.1- HANGAR</t>
  </si>
  <si>
    <t>31 BLT,  KOMPLEKS 6035,  BUD.150- HANGAR NR 3</t>
  </si>
  <si>
    <t>31 BLT,  KOMPLEKS 6035,  BUD.69 DOMEK PILOTA</t>
  </si>
  <si>
    <t>31 BLT,  KOMPLEKS 6035,  BUD.74,75,76,77 BAK-12</t>
  </si>
  <si>
    <t>31 BLT,  KOMPLEKS 6035,  BUD.164- TRENAŻER</t>
  </si>
  <si>
    <t>31 BLT,  KOMPLEKS 6035,  BUD.165- SPADOCHRONIARNIA</t>
  </si>
  <si>
    <t>31 BLT,  KOMPLEKS 6035,  BUD.166- REMIZA STRAŻY</t>
  </si>
  <si>
    <t>31 BLT,  KOMPLEKS 6035,  BUD.183- HANGAR PALIWOWY</t>
  </si>
  <si>
    <t>31 BLT,  KOMPLEKS 6035,  BUD.246-DOMEK ESKADROWY</t>
  </si>
  <si>
    <t>31 BLT,  KOMPLEKS 6035,  BUD.249-DOMEK PILOTA</t>
  </si>
  <si>
    <t>31 BLT,  KOMPLEKS 6035,  BUD.251,254,256,258,261,263,264,267,268,271,272,275,278,281,282,285- SCHRON SAMOLOTOWY</t>
  </si>
  <si>
    <t>31 BLT,  KOMPLEKS 5706,  BUD.1-5 - KIEKRZ</t>
  </si>
  <si>
    <t>31 BLT,  KOMPLEKS 6035,  BUD.171-MAGAZYN ŚRODKÓW MATERIAŁOWO-TECHNICZNYCH</t>
  </si>
  <si>
    <t>31 BLT,  KOMPLEKS 6035,  BUD.174- MAGAZYN TECHNICZNY LŚM</t>
  </si>
  <si>
    <t>31 BLT,  KOMPLEKS 6035,  BUD.286,287,288,289,290,291,292,293,294,295,296,297,298,299,300,301- SCHRON SAMOLOTOWY</t>
  </si>
  <si>
    <t>31 BLT,  KOMPLEKS 6035,  BUD.303- DOMEK ESKADROWY</t>
  </si>
  <si>
    <t>31 BLT,  KOMPLEKS 6035,  BUD.304- WIATA</t>
  </si>
  <si>
    <t>31 BLT,  KOMPLEKS 6035,  BUD.382- F-100</t>
  </si>
  <si>
    <t>31 BLT POZNAŃ - OCHRONA DDD DOTYCZĄCA DODATKOWYCH JEDNORAZOWYCH ZABIEGÓW USTALANA KAŻDORAZOWO WG POTRZEB - PRZYJĘTO DO WYCENY JAK NIŻEJ</t>
  </si>
  <si>
    <t>31 BLT KRZESINY - OCHRONA DDD DOTYCZĄCA JEDNORAZOWEGO MONTAŻU URZĄDZENIA (CENA URZĄDZENIA WRAZ Z MONTAŻEM) - PRZYJĘTO DO WYCENY JAK NIŻEJ</t>
  </si>
  <si>
    <t>31 BLT,  KOMPLEKS  2982  ŚREM  B.19- kuchnia,stołówka</t>
  </si>
  <si>
    <t>31 BLT,  KOMPLEKS  2982  ŚREM  B.10- magazyn żywnościowy</t>
  </si>
  <si>
    <t>31 BLT,  KOMPLEKS  2982  ŚREM  B.11- izba chorych</t>
  </si>
  <si>
    <t>31 BLT,  KOMPLEKS  2981  ŚREM  B.20- magazyn mundurowy</t>
  </si>
  <si>
    <t>31 BLT ŚREM - OCHRONA DDD DOTYCZĄCA DODATKOWYCH JEDNORAZOWYCH ZABIEGÓW USTALANA KAŻDORAZOWO WG POTRZEB - PRZYJĘTO DO WYCENY JAK NIŻEJ</t>
  </si>
  <si>
    <t>31 BLT  ŚREM - OCHRONA DDD DOTYCZĄCA JEDNORAZOWEGO MONATAŻU URZĄDZENIA  - PRZYJĘTO DO WYCENY JAK NIŻEJ</t>
  </si>
  <si>
    <t xml:space="preserve"> 31 BLT  KOMPLEKS  2972  LESZNO-  BUD. 4- KUCHNIA, STOŁÓWKA</t>
  </si>
  <si>
    <t xml:space="preserve">  31 BLT  KOMPLEKS  2972  LESZNO-  BUD. 21- POMIESZCZENIA NA ZLEWKI</t>
  </si>
  <si>
    <t xml:space="preserve">  31 BLT KOMPLEKS  2972  LESZNO-  BUD.5- MAGAZYN MUNDUROWY</t>
  </si>
  <si>
    <t xml:space="preserve">  31 BLT KOMPLEKS  2972  LESZNO-  BUD. 25- MAGAZYN MUNDUROWY </t>
  </si>
  <si>
    <t>31 BLT LESZNO - OCHRONA DDD DOTYCZĄCA DODATKOWYCH JEDNORAZOWYCH ZABIEGÓW USTALANA KAŻDORAZOWO WG POTRZEB -                                                PRZYJĘTO DO WYCENY JAK NIŻEJ</t>
  </si>
  <si>
    <t>31 BLT LESZNO- OCHRONA DDD DOTYCZĄCA  JEDNORAZOWEGO MONTAŻU URZĄDZENIA - PRZYJĘTO DO WYCENY JAK NIŻEJ</t>
  </si>
  <si>
    <t xml:space="preserve"> 2024 ROK</t>
  </si>
  <si>
    <t>2025 ROK</t>
  </si>
  <si>
    <t>31 BLT,  KOMPLEKS 7887,  BUD.3</t>
  </si>
  <si>
    <r>
      <t xml:space="preserve">KWOTA ZA </t>
    </r>
    <r>
      <rPr>
        <b/>
        <sz val="12"/>
        <color rgb="FFFF0000"/>
        <rFont val="Times New Roman"/>
        <family val="1"/>
        <charset val="238"/>
      </rPr>
      <t>2024</t>
    </r>
  </si>
  <si>
    <r>
      <t xml:space="preserve">KWOTA ZA </t>
    </r>
    <r>
      <rPr>
        <b/>
        <sz val="12"/>
        <color rgb="FFFF0000"/>
        <rFont val="Times New Roman"/>
        <family val="1"/>
        <charset val="238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</si>
</sst>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zł&quot;"/>
    <numFmt numFmtId="165" formatCode="#,##0.00&quot; zł&quot;;[Red]\-#,##0.00&quot; zł&quot;"/>
    <numFmt numFmtId="166" formatCode="#,##0.00;[Red]#,##0.00"/>
  </numFmts>
  <fonts count="40">
    <font>
      <sz val="11"/>
      <color rgb="FF000000"/>
      <name val="Calibri"/>
      <family val="2"/>
      <charset val="238"/>
    </font>
    <font>
      <b/>
      <sz val="12"/>
      <name val="Times New Roman"/>
      <family val="1"/>
      <charset val="238"/>
    </font>
    <font>
      <sz val="11"/>
      <color rgb="FF000000"/>
      <name val="Czcionka tekstu podstawowego"/>
      <family val="2"/>
      <charset val="238"/>
    </font>
    <font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sz val="8"/>
      <color rgb="FF000000"/>
      <name val="Calibri"/>
      <family val="2"/>
      <charset val="238"/>
    </font>
    <font>
      <sz val="8"/>
      <name val="Times New Roman"/>
      <family val="1"/>
      <charset val="238"/>
    </font>
    <font>
      <sz val="8"/>
      <color rgb="FF000000"/>
      <name val="Czcionka tekstu podstawowego"/>
      <family val="2"/>
      <charset val="238"/>
    </font>
    <font>
      <b/>
      <sz val="14"/>
      <name val="Times New Roman"/>
      <family val="1"/>
      <charset val="238"/>
    </font>
    <font>
      <sz val="10"/>
      <color rgb="FF000000"/>
      <name val="Czcionka tekstu podstawowego"/>
      <family val="2"/>
      <charset val="238"/>
    </font>
    <font>
      <b/>
      <sz val="14"/>
      <color rgb="FF000000"/>
      <name val="Czcionka tekstu podstawowego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9"/>
      <name val="Arial"/>
      <family val="2"/>
      <charset val="238"/>
    </font>
    <font>
      <sz val="10"/>
      <color rgb="FF000000"/>
      <name val="Calibri"/>
      <family val="2"/>
      <charset val="238"/>
    </font>
    <font>
      <sz val="9"/>
      <name val="Arial"/>
      <family val="2"/>
      <charset val="238"/>
    </font>
    <font>
      <sz val="12"/>
      <color rgb="FF000000"/>
      <name val="Czcionka tekstu podstawowego"/>
      <family val="2"/>
      <charset val="238"/>
    </font>
    <font>
      <sz val="11"/>
      <name val="Czcionka tekstu podstawowego"/>
      <charset val="238"/>
    </font>
    <font>
      <sz val="9"/>
      <name val="Arial"/>
      <charset val="1"/>
    </font>
    <font>
      <b/>
      <sz val="14"/>
      <color rgb="FF000000"/>
      <name val="Times New Roman"/>
      <family val="1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9"/>
      <name val="Times New Roman"/>
      <charset val="1"/>
    </font>
    <font>
      <sz val="9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4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1"/>
      <color rgb="FF000000"/>
      <name val="Czcionka tekstu podstawowego"/>
      <charset val="238"/>
    </font>
    <font>
      <b/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</fills>
  <borders count="6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51">
    <xf numFmtId="0" fontId="0" fillId="0" borderId="0" xfId="0"/>
    <xf numFmtId="1" fontId="0" fillId="0" borderId="0" xfId="0" applyNumberFormat="1"/>
    <xf numFmtId="0" fontId="0" fillId="2" borderId="0" xfId="0" applyFill="1"/>
    <xf numFmtId="0" fontId="5" fillId="2" borderId="7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1" fontId="6" fillId="2" borderId="7" xfId="1" applyNumberFormat="1" applyFont="1" applyFill="1" applyBorder="1" applyAlignment="1">
      <alignment horizontal="center" vertical="center" wrapText="1"/>
    </xf>
    <xf numFmtId="2" fontId="6" fillId="2" borderId="7" xfId="1" applyNumberFormat="1" applyFont="1" applyFill="1" applyBorder="1" applyAlignment="1">
      <alignment horizontal="center" vertical="center" wrapText="1"/>
    </xf>
    <xf numFmtId="4" fontId="6" fillId="2" borderId="7" xfId="1" applyNumberFormat="1" applyFont="1" applyFill="1" applyBorder="1" applyAlignment="1">
      <alignment horizontal="center" vertical="center" wrapText="1"/>
    </xf>
    <xf numFmtId="1" fontId="6" fillId="2" borderId="8" xfId="1" applyNumberFormat="1" applyFont="1" applyFill="1" applyBorder="1" applyAlignment="1">
      <alignment horizontal="center" vertical="center" wrapText="1"/>
    </xf>
    <xf numFmtId="2" fontId="6" fillId="2" borderId="8" xfId="1" applyNumberFormat="1" applyFont="1" applyFill="1" applyBorder="1" applyAlignment="1">
      <alignment horizontal="center" vertical="center" wrapText="1"/>
    </xf>
    <xf numFmtId="4" fontId="6" fillId="2" borderId="8" xfId="1" applyNumberFormat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1" fontId="0" fillId="2" borderId="0" xfId="0" applyNumberFormat="1" applyFill="1"/>
    <xf numFmtId="0" fontId="8" fillId="0" borderId="0" xfId="0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/>
    <xf numFmtId="0" fontId="14" fillId="0" borderId="0" xfId="0" applyFont="1"/>
    <xf numFmtId="0" fontId="14" fillId="0" borderId="13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2" fontId="6" fillId="0" borderId="15" xfId="0" applyNumberFormat="1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2" fontId="17" fillId="0" borderId="17" xfId="0" applyNumberFormat="1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 wrapText="1"/>
    </xf>
    <xf numFmtId="1" fontId="18" fillId="0" borderId="20" xfId="0" applyNumberFormat="1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4" fontId="18" fillId="0" borderId="20" xfId="0" applyNumberFormat="1" applyFont="1" applyBorder="1" applyAlignment="1">
      <alignment horizontal="center" vertical="center"/>
    </xf>
    <xf numFmtId="4" fontId="19" fillId="0" borderId="21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2" fontId="6" fillId="0" borderId="23" xfId="0" applyNumberFormat="1" applyFont="1" applyBorder="1" applyAlignment="1">
      <alignment horizontal="center" vertical="center" wrapText="1"/>
    </xf>
    <xf numFmtId="1" fontId="18" fillId="0" borderId="24" xfId="0" applyNumberFormat="1" applyFont="1" applyBorder="1" applyAlignment="1">
      <alignment horizontal="center" vertical="center"/>
    </xf>
    <xf numFmtId="2" fontId="18" fillId="0" borderId="19" xfId="0" applyNumberFormat="1" applyFont="1" applyBorder="1" applyAlignment="1">
      <alignment horizontal="center" vertical="center"/>
    </xf>
    <xf numFmtId="4" fontId="18" fillId="0" borderId="24" xfId="0" applyNumberFormat="1" applyFont="1" applyBorder="1" applyAlignment="1">
      <alignment horizontal="center" vertical="center"/>
    </xf>
    <xf numFmtId="4" fontId="19" fillId="0" borderId="25" xfId="0" applyNumberFormat="1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1" fontId="18" fillId="0" borderId="3" xfId="0" applyNumberFormat="1" applyFont="1" applyBorder="1" applyAlignment="1">
      <alignment horizontal="center" vertical="center"/>
    </xf>
    <xf numFmtId="2" fontId="18" fillId="0" borderId="3" xfId="0" applyNumberFormat="1" applyFont="1" applyBorder="1" applyAlignment="1">
      <alignment horizontal="center" vertical="center"/>
    </xf>
    <xf numFmtId="4" fontId="18" fillId="0" borderId="3" xfId="0" applyNumberFormat="1" applyFont="1" applyBorder="1" applyAlignment="1">
      <alignment horizontal="center" vertical="center"/>
    </xf>
    <xf numFmtId="4" fontId="19" fillId="0" borderId="5" xfId="0" applyNumberFormat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0" fillId="2" borderId="27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28" xfId="0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0" fontId="0" fillId="2" borderId="30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2" fontId="17" fillId="0" borderId="32" xfId="0" applyNumberFormat="1" applyFont="1" applyBorder="1" applyAlignment="1">
      <alignment vertical="center" wrapText="1"/>
    </xf>
    <xf numFmtId="2" fontId="17" fillId="0" borderId="33" xfId="0" applyNumberFormat="1" applyFont="1" applyBorder="1" applyAlignment="1">
      <alignment vertical="center" wrapText="1"/>
    </xf>
    <xf numFmtId="4" fontId="18" fillId="0" borderId="26" xfId="0" applyNumberFormat="1" applyFont="1" applyBorder="1" applyAlignment="1">
      <alignment horizontal="center" vertical="center"/>
    </xf>
    <xf numFmtId="4" fontId="19" fillId="0" borderId="34" xfId="0" applyNumberFormat="1" applyFont="1" applyBorder="1" applyAlignment="1">
      <alignment vertical="center"/>
    </xf>
    <xf numFmtId="4" fontId="19" fillId="0" borderId="35" xfId="0" applyNumberFormat="1" applyFont="1" applyBorder="1" applyAlignment="1">
      <alignment vertical="center"/>
    </xf>
    <xf numFmtId="4" fontId="18" fillId="0" borderId="18" xfId="0" applyNumberFormat="1" applyFont="1" applyBorder="1" applyAlignment="1">
      <alignment horizontal="center" vertical="center"/>
    </xf>
    <xf numFmtId="4" fontId="19" fillId="0" borderId="36" xfId="0" applyNumberFormat="1" applyFont="1" applyBorder="1" applyAlignment="1">
      <alignment vertical="center"/>
    </xf>
    <xf numFmtId="4" fontId="19" fillId="0" borderId="37" xfId="0" applyNumberFormat="1" applyFont="1" applyBorder="1" applyAlignment="1">
      <alignment vertical="center"/>
    </xf>
    <xf numFmtId="4" fontId="18" fillId="0" borderId="3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5" fillId="0" borderId="40" xfId="1" applyFont="1" applyBorder="1" applyAlignment="1">
      <alignment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41" xfId="1" applyFont="1" applyBorder="1" applyAlignment="1">
      <alignment horizontal="center" vertical="center" wrapText="1"/>
    </xf>
    <xf numFmtId="0" fontId="13" fillId="0" borderId="42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 wrapText="1"/>
    </xf>
    <xf numFmtId="4" fontId="6" fillId="0" borderId="7" xfId="1" applyNumberFormat="1" applyFont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2" fontId="8" fillId="2" borderId="7" xfId="1" applyNumberFormat="1" applyFont="1" applyFill="1" applyBorder="1" applyAlignment="1">
      <alignment horizontal="center" vertical="center" wrapText="1"/>
    </xf>
    <xf numFmtId="4" fontId="8" fillId="2" borderId="7" xfId="1" applyNumberFormat="1" applyFont="1" applyFill="1" applyBorder="1" applyAlignment="1">
      <alignment horizontal="center" vertical="center" wrapText="1"/>
    </xf>
    <xf numFmtId="0" fontId="24" fillId="0" borderId="23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1" fontId="6" fillId="2" borderId="43" xfId="1" applyNumberFormat="1" applyFont="1" applyFill="1" applyBorder="1" applyAlignment="1">
      <alignment horizontal="center" vertical="center" wrapText="1"/>
    </xf>
    <xf numFmtId="2" fontId="8" fillId="2" borderId="8" xfId="1" applyNumberFormat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4" fontId="6" fillId="2" borderId="6" xfId="1" applyNumberFormat="1" applyFont="1" applyFill="1" applyBorder="1" applyAlignment="1">
      <alignment horizontal="center" vertical="center" wrapText="1"/>
    </xf>
    <xf numFmtId="0" fontId="6" fillId="2" borderId="34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4" fontId="6" fillId="2" borderId="35" xfId="1" applyNumberFormat="1" applyFont="1" applyFill="1" applyBorder="1" applyAlignment="1">
      <alignment horizontal="center" vertical="center" wrapText="1"/>
    </xf>
    <xf numFmtId="0" fontId="6" fillId="2" borderId="44" xfId="1" applyFont="1" applyFill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45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4" fontId="6" fillId="0" borderId="8" xfId="1" applyNumberFormat="1" applyFont="1" applyBorder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center" vertical="center" wrapText="1"/>
    </xf>
    <xf numFmtId="4" fontId="6" fillId="2" borderId="46" xfId="1" applyNumberFormat="1" applyFont="1" applyFill="1" applyBorder="1" applyAlignment="1">
      <alignment horizontal="center" vertical="center" wrapText="1"/>
    </xf>
    <xf numFmtId="1" fontId="6" fillId="2" borderId="3" xfId="1" applyNumberFormat="1" applyFont="1" applyFill="1" applyBorder="1" applyAlignment="1">
      <alignment horizontal="center" vertical="center" wrapText="1"/>
    </xf>
    <xf numFmtId="2" fontId="8" fillId="2" borderId="3" xfId="1" applyNumberFormat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2" fontId="8" fillId="2" borderId="5" xfId="1" applyNumberFormat="1" applyFont="1" applyFill="1" applyBorder="1" applyAlignment="1">
      <alignment horizontal="center" vertical="center" wrapText="1"/>
    </xf>
    <xf numFmtId="2" fontId="28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4" fontId="30" fillId="0" borderId="0" xfId="0" applyNumberFormat="1" applyFont="1"/>
    <xf numFmtId="0" fontId="30" fillId="0" borderId="0" xfId="0" applyFont="1"/>
    <xf numFmtId="0" fontId="13" fillId="0" borderId="44" xfId="1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2" fontId="30" fillId="0" borderId="7" xfId="0" applyNumberFormat="1" applyFont="1" applyBorder="1" applyAlignment="1">
      <alignment horizontal="center" vertical="center"/>
    </xf>
    <xf numFmtId="0" fontId="0" fillId="0" borderId="0" xfId="0" applyBorder="1"/>
    <xf numFmtId="0" fontId="30" fillId="0" borderId="7" xfId="0" applyFont="1" applyBorder="1" applyAlignment="1">
      <alignment horizontal="center" vertical="center" wrapText="1"/>
    </xf>
    <xf numFmtId="0" fontId="5" fillId="2" borderId="0" xfId="1" applyFont="1" applyFill="1" applyBorder="1" applyAlignment="1">
      <alignment vertical="center" wrapText="1"/>
    </xf>
    <xf numFmtId="0" fontId="0" fillId="0" borderId="7" xfId="0" applyBorder="1" applyAlignment="1">
      <alignment horizontal="center"/>
    </xf>
    <xf numFmtId="4" fontId="30" fillId="2" borderId="8" xfId="0" applyNumberFormat="1" applyFont="1" applyFill="1" applyBorder="1" applyAlignment="1">
      <alignment horizontal="center" vertical="center"/>
    </xf>
    <xf numFmtId="9" fontId="31" fillId="0" borderId="8" xfId="0" applyNumberFormat="1" applyFont="1" applyBorder="1" applyAlignment="1">
      <alignment horizontal="center" vertical="center"/>
    </xf>
    <xf numFmtId="2" fontId="30" fillId="0" borderId="8" xfId="0" applyNumberFormat="1" applyFont="1" applyBorder="1" applyAlignment="1">
      <alignment horizontal="center" vertical="center"/>
    </xf>
    <xf numFmtId="2" fontId="30" fillId="0" borderId="46" xfId="0" applyNumberFormat="1" applyFont="1" applyBorder="1" applyAlignment="1">
      <alignment horizontal="center" vertical="center"/>
    </xf>
    <xf numFmtId="1" fontId="6" fillId="2" borderId="4" xfId="1" applyNumberFormat="1" applyFont="1" applyFill="1" applyBorder="1" applyAlignment="1">
      <alignment horizontal="center" vertical="center" wrapText="1"/>
    </xf>
    <xf numFmtId="2" fontId="8" fillId="2" borderId="4" xfId="1" applyNumberFormat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2" fontId="8" fillId="2" borderId="51" xfId="1" applyNumberFormat="1" applyFont="1" applyFill="1" applyBorder="1" applyAlignment="1">
      <alignment horizontal="center" vertical="center" wrapText="1"/>
    </xf>
    <xf numFmtId="1" fontId="6" fillId="2" borderId="6" xfId="1" applyNumberFormat="1" applyFont="1" applyFill="1" applyBorder="1" applyAlignment="1">
      <alignment horizontal="center" vertical="center" wrapText="1"/>
    </xf>
    <xf numFmtId="2" fontId="8" fillId="2" borderId="6" xfId="1" applyNumberFormat="1" applyFont="1" applyFill="1" applyBorder="1" applyAlignment="1">
      <alignment horizontal="center" vertical="center" wrapText="1"/>
    </xf>
    <xf numFmtId="4" fontId="30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4" fontId="30" fillId="0" borderId="0" xfId="0" applyNumberFormat="1" applyFont="1" applyBorder="1"/>
    <xf numFmtId="0" fontId="30" fillId="0" borderId="0" xfId="0" applyFont="1" applyBorder="1"/>
    <xf numFmtId="2" fontId="0" fillId="0" borderId="0" xfId="0" applyNumberFormat="1" applyAlignment="1">
      <alignment horizontal="center"/>
    </xf>
    <xf numFmtId="0" fontId="33" fillId="0" borderId="7" xfId="0" applyFont="1" applyBorder="1" applyAlignment="1">
      <alignment horizontal="center" vertical="center" wrapText="1"/>
    </xf>
    <xf numFmtId="2" fontId="13" fillId="2" borderId="7" xfId="1" applyNumberFormat="1" applyFont="1" applyFill="1" applyBorder="1" applyAlignment="1">
      <alignment horizontal="center" vertical="center" wrapText="1"/>
    </xf>
    <xf numFmtId="9" fontId="31" fillId="0" borderId="7" xfId="0" applyNumberFormat="1" applyFont="1" applyBorder="1" applyAlignment="1">
      <alignment horizontal="center" vertical="center"/>
    </xf>
    <xf numFmtId="0" fontId="8" fillId="2" borderId="48" xfId="1" applyFont="1" applyFill="1" applyBorder="1" applyAlignment="1">
      <alignment vertical="center" wrapText="1"/>
    </xf>
    <xf numFmtId="0" fontId="0" fillId="3" borderId="0" xfId="0" applyFill="1"/>
    <xf numFmtId="0" fontId="6" fillId="2" borderId="50" xfId="1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4" fontId="6" fillId="0" borderId="4" xfId="1" applyNumberFormat="1" applyFont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center" wrapText="1"/>
    </xf>
    <xf numFmtId="4" fontId="6" fillId="2" borderId="4" xfId="1" applyNumberFormat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4" fontId="6" fillId="2" borderId="51" xfId="1" applyNumberFormat="1" applyFont="1" applyFill="1" applyBorder="1" applyAlignment="1">
      <alignment horizontal="center" vertical="center" wrapText="1"/>
    </xf>
    <xf numFmtId="0" fontId="6" fillId="2" borderId="47" xfId="1" applyFont="1" applyFill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2" fontId="37" fillId="0" borderId="53" xfId="0" applyNumberFormat="1" applyFont="1" applyBorder="1" applyAlignment="1">
      <alignment horizontal="center" vertical="center"/>
    </xf>
    <xf numFmtId="2" fontId="37" fillId="0" borderId="1" xfId="0" applyNumberFormat="1" applyFont="1" applyBorder="1" applyAlignment="1">
      <alignment horizontal="center" vertical="center"/>
    </xf>
    <xf numFmtId="166" fontId="35" fillId="0" borderId="9" xfId="0" applyNumberFormat="1" applyFont="1" applyBorder="1" applyAlignment="1">
      <alignment horizontal="center" vertical="center" wrapText="1"/>
    </xf>
    <xf numFmtId="4" fontId="21" fillId="0" borderId="0" xfId="0" applyNumberFormat="1" applyFont="1" applyBorder="1" applyAlignment="1">
      <alignment vertical="center" wrapText="1"/>
    </xf>
    <xf numFmtId="2" fontId="0" fillId="0" borderId="0" xfId="0" applyNumberFormat="1"/>
    <xf numFmtId="4" fontId="11" fillId="0" borderId="0" xfId="0" applyNumberFormat="1" applyFont="1" applyBorder="1" applyAlignment="1">
      <alignment vertical="center" wrapText="1"/>
    </xf>
    <xf numFmtId="4" fontId="1" fillId="0" borderId="0" xfId="0" applyNumberFormat="1" applyFont="1" applyBorder="1" applyAlignment="1">
      <alignment vertical="center" wrapText="1"/>
    </xf>
    <xf numFmtId="0" fontId="38" fillId="0" borderId="0" xfId="0" applyFont="1"/>
    <xf numFmtId="2" fontId="21" fillId="0" borderId="0" xfId="0" applyNumberFormat="1" applyFont="1" applyBorder="1" applyAlignment="1">
      <alignment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24" fillId="0" borderId="7" xfId="1" applyFont="1" applyFill="1" applyBorder="1" applyAlignment="1">
      <alignment horizontal="center" vertical="center" wrapText="1"/>
    </xf>
    <xf numFmtId="4" fontId="6" fillId="0" borderId="7" xfId="1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0" fillId="0" borderId="0" xfId="0" applyFill="1"/>
    <xf numFmtId="0" fontId="30" fillId="0" borderId="8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textRotation="90" wrapText="1"/>
    </xf>
    <xf numFmtId="0" fontId="1" fillId="0" borderId="4" xfId="1" applyFont="1" applyBorder="1" applyAlignment="1">
      <alignment horizontal="center" vertical="center" wrapText="1"/>
    </xf>
    <xf numFmtId="1" fontId="1" fillId="0" borderId="4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textRotation="90" wrapText="1"/>
    </xf>
    <xf numFmtId="1" fontId="3" fillId="0" borderId="6" xfId="1" applyNumberFormat="1" applyFont="1" applyBorder="1" applyAlignment="1">
      <alignment horizontal="center" textRotation="90" wrapText="1"/>
    </xf>
    <xf numFmtId="0" fontId="3" fillId="0" borderId="6" xfId="1" applyFont="1" applyBorder="1" applyAlignment="1">
      <alignment horizontal="center" textRotation="90" wrapText="1"/>
    </xf>
    <xf numFmtId="0" fontId="5" fillId="2" borderId="7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2" fontId="15" fillId="2" borderId="10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2" borderId="27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21" fillId="2" borderId="1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textRotation="90" wrapText="1"/>
    </xf>
    <xf numFmtId="0" fontId="0" fillId="2" borderId="12" xfId="0" applyFill="1" applyBorder="1" applyAlignment="1">
      <alignment horizontal="center" vertical="center" wrapText="1"/>
    </xf>
    <xf numFmtId="2" fontId="6" fillId="2" borderId="10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25" fillId="0" borderId="0" xfId="1" applyFont="1" applyBorder="1" applyAlignment="1">
      <alignment horizontal="center" wrapText="1"/>
    </xf>
    <xf numFmtId="1" fontId="1" fillId="0" borderId="39" xfId="1" applyNumberFormat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textRotation="90" wrapText="1"/>
    </xf>
    <xf numFmtId="4" fontId="13" fillId="0" borderId="6" xfId="1" applyNumberFormat="1" applyFont="1" applyBorder="1" applyAlignment="1">
      <alignment horizontal="center" vertical="center" textRotation="90" wrapText="1"/>
    </xf>
    <xf numFmtId="0" fontId="3" fillId="0" borderId="6" xfId="1" applyFont="1" applyBorder="1" applyAlignment="1">
      <alignment horizontal="center" vertical="center" textRotation="90" wrapText="1"/>
    </xf>
    <xf numFmtId="1" fontId="3" fillId="0" borderId="7" xfId="1" applyNumberFormat="1" applyFont="1" applyBorder="1" applyAlignment="1">
      <alignment horizontal="center" vertical="center" textRotation="90" wrapText="1"/>
    </xf>
    <xf numFmtId="0" fontId="3" fillId="0" borderId="7" xfId="1" applyFont="1" applyBorder="1" applyAlignment="1">
      <alignment horizontal="center" vertical="center" textRotation="90" wrapText="1"/>
    </xf>
    <xf numFmtId="0" fontId="5" fillId="2" borderId="58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59" xfId="1" applyFont="1" applyFill="1" applyBorder="1" applyAlignment="1">
      <alignment horizontal="center" vertical="center" wrapText="1"/>
    </xf>
    <xf numFmtId="0" fontId="8" fillId="2" borderId="49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48" xfId="1" applyFont="1" applyFill="1" applyBorder="1" applyAlignment="1">
      <alignment horizontal="center" vertical="center" wrapText="1"/>
    </xf>
    <xf numFmtId="0" fontId="5" fillId="2" borderId="49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48" xfId="1" applyFont="1" applyFill="1" applyBorder="1" applyAlignment="1">
      <alignment horizontal="center" vertical="center" wrapText="1"/>
    </xf>
    <xf numFmtId="0" fontId="8" fillId="2" borderId="55" xfId="1" applyFont="1" applyFill="1" applyBorder="1" applyAlignment="1">
      <alignment horizontal="center" vertical="center" wrapText="1"/>
    </xf>
    <xf numFmtId="0" fontId="8" fillId="2" borderId="56" xfId="1" applyFont="1" applyFill="1" applyBorder="1" applyAlignment="1">
      <alignment horizontal="center" vertical="center" wrapText="1"/>
    </xf>
    <xf numFmtId="0" fontId="8" fillId="2" borderId="57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164" fontId="9" fillId="0" borderId="27" xfId="0" applyNumberFormat="1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164" fontId="9" fillId="0" borderId="28" xfId="0" applyNumberFormat="1" applyFont="1" applyBorder="1" applyAlignment="1">
      <alignment horizontal="center" vertical="center" wrapText="1"/>
    </xf>
    <xf numFmtId="164" fontId="9" fillId="0" borderId="30" xfId="0" applyNumberFormat="1" applyFont="1" applyBorder="1" applyAlignment="1">
      <alignment horizontal="center" vertical="center" wrapText="1"/>
    </xf>
    <xf numFmtId="164" fontId="9" fillId="0" borderId="13" xfId="0" applyNumberFormat="1" applyFont="1" applyBorder="1" applyAlignment="1">
      <alignment horizontal="center" vertical="center" wrapText="1"/>
    </xf>
    <xf numFmtId="164" fontId="9" fillId="0" borderId="40" xfId="0" applyNumberFormat="1" applyFont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53" xfId="1" applyFont="1" applyFill="1" applyBorder="1" applyAlignment="1">
      <alignment horizontal="center" vertical="center" wrapText="1"/>
    </xf>
    <xf numFmtId="0" fontId="8" fillId="2" borderId="54" xfId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/>
    </xf>
    <xf numFmtId="4" fontId="3" fillId="0" borderId="3" xfId="1" applyNumberFormat="1" applyFont="1" applyBorder="1" applyAlignment="1">
      <alignment horizontal="center" vertical="center" textRotation="90" wrapText="1"/>
    </xf>
    <xf numFmtId="1" fontId="3" fillId="0" borderId="6" xfId="1" applyNumberFormat="1" applyFont="1" applyBorder="1" applyAlignment="1">
      <alignment horizontal="center" vertical="center" textRotation="90" wrapText="1"/>
    </xf>
    <xf numFmtId="0" fontId="5" fillId="2" borderId="31" xfId="1" applyFont="1" applyFill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/>
    </xf>
    <xf numFmtId="4" fontId="13" fillId="2" borderId="8" xfId="1" applyNumberFormat="1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2" fontId="30" fillId="0" borderId="7" xfId="0" applyNumberFormat="1" applyFont="1" applyBorder="1" applyAlignment="1">
      <alignment horizontal="center" vertical="center"/>
    </xf>
    <xf numFmtId="2" fontId="30" fillId="0" borderId="35" xfId="0" applyNumberFormat="1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4" fontId="13" fillId="2" borderId="7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4" fontId="30" fillId="0" borderId="7" xfId="0" applyNumberFormat="1" applyFont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9" fontId="6" fillId="2" borderId="7" xfId="1" applyNumberFormat="1" applyFont="1" applyFill="1" applyBorder="1" applyAlignment="1">
      <alignment horizontal="center" vertical="center" wrapText="1"/>
    </xf>
    <xf numFmtId="4" fontId="30" fillId="0" borderId="35" xfId="0" applyNumberFormat="1" applyFont="1" applyBorder="1" applyAlignment="1">
      <alignment horizontal="center" vertical="center"/>
    </xf>
    <xf numFmtId="9" fontId="6" fillId="2" borderId="8" xfId="1" applyNumberFormat="1" applyFont="1" applyFill="1" applyBorder="1" applyAlignment="1">
      <alignment horizontal="center" vertical="center" wrapText="1"/>
    </xf>
    <xf numFmtId="4" fontId="30" fillId="0" borderId="37" xfId="0" applyNumberFormat="1" applyFont="1" applyBorder="1" applyAlignment="1">
      <alignment horizontal="center" vertical="center"/>
    </xf>
    <xf numFmtId="0" fontId="8" fillId="2" borderId="50" xfId="1" applyFont="1" applyFill="1" applyBorder="1" applyAlignment="1">
      <alignment horizontal="left" vertical="center" wrapText="1"/>
    </xf>
    <xf numFmtId="0" fontId="8" fillId="2" borderId="36" xfId="1" applyFont="1" applyFill="1" applyBorder="1" applyAlignment="1">
      <alignment horizontal="left" vertical="center" wrapText="1"/>
    </xf>
    <xf numFmtId="0" fontId="5" fillId="0" borderId="16" xfId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4" fontId="30" fillId="0" borderId="8" xfId="0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2" fontId="13" fillId="2" borderId="8" xfId="1" applyNumberFormat="1" applyFont="1" applyFill="1" applyBorder="1" applyAlignment="1">
      <alignment horizontal="center" vertical="center" wrapText="1"/>
    </xf>
    <xf numFmtId="2" fontId="30" fillId="0" borderId="8" xfId="0" applyNumberFormat="1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0" fontId="8" fillId="2" borderId="43" xfId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4" fontId="35" fillId="0" borderId="10" xfId="0" applyNumberFormat="1" applyFont="1" applyBorder="1" applyAlignment="1">
      <alignment horizontal="center" vertical="center" wrapText="1"/>
    </xf>
    <xf numFmtId="4" fontId="35" fillId="0" borderId="1" xfId="0" applyNumberFormat="1" applyFont="1" applyBorder="1" applyAlignment="1">
      <alignment horizontal="center" vertical="center" wrapText="1"/>
    </xf>
    <xf numFmtId="4" fontId="35" fillId="0" borderId="16" xfId="0" applyNumberFormat="1" applyFont="1" applyBorder="1" applyAlignment="1">
      <alignment horizontal="center" vertical="center" wrapText="1"/>
    </xf>
    <xf numFmtId="4" fontId="35" fillId="0" borderId="60" xfId="0" applyNumberFormat="1" applyFont="1" applyBorder="1" applyAlignment="1">
      <alignment horizontal="center" vertical="center" wrapText="1"/>
    </xf>
    <xf numFmtId="4" fontId="35" fillId="0" borderId="27" xfId="0" applyNumberFormat="1" applyFont="1" applyBorder="1" applyAlignment="1">
      <alignment horizontal="center" vertical="center" wrapText="1"/>
    </xf>
    <xf numFmtId="4" fontId="35" fillId="0" borderId="30" xfId="0" applyNumberFormat="1" applyFont="1" applyBorder="1" applyAlignment="1">
      <alignment horizontal="center" vertical="center" wrapText="1"/>
    </xf>
    <xf numFmtId="4" fontId="35" fillId="0" borderId="12" xfId="0" applyNumberFormat="1" applyFont="1" applyBorder="1" applyAlignment="1">
      <alignment horizontal="center" vertical="center" wrapText="1"/>
    </xf>
    <xf numFmtId="4" fontId="35" fillId="0" borderId="29" xfId="0" applyNumberFormat="1" applyFont="1" applyBorder="1" applyAlignment="1">
      <alignment horizontal="center" vertical="center" wrapText="1"/>
    </xf>
    <xf numFmtId="4" fontId="17" fillId="0" borderId="30" xfId="0" applyNumberFormat="1" applyFont="1" applyBorder="1" applyAlignment="1">
      <alignment horizontal="center" vertical="center" wrapText="1"/>
    </xf>
    <xf numFmtId="4" fontId="17" fillId="0" borderId="10" xfId="0" applyNumberFormat="1" applyFont="1" applyBorder="1" applyAlignment="1">
      <alignment horizontal="center" vertical="center" wrapText="1"/>
    </xf>
    <xf numFmtId="4" fontId="17" fillId="0" borderId="29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4" fontId="17" fillId="0" borderId="24" xfId="0" applyNumberFormat="1" applyFont="1" applyBorder="1" applyAlignment="1">
      <alignment horizontal="center" vertical="center" wrapText="1"/>
    </xf>
    <xf numFmtId="4" fontId="17" fillId="0" borderId="6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wrapText="1"/>
    </xf>
    <xf numFmtId="165" fontId="28" fillId="0" borderId="0" xfId="0" applyNumberFormat="1" applyFont="1" applyBorder="1" applyAlignment="1">
      <alignment horizont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5"/>
  <sheetViews>
    <sheetView zoomScale="110" zoomScaleNormal="110" workbookViewId="0">
      <selection activeCell="A9" sqref="A9"/>
    </sheetView>
  </sheetViews>
  <sheetFormatPr defaultRowHeight="15"/>
  <cols>
    <col min="1" max="1" width="4" customWidth="1"/>
    <col min="2" max="2" width="15.7109375" customWidth="1"/>
    <col min="3" max="3" width="5.7109375" customWidth="1"/>
    <col min="4" max="4" width="18.28515625" customWidth="1"/>
    <col min="5" max="5" width="8.28515625" customWidth="1"/>
    <col min="6" max="6" width="7.28515625" style="1" customWidth="1"/>
    <col min="7" max="7" width="7.140625" customWidth="1"/>
    <col min="8" max="8" width="6.85546875" customWidth="1"/>
    <col min="9" max="9" width="7.28515625" customWidth="1"/>
    <col min="10" max="10" width="7.42578125" customWidth="1"/>
    <col min="11" max="11" width="8.140625" customWidth="1"/>
    <col min="12" max="12" width="7" customWidth="1"/>
    <col min="13" max="13" width="8.140625" customWidth="1"/>
    <col min="14" max="14" width="7.85546875" customWidth="1"/>
    <col min="15" max="15" width="10.7109375" customWidth="1"/>
    <col min="16" max="1025" width="15.7109375" customWidth="1"/>
  </cols>
  <sheetData>
    <row r="1" spans="1:16" ht="15" customHeight="1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2"/>
    </row>
    <row r="2" spans="1:16" ht="8.25" customHeight="1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2"/>
    </row>
    <row r="3" spans="1:16" ht="18" customHeight="1">
      <c r="A3" s="200" t="s">
        <v>1</v>
      </c>
      <c r="B3" s="201" t="s">
        <v>2</v>
      </c>
      <c r="C3" s="202" t="s">
        <v>3</v>
      </c>
      <c r="D3" s="202" t="s">
        <v>4</v>
      </c>
      <c r="E3" s="202" t="s">
        <v>5</v>
      </c>
      <c r="F3" s="203" t="s">
        <v>6</v>
      </c>
      <c r="G3" s="203"/>
      <c r="H3" s="203"/>
      <c r="I3" s="204" t="s">
        <v>7</v>
      </c>
      <c r="J3" s="204"/>
      <c r="K3" s="204"/>
      <c r="L3" s="203" t="s">
        <v>8</v>
      </c>
      <c r="M3" s="203"/>
      <c r="N3" s="203"/>
      <c r="O3" s="205" t="s">
        <v>9</v>
      </c>
      <c r="P3" s="2"/>
    </row>
    <row r="4" spans="1:16" ht="18.75" customHeight="1">
      <c r="A4" s="200"/>
      <c r="B4" s="201"/>
      <c r="C4" s="201"/>
      <c r="D4" s="202"/>
      <c r="E4" s="202"/>
      <c r="F4" s="206" t="s">
        <v>10</v>
      </c>
      <c r="G4" s="207" t="s">
        <v>11</v>
      </c>
      <c r="H4" s="207" t="s">
        <v>12</v>
      </c>
      <c r="I4" s="206" t="s">
        <v>10</v>
      </c>
      <c r="J4" s="207" t="s">
        <v>11</v>
      </c>
      <c r="K4" s="207" t="s">
        <v>13</v>
      </c>
      <c r="L4" s="206" t="s">
        <v>10</v>
      </c>
      <c r="M4" s="207" t="s">
        <v>14</v>
      </c>
      <c r="N4" s="207" t="s">
        <v>13</v>
      </c>
      <c r="O4" s="205"/>
      <c r="P4" s="2"/>
    </row>
    <row r="5" spans="1:16" ht="35.1" customHeight="1">
      <c r="A5" s="200"/>
      <c r="B5" s="201"/>
      <c r="C5" s="201"/>
      <c r="D5" s="202"/>
      <c r="E5" s="202"/>
      <c r="F5" s="206"/>
      <c r="G5" s="207"/>
      <c r="H5" s="207"/>
      <c r="I5" s="206"/>
      <c r="J5" s="207"/>
      <c r="K5" s="207"/>
      <c r="L5" s="206"/>
      <c r="M5" s="207"/>
      <c r="N5" s="207"/>
      <c r="O5" s="205"/>
      <c r="P5" s="2"/>
    </row>
    <row r="6" spans="1:16" ht="36" customHeight="1">
      <c r="A6" s="200"/>
      <c r="B6" s="201"/>
      <c r="C6" s="201"/>
      <c r="D6" s="202"/>
      <c r="E6" s="202"/>
      <c r="F6" s="206"/>
      <c r="G6" s="207"/>
      <c r="H6" s="207"/>
      <c r="I6" s="206"/>
      <c r="J6" s="207"/>
      <c r="K6" s="207"/>
      <c r="L6" s="206"/>
      <c r="M6" s="207"/>
      <c r="N6" s="207"/>
      <c r="O6" s="205"/>
      <c r="P6" s="2"/>
    </row>
    <row r="7" spans="1:16" ht="31.5" customHeight="1">
      <c r="A7" s="200"/>
      <c r="B7" s="201"/>
      <c r="C7" s="201"/>
      <c r="D7" s="202"/>
      <c r="E7" s="202"/>
      <c r="F7" s="206"/>
      <c r="G7" s="207"/>
      <c r="H7" s="207"/>
      <c r="I7" s="206"/>
      <c r="J7" s="207"/>
      <c r="K7" s="207"/>
      <c r="L7" s="206"/>
      <c r="M7" s="207"/>
      <c r="N7" s="207"/>
      <c r="O7" s="205"/>
      <c r="P7" s="2"/>
    </row>
    <row r="8" spans="1:16" ht="15" customHeight="1">
      <c r="A8" s="208" t="s">
        <v>15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"/>
    </row>
    <row r="9" spans="1:16" ht="60" customHeight="1">
      <c r="A9" s="4">
        <v>1</v>
      </c>
      <c r="B9" s="5" t="s">
        <v>16</v>
      </c>
      <c r="C9" s="4">
        <v>432</v>
      </c>
      <c r="D9" s="4">
        <v>0.02</v>
      </c>
      <c r="E9" s="6" t="s">
        <v>17</v>
      </c>
      <c r="F9" s="7">
        <v>1</v>
      </c>
      <c r="G9" s="8"/>
      <c r="H9" s="9"/>
      <c r="I9" s="4">
        <v>2</v>
      </c>
      <c r="J9" s="8"/>
      <c r="K9" s="9"/>
      <c r="L9" s="4">
        <v>2</v>
      </c>
      <c r="M9" s="8"/>
      <c r="N9" s="9"/>
      <c r="O9" s="9"/>
      <c r="P9" s="2"/>
    </row>
    <row r="10" spans="1:16" ht="15" customHeight="1">
      <c r="A10" s="209" t="s">
        <v>18</v>
      </c>
      <c r="B10" s="209"/>
      <c r="C10" s="209"/>
      <c r="D10" s="209"/>
      <c r="E10" s="209"/>
      <c r="F10" s="7"/>
      <c r="G10" s="8"/>
      <c r="H10" s="9"/>
      <c r="I10" s="4"/>
      <c r="J10" s="8"/>
      <c r="K10" s="9"/>
      <c r="L10" s="4"/>
      <c r="M10" s="8"/>
      <c r="N10" s="9"/>
      <c r="O10" s="9"/>
      <c r="P10" s="2"/>
    </row>
    <row r="11" spans="1:16" ht="15" customHeight="1">
      <c r="A11" s="209" t="s">
        <v>19</v>
      </c>
      <c r="B11" s="209"/>
      <c r="C11" s="209"/>
      <c r="D11" s="209"/>
      <c r="E11" s="209"/>
      <c r="F11" s="7"/>
      <c r="G11" s="8"/>
      <c r="H11" s="9"/>
      <c r="I11" s="4"/>
      <c r="J11" s="8"/>
      <c r="K11" s="9"/>
      <c r="L11" s="4"/>
      <c r="M11" s="8"/>
      <c r="N11" s="9"/>
      <c r="O11" s="9"/>
      <c r="P11" s="2"/>
    </row>
    <row r="12" spans="1:16" ht="15" customHeight="1">
      <c r="A12" s="208" t="s">
        <v>20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"/>
    </row>
    <row r="13" spans="1:16" ht="56.25">
      <c r="A13" s="4">
        <v>1</v>
      </c>
      <c r="B13" s="5" t="s">
        <v>16</v>
      </c>
      <c r="C13" s="4">
        <v>1109</v>
      </c>
      <c r="D13" s="4">
        <v>0.02</v>
      </c>
      <c r="E13" s="6" t="s">
        <v>17</v>
      </c>
      <c r="F13" s="7"/>
      <c r="G13" s="8"/>
      <c r="H13" s="9"/>
      <c r="I13" s="4"/>
      <c r="J13" s="8"/>
      <c r="K13" s="9"/>
      <c r="L13" s="4"/>
      <c r="M13" s="8"/>
      <c r="N13" s="9"/>
      <c r="O13" s="9"/>
      <c r="P13" s="2"/>
    </row>
    <row r="14" spans="1:16" ht="15" customHeight="1">
      <c r="A14" s="209" t="s">
        <v>18</v>
      </c>
      <c r="B14" s="209"/>
      <c r="C14" s="209"/>
      <c r="D14" s="209"/>
      <c r="E14" s="209"/>
      <c r="F14" s="7"/>
      <c r="G14" s="8"/>
      <c r="H14" s="9"/>
      <c r="I14" s="4"/>
      <c r="J14" s="8"/>
      <c r="K14" s="9"/>
      <c r="L14" s="4"/>
      <c r="M14" s="8"/>
      <c r="N14" s="9"/>
      <c r="O14" s="9"/>
      <c r="P14" s="2"/>
    </row>
    <row r="15" spans="1:16" ht="15" customHeight="1">
      <c r="A15" s="209" t="s">
        <v>19</v>
      </c>
      <c r="B15" s="209"/>
      <c r="C15" s="209"/>
      <c r="D15" s="209"/>
      <c r="E15" s="209"/>
      <c r="F15" s="7"/>
      <c r="G15" s="8"/>
      <c r="H15" s="9"/>
      <c r="I15" s="4"/>
      <c r="J15" s="8"/>
      <c r="K15" s="9"/>
      <c r="L15" s="4"/>
      <c r="M15" s="8"/>
      <c r="N15" s="9"/>
      <c r="O15" s="9"/>
      <c r="P15" s="2"/>
    </row>
    <row r="16" spans="1:16" ht="15" customHeight="1">
      <c r="A16" s="208" t="s">
        <v>21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"/>
    </row>
    <row r="17" spans="1:16" ht="56.25">
      <c r="A17" s="4">
        <v>1</v>
      </c>
      <c r="B17" s="5" t="s">
        <v>16</v>
      </c>
      <c r="C17" s="4">
        <v>76</v>
      </c>
      <c r="D17" s="4">
        <v>0.02</v>
      </c>
      <c r="E17" s="6" t="s">
        <v>17</v>
      </c>
      <c r="F17" s="7"/>
      <c r="G17" s="8"/>
      <c r="H17" s="9"/>
      <c r="I17" s="4"/>
      <c r="J17" s="8"/>
      <c r="K17" s="9"/>
      <c r="L17" s="4"/>
      <c r="M17" s="8"/>
      <c r="N17" s="9"/>
      <c r="O17" s="9"/>
      <c r="P17" s="2"/>
    </row>
    <row r="18" spans="1:16" ht="15" customHeight="1">
      <c r="A18" s="209" t="s">
        <v>18</v>
      </c>
      <c r="B18" s="209"/>
      <c r="C18" s="209"/>
      <c r="D18" s="209"/>
      <c r="E18" s="209"/>
      <c r="F18" s="7"/>
      <c r="G18" s="8"/>
      <c r="H18" s="9"/>
      <c r="I18" s="4"/>
      <c r="J18" s="8"/>
      <c r="K18" s="9"/>
      <c r="L18" s="4"/>
      <c r="M18" s="8"/>
      <c r="N18" s="9"/>
      <c r="O18" s="9"/>
      <c r="P18" s="2"/>
    </row>
    <row r="19" spans="1:16" ht="15" customHeight="1">
      <c r="A19" s="209" t="s">
        <v>19</v>
      </c>
      <c r="B19" s="209"/>
      <c r="C19" s="209"/>
      <c r="D19" s="209"/>
      <c r="E19" s="209"/>
      <c r="F19" s="7"/>
      <c r="G19" s="8"/>
      <c r="H19" s="9"/>
      <c r="I19" s="4"/>
      <c r="J19" s="8"/>
      <c r="K19" s="9"/>
      <c r="L19" s="4"/>
      <c r="M19" s="8"/>
      <c r="N19" s="9"/>
      <c r="O19" s="9"/>
      <c r="P19" s="2"/>
    </row>
    <row r="20" spans="1:16" ht="15" customHeight="1">
      <c r="A20" s="208" t="s">
        <v>22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"/>
    </row>
    <row r="21" spans="1:16" ht="56.25">
      <c r="A21" s="4">
        <v>1</v>
      </c>
      <c r="B21" s="5" t="s">
        <v>16</v>
      </c>
      <c r="C21" s="4">
        <v>1535</v>
      </c>
      <c r="D21" s="4">
        <v>0.02</v>
      </c>
      <c r="E21" s="6" t="s">
        <v>17</v>
      </c>
      <c r="F21" s="7"/>
      <c r="G21" s="8"/>
      <c r="H21" s="9"/>
      <c r="I21" s="4"/>
      <c r="J21" s="8"/>
      <c r="K21" s="9"/>
      <c r="L21" s="4"/>
      <c r="M21" s="8"/>
      <c r="N21" s="9"/>
      <c r="O21" s="9"/>
      <c r="P21" s="2"/>
    </row>
    <row r="22" spans="1:16" ht="15" customHeight="1">
      <c r="A22" s="209" t="s">
        <v>18</v>
      </c>
      <c r="B22" s="209"/>
      <c r="C22" s="209"/>
      <c r="D22" s="209"/>
      <c r="E22" s="209"/>
      <c r="F22" s="7"/>
      <c r="G22" s="8"/>
      <c r="H22" s="9"/>
      <c r="I22" s="4"/>
      <c r="J22" s="8"/>
      <c r="K22" s="9"/>
      <c r="L22" s="4"/>
      <c r="M22" s="8"/>
      <c r="N22" s="9"/>
      <c r="O22" s="9"/>
      <c r="P22" s="2"/>
    </row>
    <row r="23" spans="1:16" ht="15" customHeight="1">
      <c r="A23" s="209" t="s">
        <v>19</v>
      </c>
      <c r="B23" s="209"/>
      <c r="C23" s="209"/>
      <c r="D23" s="209"/>
      <c r="E23" s="209"/>
      <c r="F23" s="7"/>
      <c r="G23" s="8"/>
      <c r="H23" s="9"/>
      <c r="I23" s="4"/>
      <c r="J23" s="8"/>
      <c r="K23" s="9"/>
      <c r="L23" s="4"/>
      <c r="M23" s="8"/>
      <c r="N23" s="9"/>
      <c r="O23" s="9"/>
      <c r="P23" s="2"/>
    </row>
    <row r="24" spans="1:16" ht="15" customHeight="1">
      <c r="A24" s="208" t="s">
        <v>23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"/>
    </row>
    <row r="25" spans="1:16" ht="56.25">
      <c r="A25" s="4">
        <v>1</v>
      </c>
      <c r="B25" s="5" t="s">
        <v>16</v>
      </c>
      <c r="C25" s="4">
        <v>603</v>
      </c>
      <c r="D25" s="4">
        <v>0.02</v>
      </c>
      <c r="E25" s="6" t="s">
        <v>17</v>
      </c>
      <c r="F25" s="7"/>
      <c r="G25" s="8"/>
      <c r="H25" s="9"/>
      <c r="I25" s="4"/>
      <c r="J25" s="8"/>
      <c r="K25" s="9"/>
      <c r="L25" s="4"/>
      <c r="M25" s="8"/>
      <c r="N25" s="9"/>
      <c r="O25" s="9"/>
      <c r="P25" s="2"/>
    </row>
    <row r="26" spans="1:16" ht="15" customHeight="1">
      <c r="A26" s="209" t="s">
        <v>18</v>
      </c>
      <c r="B26" s="209"/>
      <c r="C26" s="209"/>
      <c r="D26" s="209"/>
      <c r="E26" s="209"/>
      <c r="F26" s="7"/>
      <c r="G26" s="8"/>
      <c r="H26" s="9"/>
      <c r="I26" s="4"/>
      <c r="J26" s="8"/>
      <c r="K26" s="9"/>
      <c r="L26" s="4"/>
      <c r="M26" s="8"/>
      <c r="N26" s="9"/>
      <c r="O26" s="9"/>
      <c r="P26" s="2"/>
    </row>
    <row r="27" spans="1:16" ht="15" customHeight="1">
      <c r="A27" s="209" t="s">
        <v>19</v>
      </c>
      <c r="B27" s="209"/>
      <c r="C27" s="209"/>
      <c r="D27" s="209"/>
      <c r="E27" s="209"/>
      <c r="F27" s="7"/>
      <c r="G27" s="8"/>
      <c r="H27" s="9"/>
      <c r="I27" s="4"/>
      <c r="J27" s="8"/>
      <c r="K27" s="9"/>
      <c r="L27" s="4"/>
      <c r="M27" s="8"/>
      <c r="N27" s="9"/>
      <c r="O27" s="9"/>
      <c r="P27" s="2"/>
    </row>
    <row r="28" spans="1:16" ht="15" customHeight="1">
      <c r="A28" s="208" t="s">
        <v>24</v>
      </c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"/>
    </row>
    <row r="29" spans="1:16" ht="56.25">
      <c r="A29" s="4">
        <v>1</v>
      </c>
      <c r="B29" s="5" t="s">
        <v>16</v>
      </c>
      <c r="C29" s="4">
        <v>824</v>
      </c>
      <c r="D29" s="4">
        <v>0.02</v>
      </c>
      <c r="E29" s="6" t="s">
        <v>17</v>
      </c>
      <c r="F29" s="7"/>
      <c r="G29" s="8"/>
      <c r="H29" s="9"/>
      <c r="I29" s="4"/>
      <c r="J29" s="8"/>
      <c r="K29" s="9"/>
      <c r="L29" s="4"/>
      <c r="M29" s="8"/>
      <c r="N29" s="9"/>
      <c r="O29" s="9"/>
      <c r="P29" s="2"/>
    </row>
    <row r="30" spans="1:16" ht="15" customHeight="1">
      <c r="A30" s="209" t="s">
        <v>18</v>
      </c>
      <c r="B30" s="209"/>
      <c r="C30" s="209"/>
      <c r="D30" s="209"/>
      <c r="E30" s="209"/>
      <c r="F30" s="7"/>
      <c r="G30" s="8"/>
      <c r="H30" s="9"/>
      <c r="I30" s="4"/>
      <c r="J30" s="8"/>
      <c r="K30" s="9"/>
      <c r="L30" s="4"/>
      <c r="M30" s="8"/>
      <c r="N30" s="9"/>
      <c r="O30" s="9"/>
      <c r="P30" s="2"/>
    </row>
    <row r="31" spans="1:16" ht="15" customHeight="1">
      <c r="A31" s="209" t="s">
        <v>19</v>
      </c>
      <c r="B31" s="209"/>
      <c r="C31" s="209"/>
      <c r="D31" s="209"/>
      <c r="E31" s="209"/>
      <c r="F31" s="7"/>
      <c r="G31" s="8"/>
      <c r="H31" s="9"/>
      <c r="I31" s="4"/>
      <c r="J31" s="8"/>
      <c r="K31" s="9"/>
      <c r="L31" s="4"/>
      <c r="M31" s="8"/>
      <c r="N31" s="9"/>
      <c r="O31" s="9"/>
      <c r="P31" s="2"/>
    </row>
    <row r="32" spans="1:16" ht="15" customHeight="1">
      <c r="A32" s="208" t="s">
        <v>25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"/>
    </row>
    <row r="33" spans="1:16" ht="56.25">
      <c r="A33" s="4">
        <v>1</v>
      </c>
      <c r="B33" s="5" t="s">
        <v>16</v>
      </c>
      <c r="C33" s="4">
        <v>5509</v>
      </c>
      <c r="D33" s="4">
        <v>0.02</v>
      </c>
      <c r="E33" s="6" t="s">
        <v>17</v>
      </c>
      <c r="F33" s="7"/>
      <c r="G33" s="8"/>
      <c r="H33" s="9"/>
      <c r="I33" s="4"/>
      <c r="J33" s="8"/>
      <c r="K33" s="9"/>
      <c r="L33" s="4"/>
      <c r="M33" s="8"/>
      <c r="N33" s="9"/>
      <c r="O33" s="9"/>
      <c r="P33" s="2"/>
    </row>
    <row r="34" spans="1:16" ht="15" customHeight="1">
      <c r="A34" s="209" t="s">
        <v>18</v>
      </c>
      <c r="B34" s="209"/>
      <c r="C34" s="209"/>
      <c r="D34" s="209"/>
      <c r="E34" s="209"/>
      <c r="F34" s="7"/>
      <c r="G34" s="8"/>
      <c r="H34" s="9"/>
      <c r="I34" s="4"/>
      <c r="J34" s="8"/>
      <c r="K34" s="9"/>
      <c r="L34" s="4"/>
      <c r="M34" s="8"/>
      <c r="N34" s="9"/>
      <c r="O34" s="9"/>
      <c r="P34" s="2"/>
    </row>
    <row r="35" spans="1:16" ht="15" customHeight="1">
      <c r="A35" s="209" t="s">
        <v>19</v>
      </c>
      <c r="B35" s="209"/>
      <c r="C35" s="209"/>
      <c r="D35" s="209"/>
      <c r="E35" s="209"/>
      <c r="F35" s="7"/>
      <c r="G35" s="8"/>
      <c r="H35" s="9"/>
      <c r="I35" s="4"/>
      <c r="J35" s="8"/>
      <c r="K35" s="9"/>
      <c r="L35" s="4"/>
      <c r="M35" s="8"/>
      <c r="N35" s="9"/>
      <c r="O35" s="9"/>
      <c r="P35" s="2"/>
    </row>
    <row r="36" spans="1:16" ht="15" customHeight="1">
      <c r="A36" s="208" t="s">
        <v>26</v>
      </c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"/>
    </row>
    <row r="37" spans="1:16" ht="56.25">
      <c r="A37" s="4">
        <v>1</v>
      </c>
      <c r="B37" s="5" t="s">
        <v>16</v>
      </c>
      <c r="C37" s="4">
        <v>4757</v>
      </c>
      <c r="D37" s="4">
        <v>0.02</v>
      </c>
      <c r="E37" s="6" t="s">
        <v>17</v>
      </c>
      <c r="F37" s="7"/>
      <c r="G37" s="8"/>
      <c r="H37" s="9"/>
      <c r="I37" s="4"/>
      <c r="J37" s="8"/>
      <c r="K37" s="9"/>
      <c r="L37" s="4"/>
      <c r="M37" s="8"/>
      <c r="N37" s="9"/>
      <c r="O37" s="9"/>
      <c r="P37" s="2"/>
    </row>
    <row r="38" spans="1:16" ht="15" customHeight="1">
      <c r="A38" s="209" t="s">
        <v>18</v>
      </c>
      <c r="B38" s="209"/>
      <c r="C38" s="209"/>
      <c r="D38" s="209"/>
      <c r="E38" s="209"/>
      <c r="F38" s="7"/>
      <c r="G38" s="8"/>
      <c r="H38" s="9"/>
      <c r="I38" s="4"/>
      <c r="J38" s="8"/>
      <c r="K38" s="9"/>
      <c r="L38" s="4"/>
      <c r="M38" s="8"/>
      <c r="N38" s="9"/>
      <c r="O38" s="9"/>
      <c r="P38" s="2"/>
    </row>
    <row r="39" spans="1:16" ht="15" customHeight="1">
      <c r="A39" s="209" t="s">
        <v>19</v>
      </c>
      <c r="B39" s="209"/>
      <c r="C39" s="209"/>
      <c r="D39" s="209"/>
      <c r="E39" s="209"/>
      <c r="F39" s="7"/>
      <c r="G39" s="8"/>
      <c r="H39" s="9"/>
      <c r="I39" s="4"/>
      <c r="J39" s="8"/>
      <c r="K39" s="9"/>
      <c r="L39" s="4"/>
      <c r="M39" s="8"/>
      <c r="N39" s="9"/>
      <c r="O39" s="9"/>
      <c r="P39" s="2"/>
    </row>
    <row r="40" spans="1:16" ht="15" customHeight="1">
      <c r="A40" s="208" t="s">
        <v>27</v>
      </c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"/>
    </row>
    <row r="41" spans="1:16" ht="56.25">
      <c r="A41" s="4">
        <v>1</v>
      </c>
      <c r="B41" s="5" t="s">
        <v>16</v>
      </c>
      <c r="C41" s="4">
        <v>880</v>
      </c>
      <c r="D41" s="4">
        <v>0.02</v>
      </c>
      <c r="E41" s="6" t="s">
        <v>17</v>
      </c>
      <c r="F41" s="7"/>
      <c r="G41" s="8"/>
      <c r="H41" s="9"/>
      <c r="I41" s="4"/>
      <c r="J41" s="8"/>
      <c r="K41" s="9"/>
      <c r="L41" s="4"/>
      <c r="M41" s="8"/>
      <c r="N41" s="9"/>
      <c r="O41" s="9"/>
      <c r="P41" s="2"/>
    </row>
    <row r="42" spans="1:16" ht="15" customHeight="1">
      <c r="A42" s="209" t="s">
        <v>18</v>
      </c>
      <c r="B42" s="209"/>
      <c r="C42" s="209"/>
      <c r="D42" s="209"/>
      <c r="E42" s="209"/>
      <c r="F42" s="7"/>
      <c r="G42" s="8"/>
      <c r="H42" s="9"/>
      <c r="I42" s="4"/>
      <c r="J42" s="8"/>
      <c r="K42" s="9"/>
      <c r="L42" s="4"/>
      <c r="M42" s="8"/>
      <c r="N42" s="9"/>
      <c r="O42" s="9"/>
      <c r="P42" s="2"/>
    </row>
    <row r="43" spans="1:16" ht="15" customHeight="1">
      <c r="A43" s="209" t="s">
        <v>19</v>
      </c>
      <c r="B43" s="209"/>
      <c r="C43" s="209"/>
      <c r="D43" s="209"/>
      <c r="E43" s="209"/>
      <c r="F43" s="7"/>
      <c r="G43" s="8"/>
      <c r="H43" s="9"/>
      <c r="I43" s="4"/>
      <c r="J43" s="8"/>
      <c r="K43" s="9"/>
      <c r="L43" s="4"/>
      <c r="M43" s="8"/>
      <c r="N43" s="9"/>
      <c r="O43" s="9"/>
      <c r="P43" s="2"/>
    </row>
    <row r="44" spans="1:16" ht="15" customHeight="1">
      <c r="A44" s="208" t="s">
        <v>28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"/>
    </row>
    <row r="45" spans="1:16" ht="56.25">
      <c r="A45" s="4">
        <v>1</v>
      </c>
      <c r="B45" s="5" t="s">
        <v>16</v>
      </c>
      <c r="C45" s="4">
        <v>1943</v>
      </c>
      <c r="D45" s="4">
        <v>0.02</v>
      </c>
      <c r="E45" s="6" t="s">
        <v>17</v>
      </c>
      <c r="F45" s="7"/>
      <c r="G45" s="8"/>
      <c r="H45" s="9"/>
      <c r="I45" s="4"/>
      <c r="J45" s="8"/>
      <c r="K45" s="9"/>
      <c r="L45" s="4"/>
      <c r="M45" s="8"/>
      <c r="N45" s="9"/>
      <c r="O45" s="9"/>
      <c r="P45" s="2"/>
    </row>
    <row r="46" spans="1:16" ht="15" customHeight="1">
      <c r="A46" s="209" t="s">
        <v>18</v>
      </c>
      <c r="B46" s="209"/>
      <c r="C46" s="209"/>
      <c r="D46" s="209"/>
      <c r="E46" s="209"/>
      <c r="F46" s="7"/>
      <c r="G46" s="8"/>
      <c r="H46" s="9"/>
      <c r="I46" s="4"/>
      <c r="J46" s="8"/>
      <c r="K46" s="9"/>
      <c r="L46" s="4"/>
      <c r="M46" s="8"/>
      <c r="N46" s="9"/>
      <c r="O46" s="9"/>
      <c r="P46" s="2"/>
    </row>
    <row r="47" spans="1:16" ht="15" customHeight="1">
      <c r="A47" s="209" t="s">
        <v>19</v>
      </c>
      <c r="B47" s="209"/>
      <c r="C47" s="209"/>
      <c r="D47" s="209"/>
      <c r="E47" s="209"/>
      <c r="F47" s="7"/>
      <c r="G47" s="8"/>
      <c r="H47" s="9"/>
      <c r="I47" s="4"/>
      <c r="J47" s="8"/>
      <c r="K47" s="9"/>
      <c r="L47" s="4"/>
      <c r="M47" s="8"/>
      <c r="N47" s="9"/>
      <c r="O47" s="9"/>
      <c r="P47" s="2"/>
    </row>
    <row r="48" spans="1:16" ht="15" customHeight="1">
      <c r="A48" s="208" t="s">
        <v>29</v>
      </c>
      <c r="B48" s="208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"/>
    </row>
    <row r="49" spans="1:16" ht="56.25">
      <c r="A49" s="4">
        <v>1</v>
      </c>
      <c r="B49" s="5" t="s">
        <v>16</v>
      </c>
      <c r="C49" s="4">
        <v>2116</v>
      </c>
      <c r="D49" s="4">
        <v>0.02</v>
      </c>
      <c r="E49" s="6" t="s">
        <v>17</v>
      </c>
      <c r="F49" s="7"/>
      <c r="G49" s="8"/>
      <c r="H49" s="9"/>
      <c r="I49" s="4"/>
      <c r="J49" s="8"/>
      <c r="K49" s="9"/>
      <c r="L49" s="4"/>
      <c r="M49" s="8"/>
      <c r="N49" s="9"/>
      <c r="O49" s="9"/>
      <c r="P49" s="2"/>
    </row>
    <row r="50" spans="1:16" ht="15" customHeight="1">
      <c r="A50" s="209" t="s">
        <v>18</v>
      </c>
      <c r="B50" s="209"/>
      <c r="C50" s="209"/>
      <c r="D50" s="209"/>
      <c r="E50" s="209"/>
      <c r="F50" s="7"/>
      <c r="G50" s="8"/>
      <c r="H50" s="9"/>
      <c r="I50" s="4"/>
      <c r="J50" s="8"/>
      <c r="K50" s="9"/>
      <c r="L50" s="4"/>
      <c r="M50" s="8"/>
      <c r="N50" s="9"/>
      <c r="O50" s="9"/>
      <c r="P50" s="2"/>
    </row>
    <row r="51" spans="1:16" ht="15" customHeight="1">
      <c r="A51" s="209" t="s">
        <v>19</v>
      </c>
      <c r="B51" s="209"/>
      <c r="C51" s="209"/>
      <c r="D51" s="209"/>
      <c r="E51" s="209"/>
      <c r="F51" s="7"/>
      <c r="G51" s="8"/>
      <c r="H51" s="9"/>
      <c r="I51" s="4"/>
      <c r="J51" s="8"/>
      <c r="K51" s="9"/>
      <c r="L51" s="4"/>
      <c r="M51" s="8"/>
      <c r="N51" s="9"/>
      <c r="O51" s="9"/>
      <c r="P51" s="2"/>
    </row>
    <row r="52" spans="1:16" ht="15" customHeight="1">
      <c r="A52" s="208" t="s">
        <v>30</v>
      </c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"/>
    </row>
    <row r="53" spans="1:16" ht="56.25">
      <c r="A53" s="4">
        <v>1</v>
      </c>
      <c r="B53" s="5" t="s">
        <v>16</v>
      </c>
      <c r="C53" s="4">
        <v>1255</v>
      </c>
      <c r="D53" s="4">
        <v>0.02</v>
      </c>
      <c r="E53" s="6" t="s">
        <v>17</v>
      </c>
      <c r="F53" s="7"/>
      <c r="G53" s="8"/>
      <c r="H53" s="9"/>
      <c r="I53" s="4"/>
      <c r="J53" s="8"/>
      <c r="K53" s="9"/>
      <c r="L53" s="4"/>
      <c r="M53" s="8"/>
      <c r="N53" s="9"/>
      <c r="O53" s="9"/>
      <c r="P53" s="2"/>
    </row>
    <row r="54" spans="1:16" ht="15" customHeight="1">
      <c r="A54" s="209" t="s">
        <v>18</v>
      </c>
      <c r="B54" s="209"/>
      <c r="C54" s="209"/>
      <c r="D54" s="209"/>
      <c r="E54" s="209"/>
      <c r="F54" s="7"/>
      <c r="G54" s="8"/>
      <c r="H54" s="9"/>
      <c r="I54" s="4"/>
      <c r="J54" s="8"/>
      <c r="K54" s="9"/>
      <c r="L54" s="4"/>
      <c r="M54" s="8"/>
      <c r="N54" s="9"/>
      <c r="O54" s="9"/>
      <c r="P54" s="2"/>
    </row>
    <row r="55" spans="1:16" ht="15" customHeight="1">
      <c r="A55" s="209" t="s">
        <v>19</v>
      </c>
      <c r="B55" s="209"/>
      <c r="C55" s="209"/>
      <c r="D55" s="209"/>
      <c r="E55" s="209"/>
      <c r="F55" s="7"/>
      <c r="G55" s="8"/>
      <c r="H55" s="9"/>
      <c r="I55" s="4"/>
      <c r="J55" s="8"/>
      <c r="K55" s="9"/>
      <c r="L55" s="4"/>
      <c r="M55" s="8"/>
      <c r="N55" s="9"/>
      <c r="O55" s="9"/>
      <c r="P55" s="2"/>
    </row>
    <row r="56" spans="1:16" ht="15" customHeight="1">
      <c r="A56" s="208" t="s">
        <v>31</v>
      </c>
      <c r="B56" s="208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"/>
    </row>
    <row r="57" spans="1:16" ht="56.25">
      <c r="A57" s="4">
        <v>1</v>
      </c>
      <c r="B57" s="5" t="s">
        <v>16</v>
      </c>
      <c r="C57" s="4">
        <v>730</v>
      </c>
      <c r="D57" s="4">
        <v>0.02</v>
      </c>
      <c r="E57" s="6" t="s">
        <v>17</v>
      </c>
      <c r="F57" s="7"/>
      <c r="G57" s="8"/>
      <c r="H57" s="9"/>
      <c r="I57" s="4"/>
      <c r="J57" s="8"/>
      <c r="K57" s="9"/>
      <c r="L57" s="4"/>
      <c r="M57" s="8"/>
      <c r="N57" s="9"/>
      <c r="O57" s="9"/>
      <c r="P57" s="2"/>
    </row>
    <row r="58" spans="1:16" ht="15" customHeight="1">
      <c r="A58" s="209" t="s">
        <v>18</v>
      </c>
      <c r="B58" s="209"/>
      <c r="C58" s="209"/>
      <c r="D58" s="209"/>
      <c r="E58" s="209"/>
      <c r="F58" s="7"/>
      <c r="G58" s="8"/>
      <c r="H58" s="9"/>
      <c r="I58" s="4"/>
      <c r="J58" s="8"/>
      <c r="K58" s="9"/>
      <c r="L58" s="4"/>
      <c r="M58" s="8"/>
      <c r="N58" s="9"/>
      <c r="O58" s="9"/>
      <c r="P58" s="2"/>
    </row>
    <row r="59" spans="1:16" ht="15" customHeight="1">
      <c r="A59" s="209" t="s">
        <v>19</v>
      </c>
      <c r="B59" s="209"/>
      <c r="C59" s="209"/>
      <c r="D59" s="209"/>
      <c r="E59" s="209"/>
      <c r="F59" s="7"/>
      <c r="G59" s="8"/>
      <c r="H59" s="9"/>
      <c r="I59" s="4"/>
      <c r="J59" s="8"/>
      <c r="K59" s="9"/>
      <c r="L59" s="4"/>
      <c r="M59" s="8"/>
      <c r="N59" s="9"/>
      <c r="O59" s="9"/>
      <c r="P59" s="2"/>
    </row>
    <row r="60" spans="1:16" ht="15" customHeight="1">
      <c r="A60" s="208" t="s">
        <v>32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"/>
    </row>
    <row r="61" spans="1:16" ht="56.25">
      <c r="A61" s="4">
        <v>1</v>
      </c>
      <c r="B61" s="5" t="s">
        <v>16</v>
      </c>
      <c r="C61" s="4">
        <v>4373</v>
      </c>
      <c r="D61" s="4">
        <v>0.02</v>
      </c>
      <c r="E61" s="6" t="s">
        <v>17</v>
      </c>
      <c r="F61" s="7"/>
      <c r="G61" s="8"/>
      <c r="H61" s="9"/>
      <c r="I61" s="4"/>
      <c r="J61" s="8"/>
      <c r="K61" s="9"/>
      <c r="L61" s="4"/>
      <c r="M61" s="8"/>
      <c r="N61" s="9"/>
      <c r="O61" s="9"/>
      <c r="P61" s="2"/>
    </row>
    <row r="62" spans="1:16" ht="15" customHeight="1">
      <c r="A62" s="209" t="s">
        <v>18</v>
      </c>
      <c r="B62" s="209"/>
      <c r="C62" s="209"/>
      <c r="D62" s="209"/>
      <c r="E62" s="209"/>
      <c r="F62" s="7"/>
      <c r="G62" s="8"/>
      <c r="H62" s="9"/>
      <c r="I62" s="4"/>
      <c r="J62" s="8"/>
      <c r="K62" s="9"/>
      <c r="L62" s="4"/>
      <c r="M62" s="8"/>
      <c r="N62" s="9"/>
      <c r="O62" s="9"/>
      <c r="P62" s="2"/>
    </row>
    <row r="63" spans="1:16" ht="15" customHeight="1">
      <c r="A63" s="209" t="s">
        <v>19</v>
      </c>
      <c r="B63" s="209"/>
      <c r="C63" s="209"/>
      <c r="D63" s="209"/>
      <c r="E63" s="209"/>
      <c r="F63" s="7"/>
      <c r="G63" s="8"/>
      <c r="H63" s="9"/>
      <c r="I63" s="4"/>
      <c r="J63" s="8"/>
      <c r="K63" s="9"/>
      <c r="L63" s="4"/>
      <c r="M63" s="8"/>
      <c r="N63" s="9"/>
      <c r="O63" s="9"/>
      <c r="P63" s="2"/>
    </row>
    <row r="64" spans="1:16" ht="15" customHeight="1">
      <c r="A64" s="208" t="s">
        <v>33</v>
      </c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"/>
    </row>
    <row r="65" spans="1:16" ht="56.25">
      <c r="A65" s="4">
        <v>1</v>
      </c>
      <c r="B65" s="5" t="s">
        <v>16</v>
      </c>
      <c r="C65" s="4">
        <v>255</v>
      </c>
      <c r="D65" s="4">
        <v>0.02</v>
      </c>
      <c r="E65" s="6" t="s">
        <v>17</v>
      </c>
      <c r="F65" s="7"/>
      <c r="G65" s="8"/>
      <c r="H65" s="9"/>
      <c r="I65" s="4"/>
      <c r="J65" s="8"/>
      <c r="K65" s="9"/>
      <c r="L65" s="4"/>
      <c r="M65" s="8"/>
      <c r="N65" s="9"/>
      <c r="O65" s="9"/>
      <c r="P65" s="2"/>
    </row>
    <row r="66" spans="1:16" ht="15" customHeight="1">
      <c r="A66" s="209" t="s">
        <v>18</v>
      </c>
      <c r="B66" s="209"/>
      <c r="C66" s="209"/>
      <c r="D66" s="209"/>
      <c r="E66" s="209"/>
      <c r="F66" s="7"/>
      <c r="G66" s="8"/>
      <c r="H66" s="9"/>
      <c r="I66" s="4"/>
      <c r="J66" s="8"/>
      <c r="K66" s="9"/>
      <c r="L66" s="4"/>
      <c r="M66" s="8"/>
      <c r="N66" s="9"/>
      <c r="O66" s="9"/>
      <c r="P66" s="2"/>
    </row>
    <row r="67" spans="1:16" ht="15" customHeight="1">
      <c r="A67" s="209" t="s">
        <v>34</v>
      </c>
      <c r="B67" s="209"/>
      <c r="C67" s="209"/>
      <c r="D67" s="209"/>
      <c r="E67" s="209"/>
      <c r="F67" s="7"/>
      <c r="G67" s="8"/>
      <c r="H67" s="9"/>
      <c r="I67" s="4"/>
      <c r="J67" s="8"/>
      <c r="K67" s="9"/>
      <c r="L67" s="4"/>
      <c r="M67" s="8"/>
      <c r="N67" s="9"/>
      <c r="O67" s="9"/>
      <c r="P67" s="2"/>
    </row>
    <row r="68" spans="1:16" ht="15" customHeight="1">
      <c r="A68" s="208" t="s">
        <v>35</v>
      </c>
      <c r="B68" s="208"/>
      <c r="C68" s="208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"/>
    </row>
    <row r="69" spans="1:16" ht="56.25">
      <c r="A69" s="4">
        <v>1</v>
      </c>
      <c r="B69" s="5" t="s">
        <v>16</v>
      </c>
      <c r="C69" s="4">
        <v>1785</v>
      </c>
      <c r="D69" s="4">
        <v>0.02</v>
      </c>
      <c r="E69" s="6" t="s">
        <v>17</v>
      </c>
      <c r="F69" s="7"/>
      <c r="G69" s="8"/>
      <c r="H69" s="9"/>
      <c r="I69" s="4"/>
      <c r="J69" s="8"/>
      <c r="K69" s="9"/>
      <c r="L69" s="4"/>
      <c r="M69" s="8"/>
      <c r="N69" s="9"/>
      <c r="O69" s="9"/>
      <c r="P69" s="2"/>
    </row>
    <row r="70" spans="1:16" ht="15" customHeight="1">
      <c r="A70" s="209" t="s">
        <v>18</v>
      </c>
      <c r="B70" s="209"/>
      <c r="C70" s="209"/>
      <c r="D70" s="209"/>
      <c r="E70" s="209"/>
      <c r="F70" s="7"/>
      <c r="G70" s="8"/>
      <c r="H70" s="9"/>
      <c r="I70" s="4"/>
      <c r="J70" s="8"/>
      <c r="K70" s="9"/>
      <c r="L70" s="4"/>
      <c r="M70" s="8"/>
      <c r="N70" s="9"/>
      <c r="O70" s="9"/>
      <c r="P70" s="2"/>
    </row>
    <row r="71" spans="1:16" ht="15" customHeight="1">
      <c r="A71" s="209" t="s">
        <v>34</v>
      </c>
      <c r="B71" s="209"/>
      <c r="C71" s="209"/>
      <c r="D71" s="209"/>
      <c r="E71" s="209"/>
      <c r="F71" s="7"/>
      <c r="G71" s="8"/>
      <c r="H71" s="9"/>
      <c r="I71" s="4"/>
      <c r="J71" s="8"/>
      <c r="K71" s="9"/>
      <c r="L71" s="4"/>
      <c r="M71" s="8"/>
      <c r="N71" s="9"/>
      <c r="O71" s="9"/>
      <c r="P71" s="2"/>
    </row>
    <row r="72" spans="1:16" ht="15" customHeight="1">
      <c r="A72" s="208" t="s">
        <v>36</v>
      </c>
      <c r="B72" s="208"/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"/>
    </row>
    <row r="73" spans="1:16" ht="56.25">
      <c r="A73" s="4">
        <v>1</v>
      </c>
      <c r="B73" s="5" t="s">
        <v>16</v>
      </c>
      <c r="C73" s="4">
        <v>2200</v>
      </c>
      <c r="D73" s="4">
        <v>0.02</v>
      </c>
      <c r="E73" s="6" t="s">
        <v>17</v>
      </c>
      <c r="F73" s="7"/>
      <c r="G73" s="8"/>
      <c r="H73" s="9"/>
      <c r="I73" s="4"/>
      <c r="J73" s="8"/>
      <c r="K73" s="9"/>
      <c r="L73" s="4"/>
      <c r="M73" s="8"/>
      <c r="N73" s="9"/>
      <c r="O73" s="9"/>
      <c r="P73" s="2"/>
    </row>
    <row r="74" spans="1:16" ht="15" customHeight="1">
      <c r="A74" s="209" t="s">
        <v>18</v>
      </c>
      <c r="B74" s="209"/>
      <c r="C74" s="209"/>
      <c r="D74" s="209"/>
      <c r="E74" s="209"/>
      <c r="F74" s="7"/>
      <c r="G74" s="8"/>
      <c r="H74" s="9"/>
      <c r="I74" s="4"/>
      <c r="J74" s="8"/>
      <c r="K74" s="9"/>
      <c r="L74" s="4"/>
      <c r="M74" s="8"/>
      <c r="N74" s="9"/>
      <c r="O74" s="9"/>
      <c r="P74" s="2"/>
    </row>
    <row r="75" spans="1:16" ht="15" customHeight="1">
      <c r="A75" s="209" t="s">
        <v>34</v>
      </c>
      <c r="B75" s="209"/>
      <c r="C75" s="209"/>
      <c r="D75" s="209"/>
      <c r="E75" s="209"/>
      <c r="F75" s="7"/>
      <c r="G75" s="8"/>
      <c r="H75" s="9"/>
      <c r="I75" s="4"/>
      <c r="J75" s="8"/>
      <c r="K75" s="9"/>
      <c r="L75" s="4"/>
      <c r="M75" s="8"/>
      <c r="N75" s="9"/>
      <c r="O75" s="9"/>
      <c r="P75" s="2"/>
    </row>
    <row r="76" spans="1:16" ht="15" customHeight="1">
      <c r="A76" s="208" t="s">
        <v>37</v>
      </c>
      <c r="B76" s="208"/>
      <c r="C76" s="208"/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"/>
    </row>
    <row r="77" spans="1:16" ht="56.25">
      <c r="A77" s="4">
        <v>1</v>
      </c>
      <c r="B77" s="5" t="s">
        <v>16</v>
      </c>
      <c r="C77" s="4">
        <v>632</v>
      </c>
      <c r="D77" s="4">
        <v>0.02</v>
      </c>
      <c r="E77" s="6" t="s">
        <v>17</v>
      </c>
      <c r="F77" s="7"/>
      <c r="G77" s="8"/>
      <c r="H77" s="9"/>
      <c r="I77" s="4"/>
      <c r="J77" s="8"/>
      <c r="K77" s="9"/>
      <c r="L77" s="4"/>
      <c r="M77" s="8"/>
      <c r="N77" s="9"/>
      <c r="O77" s="9"/>
      <c r="P77" s="2"/>
    </row>
    <row r="78" spans="1:16" ht="15" customHeight="1">
      <c r="A78" s="209" t="s">
        <v>18</v>
      </c>
      <c r="B78" s="209"/>
      <c r="C78" s="209"/>
      <c r="D78" s="209"/>
      <c r="E78" s="209"/>
      <c r="F78" s="7"/>
      <c r="G78" s="8"/>
      <c r="H78" s="9"/>
      <c r="I78" s="4"/>
      <c r="J78" s="8"/>
      <c r="K78" s="9"/>
      <c r="L78" s="4"/>
      <c r="M78" s="8"/>
      <c r="N78" s="9"/>
      <c r="O78" s="9"/>
      <c r="P78" s="2"/>
    </row>
    <row r="79" spans="1:16" ht="15" customHeight="1">
      <c r="A79" s="209" t="s">
        <v>34</v>
      </c>
      <c r="B79" s="209"/>
      <c r="C79" s="209"/>
      <c r="D79" s="209"/>
      <c r="E79" s="209"/>
      <c r="F79" s="7"/>
      <c r="G79" s="8"/>
      <c r="H79" s="9"/>
      <c r="I79" s="4"/>
      <c r="J79" s="8"/>
      <c r="K79" s="9"/>
      <c r="L79" s="4"/>
      <c r="M79" s="8"/>
      <c r="N79" s="9"/>
      <c r="O79" s="9"/>
      <c r="P79" s="2"/>
    </row>
    <row r="80" spans="1:16" ht="15" customHeight="1">
      <c r="A80" s="208" t="s">
        <v>38</v>
      </c>
      <c r="B80" s="208"/>
      <c r="C80" s="208"/>
      <c r="D80" s="208"/>
      <c r="E80" s="208"/>
      <c r="F80" s="208"/>
      <c r="G80" s="208"/>
      <c r="H80" s="208"/>
      <c r="I80" s="208"/>
      <c r="J80" s="208"/>
      <c r="K80" s="208"/>
      <c r="L80" s="208"/>
      <c r="M80" s="208"/>
      <c r="N80" s="208"/>
      <c r="O80" s="208"/>
      <c r="P80" s="2"/>
    </row>
    <row r="81" spans="1:15" ht="56.25">
      <c r="A81" s="4">
        <v>1</v>
      </c>
      <c r="B81" s="5" t="s">
        <v>16</v>
      </c>
      <c r="C81" s="4">
        <v>154</v>
      </c>
      <c r="D81" s="4">
        <v>0.02</v>
      </c>
      <c r="E81" s="6" t="s">
        <v>17</v>
      </c>
      <c r="F81" s="7"/>
      <c r="G81" s="8"/>
      <c r="H81" s="9"/>
      <c r="I81" s="4"/>
      <c r="J81" s="8"/>
      <c r="K81" s="9"/>
      <c r="L81" s="4"/>
      <c r="M81" s="8"/>
      <c r="N81" s="9"/>
      <c r="O81" s="9"/>
    </row>
    <row r="82" spans="1:15" ht="15" customHeight="1">
      <c r="A82" s="209" t="s">
        <v>18</v>
      </c>
      <c r="B82" s="209"/>
      <c r="C82" s="209"/>
      <c r="D82" s="209"/>
      <c r="E82" s="209"/>
      <c r="F82" s="7"/>
      <c r="G82" s="8"/>
      <c r="H82" s="9"/>
      <c r="I82" s="4"/>
      <c r="J82" s="8"/>
      <c r="K82" s="9"/>
      <c r="L82" s="4"/>
      <c r="M82" s="8"/>
      <c r="N82" s="9"/>
      <c r="O82" s="9"/>
    </row>
    <row r="83" spans="1:15" ht="15.75" customHeight="1">
      <c r="A83" s="210" t="s">
        <v>34</v>
      </c>
      <c r="B83" s="210"/>
      <c r="C83" s="210"/>
      <c r="D83" s="210"/>
      <c r="E83" s="210"/>
      <c r="F83" s="10"/>
      <c r="G83" s="11"/>
      <c r="H83" s="12"/>
      <c r="I83" s="13"/>
      <c r="J83" s="11"/>
      <c r="K83" s="12"/>
      <c r="L83" s="13"/>
      <c r="M83" s="11"/>
      <c r="N83" s="12"/>
      <c r="O83" s="12"/>
    </row>
    <row r="84" spans="1:15">
      <c r="A84" s="211" t="s">
        <v>39</v>
      </c>
      <c r="B84" s="211"/>
      <c r="C84" s="211"/>
      <c r="D84" s="211"/>
      <c r="E84" s="211"/>
      <c r="F84" s="212"/>
      <c r="G84" s="212"/>
      <c r="H84" s="212"/>
      <c r="I84" s="213"/>
      <c r="J84" s="213"/>
      <c r="K84" s="213"/>
      <c r="L84" s="213"/>
      <c r="M84" s="213"/>
      <c r="N84" s="213"/>
      <c r="O84" s="214"/>
    </row>
    <row r="85" spans="1:15">
      <c r="A85" s="211"/>
      <c r="B85" s="211"/>
      <c r="C85" s="211"/>
      <c r="D85" s="211"/>
      <c r="E85" s="211"/>
      <c r="F85" s="212"/>
      <c r="G85" s="212"/>
      <c r="H85" s="212"/>
      <c r="I85" s="213"/>
      <c r="J85" s="213"/>
      <c r="K85" s="213"/>
      <c r="L85" s="213"/>
      <c r="M85" s="213"/>
      <c r="N85" s="213"/>
      <c r="O85" s="214"/>
    </row>
    <row r="86" spans="1:15">
      <c r="A86" s="211"/>
      <c r="B86" s="211"/>
      <c r="C86" s="211"/>
      <c r="D86" s="211"/>
      <c r="E86" s="211"/>
      <c r="F86" s="212"/>
      <c r="G86" s="212"/>
      <c r="H86" s="212"/>
      <c r="I86" s="213"/>
      <c r="J86" s="213"/>
      <c r="K86" s="213"/>
      <c r="L86" s="213"/>
      <c r="M86" s="213"/>
      <c r="N86" s="213"/>
      <c r="O86" s="214"/>
    </row>
    <row r="87" spans="1:15" ht="18" customHeight="1">
      <c r="A87" s="211"/>
      <c r="B87" s="211"/>
      <c r="C87" s="211"/>
      <c r="D87" s="211"/>
      <c r="E87" s="211"/>
      <c r="F87" s="212"/>
      <c r="G87" s="212"/>
      <c r="H87" s="212"/>
      <c r="I87" s="213"/>
      <c r="J87" s="213"/>
      <c r="K87" s="213"/>
      <c r="L87" s="213"/>
      <c r="M87" s="213"/>
      <c r="N87" s="213"/>
      <c r="O87" s="214"/>
    </row>
    <row r="88" spans="1:15">
      <c r="A88" s="2"/>
      <c r="B88" s="2"/>
      <c r="C88" s="2"/>
      <c r="D88" s="2"/>
      <c r="E88" s="2"/>
      <c r="F88" s="14"/>
      <c r="G88" s="2"/>
      <c r="H88" s="2"/>
      <c r="I88" s="2"/>
      <c r="J88" s="2"/>
      <c r="K88" s="2"/>
      <c r="L88" s="2"/>
      <c r="M88" s="2"/>
      <c r="N88" s="2"/>
      <c r="O88" s="2"/>
    </row>
    <row r="89" spans="1:15" ht="21.75" customHeight="1">
      <c r="A89" s="2"/>
      <c r="B89" s="2"/>
      <c r="C89" s="2"/>
      <c r="D89" s="2"/>
      <c r="E89" s="2"/>
      <c r="F89" s="14"/>
      <c r="G89" s="2"/>
      <c r="H89" s="2"/>
      <c r="I89" s="2"/>
      <c r="J89" s="2"/>
      <c r="K89" s="2"/>
      <c r="L89" s="2"/>
      <c r="M89" s="2"/>
      <c r="N89" s="2"/>
      <c r="O89" s="2"/>
    </row>
    <row r="90" spans="1:15" ht="15" customHeight="1">
      <c r="A90" s="15"/>
      <c r="B90" s="15"/>
      <c r="C90" s="15"/>
      <c r="D90" s="15"/>
      <c r="E90" s="215" t="s">
        <v>40</v>
      </c>
      <c r="F90" s="215"/>
      <c r="G90" s="215"/>
      <c r="H90" s="215"/>
      <c r="I90" s="215"/>
      <c r="J90" s="216"/>
      <c r="K90" s="216"/>
      <c r="L90" s="216"/>
      <c r="M90" s="216"/>
      <c r="N90" s="216"/>
      <c r="O90" s="16"/>
    </row>
    <row r="91" spans="1:15" ht="39" customHeight="1">
      <c r="A91" s="15"/>
      <c r="B91" s="15"/>
      <c r="C91" s="15"/>
      <c r="D91" s="15"/>
      <c r="E91" s="215"/>
      <c r="F91" s="215"/>
      <c r="G91" s="215"/>
      <c r="H91" s="215"/>
      <c r="I91" s="215"/>
      <c r="J91" s="216"/>
      <c r="K91" s="216"/>
      <c r="L91" s="216"/>
      <c r="M91" s="216"/>
      <c r="N91" s="216"/>
      <c r="O91" s="16"/>
    </row>
    <row r="92" spans="1:15" ht="21.75" customHeight="1">
      <c r="A92" s="15"/>
      <c r="B92" s="15"/>
      <c r="C92" s="15"/>
      <c r="D92" s="15"/>
      <c r="E92" s="215" t="s">
        <v>41</v>
      </c>
      <c r="F92" s="215"/>
      <c r="G92" s="215"/>
      <c r="H92" s="215"/>
      <c r="I92" s="215"/>
      <c r="J92" s="216"/>
      <c r="K92" s="216"/>
      <c r="L92" s="216"/>
      <c r="M92" s="216"/>
      <c r="N92" s="216"/>
      <c r="O92" s="16"/>
    </row>
    <row r="93" spans="1:15">
      <c r="A93" s="15"/>
      <c r="B93" s="15"/>
      <c r="C93" s="15"/>
      <c r="D93" s="15"/>
      <c r="E93" s="215"/>
      <c r="F93" s="215"/>
      <c r="G93" s="215"/>
      <c r="H93" s="215"/>
      <c r="I93" s="215"/>
      <c r="J93" s="216"/>
      <c r="K93" s="216"/>
      <c r="L93" s="216"/>
      <c r="M93" s="216"/>
      <c r="N93" s="216"/>
      <c r="O93" s="16"/>
    </row>
    <row r="94" spans="1:15" ht="15" customHeight="1">
      <c r="A94" s="15"/>
      <c r="B94" s="15"/>
      <c r="C94" s="15"/>
      <c r="D94" s="15"/>
      <c r="E94" s="215" t="s">
        <v>42</v>
      </c>
      <c r="F94" s="215"/>
      <c r="G94" s="215"/>
      <c r="H94" s="215"/>
      <c r="I94" s="215"/>
      <c r="J94" s="216"/>
      <c r="K94" s="216"/>
      <c r="L94" s="216"/>
      <c r="M94" s="216"/>
      <c r="N94" s="216"/>
      <c r="O94" s="16"/>
    </row>
    <row r="95" spans="1:15">
      <c r="A95" s="15"/>
      <c r="B95" s="15"/>
      <c r="C95" s="15"/>
      <c r="D95" s="15"/>
      <c r="E95" s="215"/>
      <c r="F95" s="215"/>
      <c r="G95" s="215"/>
      <c r="H95" s="215"/>
      <c r="I95" s="215"/>
      <c r="J95" s="216"/>
      <c r="K95" s="216"/>
      <c r="L95" s="216"/>
      <c r="M95" s="216"/>
      <c r="N95" s="216"/>
      <c r="O95" s="16"/>
    </row>
    <row r="96" spans="1:15">
      <c r="A96" s="15"/>
      <c r="B96" s="15"/>
      <c r="C96" s="15"/>
      <c r="D96" s="15"/>
      <c r="E96" s="17"/>
      <c r="F96" s="18"/>
      <c r="G96" s="17"/>
      <c r="H96" s="17"/>
      <c r="I96" s="17"/>
      <c r="J96" s="19"/>
      <c r="K96" s="19"/>
      <c r="L96" s="19"/>
      <c r="M96" s="19"/>
      <c r="N96" s="16"/>
      <c r="O96" s="16"/>
    </row>
    <row r="97" spans="1:15">
      <c r="A97" s="20"/>
      <c r="B97" s="20"/>
      <c r="C97" s="20"/>
      <c r="D97" s="20"/>
      <c r="E97" s="20"/>
      <c r="F97" s="21"/>
      <c r="G97" s="20"/>
      <c r="H97" s="20"/>
      <c r="I97" s="20"/>
      <c r="J97" s="22"/>
      <c r="K97" s="22"/>
      <c r="L97" s="19"/>
      <c r="M97" s="19"/>
      <c r="N97" s="23"/>
      <c r="O97" s="24"/>
    </row>
    <row r="98" spans="1:15" ht="15" customHeight="1">
      <c r="A98" s="218" t="s">
        <v>43</v>
      </c>
      <c r="B98" s="218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  <c r="O98" s="218"/>
    </row>
    <row r="99" spans="1:15">
      <c r="A99" s="218"/>
      <c r="B99" s="218"/>
      <c r="C99" s="218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/>
      <c r="O99" s="218"/>
    </row>
    <row r="100" spans="1:15">
      <c r="A100" s="218"/>
      <c r="B100" s="218"/>
      <c r="C100" s="218"/>
      <c r="D100" s="218"/>
      <c r="E100" s="218"/>
      <c r="F100" s="218"/>
      <c r="G100" s="218"/>
      <c r="H100" s="218"/>
      <c r="I100" s="218"/>
      <c r="J100" s="218"/>
      <c r="K100" s="218"/>
      <c r="L100" s="218"/>
      <c r="M100" s="218"/>
      <c r="N100" s="218"/>
      <c r="O100" s="218"/>
    </row>
    <row r="101" spans="1:15" ht="24.95" customHeight="1">
      <c r="A101" s="218"/>
      <c r="B101" s="218"/>
      <c r="C101" s="218"/>
      <c r="D101" s="218"/>
      <c r="E101" s="218"/>
      <c r="F101" s="218"/>
      <c r="G101" s="218"/>
      <c r="H101" s="218"/>
      <c r="I101" s="218"/>
      <c r="J101" s="218"/>
      <c r="K101" s="218"/>
      <c r="L101" s="218"/>
      <c r="M101" s="218"/>
      <c r="N101" s="218"/>
      <c r="O101" s="218"/>
    </row>
    <row r="102" spans="1:15" ht="26.25" customHeight="1">
      <c r="A102" s="218"/>
      <c r="B102" s="218"/>
      <c r="C102" s="218"/>
      <c r="D102" s="218"/>
      <c r="E102" s="218"/>
      <c r="F102" s="218"/>
      <c r="G102" s="218"/>
      <c r="H102" s="218"/>
      <c r="I102" s="218"/>
      <c r="J102" s="218"/>
      <c r="K102" s="218"/>
      <c r="L102" s="218"/>
      <c r="M102" s="218"/>
      <c r="N102" s="218"/>
      <c r="O102" s="218"/>
    </row>
    <row r="103" spans="1:15" ht="41.25" customHeight="1">
      <c r="A103" s="218"/>
      <c r="B103" s="218"/>
      <c r="C103" s="218"/>
      <c r="D103" s="218"/>
      <c r="E103" s="218"/>
      <c r="F103" s="218"/>
      <c r="G103" s="218"/>
      <c r="H103" s="218"/>
      <c r="I103" s="218"/>
      <c r="J103" s="218"/>
      <c r="K103" s="218"/>
      <c r="L103" s="218"/>
      <c r="M103" s="218"/>
      <c r="N103" s="218"/>
      <c r="O103" s="218"/>
    </row>
    <row r="104" spans="1:15" ht="24.95" customHeight="1"/>
    <row r="105" spans="1:15" ht="24.95" customHeight="1">
      <c r="B105" s="25"/>
      <c r="C105" s="219" t="s">
        <v>1</v>
      </c>
      <c r="D105" s="220" t="s">
        <v>44</v>
      </c>
      <c r="E105" s="221" t="s">
        <v>45</v>
      </c>
      <c r="F105" s="221"/>
      <c r="G105" s="222" t="s">
        <v>46</v>
      </c>
      <c r="H105" s="222"/>
      <c r="I105" s="223" t="s">
        <v>47</v>
      </c>
      <c r="J105" s="223"/>
      <c r="K105" s="224" t="s">
        <v>48</v>
      </c>
    </row>
    <row r="106" spans="1:15" ht="42" customHeight="1">
      <c r="B106" s="25"/>
      <c r="C106" s="219"/>
      <c r="D106" s="220"/>
      <c r="E106" s="26" t="s">
        <v>49</v>
      </c>
      <c r="F106" s="27" t="s">
        <v>50</v>
      </c>
      <c r="G106" s="28" t="s">
        <v>49</v>
      </c>
      <c r="H106" s="28" t="s">
        <v>50</v>
      </c>
      <c r="I106" s="28" t="s">
        <v>49</v>
      </c>
      <c r="J106" s="26" t="s">
        <v>50</v>
      </c>
      <c r="K106" s="224"/>
    </row>
    <row r="107" spans="1:15" ht="24.95" customHeight="1">
      <c r="C107" s="29">
        <v>1</v>
      </c>
      <c r="D107" s="30" t="s">
        <v>51</v>
      </c>
      <c r="E107" s="31"/>
      <c r="F107" s="32"/>
      <c r="G107" s="31"/>
      <c r="H107" s="33"/>
      <c r="I107" s="31"/>
      <c r="J107" s="33"/>
      <c r="K107" s="34"/>
    </row>
    <row r="108" spans="1:15" ht="22.5">
      <c r="C108" s="35">
        <v>2</v>
      </c>
      <c r="D108" s="36" t="s">
        <v>51</v>
      </c>
      <c r="E108" s="37"/>
      <c r="F108" s="38"/>
      <c r="G108" s="39"/>
      <c r="H108" s="40"/>
      <c r="I108" s="39"/>
      <c r="J108" s="40"/>
      <c r="K108" s="41"/>
    </row>
    <row r="109" spans="1:15" ht="22.5">
      <c r="C109" s="42">
        <v>3</v>
      </c>
      <c r="D109" s="43" t="s">
        <v>51</v>
      </c>
      <c r="E109" s="44"/>
      <c r="F109" s="45"/>
      <c r="G109" s="46"/>
      <c r="H109" s="47"/>
      <c r="I109" s="46"/>
      <c r="J109" s="47"/>
      <c r="K109" s="48"/>
    </row>
    <row r="110" spans="1:15" ht="22.5">
      <c r="C110" s="49">
        <v>4</v>
      </c>
      <c r="D110" s="50" t="s">
        <v>51</v>
      </c>
      <c r="E110" s="51"/>
      <c r="F110" s="38"/>
      <c r="G110" s="39"/>
      <c r="H110" s="40"/>
      <c r="I110" s="39"/>
      <c r="J110" s="40"/>
      <c r="K110" s="41"/>
    </row>
    <row r="111" spans="1:15" ht="18.75" customHeight="1">
      <c r="C111" s="217" t="s">
        <v>52</v>
      </c>
      <c r="D111" s="217"/>
      <c r="E111" s="52"/>
      <c r="F111" s="53"/>
      <c r="G111" s="54"/>
      <c r="H111" s="55"/>
      <c r="I111" s="54"/>
      <c r="J111" s="55"/>
      <c r="K111" s="56"/>
    </row>
    <row r="114" spans="1:1">
      <c r="A114" t="s">
        <v>53</v>
      </c>
    </row>
    <row r="115" spans="1:1">
      <c r="A115" t="s">
        <v>54</v>
      </c>
    </row>
  </sheetData>
  <mergeCells count="95">
    <mergeCell ref="C111:D111"/>
    <mergeCell ref="A98:O103"/>
    <mergeCell ref="C105:C106"/>
    <mergeCell ref="D105:D106"/>
    <mergeCell ref="E105:F105"/>
    <mergeCell ref="G105:H105"/>
    <mergeCell ref="I105:J105"/>
    <mergeCell ref="K105:K106"/>
    <mergeCell ref="E90:I91"/>
    <mergeCell ref="J90:N91"/>
    <mergeCell ref="E92:I93"/>
    <mergeCell ref="J92:N93"/>
    <mergeCell ref="E94:I95"/>
    <mergeCell ref="J94:N95"/>
    <mergeCell ref="A84:E87"/>
    <mergeCell ref="F84:H87"/>
    <mergeCell ref="I84:K87"/>
    <mergeCell ref="L84:N87"/>
    <mergeCell ref="O84:O87"/>
    <mergeCell ref="A78:E78"/>
    <mergeCell ref="A79:E79"/>
    <mergeCell ref="A80:O80"/>
    <mergeCell ref="A82:E82"/>
    <mergeCell ref="A83:E83"/>
    <mergeCell ref="A71:E71"/>
    <mergeCell ref="A72:O72"/>
    <mergeCell ref="A74:E74"/>
    <mergeCell ref="A75:E75"/>
    <mergeCell ref="A76:O76"/>
    <mergeCell ref="A64:O64"/>
    <mergeCell ref="A66:E66"/>
    <mergeCell ref="A67:E67"/>
    <mergeCell ref="A68:O68"/>
    <mergeCell ref="A70:E70"/>
    <mergeCell ref="A58:E58"/>
    <mergeCell ref="A59:E59"/>
    <mergeCell ref="A60:O60"/>
    <mergeCell ref="A62:E62"/>
    <mergeCell ref="A63:E63"/>
    <mergeCell ref="A51:E51"/>
    <mergeCell ref="A52:O52"/>
    <mergeCell ref="A54:E54"/>
    <mergeCell ref="A55:E55"/>
    <mergeCell ref="A56:O56"/>
    <mergeCell ref="A44:O44"/>
    <mergeCell ref="A46:E46"/>
    <mergeCell ref="A47:E47"/>
    <mergeCell ref="A48:O48"/>
    <mergeCell ref="A50:E50"/>
    <mergeCell ref="A38:E38"/>
    <mergeCell ref="A39:E39"/>
    <mergeCell ref="A40:O40"/>
    <mergeCell ref="A42:E42"/>
    <mergeCell ref="A43:E43"/>
    <mergeCell ref="A31:E31"/>
    <mergeCell ref="A32:O32"/>
    <mergeCell ref="A34:E34"/>
    <mergeCell ref="A35:E35"/>
    <mergeCell ref="A36:O36"/>
    <mergeCell ref="A24:O24"/>
    <mergeCell ref="A26:E26"/>
    <mergeCell ref="A27:E27"/>
    <mergeCell ref="A28:O28"/>
    <mergeCell ref="A30:E30"/>
    <mergeCell ref="A18:E18"/>
    <mergeCell ref="A19:E19"/>
    <mergeCell ref="A20:O20"/>
    <mergeCell ref="A22:E22"/>
    <mergeCell ref="A23:E23"/>
    <mergeCell ref="A11:E11"/>
    <mergeCell ref="A12:O12"/>
    <mergeCell ref="A14:E14"/>
    <mergeCell ref="A15:E15"/>
    <mergeCell ref="A16:O16"/>
    <mergeCell ref="L4:L7"/>
    <mergeCell ref="M4:M7"/>
    <mergeCell ref="N4:N7"/>
    <mergeCell ref="A8:O8"/>
    <mergeCell ref="A10:E10"/>
    <mergeCell ref="A1:O2"/>
    <mergeCell ref="A3:A7"/>
    <mergeCell ref="B3:B7"/>
    <mergeCell ref="C3:C7"/>
    <mergeCell ref="D3:D7"/>
    <mergeCell ref="E3:E7"/>
    <mergeCell ref="F3:H3"/>
    <mergeCell ref="I3:K3"/>
    <mergeCell ref="L3:N3"/>
    <mergeCell ref="O3:O7"/>
    <mergeCell ref="F4:F7"/>
    <mergeCell ref="G4:G7"/>
    <mergeCell ref="H4:H7"/>
    <mergeCell ref="I4:I7"/>
    <mergeCell ref="J4:J7"/>
    <mergeCell ref="K4:K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43"/>
  <sheetViews>
    <sheetView zoomScaleNormal="100" workbookViewId="0">
      <selection activeCell="A10" sqref="A10"/>
    </sheetView>
  </sheetViews>
  <sheetFormatPr defaultRowHeight="15"/>
  <cols>
    <col min="1" max="1" width="3.5703125" customWidth="1"/>
    <col min="2" max="2" width="16.85546875" customWidth="1"/>
    <col min="3" max="3" width="7.85546875" customWidth="1"/>
    <col min="4" max="4" width="10.5703125" customWidth="1"/>
    <col min="5" max="5" width="8.42578125" customWidth="1"/>
    <col min="6" max="6" width="11" customWidth="1"/>
    <col min="7" max="7" width="10.5703125" customWidth="1"/>
    <col min="8" max="8" width="9" customWidth="1"/>
    <col min="9" max="9" width="8" customWidth="1"/>
    <col min="10" max="10" width="12" customWidth="1"/>
    <col min="11" max="1025" width="8.7109375" customWidth="1"/>
  </cols>
  <sheetData>
    <row r="3" spans="1:16" ht="15" customHeight="1">
      <c r="A3" s="199" t="s">
        <v>55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2"/>
    </row>
    <row r="4" spans="1:16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2"/>
    </row>
    <row r="5" spans="1:16" ht="35.1" customHeight="1">
      <c r="A5" s="200" t="s">
        <v>1</v>
      </c>
      <c r="B5" s="201" t="s">
        <v>2</v>
      </c>
      <c r="C5" s="202" t="s">
        <v>56</v>
      </c>
      <c r="D5" s="202" t="s">
        <v>57</v>
      </c>
      <c r="E5" s="202" t="s">
        <v>5</v>
      </c>
      <c r="F5" s="203" t="s">
        <v>6</v>
      </c>
      <c r="G5" s="203"/>
      <c r="H5" s="203"/>
      <c r="I5" s="204" t="s">
        <v>7</v>
      </c>
      <c r="J5" s="204"/>
      <c r="K5" s="204"/>
      <c r="L5" s="203" t="s">
        <v>8</v>
      </c>
      <c r="M5" s="203"/>
      <c r="N5" s="203"/>
      <c r="O5" s="205" t="s">
        <v>9</v>
      </c>
    </row>
    <row r="6" spans="1:16" ht="35.1" customHeight="1">
      <c r="A6" s="200"/>
      <c r="B6" s="201"/>
      <c r="C6" s="201"/>
      <c r="D6" s="202"/>
      <c r="E6" s="202"/>
      <c r="F6" s="206" t="s">
        <v>10</v>
      </c>
      <c r="G6" s="207" t="s">
        <v>11</v>
      </c>
      <c r="H6" s="207" t="s">
        <v>12</v>
      </c>
      <c r="I6" s="206" t="s">
        <v>10</v>
      </c>
      <c r="J6" s="207" t="s">
        <v>11</v>
      </c>
      <c r="K6" s="207" t="s">
        <v>13</v>
      </c>
      <c r="L6" s="206" t="s">
        <v>10</v>
      </c>
      <c r="M6" s="207" t="s">
        <v>14</v>
      </c>
      <c r="N6" s="207" t="s">
        <v>13</v>
      </c>
      <c r="O6" s="205"/>
    </row>
    <row r="7" spans="1:16" ht="35.1" customHeight="1">
      <c r="A7" s="200"/>
      <c r="B7" s="201"/>
      <c r="C7" s="201"/>
      <c r="D7" s="202"/>
      <c r="E7" s="202"/>
      <c r="F7" s="206"/>
      <c r="G7" s="207"/>
      <c r="H7" s="207"/>
      <c r="I7" s="206"/>
      <c r="J7" s="207"/>
      <c r="K7" s="207"/>
      <c r="L7" s="206"/>
      <c r="M7" s="207"/>
      <c r="N7" s="207"/>
      <c r="O7" s="205"/>
    </row>
    <row r="8" spans="1:16" ht="35.1" customHeight="1">
      <c r="A8" s="200"/>
      <c r="B8" s="201"/>
      <c r="C8" s="201"/>
      <c r="D8" s="202"/>
      <c r="E8" s="202"/>
      <c r="F8" s="206"/>
      <c r="G8" s="207"/>
      <c r="H8" s="207"/>
      <c r="I8" s="206"/>
      <c r="J8" s="207"/>
      <c r="K8" s="207"/>
      <c r="L8" s="206"/>
      <c r="M8" s="207"/>
      <c r="N8" s="207"/>
      <c r="O8" s="205"/>
    </row>
    <row r="9" spans="1:16" ht="23.25" customHeight="1">
      <c r="A9" s="200"/>
      <c r="B9" s="201"/>
      <c r="C9" s="201"/>
      <c r="D9" s="202"/>
      <c r="E9" s="202"/>
      <c r="F9" s="206"/>
      <c r="G9" s="207"/>
      <c r="H9" s="207"/>
      <c r="I9" s="206"/>
      <c r="J9" s="207"/>
      <c r="K9" s="207"/>
      <c r="L9" s="206"/>
      <c r="M9" s="207"/>
      <c r="N9" s="207"/>
      <c r="O9" s="205"/>
    </row>
    <row r="10" spans="1:16" ht="56.25">
      <c r="A10" s="4">
        <v>1</v>
      </c>
      <c r="B10" s="57" t="s">
        <v>58</v>
      </c>
      <c r="C10" s="58">
        <v>10</v>
      </c>
      <c r="D10" s="58">
        <v>50</v>
      </c>
      <c r="E10" s="6" t="s">
        <v>17</v>
      </c>
      <c r="F10" s="8"/>
      <c r="G10" s="8"/>
      <c r="H10" s="9"/>
      <c r="I10" s="4"/>
      <c r="J10" s="8"/>
      <c r="K10" s="9"/>
      <c r="L10" s="4"/>
      <c r="M10" s="8"/>
      <c r="N10" s="9"/>
      <c r="O10" s="9"/>
    </row>
    <row r="11" spans="1:16" ht="15" customHeight="1">
      <c r="A11" s="209" t="s">
        <v>18</v>
      </c>
      <c r="B11" s="209"/>
      <c r="C11" s="209"/>
      <c r="D11" s="209"/>
      <c r="E11" s="209"/>
      <c r="F11" s="8"/>
      <c r="G11" s="8"/>
      <c r="H11" s="9"/>
      <c r="I11" s="4"/>
      <c r="J11" s="8"/>
      <c r="K11" s="9"/>
      <c r="L11" s="4"/>
      <c r="M11" s="8"/>
      <c r="N11" s="9"/>
      <c r="O11" s="9"/>
    </row>
    <row r="12" spans="1:16" ht="15.75" customHeight="1">
      <c r="A12" s="209" t="s">
        <v>19</v>
      </c>
      <c r="B12" s="209"/>
      <c r="C12" s="209"/>
      <c r="D12" s="209"/>
      <c r="E12" s="209"/>
      <c r="F12" s="8"/>
      <c r="G12" s="8"/>
      <c r="H12" s="9"/>
      <c r="I12" s="4"/>
      <c r="J12" s="8"/>
      <c r="K12" s="9"/>
      <c r="L12" s="4"/>
      <c r="M12" s="8"/>
      <c r="N12" s="9"/>
      <c r="O12" s="9"/>
    </row>
    <row r="13" spans="1:16" ht="15" customHeight="1">
      <c r="A13" s="225" t="s">
        <v>39</v>
      </c>
      <c r="B13" s="225"/>
      <c r="C13" s="225"/>
      <c r="D13" s="225"/>
      <c r="E13" s="225"/>
      <c r="F13" s="59"/>
      <c r="G13" s="60"/>
      <c r="H13" s="61"/>
      <c r="I13" s="212"/>
      <c r="J13" s="212"/>
      <c r="K13" s="212"/>
      <c r="L13" s="212"/>
      <c r="M13" s="212"/>
      <c r="N13" s="212"/>
      <c r="O13" s="214"/>
    </row>
    <row r="14" spans="1:16">
      <c r="A14" s="225"/>
      <c r="B14" s="225"/>
      <c r="C14" s="225"/>
      <c r="D14" s="225"/>
      <c r="E14" s="225"/>
      <c r="F14" s="62"/>
      <c r="G14" s="63"/>
      <c r="H14" s="64"/>
      <c r="I14" s="212"/>
      <c r="J14" s="212"/>
      <c r="K14" s="212"/>
      <c r="L14" s="212"/>
      <c r="M14" s="212"/>
      <c r="N14" s="212"/>
      <c r="O14" s="214"/>
    </row>
    <row r="15" spans="1:16">
      <c r="A15" s="225"/>
      <c r="B15" s="225"/>
      <c r="C15" s="225"/>
      <c r="D15" s="225"/>
      <c r="E15" s="225"/>
      <c r="F15" s="226"/>
      <c r="G15" s="226"/>
      <c r="H15" s="226"/>
      <c r="I15" s="212"/>
      <c r="J15" s="212"/>
      <c r="K15" s="212"/>
      <c r="L15" s="212"/>
      <c r="M15" s="212"/>
      <c r="N15" s="212"/>
      <c r="O15" s="214"/>
    </row>
    <row r="16" spans="1:16">
      <c r="A16" s="65"/>
      <c r="B16" s="66"/>
      <c r="C16" s="66"/>
      <c r="D16" s="66"/>
      <c r="E16" s="66"/>
      <c r="F16" s="226"/>
      <c r="G16" s="226"/>
      <c r="H16" s="226"/>
      <c r="I16" s="212"/>
      <c r="J16" s="212"/>
      <c r="K16" s="212"/>
      <c r="L16" s="212"/>
      <c r="M16" s="212"/>
      <c r="N16" s="212"/>
      <c r="O16" s="214"/>
    </row>
    <row r="18" spans="1:15">
      <c r="E18" s="67"/>
    </row>
    <row r="19" spans="1:15" ht="17.25" customHeight="1">
      <c r="A19" s="15"/>
      <c r="B19" s="15"/>
      <c r="C19" s="15"/>
      <c r="D19" s="15"/>
      <c r="E19" s="227" t="s">
        <v>40</v>
      </c>
      <c r="F19" s="227"/>
      <c r="G19" s="227"/>
      <c r="H19" s="227"/>
      <c r="I19" s="227"/>
      <c r="J19" s="216">
        <f>H17+K17+N17</f>
        <v>0</v>
      </c>
      <c r="K19" s="216"/>
      <c r="L19" s="216"/>
      <c r="M19" s="216"/>
      <c r="N19" s="216"/>
      <c r="O19" s="16"/>
    </row>
    <row r="20" spans="1:15">
      <c r="A20" s="15"/>
      <c r="B20" s="15"/>
      <c r="C20" s="15"/>
      <c r="D20" s="15"/>
      <c r="E20" s="227"/>
      <c r="F20" s="227"/>
      <c r="G20" s="227"/>
      <c r="H20" s="227"/>
      <c r="I20" s="227"/>
      <c r="J20" s="216"/>
      <c r="K20" s="216"/>
      <c r="L20" s="216"/>
      <c r="M20" s="216"/>
      <c r="N20" s="216"/>
      <c r="O20" s="16"/>
    </row>
    <row r="21" spans="1:15" ht="17.25" customHeight="1">
      <c r="A21" s="15"/>
      <c r="B21" s="15"/>
      <c r="C21" s="15"/>
      <c r="D21" s="15"/>
      <c r="E21" s="227" t="s">
        <v>41</v>
      </c>
      <c r="F21" s="227"/>
      <c r="G21" s="227"/>
      <c r="H21" s="227"/>
      <c r="I21" s="227"/>
      <c r="J21" s="216">
        <f>J19*8%</f>
        <v>0</v>
      </c>
      <c r="K21" s="216"/>
      <c r="L21" s="216"/>
      <c r="M21" s="216"/>
      <c r="N21" s="216"/>
      <c r="O21" s="16"/>
    </row>
    <row r="22" spans="1:15" ht="19.5" customHeight="1">
      <c r="A22" s="15"/>
      <c r="B22" s="15"/>
      <c r="C22" s="15"/>
      <c r="D22" s="15"/>
      <c r="E22" s="227"/>
      <c r="F22" s="227"/>
      <c r="G22" s="227"/>
      <c r="H22" s="227"/>
      <c r="I22" s="227"/>
      <c r="J22" s="216"/>
      <c r="K22" s="216"/>
      <c r="L22" s="216"/>
      <c r="M22" s="216"/>
      <c r="N22" s="216"/>
      <c r="O22" s="16"/>
    </row>
    <row r="23" spans="1:15" ht="15" customHeight="1">
      <c r="A23" s="15"/>
      <c r="B23" s="15"/>
      <c r="C23" s="15"/>
      <c r="D23" s="15"/>
      <c r="E23" s="227" t="s">
        <v>42</v>
      </c>
      <c r="F23" s="227"/>
      <c r="G23" s="227"/>
      <c r="H23" s="227"/>
      <c r="I23" s="227"/>
      <c r="J23" s="216">
        <f>J19+J21</f>
        <v>0</v>
      </c>
      <c r="K23" s="216"/>
      <c r="L23" s="216"/>
      <c r="M23" s="216"/>
      <c r="N23" s="216"/>
      <c r="O23" s="16"/>
    </row>
    <row r="24" spans="1:15" ht="22.5" customHeight="1">
      <c r="A24" s="15"/>
      <c r="B24" s="15"/>
      <c r="C24" s="15"/>
      <c r="D24" s="15"/>
      <c r="E24" s="227"/>
      <c r="F24" s="227"/>
      <c r="G24" s="227"/>
      <c r="H24" s="227"/>
      <c r="I24" s="227"/>
      <c r="J24" s="216"/>
      <c r="K24" s="216"/>
      <c r="L24" s="216"/>
      <c r="M24" s="216"/>
      <c r="N24" s="216"/>
      <c r="O24" s="16"/>
    </row>
    <row r="25" spans="1:15">
      <c r="A25" s="15"/>
      <c r="B25" s="15"/>
      <c r="C25" s="15"/>
      <c r="D25" s="15"/>
      <c r="E25" s="17"/>
      <c r="F25" s="17"/>
      <c r="G25" s="17"/>
      <c r="H25" s="17"/>
      <c r="I25" s="17"/>
      <c r="J25" s="19"/>
      <c r="K25" s="19"/>
      <c r="L25" s="19"/>
      <c r="M25" s="19"/>
      <c r="N25" s="16"/>
      <c r="O25" s="16"/>
    </row>
    <row r="26" spans="1:15">
      <c r="A26" s="20"/>
      <c r="B26" s="20"/>
      <c r="C26" s="20"/>
      <c r="D26" s="20"/>
      <c r="E26" s="20"/>
      <c r="F26" s="20"/>
      <c r="G26" s="20"/>
      <c r="H26" s="20"/>
      <c r="I26" s="20"/>
      <c r="J26" s="22"/>
      <c r="K26" s="22"/>
      <c r="L26" s="19"/>
      <c r="M26" s="19"/>
      <c r="N26" s="23"/>
      <c r="O26" s="24"/>
    </row>
    <row r="27" spans="1:15" ht="15" customHeight="1">
      <c r="A27" s="218" t="s">
        <v>43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</row>
    <row r="28" spans="1:15">
      <c r="A28" s="218"/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</row>
    <row r="29" spans="1:15">
      <c r="A29" s="218"/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</row>
    <row r="30" spans="1:15">
      <c r="A30" s="218"/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</row>
    <row r="31" spans="1:15">
      <c r="A31" s="218"/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</row>
    <row r="32" spans="1:15">
      <c r="A32" s="218"/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</row>
    <row r="34" spans="1:10" ht="15.75" customHeight="1">
      <c r="B34" s="229" t="s">
        <v>1</v>
      </c>
      <c r="C34" s="230" t="s">
        <v>44</v>
      </c>
      <c r="D34" s="231" t="s">
        <v>59</v>
      </c>
      <c r="E34" s="68"/>
      <c r="F34" s="232" t="s">
        <v>46</v>
      </c>
      <c r="G34" s="232"/>
      <c r="H34" s="233" t="s">
        <v>47</v>
      </c>
      <c r="I34" s="233"/>
      <c r="J34" s="231" t="s">
        <v>48</v>
      </c>
    </row>
    <row r="35" spans="1:10" ht="28.5" customHeight="1">
      <c r="B35" s="229"/>
      <c r="C35" s="230"/>
      <c r="D35" s="230"/>
      <c r="E35" s="69" t="s">
        <v>50</v>
      </c>
      <c r="F35" s="69" t="s">
        <v>49</v>
      </c>
      <c r="G35" s="69" t="s">
        <v>50</v>
      </c>
      <c r="H35" s="69" t="s">
        <v>49</v>
      </c>
      <c r="I35" s="70" t="s">
        <v>50</v>
      </c>
      <c r="J35" s="231"/>
    </row>
    <row r="36" spans="1:10" ht="63.75">
      <c r="B36" s="29">
        <v>1</v>
      </c>
      <c r="C36" s="71" t="s">
        <v>51</v>
      </c>
      <c r="D36" s="72" t="s">
        <v>60</v>
      </c>
      <c r="E36" s="33"/>
      <c r="F36" s="31"/>
      <c r="G36" s="33"/>
      <c r="H36" s="31"/>
      <c r="I36" s="33"/>
      <c r="J36" s="34"/>
    </row>
    <row r="37" spans="1:10" ht="63.75">
      <c r="B37" s="35">
        <v>2</v>
      </c>
      <c r="C37" s="73" t="s">
        <v>51</v>
      </c>
      <c r="D37" s="74" t="s">
        <v>61</v>
      </c>
      <c r="E37" s="40"/>
      <c r="F37" s="39"/>
      <c r="G37" s="40"/>
      <c r="H37" s="39"/>
      <c r="I37" s="40"/>
      <c r="J37" s="41"/>
    </row>
    <row r="38" spans="1:10" ht="63.75">
      <c r="B38" s="42">
        <v>3</v>
      </c>
      <c r="C38" s="75" t="s">
        <v>51</v>
      </c>
      <c r="D38" s="76" t="s">
        <v>62</v>
      </c>
      <c r="E38" s="47"/>
      <c r="F38" s="46"/>
      <c r="G38" s="47"/>
      <c r="H38" s="46"/>
      <c r="I38" s="47"/>
      <c r="J38" s="48"/>
    </row>
    <row r="39" spans="1:10" ht="63.75">
      <c r="B39" s="49">
        <v>4</v>
      </c>
      <c r="C39" s="77" t="s">
        <v>51</v>
      </c>
      <c r="D39" s="78" t="s">
        <v>63</v>
      </c>
      <c r="E39" s="40"/>
      <c r="F39" s="39"/>
      <c r="G39" s="40"/>
      <c r="H39" s="39"/>
      <c r="I39" s="40"/>
      <c r="J39" s="41"/>
    </row>
    <row r="40" spans="1:10" ht="18.75" customHeight="1">
      <c r="B40" s="228" t="s">
        <v>52</v>
      </c>
      <c r="C40" s="228"/>
      <c r="D40" s="228"/>
      <c r="E40" s="55">
        <f t="shared" ref="E40:J40" si="0">SUM(E36:E39)</f>
        <v>0</v>
      </c>
      <c r="F40" s="54">
        <f t="shared" si="0"/>
        <v>0</v>
      </c>
      <c r="G40" s="55">
        <f t="shared" si="0"/>
        <v>0</v>
      </c>
      <c r="H40" s="54">
        <f t="shared" si="0"/>
        <v>0</v>
      </c>
      <c r="I40" s="55">
        <f t="shared" si="0"/>
        <v>0</v>
      </c>
      <c r="J40" s="56">
        <f t="shared" si="0"/>
        <v>0</v>
      </c>
    </row>
    <row r="42" spans="1:10">
      <c r="A42" t="s">
        <v>53</v>
      </c>
    </row>
    <row r="43" spans="1:10">
      <c r="A43" t="s">
        <v>54</v>
      </c>
    </row>
  </sheetData>
  <mergeCells count="40">
    <mergeCell ref="B40:D40"/>
    <mergeCell ref="A27:O32"/>
    <mergeCell ref="B34:B35"/>
    <mergeCell ref="C34:C35"/>
    <mergeCell ref="D34:D35"/>
    <mergeCell ref="F34:G34"/>
    <mergeCell ref="H34:I34"/>
    <mergeCell ref="J34:J35"/>
    <mergeCell ref="E19:I20"/>
    <mergeCell ref="J19:N20"/>
    <mergeCell ref="E21:I22"/>
    <mergeCell ref="J21:N22"/>
    <mergeCell ref="E23:I24"/>
    <mergeCell ref="J23:N24"/>
    <mergeCell ref="A13:E15"/>
    <mergeCell ref="I13:K16"/>
    <mergeCell ref="L13:N16"/>
    <mergeCell ref="O13:O16"/>
    <mergeCell ref="F15:H16"/>
    <mergeCell ref="L6:L9"/>
    <mergeCell ref="M6:M9"/>
    <mergeCell ref="N6:N9"/>
    <mergeCell ref="A11:E11"/>
    <mergeCell ref="A12:E12"/>
    <mergeCell ref="A3:O4"/>
    <mergeCell ref="A5:A9"/>
    <mergeCell ref="B5:B9"/>
    <mergeCell ref="C5:C9"/>
    <mergeCell ref="D5:D9"/>
    <mergeCell ref="E5:E9"/>
    <mergeCell ref="F5:H5"/>
    <mergeCell ref="I5:K5"/>
    <mergeCell ref="L5:N5"/>
    <mergeCell ref="O5:O9"/>
    <mergeCell ref="F6:F9"/>
    <mergeCell ref="G6:G9"/>
    <mergeCell ref="H6:H9"/>
    <mergeCell ref="I6:I9"/>
    <mergeCell ref="J6:J9"/>
    <mergeCell ref="K6:K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P44"/>
  <sheetViews>
    <sheetView zoomScaleNormal="100" workbookViewId="0">
      <selection activeCell="P10" sqref="P10"/>
    </sheetView>
  </sheetViews>
  <sheetFormatPr defaultRowHeight="15"/>
  <cols>
    <col min="1" max="1" width="8.7109375" customWidth="1"/>
    <col min="2" max="2" width="4" customWidth="1"/>
    <col min="3" max="3" width="14.140625" customWidth="1"/>
    <col min="4" max="4" width="10.85546875" customWidth="1"/>
    <col min="5" max="5" width="6.85546875" customWidth="1"/>
    <col min="6" max="6" width="8" style="67" customWidth="1"/>
    <col min="7" max="7" width="6.85546875" customWidth="1"/>
    <col min="8" max="8" width="8" customWidth="1"/>
    <col min="9" max="9" width="6.85546875" customWidth="1"/>
    <col min="10" max="10" width="7.5703125" customWidth="1"/>
    <col min="11" max="11" width="16.28515625" customWidth="1"/>
    <col min="12" max="12" width="6.7109375" customWidth="1"/>
    <col min="13" max="13" width="7.140625" customWidth="1"/>
    <col min="14" max="15" width="8.7109375" customWidth="1"/>
    <col min="16" max="16" width="11.28515625" customWidth="1"/>
    <col min="17" max="1025" width="8.7109375" customWidth="1"/>
  </cols>
  <sheetData>
    <row r="3" spans="2:16" ht="15" customHeight="1">
      <c r="B3" s="199" t="s">
        <v>64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</row>
    <row r="4" spans="2:16"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</row>
    <row r="5" spans="2:16" ht="15.75" customHeight="1">
      <c r="B5" s="200" t="s">
        <v>1</v>
      </c>
      <c r="C5" s="201" t="s">
        <v>2</v>
      </c>
      <c r="D5" s="202" t="s">
        <v>65</v>
      </c>
      <c r="E5" s="202" t="s">
        <v>66</v>
      </c>
      <c r="F5" s="202" t="s">
        <v>67</v>
      </c>
      <c r="G5" s="203" t="s">
        <v>6</v>
      </c>
      <c r="H5" s="203"/>
      <c r="I5" s="203"/>
      <c r="J5" s="204" t="s">
        <v>7</v>
      </c>
      <c r="K5" s="204"/>
      <c r="L5" s="204"/>
      <c r="M5" s="203" t="s">
        <v>8</v>
      </c>
      <c r="N5" s="203"/>
      <c r="O5" s="203"/>
      <c r="P5" s="234" t="s">
        <v>9</v>
      </c>
    </row>
    <row r="6" spans="2:16" ht="15" customHeight="1">
      <c r="B6" s="200"/>
      <c r="C6" s="201"/>
      <c r="D6" s="201"/>
      <c r="E6" s="201"/>
      <c r="F6" s="201"/>
      <c r="G6" s="206" t="s">
        <v>68</v>
      </c>
      <c r="H6" s="207" t="s">
        <v>11</v>
      </c>
      <c r="I6" s="207" t="s">
        <v>12</v>
      </c>
      <c r="J6" s="206" t="s">
        <v>68</v>
      </c>
      <c r="K6" s="207" t="s">
        <v>11</v>
      </c>
      <c r="L6" s="207" t="s">
        <v>13</v>
      </c>
      <c r="M6" s="206" t="s">
        <v>68</v>
      </c>
      <c r="N6" s="207" t="s">
        <v>14</v>
      </c>
      <c r="O6" s="207" t="s">
        <v>12</v>
      </c>
      <c r="P6" s="234"/>
    </row>
    <row r="7" spans="2:16">
      <c r="B7" s="200"/>
      <c r="C7" s="201"/>
      <c r="D7" s="201"/>
      <c r="E7" s="201"/>
      <c r="F7" s="201"/>
      <c r="G7" s="206"/>
      <c r="H7" s="207"/>
      <c r="I7" s="207"/>
      <c r="J7" s="206"/>
      <c r="K7" s="207"/>
      <c r="L7" s="207"/>
      <c r="M7" s="206"/>
      <c r="N7" s="207"/>
      <c r="O7" s="207"/>
      <c r="P7" s="234"/>
    </row>
    <row r="8" spans="2:16">
      <c r="B8" s="200"/>
      <c r="C8" s="201"/>
      <c r="D8" s="201"/>
      <c r="E8" s="201"/>
      <c r="F8" s="201"/>
      <c r="G8" s="206"/>
      <c r="H8" s="207"/>
      <c r="I8" s="207"/>
      <c r="J8" s="206"/>
      <c r="K8" s="207"/>
      <c r="L8" s="207"/>
      <c r="M8" s="206"/>
      <c r="N8" s="207"/>
      <c r="O8" s="207"/>
      <c r="P8" s="234"/>
    </row>
    <row r="9" spans="2:16" ht="78" customHeight="1">
      <c r="B9" s="200"/>
      <c r="C9" s="201"/>
      <c r="D9" s="201"/>
      <c r="E9" s="201"/>
      <c r="F9" s="201"/>
      <c r="G9" s="206"/>
      <c r="H9" s="207"/>
      <c r="I9" s="207"/>
      <c r="J9" s="206"/>
      <c r="K9" s="207"/>
      <c r="L9" s="207"/>
      <c r="M9" s="206"/>
      <c r="N9" s="207"/>
      <c r="O9" s="207"/>
      <c r="P9" s="234"/>
    </row>
    <row r="10" spans="2:16" ht="72">
      <c r="B10" s="4">
        <v>1</v>
      </c>
      <c r="C10" s="79" t="s">
        <v>69</v>
      </c>
      <c r="D10" s="58">
        <v>1</v>
      </c>
      <c r="E10" s="8">
        <v>15</v>
      </c>
      <c r="F10" s="6" t="s">
        <v>17</v>
      </c>
      <c r="G10" s="8"/>
      <c r="H10" s="8"/>
      <c r="I10" s="9"/>
      <c r="J10" s="4"/>
      <c r="K10" s="8"/>
      <c r="L10" s="9"/>
      <c r="M10" s="4"/>
      <c r="N10" s="8"/>
      <c r="O10" s="9"/>
      <c r="P10" s="9"/>
    </row>
    <row r="11" spans="2:16" ht="15" customHeight="1">
      <c r="B11" s="209" t="s">
        <v>18</v>
      </c>
      <c r="C11" s="209"/>
      <c r="D11" s="209"/>
      <c r="E11" s="209"/>
      <c r="F11" s="209"/>
      <c r="G11" s="8"/>
      <c r="H11" s="8"/>
      <c r="I11" s="9"/>
      <c r="J11" s="4"/>
      <c r="K11" s="8"/>
      <c r="L11" s="9"/>
      <c r="M11" s="4"/>
      <c r="N11" s="8"/>
      <c r="O11" s="9"/>
      <c r="P11" s="9"/>
    </row>
    <row r="12" spans="2:16" ht="15.75" customHeight="1">
      <c r="B12" s="209" t="s">
        <v>70</v>
      </c>
      <c r="C12" s="209"/>
      <c r="D12" s="209"/>
      <c r="E12" s="209"/>
      <c r="F12" s="209"/>
      <c r="G12" s="8"/>
      <c r="H12" s="8"/>
      <c r="I12" s="9"/>
      <c r="J12" s="4"/>
      <c r="K12" s="8"/>
      <c r="L12" s="9"/>
      <c r="M12" s="4"/>
      <c r="N12" s="8"/>
      <c r="O12" s="9"/>
      <c r="P12" s="9"/>
    </row>
    <row r="13" spans="2:16" ht="15" customHeight="1">
      <c r="B13" s="225" t="s">
        <v>39</v>
      </c>
      <c r="C13" s="225"/>
      <c r="D13" s="225"/>
      <c r="E13" s="225"/>
      <c r="F13" s="225"/>
      <c r="G13" s="235"/>
      <c r="H13" s="235"/>
      <c r="I13" s="235"/>
      <c r="J13" s="212"/>
      <c r="K13" s="212"/>
      <c r="L13" s="212"/>
      <c r="M13" s="212"/>
      <c r="N13" s="212"/>
      <c r="O13" s="212"/>
      <c r="P13" s="214"/>
    </row>
    <row r="14" spans="2:16">
      <c r="B14" s="225"/>
      <c r="C14" s="225"/>
      <c r="D14" s="225"/>
      <c r="E14" s="225"/>
      <c r="F14" s="225"/>
      <c r="G14" s="235"/>
      <c r="H14" s="235"/>
      <c r="I14" s="235"/>
      <c r="J14" s="212"/>
      <c r="K14" s="212"/>
      <c r="L14" s="212"/>
      <c r="M14" s="212"/>
      <c r="N14" s="212"/>
      <c r="O14" s="212"/>
      <c r="P14" s="214"/>
    </row>
    <row r="15" spans="2:16">
      <c r="B15" s="225"/>
      <c r="C15" s="225"/>
      <c r="D15" s="225"/>
      <c r="E15" s="225"/>
      <c r="F15" s="225"/>
      <c r="G15" s="235"/>
      <c r="H15" s="235"/>
      <c r="I15" s="235"/>
      <c r="J15" s="212"/>
      <c r="K15" s="212"/>
      <c r="L15" s="212"/>
      <c r="M15" s="212"/>
      <c r="N15" s="212"/>
      <c r="O15" s="212"/>
      <c r="P15" s="214"/>
    </row>
    <row r="16" spans="2:16">
      <c r="B16" s="65"/>
      <c r="C16" s="66"/>
      <c r="D16" s="66"/>
      <c r="E16" s="66"/>
      <c r="F16" s="66"/>
      <c r="G16" s="226"/>
      <c r="H16" s="226"/>
      <c r="I16" s="226"/>
      <c r="J16" s="212"/>
      <c r="K16" s="212"/>
      <c r="L16" s="212"/>
      <c r="M16" s="212"/>
      <c r="N16" s="212"/>
      <c r="O16" s="212"/>
      <c r="P16" s="214"/>
    </row>
    <row r="19" spans="2:16" ht="18.75" customHeight="1">
      <c r="B19" s="15"/>
      <c r="C19" s="15"/>
      <c r="D19" s="15"/>
      <c r="E19" s="15"/>
      <c r="F19" s="227" t="s">
        <v>40</v>
      </c>
      <c r="G19" s="227"/>
      <c r="H19" s="227"/>
      <c r="I19" s="227"/>
      <c r="J19" s="227"/>
      <c r="K19" s="216">
        <f>I17+L17+O17</f>
        <v>0</v>
      </c>
      <c r="L19" s="216"/>
      <c r="M19" s="216"/>
      <c r="N19" s="216"/>
      <c r="O19" s="216"/>
      <c r="P19" s="16"/>
    </row>
    <row r="20" spans="2:16">
      <c r="B20" s="15"/>
      <c r="C20" s="15"/>
      <c r="D20" s="15"/>
      <c r="E20" s="15"/>
      <c r="F20" s="227"/>
      <c r="G20" s="227"/>
      <c r="H20" s="227"/>
      <c r="I20" s="227"/>
      <c r="J20" s="227"/>
      <c r="K20" s="216"/>
      <c r="L20" s="216"/>
      <c r="M20" s="216"/>
      <c r="N20" s="216"/>
      <c r="O20" s="216"/>
      <c r="P20" s="16"/>
    </row>
    <row r="21" spans="2:16" ht="21" customHeight="1">
      <c r="B21" s="15"/>
      <c r="C21" s="15"/>
      <c r="D21" s="15"/>
      <c r="E21" s="15"/>
      <c r="F21" s="227" t="s">
        <v>41</v>
      </c>
      <c r="G21" s="227"/>
      <c r="H21" s="227"/>
      <c r="I21" s="227"/>
      <c r="J21" s="227"/>
      <c r="K21" s="216">
        <f>K19*8%</f>
        <v>0</v>
      </c>
      <c r="L21" s="216"/>
      <c r="M21" s="216"/>
      <c r="N21" s="216"/>
      <c r="O21" s="216"/>
      <c r="P21" s="16"/>
    </row>
    <row r="22" spans="2:16">
      <c r="B22" s="15"/>
      <c r="C22" s="15"/>
      <c r="D22" s="15"/>
      <c r="E22" s="15"/>
      <c r="F22" s="227"/>
      <c r="G22" s="227"/>
      <c r="H22" s="227"/>
      <c r="I22" s="227"/>
      <c r="J22" s="227"/>
      <c r="K22" s="216"/>
      <c r="L22" s="216"/>
      <c r="M22" s="216"/>
      <c r="N22" s="216"/>
      <c r="O22" s="216"/>
      <c r="P22" s="16"/>
    </row>
    <row r="23" spans="2:16" ht="20.25" customHeight="1">
      <c r="B23" s="15"/>
      <c r="C23" s="15"/>
      <c r="D23" s="15"/>
      <c r="E23" s="15"/>
      <c r="F23" s="227" t="s">
        <v>42</v>
      </c>
      <c r="G23" s="227"/>
      <c r="H23" s="227"/>
      <c r="I23" s="227"/>
      <c r="J23" s="227"/>
      <c r="K23" s="216">
        <f>K19+K21</f>
        <v>0</v>
      </c>
      <c r="L23" s="216"/>
      <c r="M23" s="216"/>
      <c r="N23" s="216"/>
      <c r="O23" s="216"/>
      <c r="P23" s="16"/>
    </row>
    <row r="24" spans="2:16">
      <c r="B24" s="15"/>
      <c r="C24" s="15"/>
      <c r="D24" s="15"/>
      <c r="E24" s="15"/>
      <c r="F24" s="227"/>
      <c r="G24" s="227"/>
      <c r="H24" s="227"/>
      <c r="I24" s="227"/>
      <c r="J24" s="227"/>
      <c r="K24" s="216"/>
      <c r="L24" s="216"/>
      <c r="M24" s="216"/>
      <c r="N24" s="216"/>
      <c r="O24" s="216"/>
      <c r="P24" s="16"/>
    </row>
    <row r="25" spans="2:16">
      <c r="B25" s="15"/>
      <c r="C25" s="15"/>
      <c r="D25" s="15"/>
      <c r="E25" s="15"/>
      <c r="F25" s="17"/>
      <c r="G25" s="17"/>
      <c r="H25" s="17"/>
      <c r="I25" s="17"/>
      <c r="J25" s="17"/>
      <c r="K25" s="19"/>
      <c r="L25" s="19"/>
      <c r="M25" s="19"/>
      <c r="N25" s="19"/>
      <c r="O25" s="16"/>
      <c r="P25" s="16"/>
    </row>
    <row r="26" spans="2:16">
      <c r="B26" s="20"/>
      <c r="C26" s="20"/>
      <c r="D26" s="20"/>
      <c r="E26" s="20"/>
      <c r="F26" s="20"/>
      <c r="G26" s="20"/>
      <c r="H26" s="20"/>
      <c r="I26" s="20"/>
      <c r="J26" s="20"/>
      <c r="K26" s="22"/>
      <c r="L26" s="22"/>
      <c r="M26" s="19"/>
      <c r="N26" s="19"/>
      <c r="O26" s="23"/>
      <c r="P26" s="24"/>
    </row>
    <row r="27" spans="2:16" ht="15" customHeight="1">
      <c r="B27" s="218" t="s">
        <v>43</v>
      </c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</row>
    <row r="28" spans="2:16"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</row>
    <row r="29" spans="2:16"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</row>
    <row r="30" spans="2:16"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</row>
    <row r="31" spans="2:16"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</row>
    <row r="32" spans="2:16"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</row>
    <row r="34" spans="1:11" ht="20.100000000000001" customHeight="1">
      <c r="C34" s="236" t="s">
        <v>1</v>
      </c>
      <c r="D34" s="220" t="s">
        <v>44</v>
      </c>
      <c r="E34" s="237" t="s">
        <v>45</v>
      </c>
      <c r="F34" s="237"/>
      <c r="G34" s="238" t="s">
        <v>46</v>
      </c>
      <c r="H34" s="238"/>
      <c r="I34" s="239" t="s">
        <v>47</v>
      </c>
      <c r="J34" s="239"/>
      <c r="K34" s="231" t="s">
        <v>48</v>
      </c>
    </row>
    <row r="35" spans="1:11" ht="35.25" customHeight="1">
      <c r="C35" s="236"/>
      <c r="D35" s="220"/>
      <c r="E35" s="80" t="s">
        <v>49</v>
      </c>
      <c r="F35" s="81" t="s">
        <v>50</v>
      </c>
      <c r="G35" s="81" t="s">
        <v>49</v>
      </c>
      <c r="H35" s="81" t="s">
        <v>50</v>
      </c>
      <c r="I35" s="81" t="s">
        <v>49</v>
      </c>
      <c r="J35" s="80" t="s">
        <v>50</v>
      </c>
      <c r="K35" s="231"/>
    </row>
    <row r="36" spans="1:11" ht="57" customHeight="1">
      <c r="C36" s="29">
        <v>1</v>
      </c>
      <c r="D36" s="82" t="s">
        <v>51</v>
      </c>
      <c r="E36" s="31"/>
      <c r="F36" s="33"/>
      <c r="G36" s="31"/>
      <c r="H36" s="33"/>
      <c r="I36" s="31"/>
      <c r="J36" s="33"/>
      <c r="K36" s="34"/>
    </row>
    <row r="37" spans="1:11" ht="47.25" customHeight="1">
      <c r="C37" s="35">
        <v>2</v>
      </c>
      <c r="D37" s="83" t="s">
        <v>51</v>
      </c>
      <c r="E37" s="37"/>
      <c r="F37" s="40"/>
      <c r="G37" s="39"/>
      <c r="H37" s="40"/>
      <c r="I37" s="39"/>
      <c r="J37" s="40"/>
      <c r="K37" s="41"/>
    </row>
    <row r="38" spans="1:11" ht="48" customHeight="1">
      <c r="C38" s="42">
        <v>3</v>
      </c>
      <c r="D38" s="84" t="s">
        <v>51</v>
      </c>
      <c r="E38" s="44"/>
      <c r="F38" s="47"/>
      <c r="G38" s="46"/>
      <c r="H38" s="47"/>
      <c r="I38" s="46"/>
      <c r="J38" s="47"/>
      <c r="K38" s="48"/>
    </row>
    <row r="39" spans="1:11" ht="57" customHeight="1">
      <c r="C39" s="49">
        <v>4</v>
      </c>
      <c r="D39" s="85" t="s">
        <v>51</v>
      </c>
      <c r="E39" s="51"/>
      <c r="F39" s="40"/>
      <c r="G39" s="39"/>
      <c r="H39" s="40"/>
      <c r="I39" s="39"/>
      <c r="J39" s="40"/>
      <c r="K39" s="41"/>
    </row>
    <row r="40" spans="1:11" ht="24.95" customHeight="1">
      <c r="C40" s="217" t="s">
        <v>52</v>
      </c>
      <c r="D40" s="217"/>
      <c r="E40" s="52">
        <f t="shared" ref="E40:K40" si="0">SUM(E36:E39)</f>
        <v>0</v>
      </c>
      <c r="F40" s="55">
        <f t="shared" si="0"/>
        <v>0</v>
      </c>
      <c r="G40" s="54">
        <f t="shared" si="0"/>
        <v>0</v>
      </c>
      <c r="H40" s="55">
        <f t="shared" si="0"/>
        <v>0</v>
      </c>
      <c r="I40" s="54">
        <f t="shared" si="0"/>
        <v>0</v>
      </c>
      <c r="J40" s="55">
        <f t="shared" si="0"/>
        <v>0</v>
      </c>
      <c r="K40" s="56">
        <f t="shared" si="0"/>
        <v>0</v>
      </c>
    </row>
    <row r="43" spans="1:11">
      <c r="A43" t="s">
        <v>53</v>
      </c>
    </row>
    <row r="44" spans="1:11">
      <c r="A44" t="s">
        <v>54</v>
      </c>
    </row>
  </sheetData>
  <mergeCells count="41">
    <mergeCell ref="C40:D40"/>
    <mergeCell ref="B27:P32"/>
    <mergeCell ref="C34:C35"/>
    <mergeCell ref="D34:D35"/>
    <mergeCell ref="E34:F34"/>
    <mergeCell ref="G34:H34"/>
    <mergeCell ref="I34:J34"/>
    <mergeCell ref="K34:K35"/>
    <mergeCell ref="F19:J20"/>
    <mergeCell ref="K19:O20"/>
    <mergeCell ref="F21:J22"/>
    <mergeCell ref="K21:O22"/>
    <mergeCell ref="F23:J24"/>
    <mergeCell ref="K23:O24"/>
    <mergeCell ref="B13:F15"/>
    <mergeCell ref="G13:I15"/>
    <mergeCell ref="J13:L16"/>
    <mergeCell ref="M13:O16"/>
    <mergeCell ref="P13:P16"/>
    <mergeCell ref="G16:I16"/>
    <mergeCell ref="M6:M9"/>
    <mergeCell ref="N6:N9"/>
    <mergeCell ref="O6:O9"/>
    <mergeCell ref="B11:F11"/>
    <mergeCell ref="B12:F12"/>
    <mergeCell ref="B3:P4"/>
    <mergeCell ref="B5:B9"/>
    <mergeCell ref="C5:C9"/>
    <mergeCell ref="D5:D9"/>
    <mergeCell ref="E5:E9"/>
    <mergeCell ref="F5:F9"/>
    <mergeCell ref="G5:I5"/>
    <mergeCell ref="J5:L5"/>
    <mergeCell ref="M5:O5"/>
    <mergeCell ref="P5:P9"/>
    <mergeCell ref="G6:G9"/>
    <mergeCell ref="H6:H9"/>
    <mergeCell ref="I6:I9"/>
    <mergeCell ref="J6:J9"/>
    <mergeCell ref="K6:K9"/>
    <mergeCell ref="L6:L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6"/>
  <sheetViews>
    <sheetView topLeftCell="A10" zoomScale="85" zoomScaleNormal="85" workbookViewId="0">
      <selection activeCell="W20" sqref="W20"/>
    </sheetView>
  </sheetViews>
  <sheetFormatPr defaultRowHeight="15"/>
  <cols>
    <col min="1" max="1" width="8.7109375" customWidth="1"/>
    <col min="2" max="2" width="3.5703125" customWidth="1"/>
    <col min="3" max="3" width="27.140625" customWidth="1"/>
    <col min="4" max="4" width="7" customWidth="1"/>
    <col min="5" max="5" width="12.7109375" customWidth="1"/>
    <col min="6" max="6" width="6.85546875" customWidth="1"/>
    <col min="7" max="7" width="8" customWidth="1"/>
    <col min="8" max="8" width="6.85546875" customWidth="1"/>
    <col min="9" max="9" width="8" customWidth="1"/>
    <col min="10" max="10" width="6.85546875" customWidth="1"/>
    <col min="11" max="11" width="8" customWidth="1"/>
    <col min="12" max="12" width="7.85546875" customWidth="1"/>
    <col min="13" max="1025" width="8.7109375" customWidth="1"/>
  </cols>
  <sheetData>
    <row r="2" spans="2:17" ht="15" customHeight="1">
      <c r="B2" s="199" t="s">
        <v>71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</row>
    <row r="3" spans="2:17" ht="15.75" customHeight="1"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</row>
    <row r="4" spans="2:17" ht="15.75" customHeight="1">
      <c r="B4" s="200" t="s">
        <v>1</v>
      </c>
      <c r="C4" s="201" t="s">
        <v>2</v>
      </c>
      <c r="D4" s="202" t="s">
        <v>72</v>
      </c>
      <c r="E4" s="202" t="s">
        <v>73</v>
      </c>
      <c r="F4" s="202" t="s">
        <v>74</v>
      </c>
      <c r="G4" s="202" t="s">
        <v>5</v>
      </c>
      <c r="H4" s="203" t="s">
        <v>6</v>
      </c>
      <c r="I4" s="203"/>
      <c r="J4" s="203"/>
      <c r="K4" s="204" t="s">
        <v>7</v>
      </c>
      <c r="L4" s="204"/>
      <c r="M4" s="204"/>
      <c r="N4" s="203" t="s">
        <v>8</v>
      </c>
      <c r="O4" s="203"/>
      <c r="P4" s="203"/>
      <c r="Q4" s="205" t="s">
        <v>9</v>
      </c>
    </row>
    <row r="5" spans="2:17" ht="15" customHeight="1">
      <c r="B5" s="200"/>
      <c r="C5" s="201"/>
      <c r="D5" s="201"/>
      <c r="E5" s="202"/>
      <c r="F5" s="202"/>
      <c r="G5" s="202"/>
      <c r="H5" s="206" t="s">
        <v>75</v>
      </c>
      <c r="I5" s="207" t="s">
        <v>11</v>
      </c>
      <c r="J5" s="207" t="s">
        <v>12</v>
      </c>
      <c r="K5" s="206" t="s">
        <v>75</v>
      </c>
      <c r="L5" s="207" t="s">
        <v>11</v>
      </c>
      <c r="M5" s="207" t="s">
        <v>13</v>
      </c>
      <c r="N5" s="206" t="s">
        <v>75</v>
      </c>
      <c r="O5" s="207" t="s">
        <v>14</v>
      </c>
      <c r="P5" s="207" t="s">
        <v>13</v>
      </c>
      <c r="Q5" s="205"/>
    </row>
    <row r="6" spans="2:17">
      <c r="B6" s="200"/>
      <c r="C6" s="201"/>
      <c r="D6" s="201"/>
      <c r="E6" s="202"/>
      <c r="F6" s="202"/>
      <c r="G6" s="202"/>
      <c r="H6" s="206"/>
      <c r="I6" s="207"/>
      <c r="J6" s="207"/>
      <c r="K6" s="206"/>
      <c r="L6" s="207"/>
      <c r="M6" s="207"/>
      <c r="N6" s="206"/>
      <c r="O6" s="207"/>
      <c r="P6" s="207"/>
      <c r="Q6" s="205"/>
    </row>
    <row r="7" spans="2:17">
      <c r="B7" s="200"/>
      <c r="C7" s="201"/>
      <c r="D7" s="201"/>
      <c r="E7" s="202"/>
      <c r="F7" s="202"/>
      <c r="G7" s="202"/>
      <c r="H7" s="206"/>
      <c r="I7" s="207"/>
      <c r="J7" s="207"/>
      <c r="K7" s="206"/>
      <c r="L7" s="207"/>
      <c r="M7" s="207"/>
      <c r="N7" s="206"/>
      <c r="O7" s="207"/>
      <c r="P7" s="207"/>
      <c r="Q7" s="205"/>
    </row>
    <row r="8" spans="2:17" ht="105" customHeight="1">
      <c r="B8" s="200"/>
      <c r="C8" s="201"/>
      <c r="D8" s="201"/>
      <c r="E8" s="202"/>
      <c r="F8" s="202"/>
      <c r="G8" s="202"/>
      <c r="H8" s="206"/>
      <c r="I8" s="207"/>
      <c r="J8" s="207"/>
      <c r="K8" s="206"/>
      <c r="L8" s="207"/>
      <c r="M8" s="207"/>
      <c r="N8" s="206"/>
      <c r="O8" s="207"/>
      <c r="P8" s="207"/>
      <c r="Q8" s="205"/>
    </row>
    <row r="9" spans="2:17" ht="60" customHeight="1">
      <c r="B9" s="4">
        <v>1</v>
      </c>
      <c r="C9" s="79" t="s">
        <v>76</v>
      </c>
      <c r="D9" s="58"/>
      <c r="E9" s="58"/>
      <c r="F9" s="8"/>
      <c r="G9" s="6" t="s">
        <v>17</v>
      </c>
      <c r="H9" s="8"/>
      <c r="I9" s="8"/>
      <c r="J9" s="9"/>
      <c r="K9" s="4"/>
      <c r="L9" s="8"/>
      <c r="M9" s="9"/>
      <c r="N9" s="4"/>
      <c r="O9" s="8"/>
      <c r="P9" s="9"/>
      <c r="Q9" s="9"/>
    </row>
    <row r="10" spans="2:17" ht="15" customHeight="1">
      <c r="B10" s="209" t="s">
        <v>18</v>
      </c>
      <c r="C10" s="209"/>
      <c r="D10" s="209"/>
      <c r="E10" s="209"/>
      <c r="F10" s="209"/>
      <c r="G10" s="209"/>
      <c r="H10" s="8"/>
      <c r="I10" s="8"/>
      <c r="J10" s="9"/>
      <c r="K10" s="4"/>
      <c r="L10" s="8"/>
      <c r="M10" s="9"/>
      <c r="N10" s="4"/>
      <c r="O10" s="8"/>
      <c r="P10" s="9"/>
      <c r="Q10" s="9"/>
    </row>
    <row r="11" spans="2:17" ht="15" customHeight="1">
      <c r="B11" s="209" t="s">
        <v>19</v>
      </c>
      <c r="C11" s="209"/>
      <c r="D11" s="209"/>
      <c r="E11" s="209"/>
      <c r="F11" s="209"/>
      <c r="G11" s="209"/>
      <c r="H11" s="8"/>
      <c r="I11" s="8"/>
      <c r="J11" s="9"/>
      <c r="K11" s="4"/>
      <c r="L11" s="8"/>
      <c r="M11" s="9"/>
      <c r="N11" s="4"/>
      <c r="O11" s="8"/>
      <c r="P11" s="9"/>
      <c r="Q11" s="9"/>
    </row>
    <row r="12" spans="2:17" ht="15" customHeight="1">
      <c r="B12" s="225" t="s">
        <v>39</v>
      </c>
      <c r="C12" s="225"/>
      <c r="D12" s="225"/>
      <c r="E12" s="225"/>
      <c r="F12" s="225"/>
      <c r="G12" s="225"/>
      <c r="H12" s="212"/>
      <c r="I12" s="212"/>
      <c r="J12" s="212"/>
      <c r="K12" s="212"/>
      <c r="L12" s="212"/>
      <c r="M12" s="212"/>
      <c r="N12" s="212"/>
      <c r="O12" s="212"/>
      <c r="P12" s="212"/>
      <c r="Q12" s="214"/>
    </row>
    <row r="13" spans="2:17">
      <c r="B13" s="225"/>
      <c r="C13" s="225"/>
      <c r="D13" s="225"/>
      <c r="E13" s="225"/>
      <c r="F13" s="225"/>
      <c r="G13" s="225"/>
      <c r="H13" s="212"/>
      <c r="I13" s="212"/>
      <c r="J13" s="212"/>
      <c r="K13" s="212"/>
      <c r="L13" s="212"/>
      <c r="M13" s="212"/>
      <c r="N13" s="212"/>
      <c r="O13" s="212"/>
      <c r="P13" s="212"/>
      <c r="Q13" s="214"/>
    </row>
    <row r="14" spans="2:17">
      <c r="B14" s="225"/>
      <c r="C14" s="225"/>
      <c r="D14" s="225"/>
      <c r="E14" s="225"/>
      <c r="F14" s="225"/>
      <c r="G14" s="225"/>
      <c r="H14" s="212"/>
      <c r="I14" s="212"/>
      <c r="J14" s="212"/>
      <c r="K14" s="212"/>
      <c r="L14" s="212"/>
      <c r="M14" s="212"/>
      <c r="N14" s="212"/>
      <c r="O14" s="212"/>
      <c r="P14" s="212"/>
      <c r="Q14" s="214"/>
    </row>
    <row r="15" spans="2:17">
      <c r="B15" s="65"/>
      <c r="C15" s="66"/>
      <c r="D15" s="66"/>
      <c r="E15" s="66"/>
      <c r="F15" s="66"/>
      <c r="G15" s="66"/>
      <c r="H15" s="212"/>
      <c r="I15" s="212"/>
      <c r="J15" s="212"/>
      <c r="K15" s="212"/>
      <c r="L15" s="212"/>
      <c r="M15" s="212"/>
      <c r="N15" s="212"/>
      <c r="O15" s="212"/>
      <c r="P15" s="212"/>
      <c r="Q15" s="214"/>
    </row>
    <row r="18" spans="2:17" ht="15" customHeight="1">
      <c r="B18" s="15"/>
      <c r="C18" s="15"/>
      <c r="D18" s="15"/>
      <c r="E18" s="15"/>
      <c r="F18" s="15"/>
      <c r="G18" s="227" t="s">
        <v>77</v>
      </c>
      <c r="H18" s="227"/>
      <c r="I18" s="227"/>
      <c r="J18" s="227"/>
      <c r="K18" s="227"/>
      <c r="L18" s="216">
        <f>J16+M16+P16</f>
        <v>0</v>
      </c>
      <c r="M18" s="216"/>
      <c r="N18" s="216"/>
      <c r="O18" s="216"/>
      <c r="P18" s="216"/>
      <c r="Q18" s="16"/>
    </row>
    <row r="19" spans="2:17">
      <c r="B19" s="15"/>
      <c r="C19" s="15"/>
      <c r="D19" s="15"/>
      <c r="E19" s="15"/>
      <c r="F19" s="15"/>
      <c r="G19" s="227"/>
      <c r="H19" s="227"/>
      <c r="I19" s="227"/>
      <c r="J19" s="227"/>
      <c r="K19" s="227"/>
      <c r="L19" s="216"/>
      <c r="M19" s="216"/>
      <c r="N19" s="216"/>
      <c r="O19" s="216"/>
      <c r="P19" s="216"/>
      <c r="Q19" s="16"/>
    </row>
    <row r="20" spans="2:17" ht="102" customHeight="1">
      <c r="B20" s="15"/>
      <c r="C20" s="15"/>
      <c r="D20" s="15"/>
      <c r="E20" s="15"/>
      <c r="F20" s="15"/>
      <c r="G20" s="227" t="s">
        <v>78</v>
      </c>
      <c r="H20" s="227"/>
      <c r="I20" s="227"/>
      <c r="J20" s="227"/>
      <c r="K20" s="227"/>
      <c r="L20" s="216">
        <f>L18*8%</f>
        <v>0</v>
      </c>
      <c r="M20" s="216"/>
      <c r="N20" s="216"/>
      <c r="O20" s="216"/>
      <c r="P20" s="216"/>
      <c r="Q20" s="16"/>
    </row>
    <row r="21" spans="2:17" ht="66.75" customHeight="1">
      <c r="B21" s="15"/>
      <c r="C21" s="15"/>
      <c r="D21" s="15"/>
      <c r="E21" s="15"/>
      <c r="F21" s="15"/>
      <c r="G21" s="227"/>
      <c r="H21" s="227"/>
      <c r="I21" s="227"/>
      <c r="J21" s="227"/>
      <c r="K21" s="227"/>
      <c r="L21" s="216"/>
      <c r="M21" s="216"/>
      <c r="N21" s="216"/>
      <c r="O21" s="216"/>
      <c r="P21" s="216"/>
      <c r="Q21" s="16"/>
    </row>
    <row r="22" spans="2:17" ht="15" customHeight="1">
      <c r="B22" s="15"/>
      <c r="C22" s="15"/>
      <c r="D22" s="15"/>
      <c r="E22" s="15"/>
      <c r="F22" s="15"/>
      <c r="G22" s="227" t="s">
        <v>79</v>
      </c>
      <c r="H22" s="227"/>
      <c r="I22" s="227"/>
      <c r="J22" s="227"/>
      <c r="K22" s="227"/>
      <c r="L22" s="216">
        <f>L18+L20</f>
        <v>0</v>
      </c>
      <c r="M22" s="216"/>
      <c r="N22" s="216"/>
      <c r="O22" s="216"/>
      <c r="P22" s="216"/>
      <c r="Q22" s="16"/>
    </row>
    <row r="23" spans="2:17">
      <c r="B23" s="15"/>
      <c r="C23" s="15"/>
      <c r="D23" s="15"/>
      <c r="E23" s="15"/>
      <c r="F23" s="15"/>
      <c r="G23" s="227"/>
      <c r="H23" s="227"/>
      <c r="I23" s="227"/>
      <c r="J23" s="227"/>
      <c r="K23" s="227"/>
      <c r="L23" s="216"/>
      <c r="M23" s="216"/>
      <c r="N23" s="216"/>
      <c r="O23" s="216"/>
      <c r="P23" s="216"/>
      <c r="Q23" s="16"/>
    </row>
    <row r="24" spans="2:17">
      <c r="B24" s="15"/>
      <c r="C24" s="15"/>
      <c r="D24" s="15"/>
      <c r="E24" s="15"/>
      <c r="F24" s="15"/>
      <c r="G24" s="17"/>
      <c r="H24" s="17"/>
      <c r="I24" s="17"/>
      <c r="J24" s="17"/>
      <c r="K24" s="17"/>
      <c r="L24" s="19"/>
      <c r="M24" s="19"/>
      <c r="N24" s="19"/>
      <c r="O24" s="19"/>
      <c r="P24" s="16"/>
      <c r="Q24" s="16"/>
    </row>
    <row r="25" spans="2:17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2"/>
      <c r="M25" s="22"/>
      <c r="N25" s="19"/>
      <c r="O25" s="19"/>
      <c r="P25" s="23"/>
      <c r="Q25" s="24"/>
    </row>
    <row r="26" spans="2:17" ht="15.75" customHeight="1">
      <c r="B26" s="218" t="s">
        <v>43</v>
      </c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</row>
    <row r="27" spans="2:17" ht="9" customHeight="1"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</row>
    <row r="28" spans="2:17" ht="24" customHeight="1"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</row>
    <row r="29" spans="2:17" ht="4.5" customHeight="1"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</row>
    <row r="30" spans="2:17"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</row>
    <row r="31" spans="2:17" ht="22.5" customHeight="1"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</row>
    <row r="33" spans="1:13" ht="20.25" customHeight="1">
      <c r="C33" s="229" t="s">
        <v>1</v>
      </c>
      <c r="D33" s="241" t="s">
        <v>44</v>
      </c>
      <c r="E33" s="231" t="s">
        <v>59</v>
      </c>
      <c r="F33" s="242" t="s">
        <v>45</v>
      </c>
      <c r="G33" s="242"/>
      <c r="H33" s="232" t="s">
        <v>46</v>
      </c>
      <c r="I33" s="232"/>
      <c r="J33" s="243" t="s">
        <v>47</v>
      </c>
      <c r="K33" s="243"/>
      <c r="L33" s="244" t="s">
        <v>48</v>
      </c>
      <c r="M33" s="244"/>
    </row>
    <row r="34" spans="1:13">
      <c r="C34" s="229"/>
      <c r="D34" s="241"/>
      <c r="E34" s="231"/>
      <c r="F34" s="70" t="s">
        <v>49</v>
      </c>
      <c r="G34" s="69" t="s">
        <v>50</v>
      </c>
      <c r="H34" s="69" t="s">
        <v>49</v>
      </c>
      <c r="I34" s="69" t="s">
        <v>50</v>
      </c>
      <c r="J34" s="69" t="s">
        <v>49</v>
      </c>
      <c r="K34" s="70" t="s">
        <v>50</v>
      </c>
      <c r="L34" s="244"/>
      <c r="M34" s="244"/>
    </row>
    <row r="35" spans="1:13" ht="23.25" customHeight="1">
      <c r="C35" s="29">
        <v>1</v>
      </c>
      <c r="D35" s="71" t="s">
        <v>51</v>
      </c>
      <c r="E35" s="72" t="s">
        <v>60</v>
      </c>
      <c r="F35" s="31"/>
      <c r="G35" s="33"/>
      <c r="H35" s="31"/>
      <c r="I35" s="33"/>
      <c r="J35" s="31"/>
      <c r="K35" s="87"/>
      <c r="L35" s="88"/>
      <c r="M35" s="89"/>
    </row>
    <row r="36" spans="1:13" ht="76.5">
      <c r="C36" s="35">
        <v>2</v>
      </c>
      <c r="D36" s="73" t="s">
        <v>51</v>
      </c>
      <c r="E36" s="74" t="s">
        <v>61</v>
      </c>
      <c r="F36" s="37"/>
      <c r="G36" s="40"/>
      <c r="H36" s="39"/>
      <c r="I36" s="40"/>
      <c r="J36" s="39"/>
      <c r="K36" s="90"/>
      <c r="L36" s="91"/>
      <c r="M36" s="92"/>
    </row>
    <row r="37" spans="1:13" ht="76.5">
      <c r="C37" s="42">
        <v>3</v>
      </c>
      <c r="D37" s="75" t="s">
        <v>51</v>
      </c>
      <c r="E37" s="76" t="s">
        <v>62</v>
      </c>
      <c r="F37" s="44"/>
      <c r="G37" s="47"/>
      <c r="H37" s="46"/>
      <c r="I37" s="47"/>
      <c r="J37" s="46"/>
      <c r="K37" s="93"/>
      <c r="L37" s="91"/>
      <c r="M37" s="92"/>
    </row>
    <row r="38" spans="1:13" ht="76.5">
      <c r="C38" s="49">
        <v>4</v>
      </c>
      <c r="D38" s="77" t="s">
        <v>51</v>
      </c>
      <c r="E38" s="78" t="s">
        <v>63</v>
      </c>
      <c r="F38" s="51"/>
      <c r="G38" s="40"/>
      <c r="H38" s="39"/>
      <c r="I38" s="40"/>
      <c r="J38" s="39"/>
      <c r="K38" s="90"/>
      <c r="L38" s="94"/>
      <c r="M38" s="95"/>
    </row>
    <row r="39" spans="1:13" ht="18.75" customHeight="1">
      <c r="C39" s="228" t="s">
        <v>52</v>
      </c>
      <c r="D39" s="228"/>
      <c r="E39" s="228"/>
      <c r="F39" s="52">
        <f t="shared" ref="F39:L39" si="0">SUM(F35:F38)</f>
        <v>0</v>
      </c>
      <c r="G39" s="55">
        <f t="shared" si="0"/>
        <v>0</v>
      </c>
      <c r="H39" s="54">
        <f t="shared" si="0"/>
        <v>0</v>
      </c>
      <c r="I39" s="55">
        <f t="shared" si="0"/>
        <v>0</v>
      </c>
      <c r="J39" s="54">
        <f t="shared" si="0"/>
        <v>0</v>
      </c>
      <c r="K39" s="96">
        <f t="shared" si="0"/>
        <v>0</v>
      </c>
      <c r="L39" s="240">
        <f t="shared" si="0"/>
        <v>0</v>
      </c>
      <c r="M39" s="240"/>
    </row>
    <row r="42" spans="1:13">
      <c r="A42" t="s">
        <v>53</v>
      </c>
    </row>
    <row r="43" spans="1:13">
      <c r="A43" t="s">
        <v>54</v>
      </c>
    </row>
    <row r="46" spans="1:13" ht="36" customHeight="1"/>
  </sheetData>
  <mergeCells count="43">
    <mergeCell ref="C39:E39"/>
    <mergeCell ref="L39:M39"/>
    <mergeCell ref="G22:K23"/>
    <mergeCell ref="L22:P23"/>
    <mergeCell ref="B26:Q31"/>
    <mergeCell ref="C33:C34"/>
    <mergeCell ref="D33:D34"/>
    <mergeCell ref="E33:E34"/>
    <mergeCell ref="F33:G33"/>
    <mergeCell ref="H33:I33"/>
    <mergeCell ref="J33:K33"/>
    <mergeCell ref="L33:M34"/>
    <mergeCell ref="Q12:Q15"/>
    <mergeCell ref="G18:K19"/>
    <mergeCell ref="L18:P19"/>
    <mergeCell ref="G20:K21"/>
    <mergeCell ref="L20:P21"/>
    <mergeCell ref="B11:G11"/>
    <mergeCell ref="B12:G14"/>
    <mergeCell ref="H12:J15"/>
    <mergeCell ref="K12:M15"/>
    <mergeCell ref="N12:P15"/>
    <mergeCell ref="M5:M8"/>
    <mergeCell ref="N5:N8"/>
    <mergeCell ref="O5:O8"/>
    <mergeCell ref="P5:P8"/>
    <mergeCell ref="B10:G10"/>
    <mergeCell ref="B2:Q3"/>
    <mergeCell ref="B4:B8"/>
    <mergeCell ref="C4:C8"/>
    <mergeCell ref="D4:D8"/>
    <mergeCell ref="E4:E8"/>
    <mergeCell ref="F4:F8"/>
    <mergeCell ref="G4:G8"/>
    <mergeCell ref="H4:J4"/>
    <mergeCell ref="K4:M4"/>
    <mergeCell ref="N4:P4"/>
    <mergeCell ref="Q4:Q8"/>
    <mergeCell ref="H5:H8"/>
    <mergeCell ref="I5:I8"/>
    <mergeCell ref="J5:J8"/>
    <mergeCell ref="K5:K8"/>
    <mergeCell ref="L5:L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47"/>
  <sheetViews>
    <sheetView zoomScaleNormal="100" workbookViewId="0">
      <selection activeCell="Q18" sqref="Q18"/>
    </sheetView>
  </sheetViews>
  <sheetFormatPr defaultRowHeight="15"/>
  <cols>
    <col min="1" max="1" width="8.7109375" customWidth="1"/>
    <col min="2" max="2" width="20.7109375" customWidth="1"/>
    <col min="3" max="3" width="11.42578125" style="194"/>
    <col min="4" max="4" width="12.140625" customWidth="1"/>
    <col min="5" max="5" width="11.5703125" customWidth="1"/>
    <col min="6" max="6" width="11.85546875" customWidth="1"/>
    <col min="7" max="7" width="12.7109375" customWidth="1"/>
    <col min="8" max="8" width="13.85546875" customWidth="1"/>
    <col min="9" max="9" width="14.7109375" customWidth="1"/>
    <col min="10" max="10" width="12.140625" customWidth="1"/>
    <col min="11" max="11" width="13.42578125" customWidth="1"/>
    <col min="12" max="12" width="17.7109375" customWidth="1"/>
    <col min="13" max="1021" width="8.7109375" customWidth="1"/>
  </cols>
  <sheetData>
    <row r="1" spans="1:13" ht="15" customHeight="1" thickBot="1">
      <c r="A1" s="245" t="s">
        <v>80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spans="1:13" ht="15" customHeight="1" thickBot="1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</row>
    <row r="3" spans="1:13" ht="15.75" customHeight="1" thickBot="1">
      <c r="A3" s="246"/>
      <c r="B3" s="246"/>
      <c r="C3" s="246"/>
      <c r="D3" s="246"/>
      <c r="E3" s="246"/>
      <c r="F3" s="203" t="s">
        <v>181</v>
      </c>
      <c r="G3" s="203"/>
      <c r="H3" s="203"/>
      <c r="I3" s="247" t="s">
        <v>182</v>
      </c>
      <c r="J3" s="247"/>
      <c r="K3" s="247"/>
      <c r="L3" s="98"/>
    </row>
    <row r="4" spans="1:13" ht="15" customHeight="1" thickBot="1">
      <c r="A4" s="248" t="s">
        <v>1</v>
      </c>
      <c r="B4" s="249" t="s">
        <v>2</v>
      </c>
      <c r="C4" s="250" t="s">
        <v>81</v>
      </c>
      <c r="D4" s="251" t="s">
        <v>82</v>
      </c>
      <c r="E4" s="252" t="s">
        <v>5</v>
      </c>
      <c r="F4" s="253" t="s">
        <v>83</v>
      </c>
      <c r="G4" s="254" t="s">
        <v>11</v>
      </c>
      <c r="H4" s="254" t="s">
        <v>12</v>
      </c>
      <c r="I4" s="253" t="s">
        <v>83</v>
      </c>
      <c r="J4" s="254" t="s">
        <v>11</v>
      </c>
      <c r="K4" s="254" t="s">
        <v>13</v>
      </c>
      <c r="L4" s="205" t="s">
        <v>9</v>
      </c>
    </row>
    <row r="5" spans="1:13" ht="15" customHeight="1" thickBot="1">
      <c r="A5" s="248"/>
      <c r="B5" s="249"/>
      <c r="C5" s="250"/>
      <c r="D5" s="251"/>
      <c r="E5" s="252"/>
      <c r="F5" s="253"/>
      <c r="G5" s="254"/>
      <c r="H5" s="254"/>
      <c r="I5" s="253"/>
      <c r="J5" s="254"/>
      <c r="K5" s="254"/>
      <c r="L5" s="205"/>
    </row>
    <row r="6" spans="1:13" ht="15" customHeight="1" thickBot="1">
      <c r="A6" s="248"/>
      <c r="B6" s="249"/>
      <c r="C6" s="250"/>
      <c r="D6" s="251"/>
      <c r="E6" s="252"/>
      <c r="F6" s="253"/>
      <c r="G6" s="254"/>
      <c r="H6" s="254"/>
      <c r="I6" s="253"/>
      <c r="J6" s="254"/>
      <c r="K6" s="254"/>
      <c r="L6" s="205"/>
    </row>
    <row r="7" spans="1:13" ht="15" customHeight="1" thickBot="1">
      <c r="A7" s="248"/>
      <c r="B7" s="249"/>
      <c r="C7" s="250"/>
      <c r="D7" s="251"/>
      <c r="E7" s="252"/>
      <c r="F7" s="253"/>
      <c r="G7" s="254"/>
      <c r="H7" s="254"/>
      <c r="I7" s="253"/>
      <c r="J7" s="254"/>
      <c r="K7" s="254"/>
      <c r="L7" s="205"/>
    </row>
    <row r="8" spans="1:13" ht="18.75" customHeight="1" thickBot="1">
      <c r="A8" s="248"/>
      <c r="B8" s="249"/>
      <c r="C8" s="250"/>
      <c r="D8" s="251"/>
      <c r="E8" s="252"/>
      <c r="F8" s="253"/>
      <c r="G8" s="254"/>
      <c r="H8" s="254"/>
      <c r="I8" s="253"/>
      <c r="J8" s="254"/>
      <c r="K8" s="254"/>
      <c r="L8" s="205"/>
    </row>
    <row r="9" spans="1:13" ht="15.75" thickBot="1">
      <c r="A9" s="99">
        <v>1</v>
      </c>
      <c r="B9" s="100">
        <v>2</v>
      </c>
      <c r="C9" s="192">
        <v>3</v>
      </c>
      <c r="D9" s="99">
        <v>4</v>
      </c>
      <c r="E9" s="100">
        <v>5</v>
      </c>
      <c r="F9" s="101">
        <v>6</v>
      </c>
      <c r="G9" s="102">
        <v>7</v>
      </c>
      <c r="H9" s="101">
        <v>8</v>
      </c>
      <c r="I9" s="101">
        <v>9</v>
      </c>
      <c r="J9" s="102">
        <v>10</v>
      </c>
      <c r="K9" s="101">
        <v>11</v>
      </c>
      <c r="L9" s="103">
        <v>13</v>
      </c>
    </row>
    <row r="10" spans="1:13" ht="18.75" customHeight="1">
      <c r="A10" s="255" t="s">
        <v>145</v>
      </c>
      <c r="B10" s="256"/>
      <c r="C10" s="256"/>
      <c r="D10" s="256"/>
      <c r="E10" s="256"/>
      <c r="F10" s="256"/>
      <c r="G10" s="256"/>
      <c r="H10" s="256"/>
      <c r="I10" s="256"/>
      <c r="J10" s="256"/>
      <c r="K10" s="256"/>
      <c r="L10" s="257"/>
    </row>
    <row r="11" spans="1:13" ht="39.950000000000003" customHeight="1">
      <c r="A11" s="4">
        <v>1</v>
      </c>
      <c r="B11" s="104" t="s">
        <v>84</v>
      </c>
      <c r="C11" s="189">
        <v>6</v>
      </c>
      <c r="D11" s="105"/>
      <c r="E11" s="6" t="s">
        <v>17</v>
      </c>
      <c r="F11" s="4">
        <v>1</v>
      </c>
      <c r="G11" s="8">
        <f>F11*D11*C11</f>
        <v>0</v>
      </c>
      <c r="H11" s="9">
        <f>G11*1.23</f>
        <v>0</v>
      </c>
      <c r="I11" s="4">
        <v>11</v>
      </c>
      <c r="J11" s="8">
        <f>I11*D11*C11</f>
        <v>0</v>
      </c>
      <c r="K11" s="9">
        <f>J11*1.23</f>
        <v>0</v>
      </c>
      <c r="L11" s="9">
        <f>K11+H11</f>
        <v>0</v>
      </c>
    </row>
    <row r="12" spans="1:13" ht="39.950000000000003" customHeight="1">
      <c r="A12" s="4">
        <v>2</v>
      </c>
      <c r="B12" s="104" t="s">
        <v>85</v>
      </c>
      <c r="C12" s="189">
        <v>2</v>
      </c>
      <c r="D12" s="105"/>
      <c r="E12" s="6" t="s">
        <v>17</v>
      </c>
      <c r="F12" s="4">
        <f>F11</f>
        <v>1</v>
      </c>
      <c r="G12" s="8">
        <f>F12*D12*C12</f>
        <v>0</v>
      </c>
      <c r="H12" s="9">
        <f>G12*1.23</f>
        <v>0</v>
      </c>
      <c r="I12" s="4">
        <f>I11</f>
        <v>11</v>
      </c>
      <c r="J12" s="8">
        <f>I12*D12*C12</f>
        <v>0</v>
      </c>
      <c r="K12" s="9">
        <f>J12*1.23</f>
        <v>0</v>
      </c>
      <c r="L12" s="9">
        <f>K12+H12</f>
        <v>0</v>
      </c>
    </row>
    <row r="13" spans="1:13" ht="39.950000000000003" customHeight="1">
      <c r="A13" s="4">
        <v>3</v>
      </c>
      <c r="B13" s="104" t="s">
        <v>86</v>
      </c>
      <c r="C13" s="189">
        <v>6</v>
      </c>
      <c r="D13" s="105"/>
      <c r="E13" s="6" t="s">
        <v>17</v>
      </c>
      <c r="F13" s="4">
        <f>F11</f>
        <v>1</v>
      </c>
      <c r="G13" s="8">
        <f>F13*D13*C13</f>
        <v>0</v>
      </c>
      <c r="H13" s="9">
        <f>G13*1.23</f>
        <v>0</v>
      </c>
      <c r="I13" s="4">
        <f>I11</f>
        <v>11</v>
      </c>
      <c r="J13" s="8">
        <f>I13*D13*C13</f>
        <v>0</v>
      </c>
      <c r="K13" s="9">
        <f>J13*1.23</f>
        <v>0</v>
      </c>
      <c r="L13" s="9">
        <f>K13+H13</f>
        <v>0</v>
      </c>
    </row>
    <row r="14" spans="1:13" ht="39.950000000000003" customHeight="1">
      <c r="A14" s="258" t="s">
        <v>19</v>
      </c>
      <c r="B14" s="259"/>
      <c r="C14" s="259"/>
      <c r="D14" s="259"/>
      <c r="E14" s="260"/>
      <c r="F14" s="7"/>
      <c r="G14" s="107">
        <f>G11+G12+G13</f>
        <v>0</v>
      </c>
      <c r="H14" s="107">
        <f>H11+H12+H13</f>
        <v>0</v>
      </c>
      <c r="I14" s="188"/>
      <c r="J14" s="107">
        <f>J11+J12+J13</f>
        <v>0</v>
      </c>
      <c r="K14" s="107">
        <f>K11+K12+K13</f>
        <v>0</v>
      </c>
      <c r="L14" s="107">
        <f>L11+L12+L13</f>
        <v>0</v>
      </c>
      <c r="M14" s="183"/>
    </row>
    <row r="15" spans="1:13" ht="17.25" customHeight="1">
      <c r="A15" s="261" t="s">
        <v>146</v>
      </c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3"/>
    </row>
    <row r="16" spans="1:13" ht="34.5" customHeight="1">
      <c r="A16" s="4">
        <v>1</v>
      </c>
      <c r="B16" s="104" t="s">
        <v>84</v>
      </c>
      <c r="C16" s="189">
        <v>28</v>
      </c>
      <c r="D16" s="105">
        <f>D11</f>
        <v>0</v>
      </c>
      <c r="E16" s="6" t="s">
        <v>17</v>
      </c>
      <c r="F16" s="4">
        <f>F11</f>
        <v>1</v>
      </c>
      <c r="G16" s="8">
        <f>F16*D16*C16</f>
        <v>0</v>
      </c>
      <c r="H16" s="9">
        <f>G16*1.23</f>
        <v>0</v>
      </c>
      <c r="I16" s="4">
        <f>I11</f>
        <v>11</v>
      </c>
      <c r="J16" s="8">
        <f>I16*D16*C16</f>
        <v>0</v>
      </c>
      <c r="K16" s="9">
        <f>J16*1.23</f>
        <v>0</v>
      </c>
      <c r="L16" s="9">
        <f>K16+H16</f>
        <v>0</v>
      </c>
    </row>
    <row r="17" spans="1:12" ht="30" customHeight="1">
      <c r="A17" s="4">
        <v>2</v>
      </c>
      <c r="B17" s="104" t="s">
        <v>85</v>
      </c>
      <c r="C17" s="189">
        <v>20</v>
      </c>
      <c r="D17" s="105">
        <f>D12</f>
        <v>0</v>
      </c>
      <c r="E17" s="6" t="s">
        <v>17</v>
      </c>
      <c r="F17" s="4">
        <f>F16</f>
        <v>1</v>
      </c>
      <c r="G17" s="8">
        <f>F17*D17*C17</f>
        <v>0</v>
      </c>
      <c r="H17" s="9">
        <f>G17*1.23</f>
        <v>0</v>
      </c>
      <c r="I17" s="4">
        <f>I16</f>
        <v>11</v>
      </c>
      <c r="J17" s="8">
        <f>I17*D17*C17</f>
        <v>0</v>
      </c>
      <c r="K17" s="9">
        <f>J17*1.23</f>
        <v>0</v>
      </c>
      <c r="L17" s="9">
        <f>K17+H17</f>
        <v>0</v>
      </c>
    </row>
    <row r="18" spans="1:12" ht="30" customHeight="1">
      <c r="A18" s="4">
        <v>3</v>
      </c>
      <c r="B18" s="104" t="s">
        <v>86</v>
      </c>
      <c r="C18" s="189">
        <v>75</v>
      </c>
      <c r="D18" s="105">
        <f>D13</f>
        <v>0</v>
      </c>
      <c r="E18" s="6" t="s">
        <v>17</v>
      </c>
      <c r="F18" s="4">
        <f>F16</f>
        <v>1</v>
      </c>
      <c r="G18" s="8">
        <f>F18*D18*C18</f>
        <v>0</v>
      </c>
      <c r="H18" s="9">
        <f>G18*1.23</f>
        <v>0</v>
      </c>
      <c r="I18" s="4">
        <f>I16</f>
        <v>11</v>
      </c>
      <c r="J18" s="8">
        <f>I18*D18*C18</f>
        <v>0</v>
      </c>
      <c r="K18" s="9">
        <f>J18*1.23</f>
        <v>0</v>
      </c>
      <c r="L18" s="9">
        <f>K18+H18</f>
        <v>0</v>
      </c>
    </row>
    <row r="19" spans="1:12" ht="36.75" customHeight="1">
      <c r="A19" s="4">
        <v>4</v>
      </c>
      <c r="B19" s="104" t="s">
        <v>87</v>
      </c>
      <c r="C19" s="189">
        <v>6</v>
      </c>
      <c r="D19" s="105"/>
      <c r="E19" s="6" t="s">
        <v>17</v>
      </c>
      <c r="F19" s="4">
        <f>F16</f>
        <v>1</v>
      </c>
      <c r="G19" s="8">
        <f>F19*D19*C19</f>
        <v>0</v>
      </c>
      <c r="H19" s="9">
        <f>G19*1.23</f>
        <v>0</v>
      </c>
      <c r="I19" s="4">
        <f>I16</f>
        <v>11</v>
      </c>
      <c r="J19" s="8">
        <f>I19*D19*C19</f>
        <v>0</v>
      </c>
      <c r="K19" s="9">
        <f>J19*1.23</f>
        <v>0</v>
      </c>
      <c r="L19" s="9">
        <f>K19+H19</f>
        <v>0</v>
      </c>
    </row>
    <row r="20" spans="1:12" ht="37.5" customHeight="1">
      <c r="A20" s="4">
        <v>4</v>
      </c>
      <c r="B20" s="104" t="s">
        <v>88</v>
      </c>
      <c r="C20" s="189">
        <v>40</v>
      </c>
      <c r="D20" s="105"/>
      <c r="E20" s="6" t="s">
        <v>17</v>
      </c>
      <c r="F20" s="4">
        <f>F16</f>
        <v>1</v>
      </c>
      <c r="G20" s="8">
        <f>F20*D20*C20</f>
        <v>0</v>
      </c>
      <c r="H20" s="9">
        <f>G20*1.23</f>
        <v>0</v>
      </c>
      <c r="I20" s="4">
        <f>I16</f>
        <v>11</v>
      </c>
      <c r="J20" s="8">
        <f>I20*D20*C20</f>
        <v>0</v>
      </c>
      <c r="K20" s="9">
        <f>J20*1.23</f>
        <v>0</v>
      </c>
      <c r="L20" s="9">
        <f>K20+H20</f>
        <v>0</v>
      </c>
    </row>
    <row r="21" spans="1:12" ht="39.950000000000003" customHeight="1">
      <c r="A21" s="258" t="s">
        <v>19</v>
      </c>
      <c r="B21" s="259"/>
      <c r="C21" s="259"/>
      <c r="D21" s="259"/>
      <c r="E21" s="260"/>
      <c r="F21" s="7"/>
      <c r="G21" s="107">
        <f>G16+G17+G18+G19+G20</f>
        <v>0</v>
      </c>
      <c r="H21" s="107">
        <f>H16+H17+H18+H19+H20</f>
        <v>0</v>
      </c>
      <c r="I21" s="188"/>
      <c r="J21" s="107">
        <f>J16+J17+J18+J19+J20</f>
        <v>0</v>
      </c>
      <c r="K21" s="107">
        <f>K16+K17+K18+K19+K20</f>
        <v>0</v>
      </c>
      <c r="L21" s="107">
        <f>L16+L17+L18+L19+L20</f>
        <v>0</v>
      </c>
    </row>
    <row r="22" spans="1:12" ht="18.75" customHeight="1">
      <c r="A22" s="261" t="s">
        <v>147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3"/>
    </row>
    <row r="23" spans="1:12" ht="33.75" customHeight="1">
      <c r="A23" s="4">
        <v>1</v>
      </c>
      <c r="B23" s="104" t="s">
        <v>84</v>
      </c>
      <c r="C23" s="189">
        <v>8</v>
      </c>
      <c r="D23" s="105">
        <f>D16</f>
        <v>0</v>
      </c>
      <c r="E23" s="6" t="s">
        <v>17</v>
      </c>
      <c r="F23" s="4">
        <f>F16</f>
        <v>1</v>
      </c>
      <c r="G23" s="8">
        <f>F23*D23*C23</f>
        <v>0</v>
      </c>
      <c r="H23" s="9">
        <f>G23*1.23</f>
        <v>0</v>
      </c>
      <c r="I23" s="4">
        <f>I16</f>
        <v>11</v>
      </c>
      <c r="J23" s="8">
        <f>I23*D23*C23</f>
        <v>0</v>
      </c>
      <c r="K23" s="9">
        <f>J23*1.23</f>
        <v>0</v>
      </c>
      <c r="L23" s="9">
        <f>H23+K23</f>
        <v>0</v>
      </c>
    </row>
    <row r="24" spans="1:12" ht="32.25" customHeight="1">
      <c r="A24" s="4">
        <v>2</v>
      </c>
      <c r="B24" s="104" t="s">
        <v>85</v>
      </c>
      <c r="C24" s="189">
        <v>2</v>
      </c>
      <c r="D24" s="105">
        <f>D17</f>
        <v>0</v>
      </c>
      <c r="E24" s="6" t="s">
        <v>17</v>
      </c>
      <c r="F24" s="4">
        <f>F23</f>
        <v>1</v>
      </c>
      <c r="G24" s="8">
        <f>F24*D24*C24</f>
        <v>0</v>
      </c>
      <c r="H24" s="9">
        <f>G24*1.23</f>
        <v>0</v>
      </c>
      <c r="I24" s="4">
        <f>I23</f>
        <v>11</v>
      </c>
      <c r="J24" s="8">
        <f>I24*D24*C24</f>
        <v>0</v>
      </c>
      <c r="K24" s="9">
        <f>J24*1.23</f>
        <v>0</v>
      </c>
      <c r="L24" s="9">
        <f>H24+K24</f>
        <v>0</v>
      </c>
    </row>
    <row r="25" spans="1:12" ht="30" customHeight="1">
      <c r="A25" s="4">
        <v>3</v>
      </c>
      <c r="B25" s="104" t="s">
        <v>86</v>
      </c>
      <c r="C25" s="189">
        <v>12</v>
      </c>
      <c r="D25" s="105">
        <f>D18</f>
        <v>0</v>
      </c>
      <c r="E25" s="6" t="s">
        <v>17</v>
      </c>
      <c r="F25" s="4">
        <f>F23</f>
        <v>1</v>
      </c>
      <c r="G25" s="8">
        <f>F25*D25*C25</f>
        <v>0</v>
      </c>
      <c r="H25" s="9">
        <f>G25*1.23</f>
        <v>0</v>
      </c>
      <c r="I25" s="4">
        <f>I23</f>
        <v>11</v>
      </c>
      <c r="J25" s="8">
        <f>I25*D25*C25</f>
        <v>0</v>
      </c>
      <c r="K25" s="9">
        <f>J25*1.23</f>
        <v>0</v>
      </c>
      <c r="L25" s="9">
        <f>H25+K25</f>
        <v>0</v>
      </c>
    </row>
    <row r="26" spans="1:12" ht="26.25" customHeight="1">
      <c r="A26" s="4">
        <v>4</v>
      </c>
      <c r="B26" s="104" t="s">
        <v>87</v>
      </c>
      <c r="C26" s="189">
        <v>3</v>
      </c>
      <c r="D26" s="105">
        <f>D19</f>
        <v>0</v>
      </c>
      <c r="E26" s="6" t="s">
        <v>17</v>
      </c>
      <c r="F26" s="4">
        <f>F23</f>
        <v>1</v>
      </c>
      <c r="G26" s="8">
        <f>F26*D26*C26</f>
        <v>0</v>
      </c>
      <c r="H26" s="9">
        <f>G26*1.23</f>
        <v>0</v>
      </c>
      <c r="I26" s="4">
        <f>I23</f>
        <v>11</v>
      </c>
      <c r="J26" s="8">
        <f>I26*D26*C26</f>
        <v>0</v>
      </c>
      <c r="K26" s="9">
        <f>J26*1.23</f>
        <v>0</v>
      </c>
      <c r="L26" s="9">
        <f>H26+K26</f>
        <v>0</v>
      </c>
    </row>
    <row r="27" spans="1:12" ht="26.25" customHeight="1">
      <c r="A27" s="258" t="s">
        <v>19</v>
      </c>
      <c r="B27" s="259"/>
      <c r="C27" s="259"/>
      <c r="D27" s="259"/>
      <c r="E27" s="260"/>
      <c r="F27" s="7"/>
      <c r="G27" s="107">
        <f>G23+G24+G25+G26</f>
        <v>0</v>
      </c>
      <c r="H27" s="108">
        <f>G27*1.23</f>
        <v>0</v>
      </c>
      <c r="I27" s="188"/>
      <c r="J27" s="107">
        <f>J23+J24+J25+J26</f>
        <v>0</v>
      </c>
      <c r="K27" s="107">
        <f>K23+K24+K25+K26</f>
        <v>0</v>
      </c>
      <c r="L27" s="107">
        <f>L23+L24+L25+L26</f>
        <v>0</v>
      </c>
    </row>
    <row r="28" spans="1:12" ht="21.75" customHeight="1">
      <c r="A28" s="261" t="s">
        <v>148</v>
      </c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3"/>
    </row>
    <row r="29" spans="1:12" ht="39.950000000000003" customHeight="1">
      <c r="A29" s="4">
        <v>1</v>
      </c>
      <c r="B29" s="104" t="s">
        <v>84</v>
      </c>
      <c r="C29" s="189">
        <v>8</v>
      </c>
      <c r="D29" s="105">
        <f>D23</f>
        <v>0</v>
      </c>
      <c r="E29" s="6" t="s">
        <v>17</v>
      </c>
      <c r="F29" s="4">
        <f>F23</f>
        <v>1</v>
      </c>
      <c r="G29" s="8">
        <f>F29*D29*C29</f>
        <v>0</v>
      </c>
      <c r="H29" s="9">
        <f>G29*1.23</f>
        <v>0</v>
      </c>
      <c r="I29" s="4">
        <f>I23</f>
        <v>11</v>
      </c>
      <c r="J29" s="8">
        <f>I29*D29*C29</f>
        <v>0</v>
      </c>
      <c r="K29" s="9">
        <f>J29*1.23</f>
        <v>0</v>
      </c>
      <c r="L29" s="9">
        <f>H29+K29</f>
        <v>0</v>
      </c>
    </row>
    <row r="30" spans="1:12" ht="39.950000000000003" customHeight="1">
      <c r="A30" s="4">
        <v>2</v>
      </c>
      <c r="B30" s="104" t="s">
        <v>85</v>
      </c>
      <c r="C30" s="189">
        <v>4</v>
      </c>
      <c r="D30" s="105">
        <f>D24</f>
        <v>0</v>
      </c>
      <c r="E30" s="6" t="s">
        <v>17</v>
      </c>
      <c r="F30" s="4">
        <f>F29</f>
        <v>1</v>
      </c>
      <c r="G30" s="8">
        <f>F30*D30*C30</f>
        <v>0</v>
      </c>
      <c r="H30" s="9">
        <f>G30*1.23</f>
        <v>0</v>
      </c>
      <c r="I30" s="4">
        <f>I29</f>
        <v>11</v>
      </c>
      <c r="J30" s="8">
        <f>I30*D30*C30</f>
        <v>0</v>
      </c>
      <c r="K30" s="9">
        <f>J30*1.23</f>
        <v>0</v>
      </c>
      <c r="L30" s="9">
        <f>H30+K30</f>
        <v>0</v>
      </c>
    </row>
    <row r="31" spans="1:12" ht="39.950000000000003" customHeight="1">
      <c r="A31" s="4">
        <v>3</v>
      </c>
      <c r="B31" s="104" t="s">
        <v>86</v>
      </c>
      <c r="C31" s="189">
        <v>20</v>
      </c>
      <c r="D31" s="105">
        <f>D25</f>
        <v>0</v>
      </c>
      <c r="E31" s="6" t="s">
        <v>17</v>
      </c>
      <c r="F31" s="4">
        <f>F29</f>
        <v>1</v>
      </c>
      <c r="G31" s="8">
        <f>F31*D31*C31</f>
        <v>0</v>
      </c>
      <c r="H31" s="9">
        <f>G31*1.23</f>
        <v>0</v>
      </c>
      <c r="I31" s="4">
        <f>I29</f>
        <v>11</v>
      </c>
      <c r="J31" s="8">
        <f>I31*D31*C31</f>
        <v>0</v>
      </c>
      <c r="K31" s="9">
        <f>J31*1.23</f>
        <v>0</v>
      </c>
      <c r="L31" s="9">
        <f>H31+K31</f>
        <v>0</v>
      </c>
    </row>
    <row r="32" spans="1:12" ht="39.950000000000003" customHeight="1">
      <c r="A32" s="4">
        <v>4</v>
      </c>
      <c r="B32" s="104" t="s">
        <v>87</v>
      </c>
      <c r="C32" s="189">
        <v>4</v>
      </c>
      <c r="D32" s="105">
        <f>D26</f>
        <v>0</v>
      </c>
      <c r="E32" s="6" t="s">
        <v>17</v>
      </c>
      <c r="F32" s="4">
        <f>F29</f>
        <v>1</v>
      </c>
      <c r="G32" s="8">
        <f>F32*D32*C32</f>
        <v>0</v>
      </c>
      <c r="H32" s="9">
        <f>G32*1.23</f>
        <v>0</v>
      </c>
      <c r="I32" s="4">
        <f>I29</f>
        <v>11</v>
      </c>
      <c r="J32" s="8">
        <f>I32*D32*C32</f>
        <v>0</v>
      </c>
      <c r="K32" s="9">
        <f>J32*1.23</f>
        <v>0</v>
      </c>
      <c r="L32" s="9">
        <f>H32+K32</f>
        <v>0</v>
      </c>
    </row>
    <row r="33" spans="1:12" ht="39.950000000000003" customHeight="1">
      <c r="A33" s="258" t="s">
        <v>19</v>
      </c>
      <c r="B33" s="259"/>
      <c r="C33" s="259"/>
      <c r="D33" s="259"/>
      <c r="E33" s="260"/>
      <c r="F33" s="7"/>
      <c r="G33" s="107">
        <f>G29+G30+G31+G32</f>
        <v>0</v>
      </c>
      <c r="H33" s="108">
        <f>G33*1.23</f>
        <v>0</v>
      </c>
      <c r="I33" s="188"/>
      <c r="J33" s="107">
        <f>J29+J30+J31+J32</f>
        <v>0</v>
      </c>
      <c r="K33" s="107">
        <f>K29+K30+K31+K32</f>
        <v>0</v>
      </c>
      <c r="L33" s="107">
        <f>L29+L30+L31+L32</f>
        <v>0</v>
      </c>
    </row>
    <row r="34" spans="1:12" ht="18" customHeight="1">
      <c r="A34" s="261" t="s">
        <v>149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3"/>
    </row>
    <row r="35" spans="1:12" ht="34.5" customHeight="1">
      <c r="A35" s="4">
        <v>1</v>
      </c>
      <c r="B35" s="104" t="s">
        <v>84</v>
      </c>
      <c r="C35" s="189">
        <v>10</v>
      </c>
      <c r="D35" s="105">
        <f>D29</f>
        <v>0</v>
      </c>
      <c r="E35" s="6" t="s">
        <v>17</v>
      </c>
      <c r="F35" s="4">
        <f>F29</f>
        <v>1</v>
      </c>
      <c r="G35" s="8">
        <f>F35*D35*C35</f>
        <v>0</v>
      </c>
      <c r="H35" s="9">
        <f>G35*1.23</f>
        <v>0</v>
      </c>
      <c r="I35" s="4">
        <f>I29</f>
        <v>11</v>
      </c>
      <c r="J35" s="8">
        <f>I35*D35*C35</f>
        <v>0</v>
      </c>
      <c r="K35" s="9">
        <f>J35*1.23</f>
        <v>0</v>
      </c>
      <c r="L35" s="9">
        <f>H35+K35</f>
        <v>0</v>
      </c>
    </row>
    <row r="36" spans="1:12" ht="34.5" customHeight="1">
      <c r="A36" s="4">
        <v>2</v>
      </c>
      <c r="B36" s="104" t="s">
        <v>85</v>
      </c>
      <c r="C36" s="189">
        <v>12</v>
      </c>
      <c r="D36" s="105">
        <f>D30</f>
        <v>0</v>
      </c>
      <c r="E36" s="6" t="s">
        <v>17</v>
      </c>
      <c r="F36" s="4">
        <f>F35</f>
        <v>1</v>
      </c>
      <c r="G36" s="8">
        <f>F36*D36*C36</f>
        <v>0</v>
      </c>
      <c r="H36" s="9">
        <f>G36*1.23</f>
        <v>0</v>
      </c>
      <c r="I36" s="4">
        <f>I35</f>
        <v>11</v>
      </c>
      <c r="J36" s="8">
        <f>I36*D36*C36</f>
        <v>0</v>
      </c>
      <c r="K36" s="9">
        <f>J36*1.23</f>
        <v>0</v>
      </c>
      <c r="L36" s="9">
        <f>H36+K36</f>
        <v>0</v>
      </c>
    </row>
    <row r="37" spans="1:12" ht="31.5" customHeight="1">
      <c r="A37" s="4">
        <v>3</v>
      </c>
      <c r="B37" s="104" t="s">
        <v>86</v>
      </c>
      <c r="C37" s="189">
        <v>1</v>
      </c>
      <c r="D37" s="105">
        <f>D31</f>
        <v>0</v>
      </c>
      <c r="E37" s="6" t="s">
        <v>17</v>
      </c>
      <c r="F37" s="4">
        <f>F35</f>
        <v>1</v>
      </c>
      <c r="G37" s="8">
        <f>F37*D37*C37</f>
        <v>0</v>
      </c>
      <c r="H37" s="9">
        <f>G37*1.23</f>
        <v>0</v>
      </c>
      <c r="I37" s="4">
        <f>I35</f>
        <v>11</v>
      </c>
      <c r="J37" s="8">
        <f>I37*D37*C37</f>
        <v>0</v>
      </c>
      <c r="K37" s="9">
        <f>J37*1.23</f>
        <v>0</v>
      </c>
      <c r="L37" s="9">
        <f>H37+K37</f>
        <v>0</v>
      </c>
    </row>
    <row r="38" spans="1:12" ht="28.5" customHeight="1">
      <c r="A38" s="258" t="s">
        <v>19</v>
      </c>
      <c r="B38" s="259"/>
      <c r="C38" s="259"/>
      <c r="D38" s="259"/>
      <c r="E38" s="260"/>
      <c r="F38" s="7"/>
      <c r="G38" s="107">
        <f>G35+G36+G37</f>
        <v>0</v>
      </c>
      <c r="H38" s="107">
        <f>H35+H36+H37</f>
        <v>0</v>
      </c>
      <c r="I38" s="188"/>
      <c r="J38" s="107">
        <f>J35+J36+J37</f>
        <v>0</v>
      </c>
      <c r="K38" s="107">
        <f>K35+K36+K37</f>
        <v>0</v>
      </c>
      <c r="L38" s="107">
        <f>L35+L36+L37</f>
        <v>0</v>
      </c>
    </row>
    <row r="39" spans="1:12" ht="18" customHeight="1">
      <c r="A39" s="261" t="s">
        <v>150</v>
      </c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3"/>
    </row>
    <row r="40" spans="1:12" ht="39.950000000000003" customHeight="1">
      <c r="A40" s="4">
        <v>1</v>
      </c>
      <c r="B40" s="104" t="s">
        <v>84</v>
      </c>
      <c r="C40" s="189">
        <v>8</v>
      </c>
      <c r="D40" s="105">
        <f>D35</f>
        <v>0</v>
      </c>
      <c r="E40" s="6" t="s">
        <v>17</v>
      </c>
      <c r="F40" s="4">
        <f>F35</f>
        <v>1</v>
      </c>
      <c r="G40" s="8">
        <f>F40*D40*C40</f>
        <v>0</v>
      </c>
      <c r="H40" s="9">
        <f>G40*1.23</f>
        <v>0</v>
      </c>
      <c r="I40" s="4">
        <f>I35</f>
        <v>11</v>
      </c>
      <c r="J40" s="8">
        <f>I40*D40*C40</f>
        <v>0</v>
      </c>
      <c r="K40" s="9">
        <f>J40*1.23</f>
        <v>0</v>
      </c>
      <c r="L40" s="9">
        <f>H40+K40</f>
        <v>0</v>
      </c>
    </row>
    <row r="41" spans="1:12" ht="39.950000000000003" customHeight="1">
      <c r="A41" s="4">
        <v>2</v>
      </c>
      <c r="B41" s="104" t="s">
        <v>85</v>
      </c>
      <c r="C41" s="189">
        <v>12</v>
      </c>
      <c r="D41" s="105">
        <f>D36</f>
        <v>0</v>
      </c>
      <c r="E41" s="6" t="s">
        <v>17</v>
      </c>
      <c r="F41" s="4">
        <f>F40</f>
        <v>1</v>
      </c>
      <c r="G41" s="8">
        <f>F41*D41*C41</f>
        <v>0</v>
      </c>
      <c r="H41" s="9">
        <f>G41*1.23</f>
        <v>0</v>
      </c>
      <c r="I41" s="4">
        <f>I40</f>
        <v>11</v>
      </c>
      <c r="J41" s="8">
        <f>I41*D41*C41</f>
        <v>0</v>
      </c>
      <c r="K41" s="9">
        <f>J41*1.23</f>
        <v>0</v>
      </c>
      <c r="L41" s="9">
        <f>H41+K41</f>
        <v>0</v>
      </c>
    </row>
    <row r="42" spans="1:12" ht="39.950000000000003" customHeight="1">
      <c r="A42" s="4">
        <v>3</v>
      </c>
      <c r="B42" s="104" t="s">
        <v>86</v>
      </c>
      <c r="C42" s="189">
        <v>3</v>
      </c>
      <c r="D42" s="105">
        <f>D37</f>
        <v>0</v>
      </c>
      <c r="E42" s="6" t="s">
        <v>17</v>
      </c>
      <c r="F42" s="4">
        <f>F40</f>
        <v>1</v>
      </c>
      <c r="G42" s="8">
        <f>F42*D42*C42</f>
        <v>0</v>
      </c>
      <c r="H42" s="9">
        <f>G42*1.23</f>
        <v>0</v>
      </c>
      <c r="I42" s="4">
        <f>I40</f>
        <v>11</v>
      </c>
      <c r="J42" s="8">
        <f>I42*D42*C42</f>
        <v>0</v>
      </c>
      <c r="K42" s="9">
        <f>J42*1.23</f>
        <v>0</v>
      </c>
      <c r="L42" s="9">
        <f>H42+K42</f>
        <v>0</v>
      </c>
    </row>
    <row r="43" spans="1:12" ht="39.950000000000003" customHeight="1">
      <c r="A43" s="258" t="s">
        <v>19</v>
      </c>
      <c r="B43" s="259"/>
      <c r="C43" s="259"/>
      <c r="D43" s="259"/>
      <c r="E43" s="260"/>
      <c r="F43" s="7"/>
      <c r="G43" s="107">
        <f>G40+G41+G42</f>
        <v>0</v>
      </c>
      <c r="H43" s="107">
        <f>H40+H41+H42</f>
        <v>0</v>
      </c>
      <c r="I43" s="188"/>
      <c r="J43" s="107">
        <f>J40+J41+J42</f>
        <v>0</v>
      </c>
      <c r="K43" s="107">
        <f>K40+K41+K42</f>
        <v>0</v>
      </c>
      <c r="L43" s="107">
        <f>L40+L41+L42</f>
        <v>0</v>
      </c>
    </row>
    <row r="44" spans="1:12" ht="20.25" customHeight="1">
      <c r="A44" s="261" t="s">
        <v>151</v>
      </c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3"/>
    </row>
    <row r="45" spans="1:12" ht="39.950000000000003" customHeight="1">
      <c r="A45" s="4">
        <v>1</v>
      </c>
      <c r="B45" s="104" t="s">
        <v>84</v>
      </c>
      <c r="C45" s="189">
        <v>12</v>
      </c>
      <c r="D45" s="105">
        <f>D40</f>
        <v>0</v>
      </c>
      <c r="E45" s="6" t="s">
        <v>17</v>
      </c>
      <c r="F45" s="4">
        <f>F40</f>
        <v>1</v>
      </c>
      <c r="G45" s="8">
        <f>F45*D45*C45</f>
        <v>0</v>
      </c>
      <c r="H45" s="9">
        <f>G45*1.23</f>
        <v>0</v>
      </c>
      <c r="I45" s="4">
        <f>I40</f>
        <v>11</v>
      </c>
      <c r="J45" s="8">
        <f>I45*D45*C45</f>
        <v>0</v>
      </c>
      <c r="K45" s="9">
        <f>J45*1.23</f>
        <v>0</v>
      </c>
      <c r="L45" s="9">
        <f>H45+K45</f>
        <v>0</v>
      </c>
    </row>
    <row r="46" spans="1:12" ht="39.950000000000003" customHeight="1">
      <c r="A46" s="4">
        <v>2</v>
      </c>
      <c r="B46" s="104" t="s">
        <v>85</v>
      </c>
      <c r="C46" s="189">
        <v>4</v>
      </c>
      <c r="D46" s="105">
        <f>D41</f>
        <v>0</v>
      </c>
      <c r="E46" s="6" t="s">
        <v>17</v>
      </c>
      <c r="F46" s="4">
        <f>F40</f>
        <v>1</v>
      </c>
      <c r="G46" s="8">
        <f>F46*D46*C46</f>
        <v>0</v>
      </c>
      <c r="H46" s="9">
        <f>G46*1.23</f>
        <v>0</v>
      </c>
      <c r="I46" s="4">
        <f>I40</f>
        <v>11</v>
      </c>
      <c r="J46" s="8">
        <f>I46*D46*C46</f>
        <v>0</v>
      </c>
      <c r="K46" s="9">
        <f>J46*1.23</f>
        <v>0</v>
      </c>
      <c r="L46" s="9">
        <f>H46+K46</f>
        <v>0</v>
      </c>
    </row>
    <row r="47" spans="1:12" ht="39.950000000000003" customHeight="1">
      <c r="A47" s="4">
        <v>3</v>
      </c>
      <c r="B47" s="104" t="s">
        <v>87</v>
      </c>
      <c r="C47" s="189">
        <v>1</v>
      </c>
      <c r="D47" s="105">
        <f>D26</f>
        <v>0</v>
      </c>
      <c r="E47" s="6" t="s">
        <v>17</v>
      </c>
      <c r="F47" s="4">
        <f>F45</f>
        <v>1</v>
      </c>
      <c r="G47" s="8">
        <f>F47*D47*C47</f>
        <v>0</v>
      </c>
      <c r="H47" s="9">
        <f>G47*1.23</f>
        <v>0</v>
      </c>
      <c r="I47" s="4">
        <f>I45</f>
        <v>11</v>
      </c>
      <c r="J47" s="8">
        <f>I47*D47*C47</f>
        <v>0</v>
      </c>
      <c r="K47" s="9">
        <f>J47*1.23</f>
        <v>0</v>
      </c>
      <c r="L47" s="9">
        <f>H47+K47</f>
        <v>0</v>
      </c>
    </row>
    <row r="48" spans="1:12" ht="39.950000000000003" customHeight="1">
      <c r="A48" s="4">
        <v>4</v>
      </c>
      <c r="B48" s="104" t="s">
        <v>86</v>
      </c>
      <c r="C48" s="189">
        <v>11</v>
      </c>
      <c r="D48" s="105">
        <f>D37</f>
        <v>0</v>
      </c>
      <c r="E48" s="6" t="s">
        <v>17</v>
      </c>
      <c r="F48" s="4">
        <f>F45</f>
        <v>1</v>
      </c>
      <c r="G48" s="8">
        <f>F48*D48*C48</f>
        <v>0</v>
      </c>
      <c r="H48" s="9">
        <f>G48*1.23</f>
        <v>0</v>
      </c>
      <c r="I48" s="4">
        <f>I45</f>
        <v>11</v>
      </c>
      <c r="J48" s="8">
        <f>I48*D48*C48</f>
        <v>0</v>
      </c>
      <c r="K48" s="9">
        <f>J48*1.23</f>
        <v>0</v>
      </c>
      <c r="L48" s="9">
        <f>H48+K48</f>
        <v>0</v>
      </c>
    </row>
    <row r="49" spans="1:12" ht="39.950000000000003" customHeight="1">
      <c r="A49" s="258" t="s">
        <v>19</v>
      </c>
      <c r="B49" s="259"/>
      <c r="C49" s="259"/>
      <c r="D49" s="259"/>
      <c r="E49" s="260"/>
      <c r="F49" s="7"/>
      <c r="G49" s="107">
        <f>G45+G46+G48</f>
        <v>0</v>
      </c>
      <c r="H49" s="107">
        <f>H45+H46+H48</f>
        <v>0</v>
      </c>
      <c r="I49" s="188"/>
      <c r="J49" s="107">
        <f>J45+J46+J48</f>
        <v>0</v>
      </c>
      <c r="K49" s="107">
        <f>K45+K46+K48</f>
        <v>0</v>
      </c>
      <c r="L49" s="107">
        <f>L45+L46+L48</f>
        <v>0</v>
      </c>
    </row>
    <row r="50" spans="1:12" ht="21" customHeight="1">
      <c r="A50" s="261" t="s">
        <v>152</v>
      </c>
      <c r="B50" s="262"/>
      <c r="C50" s="262"/>
      <c r="D50" s="262"/>
      <c r="E50" s="262"/>
      <c r="F50" s="262"/>
      <c r="G50" s="262"/>
      <c r="H50" s="262"/>
      <c r="I50" s="262"/>
      <c r="J50" s="262"/>
      <c r="K50" s="262"/>
      <c r="L50" s="263"/>
    </row>
    <row r="51" spans="1:12" ht="39.950000000000003" customHeight="1">
      <c r="A51" s="4">
        <v>1</v>
      </c>
      <c r="B51" s="104" t="s">
        <v>84</v>
      </c>
      <c r="C51" s="189">
        <v>24</v>
      </c>
      <c r="D51" s="105">
        <f>D45</f>
        <v>0</v>
      </c>
      <c r="E51" s="6" t="s">
        <v>17</v>
      </c>
      <c r="F51" s="7">
        <f>F48</f>
        <v>1</v>
      </c>
      <c r="G51" s="8">
        <f>F51*D51*C51</f>
        <v>0</v>
      </c>
      <c r="H51" s="9">
        <f>G51*1.23</f>
        <v>0</v>
      </c>
      <c r="I51" s="4">
        <f>I45</f>
        <v>11</v>
      </c>
      <c r="J51" s="8">
        <f>I51*D51*C51</f>
        <v>0</v>
      </c>
      <c r="K51" s="9">
        <f>J51*1.23</f>
        <v>0</v>
      </c>
      <c r="L51" s="9">
        <f>H51+K51</f>
        <v>0</v>
      </c>
    </row>
    <row r="52" spans="1:12" ht="39.950000000000003" customHeight="1">
      <c r="A52" s="4">
        <v>2</v>
      </c>
      <c r="B52" s="104" t="s">
        <v>85</v>
      </c>
      <c r="C52" s="189">
        <v>8</v>
      </c>
      <c r="D52" s="105">
        <f>D46</f>
        <v>0</v>
      </c>
      <c r="E52" s="6" t="s">
        <v>17</v>
      </c>
      <c r="F52" s="7">
        <f>F51</f>
        <v>1</v>
      </c>
      <c r="G52" s="8">
        <f>F52*D52*C52</f>
        <v>0</v>
      </c>
      <c r="H52" s="9">
        <f>G52*1.23</f>
        <v>0</v>
      </c>
      <c r="I52" s="4">
        <f>I51</f>
        <v>11</v>
      </c>
      <c r="J52" s="8">
        <f>I52*D52*C52</f>
        <v>0</v>
      </c>
      <c r="K52" s="9">
        <f>J52*1.23</f>
        <v>0</v>
      </c>
      <c r="L52" s="9">
        <f>H52+K52</f>
        <v>0</v>
      </c>
    </row>
    <row r="53" spans="1:12" ht="39.950000000000003" customHeight="1">
      <c r="A53" s="258" t="s">
        <v>19</v>
      </c>
      <c r="B53" s="259"/>
      <c r="C53" s="259"/>
      <c r="D53" s="259"/>
      <c r="E53" s="260"/>
      <c r="F53" s="7"/>
      <c r="G53" s="107">
        <f>G51+G52</f>
        <v>0</v>
      </c>
      <c r="H53" s="107">
        <f>H51+H52</f>
        <v>0</v>
      </c>
      <c r="I53" s="188"/>
      <c r="J53" s="107">
        <f>J51+J52</f>
        <v>0</v>
      </c>
      <c r="K53" s="107">
        <f>K51+K52</f>
        <v>0</v>
      </c>
      <c r="L53" s="107">
        <f>L51+L52</f>
        <v>0</v>
      </c>
    </row>
    <row r="54" spans="1:12" ht="17.25" customHeight="1">
      <c r="A54" s="261" t="s">
        <v>153</v>
      </c>
      <c r="B54" s="262"/>
      <c r="C54" s="262"/>
      <c r="D54" s="262"/>
      <c r="E54" s="262"/>
      <c r="F54" s="262"/>
      <c r="G54" s="262"/>
      <c r="H54" s="262"/>
      <c r="I54" s="262"/>
      <c r="J54" s="262"/>
      <c r="K54" s="262"/>
      <c r="L54" s="263"/>
    </row>
    <row r="55" spans="1:12" ht="39.950000000000003" customHeight="1">
      <c r="A55" s="4">
        <v>1</v>
      </c>
      <c r="B55" s="104" t="s">
        <v>84</v>
      </c>
      <c r="C55" s="189">
        <v>6</v>
      </c>
      <c r="D55" s="105">
        <f>D51</f>
        <v>0</v>
      </c>
      <c r="E55" s="6" t="s">
        <v>17</v>
      </c>
      <c r="F55" s="4">
        <f>F51</f>
        <v>1</v>
      </c>
      <c r="G55" s="8">
        <f>C55*F55*D55</f>
        <v>0</v>
      </c>
      <c r="H55" s="9">
        <f>G55*1.23</f>
        <v>0</v>
      </c>
      <c r="I55" s="4">
        <f>I51</f>
        <v>11</v>
      </c>
      <c r="J55" s="8">
        <f>I55*D55*C55</f>
        <v>0</v>
      </c>
      <c r="K55" s="9">
        <f>J55*1.23</f>
        <v>0</v>
      </c>
      <c r="L55" s="9">
        <f>H55+K55</f>
        <v>0</v>
      </c>
    </row>
    <row r="56" spans="1:12" ht="39.950000000000003" customHeight="1">
      <c r="A56" s="4">
        <v>2</v>
      </c>
      <c r="B56" s="104" t="s">
        <v>85</v>
      </c>
      <c r="C56" s="189">
        <v>6</v>
      </c>
      <c r="D56" s="105">
        <f>D41</f>
        <v>0</v>
      </c>
      <c r="E56" s="6" t="s">
        <v>17</v>
      </c>
      <c r="F56" s="4">
        <f>F55</f>
        <v>1</v>
      </c>
      <c r="G56" s="8">
        <f>C56*F56*D56</f>
        <v>0</v>
      </c>
      <c r="H56" s="9">
        <f>G56*1.23</f>
        <v>0</v>
      </c>
      <c r="I56" s="4">
        <f>I55</f>
        <v>11</v>
      </c>
      <c r="J56" s="8">
        <f>I56*D56*C56</f>
        <v>0</v>
      </c>
      <c r="K56" s="9">
        <f>J56*1.23</f>
        <v>0</v>
      </c>
      <c r="L56" s="9">
        <f>H56+K56</f>
        <v>0</v>
      </c>
    </row>
    <row r="57" spans="1:12" ht="39.950000000000003" customHeight="1">
      <c r="A57" s="4">
        <v>3</v>
      </c>
      <c r="B57" s="104" t="s">
        <v>86</v>
      </c>
      <c r="C57" s="189">
        <v>2</v>
      </c>
      <c r="D57" s="105">
        <f>D42</f>
        <v>0</v>
      </c>
      <c r="E57" s="6" t="s">
        <v>17</v>
      </c>
      <c r="F57" s="4">
        <f>F55</f>
        <v>1</v>
      </c>
      <c r="G57" s="8">
        <f>C57*F57*D57</f>
        <v>0</v>
      </c>
      <c r="H57" s="9">
        <f>G57*1.23</f>
        <v>0</v>
      </c>
      <c r="I57" s="4">
        <f>I55</f>
        <v>11</v>
      </c>
      <c r="J57" s="8">
        <f>I57*D57*C57</f>
        <v>0</v>
      </c>
      <c r="K57" s="9">
        <f>J57*1.23</f>
        <v>0</v>
      </c>
      <c r="L57" s="9">
        <f>H57+K57</f>
        <v>0</v>
      </c>
    </row>
    <row r="58" spans="1:12" ht="39.950000000000003" customHeight="1">
      <c r="A58" s="258" t="s">
        <v>19</v>
      </c>
      <c r="B58" s="259"/>
      <c r="C58" s="259"/>
      <c r="D58" s="259"/>
      <c r="E58" s="260"/>
      <c r="F58" s="7"/>
      <c r="G58" s="107">
        <f>G55+G56+G57</f>
        <v>0</v>
      </c>
      <c r="H58" s="107">
        <f>H55+H56+H57</f>
        <v>0</v>
      </c>
      <c r="I58" s="188"/>
      <c r="J58" s="107">
        <f>J55+J56+J57</f>
        <v>0</v>
      </c>
      <c r="K58" s="107">
        <f>K55+K56+K57</f>
        <v>0</v>
      </c>
      <c r="L58" s="107">
        <f>L55+L56+L57</f>
        <v>0</v>
      </c>
    </row>
    <row r="59" spans="1:12" ht="24" customHeight="1">
      <c r="A59" s="261" t="s">
        <v>154</v>
      </c>
      <c r="B59" s="262"/>
      <c r="C59" s="262"/>
      <c r="D59" s="262"/>
      <c r="E59" s="262"/>
      <c r="F59" s="262"/>
      <c r="G59" s="262"/>
      <c r="H59" s="262"/>
      <c r="I59" s="262"/>
      <c r="J59" s="262"/>
      <c r="K59" s="262"/>
      <c r="L59" s="263"/>
    </row>
    <row r="60" spans="1:12" ht="39.950000000000003" customHeight="1">
      <c r="A60" s="4">
        <v>1</v>
      </c>
      <c r="B60" s="104" t="s">
        <v>84</v>
      </c>
      <c r="C60" s="189">
        <v>8</v>
      </c>
      <c r="D60" s="105">
        <f>D55</f>
        <v>0</v>
      </c>
      <c r="E60" s="6" t="s">
        <v>17</v>
      </c>
      <c r="F60" s="4">
        <f>F55</f>
        <v>1</v>
      </c>
      <c r="G60" s="8">
        <f>F60*D60*C60</f>
        <v>0</v>
      </c>
      <c r="H60" s="9">
        <f>G60*1.23</f>
        <v>0</v>
      </c>
      <c r="I60" s="4">
        <f>I55</f>
        <v>11</v>
      </c>
      <c r="J60" s="8">
        <f>I60*D60*C60</f>
        <v>0</v>
      </c>
      <c r="K60" s="9">
        <f>J60*1.23</f>
        <v>0</v>
      </c>
      <c r="L60" s="9">
        <f>H60+K60</f>
        <v>0</v>
      </c>
    </row>
    <row r="61" spans="1:12" ht="39.950000000000003" customHeight="1">
      <c r="A61" s="4">
        <v>2</v>
      </c>
      <c r="B61" s="104" t="s">
        <v>85</v>
      </c>
      <c r="C61" s="189">
        <v>4</v>
      </c>
      <c r="D61" s="105">
        <f>D56</f>
        <v>0</v>
      </c>
      <c r="E61" s="6" t="s">
        <v>17</v>
      </c>
      <c r="F61" s="4">
        <f>F60</f>
        <v>1</v>
      </c>
      <c r="G61" s="8">
        <f>F61*D61*C61</f>
        <v>0</v>
      </c>
      <c r="H61" s="9">
        <f>G61*1.23</f>
        <v>0</v>
      </c>
      <c r="I61" s="4">
        <f>I60</f>
        <v>11</v>
      </c>
      <c r="J61" s="8">
        <f>I61*D61*C61</f>
        <v>0</v>
      </c>
      <c r="K61" s="9">
        <f>J61*1.23</f>
        <v>0</v>
      </c>
      <c r="L61" s="9">
        <f>H61+K61</f>
        <v>0</v>
      </c>
    </row>
    <row r="62" spans="1:12" ht="39.950000000000003" customHeight="1">
      <c r="A62" s="4">
        <v>3</v>
      </c>
      <c r="B62" s="104" t="s">
        <v>86</v>
      </c>
      <c r="C62" s="189">
        <v>4</v>
      </c>
      <c r="D62" s="105">
        <f>D57</f>
        <v>0</v>
      </c>
      <c r="E62" s="6" t="s">
        <v>17</v>
      </c>
      <c r="F62" s="4">
        <f>F60</f>
        <v>1</v>
      </c>
      <c r="G62" s="8">
        <f>F62*D62*C62</f>
        <v>0</v>
      </c>
      <c r="H62" s="9">
        <f>G62*1.23</f>
        <v>0</v>
      </c>
      <c r="I62" s="4">
        <f>I60</f>
        <v>11</v>
      </c>
      <c r="J62" s="8">
        <f>I62*D62*C62</f>
        <v>0</v>
      </c>
      <c r="K62" s="9">
        <f>J62*1.23</f>
        <v>0</v>
      </c>
      <c r="L62" s="9">
        <f>H62+K62</f>
        <v>0</v>
      </c>
    </row>
    <row r="63" spans="1:12" ht="39.950000000000003" customHeight="1">
      <c r="A63" s="258" t="s">
        <v>19</v>
      </c>
      <c r="B63" s="259"/>
      <c r="C63" s="259"/>
      <c r="D63" s="259"/>
      <c r="E63" s="260"/>
      <c r="F63" s="7"/>
      <c r="G63" s="107">
        <f>G60+G61+G62</f>
        <v>0</v>
      </c>
      <c r="H63" s="107">
        <f>H60+H61+H62</f>
        <v>0</v>
      </c>
      <c r="I63" s="188"/>
      <c r="J63" s="107">
        <f>J60+J61+J62</f>
        <v>0</v>
      </c>
      <c r="K63" s="107">
        <f>K60+K61+K62</f>
        <v>0</v>
      </c>
      <c r="L63" s="107">
        <f>L60+L61+L62</f>
        <v>0</v>
      </c>
    </row>
    <row r="64" spans="1:12" ht="19.5" customHeight="1">
      <c r="A64" s="261" t="s">
        <v>155</v>
      </c>
      <c r="B64" s="262"/>
      <c r="C64" s="262"/>
      <c r="D64" s="262"/>
      <c r="E64" s="262"/>
      <c r="F64" s="262"/>
      <c r="G64" s="262"/>
      <c r="H64" s="262"/>
      <c r="I64" s="262"/>
      <c r="J64" s="262"/>
      <c r="K64" s="262"/>
      <c r="L64" s="263"/>
    </row>
    <row r="65" spans="1:12" ht="39.950000000000003" customHeight="1">
      <c r="A65" s="4">
        <v>1</v>
      </c>
      <c r="B65" s="104" t="s">
        <v>84</v>
      </c>
      <c r="C65" s="189">
        <v>8</v>
      </c>
      <c r="D65" s="105">
        <f>D60</f>
        <v>0</v>
      </c>
      <c r="E65" s="6" t="s">
        <v>17</v>
      </c>
      <c r="F65" s="4">
        <f>F60</f>
        <v>1</v>
      </c>
      <c r="G65" s="8">
        <f>F65*D65*C65</f>
        <v>0</v>
      </c>
      <c r="H65" s="9">
        <f>G65*1.23</f>
        <v>0</v>
      </c>
      <c r="I65" s="4">
        <f>I60</f>
        <v>11</v>
      </c>
      <c r="J65" s="8">
        <f>I65*D65*C65</f>
        <v>0</v>
      </c>
      <c r="K65" s="9">
        <f>J65*1.23</f>
        <v>0</v>
      </c>
      <c r="L65" s="9">
        <f>H65+K65</f>
        <v>0</v>
      </c>
    </row>
    <row r="66" spans="1:12" ht="39.950000000000003" customHeight="1">
      <c r="A66" s="4">
        <v>2</v>
      </c>
      <c r="B66" s="104" t="s">
        <v>85</v>
      </c>
      <c r="C66" s="189">
        <v>4</v>
      </c>
      <c r="D66" s="105">
        <f>D61</f>
        <v>0</v>
      </c>
      <c r="E66" s="6" t="s">
        <v>17</v>
      </c>
      <c r="F66" s="4">
        <f>F65</f>
        <v>1</v>
      </c>
      <c r="G66" s="8">
        <f>F66*D66*C66</f>
        <v>0</v>
      </c>
      <c r="H66" s="9">
        <f>G66*1.23</f>
        <v>0</v>
      </c>
      <c r="I66" s="4">
        <f>I65</f>
        <v>11</v>
      </c>
      <c r="J66" s="8">
        <f>I66*D66*C66</f>
        <v>0</v>
      </c>
      <c r="K66" s="9">
        <f>J66*1.23</f>
        <v>0</v>
      </c>
      <c r="L66" s="9">
        <f>H66+K66</f>
        <v>0</v>
      </c>
    </row>
    <row r="67" spans="1:12" ht="39.950000000000003" customHeight="1">
      <c r="A67" s="4">
        <v>3</v>
      </c>
      <c r="B67" s="104" t="s">
        <v>86</v>
      </c>
      <c r="C67" s="189">
        <v>2</v>
      </c>
      <c r="D67" s="105">
        <f>D62</f>
        <v>0</v>
      </c>
      <c r="E67" s="6" t="s">
        <v>17</v>
      </c>
      <c r="F67" s="4">
        <f>F65</f>
        <v>1</v>
      </c>
      <c r="G67" s="8">
        <f>F67*D67*C67</f>
        <v>0</v>
      </c>
      <c r="H67" s="9">
        <f>G67*1.23</f>
        <v>0</v>
      </c>
      <c r="I67" s="4">
        <f>I65</f>
        <v>11</v>
      </c>
      <c r="J67" s="8">
        <f>I67*D67*C67</f>
        <v>0</v>
      </c>
      <c r="K67" s="9">
        <f>J67*1.23</f>
        <v>0</v>
      </c>
      <c r="L67" s="9">
        <f>H67+K67</f>
        <v>0</v>
      </c>
    </row>
    <row r="68" spans="1:12" ht="39.950000000000003" customHeight="1">
      <c r="A68" s="258" t="s">
        <v>19</v>
      </c>
      <c r="B68" s="259"/>
      <c r="C68" s="259"/>
      <c r="D68" s="259"/>
      <c r="E68" s="260"/>
      <c r="F68" s="7"/>
      <c r="G68" s="107">
        <f>G65+G66+G67</f>
        <v>0</v>
      </c>
      <c r="H68" s="107">
        <f>H65+H66+H67</f>
        <v>0</v>
      </c>
      <c r="I68" s="188"/>
      <c r="J68" s="107">
        <f>J65+J66+J67</f>
        <v>0</v>
      </c>
      <c r="K68" s="107">
        <f>K65+K66+K67</f>
        <v>0</v>
      </c>
      <c r="L68" s="107">
        <f>L65+L66+L67</f>
        <v>0</v>
      </c>
    </row>
    <row r="69" spans="1:12" ht="20.25" customHeight="1">
      <c r="A69" s="261" t="s">
        <v>156</v>
      </c>
      <c r="B69" s="262"/>
      <c r="C69" s="262"/>
      <c r="D69" s="262"/>
      <c r="E69" s="262"/>
      <c r="F69" s="262"/>
      <c r="G69" s="262"/>
      <c r="H69" s="262"/>
      <c r="I69" s="262"/>
      <c r="J69" s="262"/>
      <c r="K69" s="262"/>
      <c r="L69" s="263"/>
    </row>
    <row r="70" spans="1:12" ht="39.950000000000003" customHeight="1">
      <c r="A70" s="4">
        <v>1</v>
      </c>
      <c r="B70" s="104" t="s">
        <v>84</v>
      </c>
      <c r="C70" s="189">
        <v>6</v>
      </c>
      <c r="D70" s="105">
        <f>D65</f>
        <v>0</v>
      </c>
      <c r="E70" s="6" t="s">
        <v>17</v>
      </c>
      <c r="F70" s="4">
        <f>F65</f>
        <v>1</v>
      </c>
      <c r="G70" s="8">
        <f>C70*F70*D70</f>
        <v>0</v>
      </c>
      <c r="H70" s="9">
        <f>G70*1.23</f>
        <v>0</v>
      </c>
      <c r="I70" s="4">
        <f>I65</f>
        <v>11</v>
      </c>
      <c r="J70" s="8">
        <f>I70*D70*C70</f>
        <v>0</v>
      </c>
      <c r="K70" s="9">
        <f>J70*1.23</f>
        <v>0</v>
      </c>
      <c r="L70" s="9">
        <f>H70+K70</f>
        <v>0</v>
      </c>
    </row>
    <row r="71" spans="1:12" ht="39.950000000000003" customHeight="1">
      <c r="A71" s="4">
        <v>2</v>
      </c>
      <c r="B71" s="104" t="s">
        <v>85</v>
      </c>
      <c r="C71" s="189">
        <v>6</v>
      </c>
      <c r="D71" s="105">
        <f>D66</f>
        <v>0</v>
      </c>
      <c r="E71" s="6" t="s">
        <v>17</v>
      </c>
      <c r="F71" s="4">
        <f>F65</f>
        <v>1</v>
      </c>
      <c r="G71" s="8">
        <f>C71*F71*D71</f>
        <v>0</v>
      </c>
      <c r="H71" s="9">
        <f>G71*1.23</f>
        <v>0</v>
      </c>
      <c r="I71" s="4">
        <f>I65</f>
        <v>11</v>
      </c>
      <c r="J71" s="8">
        <f>I71*D71*C71</f>
        <v>0</v>
      </c>
      <c r="K71" s="9">
        <f>J71*1.23</f>
        <v>0</v>
      </c>
      <c r="L71" s="9">
        <f>H71+K71</f>
        <v>0</v>
      </c>
    </row>
    <row r="72" spans="1:12" ht="39.950000000000003" customHeight="1">
      <c r="A72" s="258" t="s">
        <v>19</v>
      </c>
      <c r="B72" s="259"/>
      <c r="C72" s="259"/>
      <c r="D72" s="259"/>
      <c r="E72" s="260"/>
      <c r="F72" s="7"/>
      <c r="G72" s="107">
        <f>G70+G71</f>
        <v>0</v>
      </c>
      <c r="H72" s="107">
        <f>H70+H71</f>
        <v>0</v>
      </c>
      <c r="I72" s="188"/>
      <c r="J72" s="107">
        <f>J70+J71</f>
        <v>0</v>
      </c>
      <c r="K72" s="107">
        <f>K70+K71</f>
        <v>0</v>
      </c>
      <c r="L72" s="107">
        <f>L70+L71</f>
        <v>0</v>
      </c>
    </row>
    <row r="73" spans="1:12" ht="18.75" customHeight="1">
      <c r="A73" s="261" t="s">
        <v>157</v>
      </c>
      <c r="B73" s="262"/>
      <c r="C73" s="262"/>
      <c r="D73" s="262"/>
      <c r="E73" s="262"/>
      <c r="F73" s="262"/>
      <c r="G73" s="262"/>
      <c r="H73" s="262"/>
      <c r="I73" s="262"/>
      <c r="J73" s="262"/>
      <c r="K73" s="262"/>
      <c r="L73" s="263"/>
    </row>
    <row r="74" spans="1:12" ht="39.950000000000003" customHeight="1">
      <c r="A74" s="4">
        <v>1</v>
      </c>
      <c r="B74" s="104" t="s">
        <v>84</v>
      </c>
      <c r="C74" s="189">
        <v>10</v>
      </c>
      <c r="D74" s="105">
        <f>D70</f>
        <v>0</v>
      </c>
      <c r="E74" s="6" t="s">
        <v>17</v>
      </c>
      <c r="F74" s="4">
        <f>F70</f>
        <v>1</v>
      </c>
      <c r="G74" s="8">
        <f>C74*F74*D74</f>
        <v>0</v>
      </c>
      <c r="H74" s="9">
        <f>G74*1.23</f>
        <v>0</v>
      </c>
      <c r="I74" s="4">
        <f>I70</f>
        <v>11</v>
      </c>
      <c r="J74" s="8">
        <f>I74*D74*C74</f>
        <v>0</v>
      </c>
      <c r="K74" s="9">
        <f>J74*1.23</f>
        <v>0</v>
      </c>
      <c r="L74" s="9">
        <f>H74+K74</f>
        <v>0</v>
      </c>
    </row>
    <row r="75" spans="1:12" ht="39.950000000000003" customHeight="1">
      <c r="A75" s="4">
        <v>2</v>
      </c>
      <c r="B75" s="104" t="s">
        <v>85</v>
      </c>
      <c r="C75" s="189">
        <v>6</v>
      </c>
      <c r="D75" s="105">
        <f>D71</f>
        <v>0</v>
      </c>
      <c r="E75" s="6" t="s">
        <v>17</v>
      </c>
      <c r="F75" s="4">
        <f>F74</f>
        <v>1</v>
      </c>
      <c r="G75" s="8">
        <f>C75*F75*D75</f>
        <v>0</v>
      </c>
      <c r="H75" s="9">
        <f>G75*1.23</f>
        <v>0</v>
      </c>
      <c r="I75" s="4">
        <f>I74</f>
        <v>11</v>
      </c>
      <c r="J75" s="8">
        <f>I75*D75*C75</f>
        <v>0</v>
      </c>
      <c r="K75" s="9">
        <f>J75*1.23</f>
        <v>0</v>
      </c>
      <c r="L75" s="9">
        <f>H75+K75</f>
        <v>0</v>
      </c>
    </row>
    <row r="76" spans="1:12" ht="39.950000000000003" customHeight="1">
      <c r="A76" s="4">
        <v>3</v>
      </c>
      <c r="B76" s="104" t="s">
        <v>86</v>
      </c>
      <c r="C76" s="189">
        <v>4</v>
      </c>
      <c r="D76" s="105">
        <f>D67</f>
        <v>0</v>
      </c>
      <c r="E76" s="6" t="s">
        <v>17</v>
      </c>
      <c r="F76" s="4">
        <f>F74</f>
        <v>1</v>
      </c>
      <c r="G76" s="8">
        <f>C76*F76*D76</f>
        <v>0</v>
      </c>
      <c r="H76" s="9">
        <f>G76*1.23</f>
        <v>0</v>
      </c>
      <c r="I76" s="4">
        <f>I74</f>
        <v>11</v>
      </c>
      <c r="J76" s="8">
        <f>I76*D76*C76</f>
        <v>0</v>
      </c>
      <c r="K76" s="9">
        <f>J76*1.23</f>
        <v>0</v>
      </c>
      <c r="L76" s="9">
        <f>H76+K76</f>
        <v>0</v>
      </c>
    </row>
    <row r="77" spans="1:12" ht="39.950000000000003" customHeight="1">
      <c r="A77" s="4">
        <v>4</v>
      </c>
      <c r="B77" s="109" t="s">
        <v>87</v>
      </c>
      <c r="C77" s="189">
        <v>1</v>
      </c>
      <c r="D77" s="105">
        <f>D32</f>
        <v>0</v>
      </c>
      <c r="E77" s="6" t="s">
        <v>17</v>
      </c>
      <c r="F77" s="4">
        <f>F74</f>
        <v>1</v>
      </c>
      <c r="G77" s="8">
        <f>C77*F77*D77</f>
        <v>0</v>
      </c>
      <c r="H77" s="9">
        <f>G77*1.23</f>
        <v>0</v>
      </c>
      <c r="I77" s="4">
        <f>I74</f>
        <v>11</v>
      </c>
      <c r="J77" s="8">
        <f>I77*D77*C77</f>
        <v>0</v>
      </c>
      <c r="K77" s="9">
        <f>J77*1.23</f>
        <v>0</v>
      </c>
      <c r="L77" s="9">
        <f>H77+K77</f>
        <v>0</v>
      </c>
    </row>
    <row r="78" spans="1:12" ht="39.950000000000003" customHeight="1">
      <c r="A78" s="258" t="s">
        <v>19</v>
      </c>
      <c r="B78" s="259"/>
      <c r="C78" s="259"/>
      <c r="D78" s="259"/>
      <c r="E78" s="260"/>
      <c r="F78" s="7"/>
      <c r="G78" s="107">
        <f>G74+G75+G76+G77</f>
        <v>0</v>
      </c>
      <c r="H78" s="108">
        <f>G78*1.23</f>
        <v>0</v>
      </c>
      <c r="I78" s="188"/>
      <c r="J78" s="107">
        <f>J74+J75+J76+J77</f>
        <v>0</v>
      </c>
      <c r="K78" s="107">
        <f>K74+K75+K76+K77</f>
        <v>0</v>
      </c>
      <c r="L78" s="107">
        <f>L74+L75+L76+L77</f>
        <v>0</v>
      </c>
    </row>
    <row r="79" spans="1:12" ht="23.25" customHeight="1">
      <c r="A79" s="261" t="s">
        <v>158</v>
      </c>
      <c r="B79" s="262"/>
      <c r="C79" s="262"/>
      <c r="D79" s="262"/>
      <c r="E79" s="262"/>
      <c r="F79" s="262"/>
      <c r="G79" s="262"/>
      <c r="H79" s="262"/>
      <c r="I79" s="262"/>
      <c r="J79" s="262"/>
      <c r="K79" s="262"/>
      <c r="L79" s="263"/>
    </row>
    <row r="80" spans="1:12" ht="39.950000000000003" customHeight="1">
      <c r="A80" s="4">
        <v>1</v>
      </c>
      <c r="B80" s="104" t="s">
        <v>84</v>
      </c>
      <c r="C80" s="189">
        <v>8</v>
      </c>
      <c r="D80" s="105">
        <f>D74</f>
        <v>0</v>
      </c>
      <c r="E80" s="6" t="s">
        <v>17</v>
      </c>
      <c r="F80" s="4">
        <f>F74</f>
        <v>1</v>
      </c>
      <c r="G80" s="8">
        <f>F80*D80*C80</f>
        <v>0</v>
      </c>
      <c r="H80" s="9">
        <f>G80*1.23</f>
        <v>0</v>
      </c>
      <c r="I80" s="4">
        <f>I74</f>
        <v>11</v>
      </c>
      <c r="J80" s="8">
        <f>I80*D80*C80</f>
        <v>0</v>
      </c>
      <c r="K80" s="9">
        <f>J80*1.23</f>
        <v>0</v>
      </c>
      <c r="L80" s="9">
        <f>H80+K80</f>
        <v>0</v>
      </c>
    </row>
    <row r="81" spans="1:12" ht="39.950000000000003" customHeight="1">
      <c r="A81" s="4">
        <v>2</v>
      </c>
      <c r="B81" s="104" t="s">
        <v>86</v>
      </c>
      <c r="C81" s="189">
        <v>1</v>
      </c>
      <c r="D81" s="105">
        <f>D75</f>
        <v>0</v>
      </c>
      <c r="E81" s="6" t="s">
        <v>17</v>
      </c>
      <c r="F81" s="4">
        <f>F80</f>
        <v>1</v>
      </c>
      <c r="G81" s="8">
        <f>F81*D81*C81</f>
        <v>0</v>
      </c>
      <c r="H81" s="9">
        <f>G81*1.23</f>
        <v>0</v>
      </c>
      <c r="I81" s="4">
        <f>I80</f>
        <v>11</v>
      </c>
      <c r="J81" s="8">
        <f>I81*D81*C81</f>
        <v>0</v>
      </c>
      <c r="K81" s="9">
        <f>J81*1.23</f>
        <v>0</v>
      </c>
      <c r="L81" s="9">
        <f>H81+K81</f>
        <v>0</v>
      </c>
    </row>
    <row r="82" spans="1:12" ht="39.950000000000003" customHeight="1">
      <c r="A82" s="4">
        <v>3</v>
      </c>
      <c r="B82" s="104" t="s">
        <v>87</v>
      </c>
      <c r="C82" s="189">
        <v>2</v>
      </c>
      <c r="D82" s="105">
        <f>D77</f>
        <v>0</v>
      </c>
      <c r="E82" s="6" t="s">
        <v>17</v>
      </c>
      <c r="F82" s="4">
        <f>F80</f>
        <v>1</v>
      </c>
      <c r="G82" s="8">
        <f>F82*D82*C82</f>
        <v>0</v>
      </c>
      <c r="H82" s="9">
        <f>G82*1.23</f>
        <v>0</v>
      </c>
      <c r="I82" s="4">
        <f>I80</f>
        <v>11</v>
      </c>
      <c r="J82" s="8">
        <f>I82*D82*C82</f>
        <v>0</v>
      </c>
      <c r="K82" s="9">
        <f>J82*1.23</f>
        <v>0</v>
      </c>
      <c r="L82" s="9">
        <f>H82+K82</f>
        <v>0</v>
      </c>
    </row>
    <row r="83" spans="1:12" ht="39.950000000000003" customHeight="1">
      <c r="A83" s="258" t="s">
        <v>19</v>
      </c>
      <c r="B83" s="259"/>
      <c r="C83" s="259"/>
      <c r="D83" s="259"/>
      <c r="E83" s="260"/>
      <c r="F83" s="7"/>
      <c r="G83" s="107">
        <f>G80+G81+G82</f>
        <v>0</v>
      </c>
      <c r="H83" s="107">
        <f>H80+H81+H82</f>
        <v>0</v>
      </c>
      <c r="I83" s="188"/>
      <c r="J83" s="107">
        <f>J80+J81+J82</f>
        <v>0</v>
      </c>
      <c r="K83" s="107">
        <f>K80+K81+K82</f>
        <v>0</v>
      </c>
      <c r="L83" s="107">
        <f>L80+L81+L82</f>
        <v>0</v>
      </c>
    </row>
    <row r="84" spans="1:12" ht="27" customHeight="1">
      <c r="A84" s="261" t="s">
        <v>159</v>
      </c>
      <c r="B84" s="262"/>
      <c r="C84" s="262"/>
      <c r="D84" s="262"/>
      <c r="E84" s="262"/>
      <c r="F84" s="262"/>
      <c r="G84" s="262"/>
      <c r="H84" s="262"/>
      <c r="I84" s="262"/>
      <c r="J84" s="262"/>
      <c r="K84" s="262"/>
      <c r="L84" s="263"/>
    </row>
    <row r="85" spans="1:12" ht="41.25" customHeight="1">
      <c r="A85" s="4">
        <v>1</v>
      </c>
      <c r="B85" s="104" t="s">
        <v>89</v>
      </c>
      <c r="C85" s="189">
        <v>128</v>
      </c>
      <c r="D85" s="105">
        <f>D80</f>
        <v>0</v>
      </c>
      <c r="E85" s="6" t="s">
        <v>17</v>
      </c>
      <c r="F85" s="4">
        <f>F80</f>
        <v>1</v>
      </c>
      <c r="G85" s="8">
        <f>F85*D85*C85</f>
        <v>0</v>
      </c>
      <c r="H85" s="9">
        <f>G85*1.23</f>
        <v>0</v>
      </c>
      <c r="I85" s="4">
        <f>I80</f>
        <v>11</v>
      </c>
      <c r="J85" s="8">
        <f>I85*D85*C85</f>
        <v>0</v>
      </c>
      <c r="K85" s="9">
        <f>J85*1.23</f>
        <v>0</v>
      </c>
      <c r="L85" s="9">
        <f>H85+K85</f>
        <v>0</v>
      </c>
    </row>
    <row r="86" spans="1:12" ht="45.75" customHeight="1">
      <c r="A86" s="4">
        <v>2</v>
      </c>
      <c r="B86" s="104" t="s">
        <v>90</v>
      </c>
      <c r="C86" s="189">
        <v>48</v>
      </c>
      <c r="D86" s="105">
        <f>D75</f>
        <v>0</v>
      </c>
      <c r="E86" s="6" t="s">
        <v>17</v>
      </c>
      <c r="F86" s="4">
        <f>F85</f>
        <v>1</v>
      </c>
      <c r="G86" s="8">
        <f>F86*D86*C86</f>
        <v>0</v>
      </c>
      <c r="H86" s="9">
        <f>G86*1.23</f>
        <v>0</v>
      </c>
      <c r="I86" s="4">
        <f>I85</f>
        <v>11</v>
      </c>
      <c r="J86" s="8">
        <f>I86*D86*C86</f>
        <v>0</v>
      </c>
      <c r="K86" s="9">
        <f>J86*1.23</f>
        <v>0</v>
      </c>
      <c r="L86" s="9">
        <f>H86+K86</f>
        <v>0</v>
      </c>
    </row>
    <row r="87" spans="1:12" ht="39.950000000000003" customHeight="1">
      <c r="A87" s="258" t="s">
        <v>19</v>
      </c>
      <c r="B87" s="259"/>
      <c r="C87" s="259"/>
      <c r="D87" s="259"/>
      <c r="E87" s="260"/>
      <c r="F87" s="7"/>
      <c r="G87" s="107">
        <f>G85+G86</f>
        <v>0</v>
      </c>
      <c r="H87" s="107">
        <f>H85+H86</f>
        <v>0</v>
      </c>
      <c r="I87" s="188"/>
      <c r="J87" s="107">
        <f>J85+J86</f>
        <v>0</v>
      </c>
      <c r="K87" s="107">
        <f>K85+K86</f>
        <v>0</v>
      </c>
      <c r="L87" s="107">
        <f>L85+L86</f>
        <v>0</v>
      </c>
    </row>
    <row r="88" spans="1:12" ht="24" customHeight="1">
      <c r="A88" s="261" t="s">
        <v>160</v>
      </c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3"/>
    </row>
    <row r="89" spans="1:12" ht="39.950000000000003" customHeight="1">
      <c r="A89" s="4">
        <v>1</v>
      </c>
      <c r="B89" s="104" t="s">
        <v>84</v>
      </c>
      <c r="C89" s="189">
        <v>18</v>
      </c>
      <c r="D89" s="105">
        <f>D85</f>
        <v>0</v>
      </c>
      <c r="E89" s="6" t="s">
        <v>17</v>
      </c>
      <c r="F89" s="4">
        <f>F85</f>
        <v>1</v>
      </c>
      <c r="G89" s="8">
        <f>F89*D89*C89</f>
        <v>0</v>
      </c>
      <c r="H89" s="9">
        <f>G89*1.23</f>
        <v>0</v>
      </c>
      <c r="I89" s="4">
        <f>I85</f>
        <v>11</v>
      </c>
      <c r="J89" s="8">
        <f>I89*D89*C89</f>
        <v>0</v>
      </c>
      <c r="K89" s="9">
        <f>J89*1.23</f>
        <v>0</v>
      </c>
      <c r="L89" s="9">
        <f>H89+K89</f>
        <v>0</v>
      </c>
    </row>
    <row r="90" spans="1:12" ht="39.950000000000003" customHeight="1">
      <c r="A90" s="4">
        <v>2</v>
      </c>
      <c r="B90" s="104" t="s">
        <v>85</v>
      </c>
      <c r="C90" s="189">
        <v>6</v>
      </c>
      <c r="D90" s="105">
        <f>D86</f>
        <v>0</v>
      </c>
      <c r="E90" s="6" t="s">
        <v>17</v>
      </c>
      <c r="F90" s="4">
        <f>F89</f>
        <v>1</v>
      </c>
      <c r="G90" s="8">
        <f>F90*D90*C90</f>
        <v>0</v>
      </c>
      <c r="H90" s="9">
        <f>G90*1.23</f>
        <v>0</v>
      </c>
      <c r="I90" s="4">
        <f>I89</f>
        <v>11</v>
      </c>
      <c r="J90" s="8">
        <f>I90*D90*C90</f>
        <v>0</v>
      </c>
      <c r="K90" s="9">
        <f>J90*1.23</f>
        <v>0</v>
      </c>
      <c r="L90" s="9">
        <f>H90+K90</f>
        <v>0</v>
      </c>
    </row>
    <row r="91" spans="1:12" ht="39.950000000000003" customHeight="1">
      <c r="A91" s="4">
        <v>3</v>
      </c>
      <c r="B91" s="104" t="s">
        <v>87</v>
      </c>
      <c r="C91" s="189">
        <v>3</v>
      </c>
      <c r="D91" s="105">
        <f>D82</f>
        <v>0</v>
      </c>
      <c r="E91" s="6" t="s">
        <v>17</v>
      </c>
      <c r="F91" s="4">
        <f>F89</f>
        <v>1</v>
      </c>
      <c r="G91" s="8">
        <f>F91*D91*C91</f>
        <v>0</v>
      </c>
      <c r="H91" s="9">
        <f>G91*1.23</f>
        <v>0</v>
      </c>
      <c r="I91" s="4">
        <f>I89</f>
        <v>11</v>
      </c>
      <c r="J91" s="8">
        <f>I91*D91*C91</f>
        <v>0</v>
      </c>
      <c r="K91" s="9">
        <f>J91*1.23</f>
        <v>0</v>
      </c>
      <c r="L91" s="9">
        <f>H91+K91</f>
        <v>0</v>
      </c>
    </row>
    <row r="92" spans="1:12" ht="39.950000000000003" customHeight="1">
      <c r="A92" s="4">
        <v>4</v>
      </c>
      <c r="B92" s="104" t="s">
        <v>86</v>
      </c>
      <c r="C92" s="189">
        <v>22</v>
      </c>
      <c r="D92" s="105">
        <f>D81</f>
        <v>0</v>
      </c>
      <c r="E92" s="6" t="s">
        <v>17</v>
      </c>
      <c r="F92" s="4">
        <f>F89</f>
        <v>1</v>
      </c>
      <c r="G92" s="8">
        <f>F92*D92*C92</f>
        <v>0</v>
      </c>
      <c r="H92" s="9">
        <f>G92*1.23</f>
        <v>0</v>
      </c>
      <c r="I92" s="4">
        <f>I89</f>
        <v>11</v>
      </c>
      <c r="J92" s="8">
        <f>I92*D92*C92</f>
        <v>0</v>
      </c>
      <c r="K92" s="9">
        <f>J92*1.23</f>
        <v>0</v>
      </c>
      <c r="L92" s="9">
        <f>H92+K92</f>
        <v>0</v>
      </c>
    </row>
    <row r="93" spans="1:12" ht="39.950000000000003" customHeight="1">
      <c r="A93" s="258" t="s">
        <v>19</v>
      </c>
      <c r="B93" s="259"/>
      <c r="C93" s="259"/>
      <c r="D93" s="259"/>
      <c r="E93" s="260"/>
      <c r="F93" s="7"/>
      <c r="G93" s="107">
        <f>SUM(G89:G92)</f>
        <v>0</v>
      </c>
      <c r="H93" s="108">
        <f>SUM(H89:H92)</f>
        <v>0</v>
      </c>
      <c r="I93" s="188"/>
      <c r="J93" s="107">
        <f>SUM(J89:J92)</f>
        <v>0</v>
      </c>
      <c r="K93" s="107">
        <f>SUM(K89:K92)</f>
        <v>0</v>
      </c>
      <c r="L93" s="107">
        <f>L89+L90+L91+L92</f>
        <v>0</v>
      </c>
    </row>
    <row r="94" spans="1:12" ht="20.25" customHeight="1">
      <c r="A94" s="261" t="s">
        <v>161</v>
      </c>
      <c r="B94" s="262"/>
      <c r="C94" s="262"/>
      <c r="D94" s="262"/>
      <c r="E94" s="262"/>
      <c r="F94" s="262"/>
      <c r="G94" s="262"/>
      <c r="H94" s="262"/>
      <c r="I94" s="262"/>
      <c r="J94" s="262"/>
      <c r="K94" s="262"/>
      <c r="L94" s="263"/>
    </row>
    <row r="95" spans="1:12" ht="39.950000000000003" customHeight="1">
      <c r="A95" s="4">
        <v>1</v>
      </c>
      <c r="B95" s="104" t="s">
        <v>84</v>
      </c>
      <c r="C95" s="189">
        <v>16</v>
      </c>
      <c r="D95" s="105">
        <f>D89</f>
        <v>0</v>
      </c>
      <c r="E95" s="6" t="s">
        <v>17</v>
      </c>
      <c r="F95" s="4">
        <f>F89</f>
        <v>1</v>
      </c>
      <c r="G95" s="8">
        <f>F95*D95*C95</f>
        <v>0</v>
      </c>
      <c r="H95" s="9">
        <f>G95*1.23</f>
        <v>0</v>
      </c>
      <c r="I95" s="4">
        <f>I89</f>
        <v>11</v>
      </c>
      <c r="J95" s="8">
        <f>I95*D95*C95</f>
        <v>0</v>
      </c>
      <c r="K95" s="9">
        <f>J95*1.23</f>
        <v>0</v>
      </c>
      <c r="L95" s="9">
        <f>H95+K95</f>
        <v>0</v>
      </c>
    </row>
    <row r="96" spans="1:12" ht="39.950000000000003" customHeight="1">
      <c r="A96" s="4">
        <v>2</v>
      </c>
      <c r="B96" s="104" t="s">
        <v>85</v>
      </c>
      <c r="C96" s="189">
        <v>11</v>
      </c>
      <c r="D96" s="105">
        <f>D90</f>
        <v>0</v>
      </c>
      <c r="E96" s="6" t="s">
        <v>17</v>
      </c>
      <c r="F96" s="4">
        <f>F89</f>
        <v>1</v>
      </c>
      <c r="G96" s="8">
        <f>F96*D96*C96</f>
        <v>0</v>
      </c>
      <c r="H96" s="9">
        <f>G96*1.23</f>
        <v>0</v>
      </c>
      <c r="I96" s="4">
        <f>I89</f>
        <v>11</v>
      </c>
      <c r="J96" s="8">
        <f>I96*D96*C96</f>
        <v>0</v>
      </c>
      <c r="K96" s="9">
        <f>J96*1.23</f>
        <v>0</v>
      </c>
      <c r="L96" s="9">
        <f>H96+K96</f>
        <v>0</v>
      </c>
    </row>
    <row r="97" spans="1:12" ht="39.950000000000003" customHeight="1">
      <c r="A97" s="258" t="s">
        <v>70</v>
      </c>
      <c r="B97" s="259"/>
      <c r="C97" s="259"/>
      <c r="D97" s="259"/>
      <c r="E97" s="260"/>
      <c r="F97" s="7"/>
      <c r="G97" s="107">
        <f>G95+G96</f>
        <v>0</v>
      </c>
      <c r="H97" s="107">
        <f>H95+H96</f>
        <v>0</v>
      </c>
      <c r="I97" s="188"/>
      <c r="J97" s="107">
        <f>J95+J96</f>
        <v>0</v>
      </c>
      <c r="K97" s="107">
        <f>K95+K96</f>
        <v>0</v>
      </c>
      <c r="L97" s="107">
        <f>L95+L96</f>
        <v>0</v>
      </c>
    </row>
    <row r="98" spans="1:12" ht="23.25" customHeight="1">
      <c r="A98" s="261" t="s">
        <v>162</v>
      </c>
      <c r="B98" s="262"/>
      <c r="C98" s="262"/>
      <c r="D98" s="262"/>
      <c r="E98" s="262"/>
      <c r="F98" s="262"/>
      <c r="G98" s="262"/>
      <c r="H98" s="262"/>
      <c r="I98" s="262"/>
      <c r="J98" s="262"/>
      <c r="K98" s="262"/>
      <c r="L98" s="263"/>
    </row>
    <row r="99" spans="1:12" ht="39.950000000000003" customHeight="1">
      <c r="A99" s="4">
        <v>1</v>
      </c>
      <c r="B99" s="104" t="s">
        <v>84</v>
      </c>
      <c r="C99" s="189">
        <v>8</v>
      </c>
      <c r="D99" s="105">
        <f>D95</f>
        <v>0</v>
      </c>
      <c r="E99" s="6" t="s">
        <v>17</v>
      </c>
      <c r="F99" s="4">
        <f>F95</f>
        <v>1</v>
      </c>
      <c r="G99" s="8">
        <f>F99*D99*C99</f>
        <v>0</v>
      </c>
      <c r="H99" s="9">
        <f>G99*1.23</f>
        <v>0</v>
      </c>
      <c r="I99" s="4">
        <f>I95</f>
        <v>11</v>
      </c>
      <c r="J99" s="8">
        <f>I99*D99*C99</f>
        <v>0</v>
      </c>
      <c r="K99" s="9">
        <f>J99*1.23</f>
        <v>0</v>
      </c>
      <c r="L99" s="9">
        <f>H99+K99</f>
        <v>0</v>
      </c>
    </row>
    <row r="100" spans="1:12" ht="39.950000000000003" customHeight="1">
      <c r="A100" s="4">
        <v>2</v>
      </c>
      <c r="B100" s="104" t="s">
        <v>85</v>
      </c>
      <c r="C100" s="189">
        <v>5</v>
      </c>
      <c r="D100" s="105">
        <f>D96</f>
        <v>0</v>
      </c>
      <c r="E100" s="6" t="s">
        <v>17</v>
      </c>
      <c r="F100" s="4">
        <f>F99</f>
        <v>1</v>
      </c>
      <c r="G100" s="8">
        <f>F100*D100*C100</f>
        <v>0</v>
      </c>
      <c r="H100" s="9">
        <f>G100*1.23</f>
        <v>0</v>
      </c>
      <c r="I100" s="4">
        <f>I99</f>
        <v>11</v>
      </c>
      <c r="J100" s="8">
        <f>I100*D100*C100</f>
        <v>0</v>
      </c>
      <c r="K100" s="9">
        <f>J100*1.23</f>
        <v>0</v>
      </c>
      <c r="L100" s="9">
        <f>H100+K100</f>
        <v>0</v>
      </c>
    </row>
    <row r="101" spans="1:12" ht="39.950000000000003" customHeight="1">
      <c r="A101" s="258" t="s">
        <v>19</v>
      </c>
      <c r="B101" s="259"/>
      <c r="C101" s="259"/>
      <c r="D101" s="259"/>
      <c r="E101" s="260"/>
      <c r="F101" s="7"/>
      <c r="G101" s="107">
        <f>G99+G100</f>
        <v>0</v>
      </c>
      <c r="H101" s="107">
        <f>H99+H100</f>
        <v>0</v>
      </c>
      <c r="I101" s="188"/>
      <c r="J101" s="107">
        <f>J99+J100</f>
        <v>0</v>
      </c>
      <c r="K101" s="107">
        <f>K99+K100</f>
        <v>0</v>
      </c>
      <c r="L101" s="107">
        <f>L99+L100</f>
        <v>0</v>
      </c>
    </row>
    <row r="102" spans="1:12" ht="22.5" customHeight="1">
      <c r="A102" s="261" t="s">
        <v>163</v>
      </c>
      <c r="B102" s="262"/>
      <c r="C102" s="262"/>
      <c r="D102" s="262"/>
      <c r="E102" s="262"/>
      <c r="F102" s="262"/>
      <c r="G102" s="262"/>
      <c r="H102" s="262"/>
      <c r="I102" s="262"/>
      <c r="J102" s="262"/>
      <c r="K102" s="262"/>
      <c r="L102" s="263"/>
    </row>
    <row r="103" spans="1:12" ht="39.950000000000003" customHeight="1">
      <c r="A103" s="4">
        <v>1</v>
      </c>
      <c r="B103" s="110" t="s">
        <v>91</v>
      </c>
      <c r="C103" s="189">
        <v>96</v>
      </c>
      <c r="D103" s="105">
        <f>D99</f>
        <v>0</v>
      </c>
      <c r="E103" s="6" t="s">
        <v>17</v>
      </c>
      <c r="F103" s="4">
        <f>F99</f>
        <v>1</v>
      </c>
      <c r="G103" s="8">
        <f>F103*D103*C103</f>
        <v>0</v>
      </c>
      <c r="H103" s="9">
        <f>G103*1.23</f>
        <v>0</v>
      </c>
      <c r="I103" s="4">
        <f>I99</f>
        <v>11</v>
      </c>
      <c r="J103" s="8">
        <f>I103*D103*C103</f>
        <v>0</v>
      </c>
      <c r="K103" s="9">
        <f>J103*1.23</f>
        <v>0</v>
      </c>
      <c r="L103" s="9">
        <f>H103+K103</f>
        <v>0</v>
      </c>
    </row>
    <row r="104" spans="1:12" ht="39.950000000000003" customHeight="1">
      <c r="A104" s="4">
        <v>2</v>
      </c>
      <c r="B104" s="110" t="s">
        <v>92</v>
      </c>
      <c r="C104" s="189">
        <v>64</v>
      </c>
      <c r="D104" s="105">
        <f>D100</f>
        <v>0</v>
      </c>
      <c r="E104" s="6" t="s">
        <v>17</v>
      </c>
      <c r="F104" s="4">
        <f>F103</f>
        <v>1</v>
      </c>
      <c r="G104" s="8">
        <f>F104*D104*C104</f>
        <v>0</v>
      </c>
      <c r="H104" s="9">
        <f>G104*1.23</f>
        <v>0</v>
      </c>
      <c r="I104" s="4">
        <f>I103</f>
        <v>11</v>
      </c>
      <c r="J104" s="8">
        <f>I104*D104*C104</f>
        <v>0</v>
      </c>
      <c r="K104" s="9">
        <f>J104*1.23</f>
        <v>0</v>
      </c>
      <c r="L104" s="9">
        <f>H104+K104</f>
        <v>0</v>
      </c>
    </row>
    <row r="105" spans="1:12" ht="39.950000000000003" customHeight="1">
      <c r="A105" s="258" t="s">
        <v>19</v>
      </c>
      <c r="B105" s="259"/>
      <c r="C105" s="259"/>
      <c r="D105" s="259"/>
      <c r="E105" s="260"/>
      <c r="F105" s="111"/>
      <c r="G105" s="107">
        <f>G103+G104</f>
        <v>0</v>
      </c>
      <c r="H105" s="107">
        <f>H103+H104</f>
        <v>0</v>
      </c>
      <c r="I105" s="188"/>
      <c r="J105" s="107">
        <f>J103+J104</f>
        <v>0</v>
      </c>
      <c r="K105" s="107">
        <f>K103+K104</f>
        <v>0</v>
      </c>
      <c r="L105" s="107">
        <f>L103+L104</f>
        <v>0</v>
      </c>
    </row>
    <row r="106" spans="1:12" ht="26.25" customHeight="1">
      <c r="A106" s="261" t="s">
        <v>164</v>
      </c>
      <c r="B106" s="262"/>
      <c r="C106" s="262"/>
      <c r="D106" s="262"/>
      <c r="E106" s="262"/>
      <c r="F106" s="262"/>
      <c r="G106" s="262"/>
      <c r="H106" s="262"/>
      <c r="I106" s="262"/>
      <c r="J106" s="262"/>
      <c r="K106" s="262"/>
      <c r="L106" s="263"/>
    </row>
    <row r="107" spans="1:12" ht="39.950000000000003" customHeight="1">
      <c r="A107" s="4">
        <v>1</v>
      </c>
      <c r="B107" s="104" t="s">
        <v>84</v>
      </c>
      <c r="C107" s="189">
        <v>6</v>
      </c>
      <c r="D107" s="105">
        <f>D103</f>
        <v>0</v>
      </c>
      <c r="E107" s="6" t="s">
        <v>17</v>
      </c>
      <c r="F107" s="4">
        <f>F103</f>
        <v>1</v>
      </c>
      <c r="G107" s="8">
        <f>F107*D107*C107</f>
        <v>0</v>
      </c>
      <c r="H107" s="9">
        <f>G107*1.23</f>
        <v>0</v>
      </c>
      <c r="I107" s="4">
        <f>I103</f>
        <v>11</v>
      </c>
      <c r="J107" s="8">
        <f>I107*D107*C107</f>
        <v>0</v>
      </c>
      <c r="K107" s="9">
        <f>J107*1.23</f>
        <v>0</v>
      </c>
      <c r="L107" s="9">
        <f>H107+K107</f>
        <v>0</v>
      </c>
    </row>
    <row r="108" spans="1:12" ht="39.950000000000003" customHeight="1">
      <c r="A108" s="4">
        <v>2</v>
      </c>
      <c r="B108" s="104" t="s">
        <v>85</v>
      </c>
      <c r="C108" s="189">
        <v>2</v>
      </c>
      <c r="D108" s="105">
        <f>D104</f>
        <v>0</v>
      </c>
      <c r="E108" s="6" t="s">
        <v>17</v>
      </c>
      <c r="F108" s="4">
        <f>F107</f>
        <v>1</v>
      </c>
      <c r="G108" s="8">
        <f>F108*D108*C108</f>
        <v>0</v>
      </c>
      <c r="H108" s="9">
        <f>G108*1.23</f>
        <v>0</v>
      </c>
      <c r="I108" s="4">
        <f>I107</f>
        <v>11</v>
      </c>
      <c r="J108" s="8">
        <f>I108*D108*C108</f>
        <v>0</v>
      </c>
      <c r="K108" s="9">
        <f>J108*1.23</f>
        <v>0</v>
      </c>
      <c r="L108" s="9">
        <f>H108+K108</f>
        <v>0</v>
      </c>
    </row>
    <row r="109" spans="1:12" ht="39.950000000000003" customHeight="1">
      <c r="A109" s="258" t="s">
        <v>19</v>
      </c>
      <c r="B109" s="259"/>
      <c r="C109" s="259"/>
      <c r="D109" s="259"/>
      <c r="E109" s="260"/>
      <c r="F109" s="7"/>
      <c r="G109" s="107">
        <f>G107+G108</f>
        <v>0</v>
      </c>
      <c r="H109" s="107">
        <f>H107+H108</f>
        <v>0</v>
      </c>
      <c r="I109" s="188"/>
      <c r="J109" s="107">
        <f>J107+J108</f>
        <v>0</v>
      </c>
      <c r="K109" s="107">
        <f>K107+K108</f>
        <v>0</v>
      </c>
      <c r="L109" s="107">
        <f>L107+L108</f>
        <v>0</v>
      </c>
    </row>
    <row r="110" spans="1:12" ht="19.5" customHeight="1">
      <c r="A110" s="261" t="s">
        <v>165</v>
      </c>
      <c r="B110" s="262"/>
      <c r="C110" s="262"/>
      <c r="D110" s="262"/>
      <c r="E110" s="262"/>
      <c r="F110" s="262"/>
      <c r="G110" s="262"/>
      <c r="H110" s="262"/>
      <c r="I110" s="262"/>
      <c r="J110" s="262"/>
      <c r="K110" s="262"/>
      <c r="L110" s="263"/>
    </row>
    <row r="111" spans="1:12" ht="39.950000000000003" customHeight="1">
      <c r="A111" s="4">
        <v>1</v>
      </c>
      <c r="B111" s="104" t="s">
        <v>84</v>
      </c>
      <c r="C111" s="189">
        <v>4</v>
      </c>
      <c r="D111" s="105">
        <f>D107</f>
        <v>0</v>
      </c>
      <c r="E111" s="6" t="s">
        <v>17</v>
      </c>
      <c r="F111" s="4">
        <f>F107</f>
        <v>1</v>
      </c>
      <c r="G111" s="8">
        <f>F111*D111*C111</f>
        <v>0</v>
      </c>
      <c r="H111" s="9">
        <f>G111*1.23</f>
        <v>0</v>
      </c>
      <c r="I111" s="4">
        <f>I107</f>
        <v>11</v>
      </c>
      <c r="J111" s="8">
        <f>I111*D111*C111</f>
        <v>0</v>
      </c>
      <c r="K111" s="9">
        <f>J111*1.23</f>
        <v>0</v>
      </c>
      <c r="L111" s="9">
        <f>H111+K111</f>
        <v>0</v>
      </c>
    </row>
    <row r="112" spans="1:12" ht="39.950000000000003" customHeight="1">
      <c r="A112" s="4">
        <v>2</v>
      </c>
      <c r="B112" s="104" t="s">
        <v>85</v>
      </c>
      <c r="C112" s="189">
        <v>3</v>
      </c>
      <c r="D112" s="105">
        <f>D108</f>
        <v>0</v>
      </c>
      <c r="E112" s="6" t="s">
        <v>17</v>
      </c>
      <c r="F112" s="4">
        <f>F111</f>
        <v>1</v>
      </c>
      <c r="G112" s="8">
        <f>F112*D112*C112</f>
        <v>0</v>
      </c>
      <c r="H112" s="9">
        <f>G112*1.23</f>
        <v>0</v>
      </c>
      <c r="I112" s="4">
        <f>I111</f>
        <v>11</v>
      </c>
      <c r="J112" s="8">
        <f>I112*D112*C112</f>
        <v>0</v>
      </c>
      <c r="K112" s="9">
        <f>J112*1.23</f>
        <v>0</v>
      </c>
      <c r="L112" s="9">
        <f>H112+K112</f>
        <v>0</v>
      </c>
    </row>
    <row r="113" spans="1:12" ht="39.950000000000003" customHeight="1">
      <c r="A113" s="258" t="s">
        <v>19</v>
      </c>
      <c r="B113" s="259"/>
      <c r="C113" s="259"/>
      <c r="D113" s="259"/>
      <c r="E113" s="260"/>
      <c r="F113" s="10"/>
      <c r="G113" s="112">
        <f>G111+G112</f>
        <v>0</v>
      </c>
      <c r="H113" s="112">
        <f>H111+H112</f>
        <v>0</v>
      </c>
      <c r="I113" s="113"/>
      <c r="J113" s="112">
        <f>J111+J112</f>
        <v>0</v>
      </c>
      <c r="K113" s="112">
        <f>K111+K112</f>
        <v>0</v>
      </c>
      <c r="L113" s="112">
        <f>L111+L112</f>
        <v>0</v>
      </c>
    </row>
    <row r="114" spans="1:12" ht="39.950000000000003" customHeight="1">
      <c r="A114" s="261" t="s">
        <v>166</v>
      </c>
      <c r="B114" s="262"/>
      <c r="C114" s="262"/>
      <c r="D114" s="262"/>
      <c r="E114" s="262"/>
      <c r="F114" s="262"/>
      <c r="G114" s="262"/>
      <c r="H114" s="262"/>
      <c r="I114" s="262"/>
      <c r="J114" s="262"/>
      <c r="K114" s="262"/>
      <c r="L114" s="263"/>
    </row>
    <row r="115" spans="1:12" ht="39.950000000000003" customHeight="1">
      <c r="A115" s="4">
        <v>1</v>
      </c>
      <c r="B115" s="190" t="s">
        <v>84</v>
      </c>
      <c r="C115" s="189">
        <v>12</v>
      </c>
      <c r="D115" s="191">
        <f>D111</f>
        <v>0</v>
      </c>
      <c r="E115" s="6" t="s">
        <v>17</v>
      </c>
      <c r="F115" s="4">
        <f>F112</f>
        <v>1</v>
      </c>
      <c r="G115" s="8">
        <f>F115*D115*C115</f>
        <v>0</v>
      </c>
      <c r="H115" s="9">
        <f>G115*1.23</f>
        <v>0</v>
      </c>
      <c r="I115" s="4">
        <f>I112</f>
        <v>11</v>
      </c>
      <c r="J115" s="8">
        <f>I115*D115*C115</f>
        <v>0</v>
      </c>
      <c r="K115" s="9">
        <f>J115*1.23</f>
        <v>0</v>
      </c>
      <c r="L115" s="9">
        <f>H115+K115</f>
        <v>0</v>
      </c>
    </row>
    <row r="116" spans="1:12" ht="39.950000000000003" customHeight="1">
      <c r="A116" s="4">
        <v>2</v>
      </c>
      <c r="B116" s="190" t="s">
        <v>85</v>
      </c>
      <c r="C116" s="189">
        <v>10</v>
      </c>
      <c r="D116" s="191">
        <f>D112</f>
        <v>0</v>
      </c>
      <c r="E116" s="6" t="s">
        <v>17</v>
      </c>
      <c r="F116" s="4">
        <f>F115</f>
        <v>1</v>
      </c>
      <c r="G116" s="8">
        <f>F116*D116*C116</f>
        <v>0</v>
      </c>
      <c r="H116" s="9">
        <f>G116*1.23</f>
        <v>0</v>
      </c>
      <c r="I116" s="4">
        <f>I115</f>
        <v>11</v>
      </c>
      <c r="J116" s="8">
        <f>I116*D116*C116</f>
        <v>0</v>
      </c>
      <c r="K116" s="9">
        <f>J116*1.23</f>
        <v>0</v>
      </c>
      <c r="L116" s="9">
        <f>H116+K116</f>
        <v>0</v>
      </c>
    </row>
    <row r="117" spans="1:12" ht="39.950000000000003" customHeight="1">
      <c r="A117" s="4">
        <v>3</v>
      </c>
      <c r="B117" s="104" t="s">
        <v>86</v>
      </c>
      <c r="C117" s="189">
        <v>2</v>
      </c>
      <c r="D117" s="191">
        <f>D92</f>
        <v>0</v>
      </c>
      <c r="E117" s="6" t="s">
        <v>17</v>
      </c>
      <c r="F117" s="4">
        <f>F115</f>
        <v>1</v>
      </c>
      <c r="G117" s="8">
        <f>F117*D117*C117</f>
        <v>0</v>
      </c>
      <c r="H117" s="9">
        <f>G117*1.23</f>
        <v>0</v>
      </c>
      <c r="I117" s="4">
        <f>I115</f>
        <v>11</v>
      </c>
      <c r="J117" s="8">
        <f>I117*D117*C117</f>
        <v>0</v>
      </c>
      <c r="K117" s="9">
        <f>J117*1.23</f>
        <v>0</v>
      </c>
      <c r="L117" s="9">
        <f>H117+K117</f>
        <v>0</v>
      </c>
    </row>
    <row r="118" spans="1:12" ht="39.950000000000003" customHeight="1">
      <c r="A118" s="258" t="s">
        <v>19</v>
      </c>
      <c r="B118" s="259"/>
      <c r="C118" s="259"/>
      <c r="D118" s="259"/>
      <c r="E118" s="260"/>
      <c r="F118" s="7"/>
      <c r="G118" s="107">
        <f>G115+G116+G117</f>
        <v>0</v>
      </c>
      <c r="H118" s="107">
        <f>H115+H116+H117</f>
        <v>0</v>
      </c>
      <c r="I118" s="188"/>
      <c r="J118" s="107">
        <f>J115+J116+J117</f>
        <v>0</v>
      </c>
      <c r="K118" s="107">
        <f>K115+K116+K117</f>
        <v>0</v>
      </c>
      <c r="L118" s="107">
        <f>L115+L116+L117</f>
        <v>0</v>
      </c>
    </row>
    <row r="119" spans="1:12" ht="21.95" customHeight="1">
      <c r="A119" s="261" t="s">
        <v>183</v>
      </c>
      <c r="B119" s="262"/>
      <c r="C119" s="262"/>
      <c r="D119" s="262"/>
      <c r="E119" s="262"/>
      <c r="F119" s="262"/>
      <c r="G119" s="262"/>
      <c r="H119" s="262"/>
      <c r="I119" s="262"/>
      <c r="J119" s="262"/>
      <c r="K119" s="262"/>
      <c r="L119" s="263"/>
    </row>
    <row r="120" spans="1:12" ht="39.950000000000003" customHeight="1">
      <c r="A120" s="4">
        <v>1</v>
      </c>
      <c r="B120" s="190" t="s">
        <v>84</v>
      </c>
      <c r="C120" s="189">
        <v>6</v>
      </c>
      <c r="D120" s="191">
        <f>D115</f>
        <v>0</v>
      </c>
      <c r="E120" s="6" t="s">
        <v>17</v>
      </c>
      <c r="F120" s="4">
        <f>F111</f>
        <v>1</v>
      </c>
      <c r="G120" s="8">
        <f>F120*D120*C120</f>
        <v>0</v>
      </c>
      <c r="H120" s="9">
        <f>G120*1.23</f>
        <v>0</v>
      </c>
      <c r="I120" s="4">
        <f>I111</f>
        <v>11</v>
      </c>
      <c r="J120" s="8">
        <f>I120*D120*C120</f>
        <v>0</v>
      </c>
      <c r="K120" s="9">
        <f>J120*1.23</f>
        <v>0</v>
      </c>
      <c r="L120" s="9">
        <f>H120+K120</f>
        <v>0</v>
      </c>
    </row>
    <row r="121" spans="1:12" ht="39.950000000000003" customHeight="1">
      <c r="A121" s="4">
        <v>2</v>
      </c>
      <c r="B121" s="190" t="s">
        <v>85</v>
      </c>
      <c r="C121" s="189">
        <v>4</v>
      </c>
      <c r="D121" s="191">
        <f>D116</f>
        <v>0</v>
      </c>
      <c r="E121" s="6" t="s">
        <v>17</v>
      </c>
      <c r="F121" s="4">
        <f>F120</f>
        <v>1</v>
      </c>
      <c r="G121" s="8">
        <f>F121*D121*C121</f>
        <v>0</v>
      </c>
      <c r="H121" s="9">
        <f>G121*1.23</f>
        <v>0</v>
      </c>
      <c r="I121" s="4">
        <f>I120</f>
        <v>11</v>
      </c>
      <c r="J121" s="8">
        <f>I121*D121*C121</f>
        <v>0</v>
      </c>
      <c r="K121" s="9">
        <f>J121*1.23</f>
        <v>0</v>
      </c>
      <c r="L121" s="9">
        <f>H121+K121</f>
        <v>0</v>
      </c>
    </row>
    <row r="122" spans="1:12" ht="39.950000000000003" customHeight="1">
      <c r="A122" s="4">
        <v>3</v>
      </c>
      <c r="B122" s="104" t="s">
        <v>86</v>
      </c>
      <c r="C122" s="189">
        <v>2</v>
      </c>
      <c r="D122" s="191">
        <f>D117</f>
        <v>0</v>
      </c>
      <c r="E122" s="6" t="s">
        <v>17</v>
      </c>
      <c r="F122" s="4">
        <f>F120</f>
        <v>1</v>
      </c>
      <c r="G122" s="8">
        <f>F122*D122*C122</f>
        <v>0</v>
      </c>
      <c r="H122" s="9">
        <f>G122*1.23</f>
        <v>0</v>
      </c>
      <c r="I122" s="4">
        <f>I120</f>
        <v>11</v>
      </c>
      <c r="J122" s="8">
        <f>I122*D122*C122</f>
        <v>0</v>
      </c>
      <c r="K122" s="9">
        <f>J122*1.23</f>
        <v>0</v>
      </c>
      <c r="L122" s="9">
        <f>H122+K122</f>
        <v>0</v>
      </c>
    </row>
    <row r="123" spans="1:12" ht="39.950000000000003" customHeight="1">
      <c r="A123" s="258" t="s">
        <v>19</v>
      </c>
      <c r="B123" s="259"/>
      <c r="C123" s="259"/>
      <c r="D123" s="259"/>
      <c r="E123" s="260"/>
      <c r="F123" s="7"/>
      <c r="G123" s="107">
        <f>G120+G121+G122</f>
        <v>0</v>
      </c>
      <c r="H123" s="107">
        <f>H120+H121+H122</f>
        <v>0</v>
      </c>
      <c r="I123" s="188"/>
      <c r="J123" s="107">
        <f>J120+J121+J122</f>
        <v>0</v>
      </c>
      <c r="K123" s="107">
        <f>K120+K121+K122</f>
        <v>0</v>
      </c>
      <c r="L123" s="107">
        <f>L120+L121+L122</f>
        <v>0</v>
      </c>
    </row>
    <row r="124" spans="1:12" ht="23.25" customHeight="1">
      <c r="A124" s="261" t="s">
        <v>167</v>
      </c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3"/>
    </row>
    <row r="125" spans="1:12" ht="39.950000000000003" customHeight="1">
      <c r="A125" s="4">
        <v>1</v>
      </c>
      <c r="B125" s="104" t="s">
        <v>93</v>
      </c>
      <c r="C125" s="189">
        <v>1</v>
      </c>
      <c r="D125" s="105"/>
      <c r="E125" s="6" t="s">
        <v>17</v>
      </c>
      <c r="F125" s="114">
        <v>10</v>
      </c>
      <c r="G125" s="8">
        <f t="shared" ref="G125:G130" si="0">F125*D125*C125</f>
        <v>0</v>
      </c>
      <c r="H125" s="9">
        <f t="shared" ref="H125:H130" si="1">G125*1.23</f>
        <v>0</v>
      </c>
      <c r="I125" s="4">
        <v>10</v>
      </c>
      <c r="J125" s="8">
        <f t="shared" ref="J125:J130" si="2">I125*D125*C125</f>
        <v>0</v>
      </c>
      <c r="K125" s="9">
        <f t="shared" ref="K125:K130" si="3">J125*1.23</f>
        <v>0</v>
      </c>
      <c r="L125" s="9">
        <f t="shared" ref="L125:L131" si="4">H125+K125</f>
        <v>0</v>
      </c>
    </row>
    <row r="126" spans="1:12" ht="39.950000000000003" customHeight="1">
      <c r="A126" s="4">
        <v>2</v>
      </c>
      <c r="B126" s="104" t="s">
        <v>94</v>
      </c>
      <c r="C126" s="189">
        <v>1000</v>
      </c>
      <c r="D126" s="105"/>
      <c r="E126" s="6" t="s">
        <v>17</v>
      </c>
      <c r="F126" s="114">
        <v>2</v>
      </c>
      <c r="G126" s="8">
        <f t="shared" si="0"/>
        <v>0</v>
      </c>
      <c r="H126" s="9">
        <f t="shared" si="1"/>
        <v>0</v>
      </c>
      <c r="I126" s="4">
        <v>2</v>
      </c>
      <c r="J126" s="8">
        <f t="shared" si="2"/>
        <v>0</v>
      </c>
      <c r="K126" s="9">
        <f t="shared" si="3"/>
        <v>0</v>
      </c>
      <c r="L126" s="9">
        <f t="shared" si="4"/>
        <v>0</v>
      </c>
    </row>
    <row r="127" spans="1:12" ht="39.950000000000003" customHeight="1">
      <c r="A127" s="4">
        <v>3</v>
      </c>
      <c r="B127" s="104" t="s">
        <v>95</v>
      </c>
      <c r="C127" s="189">
        <v>1000</v>
      </c>
      <c r="D127" s="105"/>
      <c r="E127" s="6" t="s">
        <v>17</v>
      </c>
      <c r="F127" s="114">
        <v>2</v>
      </c>
      <c r="G127" s="8">
        <f t="shared" si="0"/>
        <v>0</v>
      </c>
      <c r="H127" s="9">
        <f t="shared" si="1"/>
        <v>0</v>
      </c>
      <c r="I127" s="4">
        <v>2</v>
      </c>
      <c r="J127" s="8">
        <f t="shared" si="2"/>
        <v>0</v>
      </c>
      <c r="K127" s="9">
        <f t="shared" si="3"/>
        <v>0</v>
      </c>
      <c r="L127" s="9">
        <f t="shared" si="4"/>
        <v>0</v>
      </c>
    </row>
    <row r="128" spans="1:12" ht="39.950000000000003" customHeight="1">
      <c r="A128" s="4">
        <v>4</v>
      </c>
      <c r="B128" s="104" t="s">
        <v>96</v>
      </c>
      <c r="C128" s="189">
        <v>3000</v>
      </c>
      <c r="D128" s="105"/>
      <c r="E128" s="6" t="s">
        <v>17</v>
      </c>
      <c r="F128" s="114">
        <v>2</v>
      </c>
      <c r="G128" s="8">
        <f t="shared" si="0"/>
        <v>0</v>
      </c>
      <c r="H128" s="9">
        <f t="shared" si="1"/>
        <v>0</v>
      </c>
      <c r="I128" s="4">
        <v>2</v>
      </c>
      <c r="J128" s="8">
        <f t="shared" si="2"/>
        <v>0</v>
      </c>
      <c r="K128" s="9">
        <f t="shared" si="3"/>
        <v>0</v>
      </c>
      <c r="L128" s="9">
        <f t="shared" si="4"/>
        <v>0</v>
      </c>
    </row>
    <row r="129" spans="1:12" ht="39.950000000000003" customHeight="1">
      <c r="A129" s="4">
        <v>5</v>
      </c>
      <c r="B129" s="104" t="s">
        <v>97</v>
      </c>
      <c r="C129" s="189">
        <v>5000</v>
      </c>
      <c r="D129" s="105"/>
      <c r="E129" s="6" t="s">
        <v>17</v>
      </c>
      <c r="F129" s="114">
        <v>2</v>
      </c>
      <c r="G129" s="8">
        <f t="shared" si="0"/>
        <v>0</v>
      </c>
      <c r="H129" s="9">
        <f t="shared" si="1"/>
        <v>0</v>
      </c>
      <c r="I129" s="4">
        <v>2</v>
      </c>
      <c r="J129" s="8">
        <f t="shared" si="2"/>
        <v>0</v>
      </c>
      <c r="K129" s="9">
        <f t="shared" si="3"/>
        <v>0</v>
      </c>
      <c r="L129" s="9">
        <f t="shared" si="4"/>
        <v>0</v>
      </c>
    </row>
    <row r="130" spans="1:12" ht="49.5" customHeight="1">
      <c r="A130" s="4">
        <v>6</v>
      </c>
      <c r="B130" s="104" t="s">
        <v>98</v>
      </c>
      <c r="C130" s="189">
        <v>1</v>
      </c>
      <c r="D130" s="105"/>
      <c r="E130" s="6" t="s">
        <v>17</v>
      </c>
      <c r="F130" s="114">
        <v>1</v>
      </c>
      <c r="G130" s="8">
        <f t="shared" si="0"/>
        <v>0</v>
      </c>
      <c r="H130" s="9">
        <f t="shared" si="1"/>
        <v>0</v>
      </c>
      <c r="I130" s="4">
        <v>0</v>
      </c>
      <c r="J130" s="8">
        <f t="shared" si="2"/>
        <v>0</v>
      </c>
      <c r="K130" s="9">
        <f t="shared" si="3"/>
        <v>0</v>
      </c>
      <c r="L130" s="9">
        <f t="shared" si="4"/>
        <v>0</v>
      </c>
    </row>
    <row r="131" spans="1:12" ht="39.950000000000003" customHeight="1" thickBot="1">
      <c r="A131" s="264" t="s">
        <v>19</v>
      </c>
      <c r="B131" s="265"/>
      <c r="C131" s="265"/>
      <c r="D131" s="265"/>
      <c r="E131" s="266"/>
      <c r="F131" s="10"/>
      <c r="G131" s="112">
        <f>G125+G126+G127+G128+G129+G130</f>
        <v>0</v>
      </c>
      <c r="H131" s="112">
        <f>H125+H126+H127+H128+H129+H130</f>
        <v>0</v>
      </c>
      <c r="I131" s="113"/>
      <c r="J131" s="112">
        <f>J125+J126+J127+J128+J129+J130</f>
        <v>0</v>
      </c>
      <c r="K131" s="112">
        <f>K125+K126+K127+K128+K129+K130</f>
        <v>0</v>
      </c>
      <c r="L131" s="116">
        <f t="shared" si="4"/>
        <v>0</v>
      </c>
    </row>
    <row r="132" spans="1:12" ht="20.100000000000001" customHeight="1">
      <c r="A132" s="267" t="s">
        <v>168</v>
      </c>
      <c r="B132" s="268"/>
      <c r="C132" s="268"/>
      <c r="D132" s="268"/>
      <c r="E132" s="268"/>
      <c r="F132" s="268"/>
      <c r="G132" s="268"/>
      <c r="H132" s="268"/>
      <c r="I132" s="268"/>
      <c r="J132" s="268"/>
      <c r="K132" s="268"/>
      <c r="L132" s="269"/>
    </row>
    <row r="133" spans="1:12" ht="25.9" customHeight="1">
      <c r="A133" s="117">
        <v>1</v>
      </c>
      <c r="B133" s="118" t="s">
        <v>99</v>
      </c>
      <c r="C133" s="189">
        <v>1</v>
      </c>
      <c r="D133" s="105"/>
      <c r="E133" s="6" t="s">
        <v>17</v>
      </c>
      <c r="F133" s="7">
        <v>1</v>
      </c>
      <c r="G133" s="8">
        <f>F133*D133*C133</f>
        <v>0</v>
      </c>
      <c r="H133" s="9">
        <f>G133*1.23</f>
        <v>0</v>
      </c>
      <c r="I133" s="4">
        <v>1</v>
      </c>
      <c r="J133" s="8">
        <f>I133*D133*C133</f>
        <v>0</v>
      </c>
      <c r="K133" s="9">
        <f>J133*1.23</f>
        <v>0</v>
      </c>
      <c r="L133" s="119">
        <f>H133+K133</f>
        <v>0</v>
      </c>
    </row>
    <row r="134" spans="1:12" ht="25.9" customHeight="1">
      <c r="A134" s="120">
        <v>2</v>
      </c>
      <c r="B134" s="121" t="s">
        <v>100</v>
      </c>
      <c r="C134" s="189">
        <v>1</v>
      </c>
      <c r="D134" s="105"/>
      <c r="E134" s="6" t="s">
        <v>17</v>
      </c>
      <c r="F134" s="7">
        <v>1</v>
      </c>
      <c r="G134" s="8">
        <f>F134*D134*C134</f>
        <v>0</v>
      </c>
      <c r="H134" s="9">
        <f>G134*1.23</f>
        <v>0</v>
      </c>
      <c r="I134" s="4">
        <v>1</v>
      </c>
      <c r="J134" s="8">
        <f>I134*D134*C134</f>
        <v>0</v>
      </c>
      <c r="K134" s="9">
        <f>J134*1.23</f>
        <v>0</v>
      </c>
      <c r="L134" s="119">
        <f>H134+K134</f>
        <v>0</v>
      </c>
    </row>
    <row r="135" spans="1:12" ht="25.9" customHeight="1">
      <c r="A135" s="117">
        <v>3</v>
      </c>
      <c r="B135" s="121" t="s">
        <v>101</v>
      </c>
      <c r="C135" s="189">
        <v>1</v>
      </c>
      <c r="D135" s="105"/>
      <c r="E135" s="6" t="s">
        <v>17</v>
      </c>
      <c r="F135" s="7">
        <v>1</v>
      </c>
      <c r="G135" s="8">
        <f>F135*D135*C135</f>
        <v>0</v>
      </c>
      <c r="H135" s="9">
        <f>G135*1.23</f>
        <v>0</v>
      </c>
      <c r="I135" s="4">
        <v>1</v>
      </c>
      <c r="J135" s="8">
        <f>I135*D135*C135</f>
        <v>0</v>
      </c>
      <c r="K135" s="9">
        <f>J135*1.23</f>
        <v>0</v>
      </c>
      <c r="L135" s="119">
        <f>H135+K135</f>
        <v>0</v>
      </c>
    </row>
    <row r="136" spans="1:12" ht="25.9" customHeight="1" thickBot="1">
      <c r="A136" s="120">
        <v>4</v>
      </c>
      <c r="B136" s="122" t="s">
        <v>102</v>
      </c>
      <c r="C136" s="193">
        <v>1</v>
      </c>
      <c r="D136" s="124"/>
      <c r="E136" s="125" t="s">
        <v>17</v>
      </c>
      <c r="F136" s="10">
        <v>1</v>
      </c>
      <c r="G136" s="11">
        <f>F136*D136*C136</f>
        <v>0</v>
      </c>
      <c r="H136" s="12">
        <f>G136*1.23</f>
        <v>0</v>
      </c>
      <c r="I136" s="13">
        <v>1</v>
      </c>
      <c r="J136" s="11">
        <f>I136*D136*C136</f>
        <v>0</v>
      </c>
      <c r="K136" s="12">
        <f>J136*1.23</f>
        <v>0</v>
      </c>
      <c r="L136" s="126">
        <f>H136+K136</f>
        <v>0</v>
      </c>
    </row>
    <row r="137" spans="1:12" ht="20.100000000000001" customHeight="1" thickBot="1">
      <c r="A137" s="282" t="s">
        <v>19</v>
      </c>
      <c r="B137" s="283"/>
      <c r="C137" s="283"/>
      <c r="D137" s="283"/>
      <c r="E137" s="284"/>
      <c r="F137" s="127"/>
      <c r="G137" s="128">
        <f>G133+G134+G135+G136</f>
        <v>0</v>
      </c>
      <c r="H137" s="128">
        <f>H133+H134+H135+H136</f>
        <v>0</v>
      </c>
      <c r="I137" s="129"/>
      <c r="J137" s="128">
        <f>J133+J134+J135+J136</f>
        <v>0</v>
      </c>
      <c r="K137" s="128">
        <f>K133+K134+K135+K136</f>
        <v>0</v>
      </c>
      <c r="L137" s="130">
        <f>L133+L134+L135+L136</f>
        <v>0</v>
      </c>
    </row>
    <row r="138" spans="1:12" ht="27" customHeight="1" thickBot="1">
      <c r="A138" s="285" t="s">
        <v>103</v>
      </c>
      <c r="B138" s="286"/>
      <c r="C138" s="286"/>
      <c r="D138" s="286"/>
      <c r="E138" s="286"/>
      <c r="F138" s="287"/>
      <c r="G138" s="131">
        <f>G14+G21+G27+G33+G38+G43+G49+G53+G58+G63+G68+G72+G78+G83+G87+G93+G97+G101+G105+G109+G113+G118+G123+G131+G137</f>
        <v>0</v>
      </c>
      <c r="H138" s="131">
        <f>H14+H21+H27+H33+H38+H43+H49+H53+H58+H63+H68+H72+H78+H83+H87+H93+H97+H101+H105+H109+H113+H118+H123+H131+H137</f>
        <v>0</v>
      </c>
      <c r="I138" s="132"/>
      <c r="J138" s="131">
        <f>J14+J21+J27+J33+J38+J43+J49+J53+J58+J63+J68+J72+J78+J83+J87+J93+J97+J101+J105+J109+J113+J118+J123+J131+J137</f>
        <v>0</v>
      </c>
      <c r="K138" s="131">
        <f>K14+K21+K27+K33+K38+K43+K49+K53+K58+K63+K68+K72+K78+K83+K87+K93+K97+K101+K105+K109+K113+K118+K123+K131+K137</f>
        <v>0</v>
      </c>
      <c r="L138" s="131">
        <f>L14+L21+L27+L33+L38+L43+L49+L53+L58+L63+L68+L72+L78+L83+L87+L93+L97+L101+L105+L109+L113+L118+L123+L131+L137</f>
        <v>0</v>
      </c>
    </row>
    <row r="141" spans="1:12" ht="24" thickBot="1">
      <c r="E141" s="288"/>
      <c r="F141" s="288"/>
      <c r="G141" s="288"/>
      <c r="H141" s="288"/>
      <c r="I141" s="288"/>
      <c r="J141" s="288"/>
      <c r="K141" s="288"/>
    </row>
    <row r="142" spans="1:12" ht="13.9" customHeight="1">
      <c r="D142" s="270" t="s">
        <v>104</v>
      </c>
      <c r="E142" s="271"/>
      <c r="F142" s="271"/>
      <c r="G142" s="271"/>
      <c r="H142" s="272"/>
      <c r="I142" s="276">
        <f>G138+J138</f>
        <v>0</v>
      </c>
      <c r="J142" s="277"/>
      <c r="K142" s="277"/>
      <c r="L142" s="278"/>
    </row>
    <row r="143" spans="1:12" ht="24" customHeight="1" thickBot="1">
      <c r="D143" s="273"/>
      <c r="E143" s="274"/>
      <c r="F143" s="274"/>
      <c r="G143" s="274"/>
      <c r="H143" s="275"/>
      <c r="I143" s="279"/>
      <c r="J143" s="280"/>
      <c r="K143" s="280"/>
      <c r="L143" s="281"/>
    </row>
    <row r="144" spans="1:12" ht="13.9" customHeight="1">
      <c r="D144" s="270" t="s">
        <v>105</v>
      </c>
      <c r="E144" s="271"/>
      <c r="F144" s="271"/>
      <c r="G144" s="271"/>
      <c r="H144" s="272"/>
      <c r="I144" s="276">
        <f>I142*0.23</f>
        <v>0</v>
      </c>
      <c r="J144" s="277"/>
      <c r="K144" s="277"/>
      <c r="L144" s="278"/>
    </row>
    <row r="145" spans="4:12" ht="24" customHeight="1" thickBot="1">
      <c r="D145" s="273"/>
      <c r="E145" s="274"/>
      <c r="F145" s="274"/>
      <c r="G145" s="274"/>
      <c r="H145" s="275"/>
      <c r="I145" s="279"/>
      <c r="J145" s="280"/>
      <c r="K145" s="280"/>
      <c r="L145" s="281"/>
    </row>
    <row r="146" spans="4:12" ht="13.9" customHeight="1">
      <c r="D146" s="270" t="s">
        <v>106</v>
      </c>
      <c r="E146" s="271"/>
      <c r="F146" s="271"/>
      <c r="G146" s="271"/>
      <c r="H146" s="272"/>
      <c r="I146" s="276">
        <f>I142+I144</f>
        <v>0</v>
      </c>
      <c r="J146" s="277"/>
      <c r="K146" s="277"/>
      <c r="L146" s="278"/>
    </row>
    <row r="147" spans="4:12" ht="28.5" customHeight="1" thickBot="1">
      <c r="D147" s="273"/>
      <c r="E147" s="274"/>
      <c r="F147" s="274"/>
      <c r="G147" s="274"/>
      <c r="H147" s="275"/>
      <c r="I147" s="279"/>
      <c r="J147" s="280"/>
      <c r="K147" s="280"/>
      <c r="L147" s="281"/>
    </row>
  </sheetData>
  <mergeCells count="74">
    <mergeCell ref="D144:H145"/>
    <mergeCell ref="I144:L145"/>
    <mergeCell ref="D146:H147"/>
    <mergeCell ref="I146:L147"/>
    <mergeCell ref="A137:E137"/>
    <mergeCell ref="A138:F138"/>
    <mergeCell ref="E141:K141"/>
    <mergeCell ref="D142:H143"/>
    <mergeCell ref="I142:L143"/>
    <mergeCell ref="A110:L110"/>
    <mergeCell ref="A113:E113"/>
    <mergeCell ref="A124:L124"/>
    <mergeCell ref="A131:E131"/>
    <mergeCell ref="A132:L132"/>
    <mergeCell ref="A119:L119"/>
    <mergeCell ref="A123:E123"/>
    <mergeCell ref="A114:L114"/>
    <mergeCell ref="A118:E118"/>
    <mergeCell ref="A101:E101"/>
    <mergeCell ref="A102:L102"/>
    <mergeCell ref="A105:E105"/>
    <mergeCell ref="A106:L106"/>
    <mergeCell ref="A109:E109"/>
    <mergeCell ref="A88:L88"/>
    <mergeCell ref="A93:E93"/>
    <mergeCell ref="A94:L94"/>
    <mergeCell ref="A97:E97"/>
    <mergeCell ref="A98:L98"/>
    <mergeCell ref="A78:E78"/>
    <mergeCell ref="A79:L79"/>
    <mergeCell ref="A83:E83"/>
    <mergeCell ref="A84:L84"/>
    <mergeCell ref="A87:E87"/>
    <mergeCell ref="A64:L64"/>
    <mergeCell ref="A68:E68"/>
    <mergeCell ref="A69:L69"/>
    <mergeCell ref="A72:E72"/>
    <mergeCell ref="A73:L73"/>
    <mergeCell ref="A53:E53"/>
    <mergeCell ref="A54:L54"/>
    <mergeCell ref="A58:E58"/>
    <mergeCell ref="A59:L59"/>
    <mergeCell ref="A63:E63"/>
    <mergeCell ref="A39:L39"/>
    <mergeCell ref="A43:E43"/>
    <mergeCell ref="A44:L44"/>
    <mergeCell ref="A49:E49"/>
    <mergeCell ref="A50:L50"/>
    <mergeCell ref="A27:E27"/>
    <mergeCell ref="A28:L28"/>
    <mergeCell ref="A33:E33"/>
    <mergeCell ref="A34:L34"/>
    <mergeCell ref="A38:E38"/>
    <mergeCell ref="A10:L10"/>
    <mergeCell ref="A14:E14"/>
    <mergeCell ref="A15:L15"/>
    <mergeCell ref="A21:E21"/>
    <mergeCell ref="A22:L22"/>
    <mergeCell ref="A1:L2"/>
    <mergeCell ref="A3:E3"/>
    <mergeCell ref="F3:H3"/>
    <mergeCell ref="I3:K3"/>
    <mergeCell ref="A4:A8"/>
    <mergeCell ref="B4:B8"/>
    <mergeCell ref="C4:C8"/>
    <mergeCell ref="D4:D8"/>
    <mergeCell ref="E4:E8"/>
    <mergeCell ref="F4:F8"/>
    <mergeCell ref="G4:G8"/>
    <mergeCell ref="H4:H8"/>
    <mergeCell ref="I4:I8"/>
    <mergeCell ref="J4:J8"/>
    <mergeCell ref="K4:K8"/>
    <mergeCell ref="L4:L8"/>
  </mergeCells>
  <pageMargins left="0.31527777777777799" right="0.118055555555556" top="0.94513888888888897" bottom="0.94513888888888897" header="0.51180555555555496" footer="0.51180555555555496"/>
  <pageSetup paperSize="9" scale="85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102"/>
  <sheetViews>
    <sheetView zoomScaleNormal="100" workbookViewId="0">
      <selection activeCell="P28" sqref="P28"/>
    </sheetView>
  </sheetViews>
  <sheetFormatPr defaultRowHeight="15"/>
  <cols>
    <col min="1" max="1" width="15" style="133" customWidth="1"/>
    <col min="2" max="2" width="20.7109375" style="134" customWidth="1"/>
    <col min="3" max="3" width="9.42578125" style="134" customWidth="1"/>
    <col min="4" max="4" width="9.140625" style="134" customWidth="1"/>
    <col min="5" max="5" width="9.140625" style="133" customWidth="1"/>
    <col min="6" max="6" width="7.7109375" style="133" customWidth="1"/>
    <col min="7" max="8" width="10.7109375" style="134" customWidth="1"/>
    <col min="9" max="9" width="7.7109375" style="134" customWidth="1"/>
    <col min="10" max="10" width="10.7109375" style="134" customWidth="1"/>
    <col min="11" max="11" width="11.5703125" style="134" customWidth="1"/>
    <col min="12" max="12" width="16.5703125" style="134" customWidth="1"/>
    <col min="13" max="1025" width="8.7109375" customWidth="1"/>
  </cols>
  <sheetData>
    <row r="1" spans="1:1024" ht="15" customHeight="1">
      <c r="A1" s="199" t="s">
        <v>107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024" ht="15.75" customHeight="1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024" ht="15" customHeight="1">
      <c r="A3" s="200" t="s">
        <v>1</v>
      </c>
      <c r="B3" s="201" t="s">
        <v>2</v>
      </c>
      <c r="C3" s="202" t="s">
        <v>81</v>
      </c>
      <c r="D3" s="289" t="s">
        <v>108</v>
      </c>
      <c r="E3" s="202" t="s">
        <v>109</v>
      </c>
      <c r="F3" s="203" t="s">
        <v>181</v>
      </c>
      <c r="G3" s="203"/>
      <c r="H3" s="203"/>
      <c r="I3" s="247" t="s">
        <v>182</v>
      </c>
      <c r="J3" s="247"/>
      <c r="K3" s="247"/>
      <c r="L3" s="205" t="s">
        <v>110</v>
      </c>
    </row>
    <row r="4" spans="1:1024" ht="15" customHeight="1">
      <c r="A4" s="200"/>
      <c r="B4" s="201"/>
      <c r="C4" s="202"/>
      <c r="D4" s="289"/>
      <c r="E4" s="202"/>
      <c r="F4" s="290" t="s">
        <v>83</v>
      </c>
      <c r="G4" s="252" t="s">
        <v>11</v>
      </c>
      <c r="H4" s="252" t="s">
        <v>12</v>
      </c>
      <c r="I4" s="290" t="s">
        <v>83</v>
      </c>
      <c r="J4" s="252" t="s">
        <v>11</v>
      </c>
      <c r="K4" s="252" t="s">
        <v>13</v>
      </c>
      <c r="L4" s="205"/>
    </row>
    <row r="5" spans="1:1024" ht="15" customHeight="1">
      <c r="A5" s="200"/>
      <c r="B5" s="201"/>
      <c r="C5" s="202"/>
      <c r="D5" s="289"/>
      <c r="E5" s="202"/>
      <c r="F5" s="290"/>
      <c r="G5" s="252"/>
      <c r="H5" s="252"/>
      <c r="I5" s="290"/>
      <c r="J5" s="252"/>
      <c r="K5" s="252"/>
      <c r="L5" s="205"/>
    </row>
    <row r="6" spans="1:1024" ht="15" customHeight="1">
      <c r="A6" s="200"/>
      <c r="B6" s="201"/>
      <c r="C6" s="202"/>
      <c r="D6" s="289"/>
      <c r="E6" s="202"/>
      <c r="F6" s="290"/>
      <c r="G6" s="252"/>
      <c r="H6" s="252"/>
      <c r="I6" s="290"/>
      <c r="J6" s="252"/>
      <c r="K6" s="252"/>
      <c r="L6" s="205"/>
    </row>
    <row r="7" spans="1:1024" ht="36.75" customHeight="1">
      <c r="A7" s="200"/>
      <c r="B7" s="201"/>
      <c r="C7" s="202"/>
      <c r="D7" s="289"/>
      <c r="E7" s="202"/>
      <c r="F7" s="290"/>
      <c r="G7" s="252"/>
      <c r="H7" s="252"/>
      <c r="I7" s="290"/>
      <c r="J7" s="252"/>
      <c r="K7" s="252"/>
      <c r="L7" s="205"/>
    </row>
    <row r="8" spans="1:1024" ht="15.75" customHeight="1">
      <c r="A8" s="135">
        <v>1</v>
      </c>
      <c r="B8" s="122">
        <v>2</v>
      </c>
      <c r="C8" s="122">
        <v>3</v>
      </c>
      <c r="D8" s="122">
        <v>4</v>
      </c>
      <c r="E8" s="122">
        <v>5</v>
      </c>
      <c r="F8" s="122">
        <v>6</v>
      </c>
      <c r="G8" s="122">
        <v>7</v>
      </c>
      <c r="H8" s="122">
        <v>8</v>
      </c>
      <c r="I8" s="122">
        <v>9</v>
      </c>
      <c r="J8" s="122">
        <v>10</v>
      </c>
      <c r="K8" s="122">
        <v>11</v>
      </c>
      <c r="L8" s="122">
        <v>12</v>
      </c>
    </row>
    <row r="9" spans="1:1024" ht="24" customHeight="1">
      <c r="A9" s="291" t="s">
        <v>175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1"/>
    </row>
    <row r="10" spans="1:1024" ht="23.25" customHeight="1">
      <c r="A10" s="292">
        <v>1</v>
      </c>
      <c r="B10" s="293" t="s">
        <v>111</v>
      </c>
      <c r="C10" s="294">
        <v>8</v>
      </c>
      <c r="D10" s="295"/>
      <c r="E10" s="296" t="s">
        <v>17</v>
      </c>
      <c r="F10" s="297">
        <v>1</v>
      </c>
      <c r="G10" s="298">
        <f>F10*D10*C10</f>
        <v>0</v>
      </c>
      <c r="H10" s="298">
        <f>G10*1.23</f>
        <v>0</v>
      </c>
      <c r="I10" s="297">
        <v>11</v>
      </c>
      <c r="J10" s="298">
        <f>I10*D10*C10</f>
        <v>0</v>
      </c>
      <c r="K10" s="298">
        <f>J10*1.23</f>
        <v>0</v>
      </c>
      <c r="L10" s="299">
        <f>H10+K10</f>
        <v>0</v>
      </c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</row>
    <row r="11" spans="1:1024" ht="30" customHeight="1">
      <c r="A11" s="292"/>
      <c r="B11" s="293"/>
      <c r="C11" s="294"/>
      <c r="D11" s="295"/>
      <c r="E11" s="296"/>
      <c r="F11" s="297"/>
      <c r="G11" s="298"/>
      <c r="H11" s="298"/>
      <c r="I11" s="297"/>
      <c r="J11" s="298"/>
      <c r="K11" s="298"/>
      <c r="L11" s="299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</row>
    <row r="12" spans="1:1024" s="3" customFormat="1" ht="25.5" customHeight="1">
      <c r="A12" s="300">
        <v>2</v>
      </c>
      <c r="B12" s="301" t="s">
        <v>112</v>
      </c>
      <c r="C12" s="297">
        <v>10</v>
      </c>
      <c r="D12" s="302"/>
      <c r="E12" s="296" t="s">
        <v>17</v>
      </c>
      <c r="F12" s="297">
        <f>F10</f>
        <v>1</v>
      </c>
      <c r="G12" s="298">
        <f>F12*D12*C12</f>
        <v>0</v>
      </c>
      <c r="H12" s="298">
        <f>G12*1.23</f>
        <v>0</v>
      </c>
      <c r="I12" s="297">
        <f>I10</f>
        <v>11</v>
      </c>
      <c r="J12" s="298">
        <f>I12*D12*C12</f>
        <v>0</v>
      </c>
      <c r="K12" s="298">
        <f>J12*1.23</f>
        <v>0</v>
      </c>
      <c r="L12" s="299">
        <f>H12+K12</f>
        <v>0</v>
      </c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303" t="s">
        <v>113</v>
      </c>
      <c r="AC12" s="303"/>
      <c r="AD12" s="303"/>
      <c r="AE12" s="303"/>
      <c r="AF12" s="303"/>
      <c r="AG12" s="303"/>
      <c r="AH12" s="303"/>
      <c r="AI12" s="303"/>
      <c r="AJ12" s="303"/>
      <c r="AK12" s="303"/>
      <c r="AL12" s="303"/>
      <c r="AM12" s="303"/>
      <c r="AN12" s="303"/>
      <c r="AO12" s="303"/>
      <c r="AP12" s="303"/>
      <c r="AQ12" s="303"/>
      <c r="AR12" s="303" t="s">
        <v>113</v>
      </c>
      <c r="AS12" s="303"/>
      <c r="AT12" s="303"/>
      <c r="AU12" s="303"/>
      <c r="AV12" s="303"/>
      <c r="AW12" s="303"/>
      <c r="AX12" s="303"/>
      <c r="AY12" s="303"/>
      <c r="AZ12" s="303"/>
      <c r="BA12" s="303"/>
      <c r="BB12" s="303"/>
      <c r="BC12" s="303"/>
      <c r="BD12" s="303"/>
      <c r="BE12" s="303"/>
      <c r="BF12" s="303"/>
      <c r="BG12" s="303"/>
      <c r="BH12" s="263" t="s">
        <v>113</v>
      </c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08" t="s">
        <v>113</v>
      </c>
      <c r="BY12" s="208"/>
      <c r="BZ12" s="208"/>
      <c r="CA12" s="208"/>
      <c r="CB12" s="208"/>
      <c r="CC12" s="208"/>
      <c r="CD12" s="208"/>
      <c r="CE12" s="208"/>
      <c r="CF12" s="208"/>
      <c r="CG12" s="208"/>
      <c r="CH12" s="208"/>
      <c r="CI12" s="208"/>
      <c r="CJ12" s="208"/>
      <c r="CK12" s="208"/>
      <c r="CL12" s="208"/>
      <c r="CM12" s="208"/>
      <c r="CN12" s="208" t="s">
        <v>113</v>
      </c>
      <c r="CO12" s="208"/>
      <c r="CP12" s="208"/>
      <c r="CQ12" s="208"/>
      <c r="CR12" s="208"/>
      <c r="CS12" s="208"/>
      <c r="CT12" s="208"/>
      <c r="CU12" s="208"/>
      <c r="CV12" s="208"/>
      <c r="CW12" s="208"/>
      <c r="CX12" s="208"/>
      <c r="CY12" s="208"/>
      <c r="CZ12" s="208"/>
      <c r="DA12" s="208"/>
      <c r="DB12" s="208"/>
      <c r="DC12" s="208"/>
      <c r="DD12" s="208" t="s">
        <v>113</v>
      </c>
      <c r="DE12" s="208"/>
      <c r="DF12" s="208"/>
      <c r="DG12" s="208"/>
      <c r="DH12" s="208"/>
      <c r="DI12" s="208"/>
      <c r="DJ12" s="208"/>
      <c r="DK12" s="208"/>
      <c r="DL12" s="208"/>
      <c r="DM12" s="208"/>
      <c r="DN12" s="208"/>
      <c r="DO12" s="208"/>
      <c r="DP12" s="208"/>
      <c r="DQ12" s="208"/>
      <c r="DR12" s="208"/>
      <c r="DS12" s="208"/>
      <c r="DT12" s="208" t="s">
        <v>113</v>
      </c>
      <c r="DU12" s="208"/>
      <c r="DV12" s="208"/>
      <c r="DW12" s="208"/>
      <c r="DX12" s="208"/>
      <c r="DY12" s="208"/>
      <c r="DZ12" s="208"/>
      <c r="EA12" s="208"/>
      <c r="EB12" s="208"/>
      <c r="EC12" s="208"/>
      <c r="ED12" s="208"/>
      <c r="EE12" s="208"/>
      <c r="EF12" s="208"/>
      <c r="EG12" s="208"/>
      <c r="EH12" s="208"/>
      <c r="EI12" s="208"/>
      <c r="EJ12" s="208" t="s">
        <v>113</v>
      </c>
      <c r="EK12" s="208"/>
      <c r="EL12" s="208"/>
      <c r="EM12" s="208"/>
      <c r="EN12" s="208"/>
      <c r="EO12" s="208"/>
      <c r="EP12" s="208"/>
      <c r="EQ12" s="208"/>
      <c r="ER12" s="208"/>
      <c r="ES12" s="208"/>
      <c r="ET12" s="208"/>
      <c r="EU12" s="208"/>
      <c r="EV12" s="208"/>
      <c r="EW12" s="208"/>
      <c r="EX12" s="208"/>
      <c r="EY12" s="208"/>
      <c r="EZ12" s="208" t="s">
        <v>113</v>
      </c>
      <c r="FA12" s="208"/>
      <c r="FB12" s="208"/>
      <c r="FC12" s="208"/>
      <c r="FD12" s="208"/>
      <c r="FE12" s="208"/>
      <c r="FF12" s="208"/>
      <c r="FG12" s="208"/>
      <c r="FH12" s="208"/>
      <c r="FI12" s="208"/>
      <c r="FJ12" s="208"/>
      <c r="FK12" s="208"/>
      <c r="FL12" s="208"/>
      <c r="FM12" s="208"/>
      <c r="FN12" s="208"/>
      <c r="FO12" s="208"/>
      <c r="FP12" s="208" t="s">
        <v>113</v>
      </c>
      <c r="FQ12" s="208"/>
      <c r="FR12" s="208"/>
      <c r="FS12" s="208"/>
      <c r="FT12" s="208"/>
      <c r="FU12" s="208"/>
      <c r="FV12" s="208"/>
      <c r="FW12" s="208"/>
      <c r="FX12" s="208"/>
      <c r="FY12" s="208"/>
      <c r="FZ12" s="208"/>
      <c r="GA12" s="208"/>
      <c r="GB12" s="208"/>
      <c r="GC12" s="208"/>
      <c r="GD12" s="208"/>
      <c r="GE12" s="208"/>
      <c r="GF12" s="208" t="s">
        <v>113</v>
      </c>
      <c r="GG12" s="208"/>
      <c r="GH12" s="208"/>
      <c r="GI12" s="208"/>
      <c r="GJ12" s="208"/>
      <c r="GK12" s="208"/>
      <c r="GL12" s="208"/>
      <c r="GM12" s="208"/>
      <c r="GN12" s="208"/>
      <c r="GO12" s="208"/>
      <c r="GP12" s="208"/>
      <c r="GQ12" s="208"/>
      <c r="GR12" s="208"/>
      <c r="GS12" s="208"/>
      <c r="GT12" s="208"/>
      <c r="GU12" s="208"/>
      <c r="GV12" s="208" t="s">
        <v>113</v>
      </c>
      <c r="GW12" s="208"/>
      <c r="GX12" s="208"/>
      <c r="GY12" s="208"/>
      <c r="GZ12" s="208"/>
      <c r="HA12" s="208"/>
      <c r="HB12" s="208"/>
      <c r="HC12" s="208"/>
      <c r="HD12" s="208"/>
      <c r="HE12" s="208"/>
      <c r="HF12" s="208"/>
      <c r="HG12" s="208"/>
      <c r="HH12" s="208"/>
      <c r="HI12" s="208"/>
      <c r="HJ12" s="208"/>
      <c r="HK12" s="208"/>
      <c r="HL12" s="208" t="s">
        <v>113</v>
      </c>
      <c r="HM12" s="208"/>
      <c r="HN12" s="208"/>
      <c r="HO12" s="208"/>
      <c r="HP12" s="208"/>
      <c r="HQ12" s="208"/>
      <c r="HR12" s="208"/>
      <c r="HS12" s="208"/>
      <c r="HT12" s="208"/>
      <c r="HU12" s="208"/>
      <c r="HV12" s="208"/>
      <c r="HW12" s="208"/>
      <c r="HX12" s="208"/>
      <c r="HY12" s="208"/>
      <c r="HZ12" s="208"/>
      <c r="IA12" s="208"/>
      <c r="IB12" s="208" t="s">
        <v>113</v>
      </c>
      <c r="IC12" s="208"/>
      <c r="ID12" s="208"/>
      <c r="IE12" s="208"/>
      <c r="IF12" s="208"/>
      <c r="IG12" s="208"/>
      <c r="IH12" s="208"/>
      <c r="II12" s="208"/>
      <c r="IJ12" s="208"/>
      <c r="IK12" s="208"/>
      <c r="IL12" s="208"/>
      <c r="IM12" s="208"/>
      <c r="IN12" s="208"/>
      <c r="IO12" s="208"/>
      <c r="IP12" s="208"/>
      <c r="IQ12" s="208"/>
      <c r="IR12" s="208" t="s">
        <v>113</v>
      </c>
      <c r="IS12" s="208"/>
      <c r="IT12" s="208"/>
      <c r="IU12" s="208"/>
      <c r="IV12" s="208"/>
      <c r="IW12" s="208"/>
      <c r="IX12" s="208"/>
      <c r="IY12" s="208"/>
      <c r="IZ12" s="208"/>
      <c r="JA12" s="208"/>
      <c r="JB12" s="208"/>
      <c r="JC12" s="208"/>
      <c r="JD12" s="208"/>
      <c r="JE12" s="208"/>
      <c r="JF12" s="208"/>
      <c r="JG12" s="208"/>
      <c r="JH12" s="208" t="s">
        <v>113</v>
      </c>
      <c r="JI12" s="208"/>
      <c r="JJ12" s="208"/>
      <c r="JK12" s="208"/>
      <c r="JL12" s="208"/>
      <c r="JM12" s="208"/>
      <c r="JN12" s="208"/>
      <c r="JO12" s="208"/>
      <c r="JP12" s="208"/>
      <c r="JQ12" s="208"/>
      <c r="JR12" s="208"/>
      <c r="JS12" s="208"/>
      <c r="JT12" s="208"/>
      <c r="JU12" s="208"/>
      <c r="JV12" s="208"/>
      <c r="JW12" s="208"/>
      <c r="JX12" s="208" t="s">
        <v>113</v>
      </c>
      <c r="JY12" s="208"/>
      <c r="JZ12" s="208"/>
      <c r="KA12" s="208"/>
      <c r="KB12" s="208"/>
      <c r="KC12" s="208"/>
      <c r="KD12" s="208"/>
      <c r="KE12" s="208"/>
      <c r="KF12" s="208"/>
      <c r="KG12" s="208"/>
      <c r="KH12" s="208"/>
      <c r="KI12" s="208"/>
      <c r="KJ12" s="208"/>
      <c r="KK12" s="208"/>
      <c r="KL12" s="208"/>
      <c r="KM12" s="208"/>
      <c r="KN12" s="208" t="s">
        <v>113</v>
      </c>
      <c r="KO12" s="208"/>
      <c r="KP12" s="208"/>
      <c r="KQ12" s="208"/>
      <c r="KR12" s="208"/>
      <c r="KS12" s="208"/>
      <c r="KT12" s="208"/>
      <c r="KU12" s="208"/>
      <c r="KV12" s="208"/>
      <c r="KW12" s="208"/>
      <c r="KX12" s="208"/>
      <c r="KY12" s="208"/>
      <c r="KZ12" s="208"/>
      <c r="LA12" s="208"/>
      <c r="LB12" s="208"/>
      <c r="LC12" s="208"/>
      <c r="LD12" s="208" t="s">
        <v>113</v>
      </c>
      <c r="LE12" s="208"/>
      <c r="LF12" s="208"/>
      <c r="LG12" s="208"/>
      <c r="LH12" s="208"/>
      <c r="LI12" s="208"/>
      <c r="LJ12" s="208"/>
      <c r="LK12" s="208"/>
      <c r="LL12" s="208"/>
      <c r="LM12" s="208"/>
      <c r="LN12" s="208"/>
      <c r="LO12" s="208"/>
      <c r="LP12" s="208"/>
      <c r="LQ12" s="208"/>
      <c r="LR12" s="208"/>
      <c r="LS12" s="208"/>
      <c r="LT12" s="208" t="s">
        <v>113</v>
      </c>
      <c r="LU12" s="208"/>
      <c r="LV12" s="208"/>
      <c r="LW12" s="208"/>
      <c r="LX12" s="208"/>
      <c r="LY12" s="208"/>
      <c r="LZ12" s="208"/>
      <c r="MA12" s="208"/>
      <c r="MB12" s="208"/>
      <c r="MC12" s="208"/>
      <c r="MD12" s="208"/>
      <c r="ME12" s="208"/>
      <c r="MF12" s="208"/>
      <c r="MG12" s="208"/>
      <c r="MH12" s="208"/>
      <c r="MI12" s="208"/>
      <c r="MJ12" s="208" t="s">
        <v>113</v>
      </c>
      <c r="MK12" s="208"/>
      <c r="ML12" s="208"/>
      <c r="MM12" s="208"/>
      <c r="MN12" s="208"/>
      <c r="MO12" s="208"/>
      <c r="MP12" s="208"/>
      <c r="MQ12" s="208"/>
      <c r="MR12" s="208"/>
      <c r="MS12" s="208"/>
      <c r="MT12" s="208"/>
      <c r="MU12" s="208"/>
      <c r="MV12" s="208"/>
      <c r="MW12" s="208"/>
      <c r="MX12" s="208"/>
      <c r="MY12" s="208"/>
      <c r="MZ12" s="208" t="s">
        <v>113</v>
      </c>
      <c r="NA12" s="208"/>
      <c r="NB12" s="208"/>
      <c r="NC12" s="208"/>
      <c r="ND12" s="208"/>
      <c r="NE12" s="208"/>
      <c r="NF12" s="208"/>
      <c r="NG12" s="208"/>
      <c r="NH12" s="208"/>
      <c r="NI12" s="208"/>
      <c r="NJ12" s="208"/>
      <c r="NK12" s="208"/>
      <c r="NL12" s="208"/>
      <c r="NM12" s="208"/>
      <c r="NN12" s="208"/>
      <c r="NO12" s="208"/>
      <c r="NP12" s="208" t="s">
        <v>113</v>
      </c>
      <c r="NQ12" s="208"/>
      <c r="NR12" s="208"/>
      <c r="NS12" s="208"/>
      <c r="NT12" s="208"/>
      <c r="NU12" s="208"/>
      <c r="NV12" s="208"/>
      <c r="NW12" s="208"/>
      <c r="NX12" s="208"/>
      <c r="NY12" s="208"/>
      <c r="NZ12" s="208"/>
      <c r="OA12" s="208"/>
      <c r="OB12" s="208"/>
      <c r="OC12" s="208"/>
      <c r="OD12" s="208"/>
      <c r="OE12" s="208"/>
      <c r="OF12" s="208" t="s">
        <v>113</v>
      </c>
      <c r="OG12" s="208"/>
      <c r="OH12" s="208"/>
      <c r="OI12" s="208"/>
      <c r="OJ12" s="208"/>
      <c r="OK12" s="208"/>
      <c r="OL12" s="208"/>
      <c r="OM12" s="208"/>
      <c r="ON12" s="208"/>
      <c r="OO12" s="208"/>
      <c r="OP12" s="208"/>
      <c r="OQ12" s="208"/>
      <c r="OR12" s="208"/>
      <c r="OS12" s="208"/>
      <c r="OT12" s="208"/>
      <c r="OU12" s="208"/>
      <c r="OV12" s="208" t="s">
        <v>113</v>
      </c>
      <c r="OW12" s="208"/>
      <c r="OX12" s="208"/>
      <c r="OY12" s="208"/>
      <c r="OZ12" s="208"/>
      <c r="PA12" s="208"/>
      <c r="PB12" s="208"/>
      <c r="PC12" s="208"/>
      <c r="PD12" s="208"/>
      <c r="PE12" s="208"/>
      <c r="PF12" s="208"/>
      <c r="PG12" s="208"/>
      <c r="PH12" s="208"/>
      <c r="PI12" s="208"/>
      <c r="PJ12" s="208"/>
      <c r="PK12" s="208"/>
      <c r="PL12" s="208" t="s">
        <v>113</v>
      </c>
      <c r="PM12" s="208"/>
      <c r="PN12" s="208"/>
      <c r="PO12" s="208"/>
      <c r="PP12" s="208"/>
      <c r="PQ12" s="208"/>
      <c r="PR12" s="208"/>
      <c r="PS12" s="208"/>
      <c r="PT12" s="208"/>
      <c r="PU12" s="208"/>
      <c r="PV12" s="208"/>
      <c r="PW12" s="208"/>
      <c r="PX12" s="208"/>
      <c r="PY12" s="208"/>
      <c r="PZ12" s="208"/>
      <c r="QA12" s="208"/>
      <c r="QB12" s="208" t="s">
        <v>113</v>
      </c>
      <c r="QC12" s="208"/>
      <c r="QD12" s="208"/>
      <c r="QE12" s="208"/>
      <c r="QF12" s="208"/>
      <c r="QG12" s="208"/>
      <c r="QH12" s="208"/>
      <c r="QI12" s="208"/>
      <c r="QJ12" s="208"/>
      <c r="QK12" s="208"/>
      <c r="QL12" s="208"/>
      <c r="QM12" s="208"/>
      <c r="QN12" s="208"/>
      <c r="QO12" s="208"/>
      <c r="QP12" s="208"/>
      <c r="QQ12" s="208"/>
      <c r="QR12" s="208" t="s">
        <v>113</v>
      </c>
      <c r="QS12" s="208"/>
      <c r="QT12" s="208"/>
      <c r="QU12" s="208"/>
      <c r="QV12" s="208"/>
      <c r="QW12" s="208"/>
      <c r="QX12" s="208"/>
      <c r="QY12" s="208"/>
      <c r="QZ12" s="208"/>
      <c r="RA12" s="208"/>
      <c r="RB12" s="208"/>
      <c r="RC12" s="208"/>
      <c r="RD12" s="208"/>
      <c r="RE12" s="208"/>
      <c r="RF12" s="208"/>
      <c r="RG12" s="208"/>
      <c r="RH12" s="208" t="s">
        <v>113</v>
      </c>
      <c r="RI12" s="208"/>
      <c r="RJ12" s="208"/>
      <c r="RK12" s="208"/>
      <c r="RL12" s="208"/>
      <c r="RM12" s="208"/>
      <c r="RN12" s="208"/>
      <c r="RO12" s="208"/>
      <c r="RP12" s="208"/>
      <c r="RQ12" s="208"/>
      <c r="RR12" s="208"/>
      <c r="RS12" s="208"/>
      <c r="RT12" s="208"/>
      <c r="RU12" s="208"/>
      <c r="RV12" s="208"/>
      <c r="RW12" s="208"/>
      <c r="RX12" s="208" t="s">
        <v>113</v>
      </c>
      <c r="RY12" s="208"/>
      <c r="RZ12" s="208"/>
      <c r="SA12" s="208"/>
      <c r="SB12" s="208"/>
      <c r="SC12" s="208"/>
      <c r="SD12" s="208"/>
      <c r="SE12" s="208"/>
      <c r="SF12" s="208"/>
      <c r="SG12" s="208"/>
      <c r="SH12" s="208"/>
      <c r="SI12" s="208"/>
      <c r="SJ12" s="208"/>
      <c r="SK12" s="208"/>
      <c r="SL12" s="208"/>
      <c r="SM12" s="208"/>
      <c r="SN12" s="208" t="s">
        <v>113</v>
      </c>
      <c r="SO12" s="208"/>
      <c r="SP12" s="208"/>
      <c r="SQ12" s="208"/>
      <c r="SR12" s="208"/>
      <c r="SS12" s="208"/>
      <c r="ST12" s="208"/>
      <c r="SU12" s="208"/>
      <c r="SV12" s="208"/>
      <c r="SW12" s="208"/>
      <c r="SX12" s="208"/>
      <c r="SY12" s="208"/>
      <c r="SZ12" s="208"/>
      <c r="TA12" s="208"/>
      <c r="TB12" s="208"/>
      <c r="TC12" s="208"/>
      <c r="TD12" s="208" t="s">
        <v>113</v>
      </c>
      <c r="TE12" s="208"/>
      <c r="TF12" s="208"/>
      <c r="TG12" s="208"/>
      <c r="TH12" s="208"/>
      <c r="TI12" s="208"/>
      <c r="TJ12" s="208"/>
      <c r="TK12" s="208"/>
      <c r="TL12" s="208"/>
      <c r="TM12" s="208"/>
      <c r="TN12" s="208"/>
      <c r="TO12" s="208"/>
      <c r="TP12" s="208"/>
      <c r="TQ12" s="208"/>
      <c r="TR12" s="208"/>
      <c r="TS12" s="208"/>
      <c r="TT12" s="208" t="s">
        <v>113</v>
      </c>
      <c r="TU12" s="208"/>
      <c r="TV12" s="208"/>
      <c r="TW12" s="208"/>
      <c r="TX12" s="208"/>
      <c r="TY12" s="208"/>
      <c r="TZ12" s="208"/>
      <c r="UA12" s="208"/>
      <c r="UB12" s="208"/>
      <c r="UC12" s="208"/>
      <c r="UD12" s="208"/>
      <c r="UE12" s="208"/>
      <c r="UF12" s="208"/>
      <c r="UG12" s="208"/>
      <c r="UH12" s="208"/>
      <c r="UI12" s="208"/>
      <c r="UJ12" s="208" t="s">
        <v>113</v>
      </c>
      <c r="UK12" s="208"/>
      <c r="UL12" s="208"/>
      <c r="UM12" s="208"/>
      <c r="UN12" s="208"/>
      <c r="UO12" s="208"/>
      <c r="UP12" s="208"/>
      <c r="UQ12" s="208"/>
      <c r="UR12" s="208"/>
      <c r="US12" s="208"/>
      <c r="UT12" s="208"/>
      <c r="UU12" s="208"/>
      <c r="UV12" s="208"/>
      <c r="UW12" s="208"/>
      <c r="UX12" s="208"/>
      <c r="UY12" s="208"/>
      <c r="UZ12" s="208" t="s">
        <v>113</v>
      </c>
      <c r="VA12" s="208"/>
      <c r="VB12" s="208"/>
      <c r="VC12" s="208"/>
      <c r="VD12" s="208"/>
      <c r="VE12" s="208"/>
      <c r="VF12" s="208"/>
      <c r="VG12" s="208"/>
      <c r="VH12" s="208"/>
      <c r="VI12" s="208"/>
      <c r="VJ12" s="208"/>
      <c r="VK12" s="208"/>
      <c r="VL12" s="208"/>
      <c r="VM12" s="208"/>
      <c r="VN12" s="208"/>
      <c r="VO12" s="208"/>
      <c r="VP12" s="208" t="s">
        <v>113</v>
      </c>
      <c r="VQ12" s="208"/>
      <c r="VR12" s="208"/>
      <c r="VS12" s="208"/>
      <c r="VT12" s="208"/>
      <c r="VU12" s="208"/>
      <c r="VV12" s="208"/>
      <c r="VW12" s="208"/>
      <c r="VX12" s="208"/>
      <c r="VY12" s="208"/>
      <c r="VZ12" s="208"/>
      <c r="WA12" s="208"/>
      <c r="WB12" s="208"/>
      <c r="WC12" s="208"/>
      <c r="WD12" s="208"/>
      <c r="WE12" s="208"/>
      <c r="WF12" s="208" t="s">
        <v>113</v>
      </c>
      <c r="WG12" s="208"/>
      <c r="WH12" s="208"/>
      <c r="WI12" s="208"/>
      <c r="WJ12" s="208"/>
      <c r="WK12" s="208"/>
      <c r="WL12" s="208"/>
      <c r="WM12" s="208"/>
      <c r="WN12" s="208"/>
      <c r="WO12" s="208"/>
      <c r="WP12" s="208"/>
      <c r="WQ12" s="208"/>
      <c r="WR12" s="208"/>
      <c r="WS12" s="208"/>
      <c r="WT12" s="208"/>
      <c r="WU12" s="208"/>
      <c r="WV12" s="208" t="s">
        <v>113</v>
      </c>
      <c r="WW12" s="208"/>
      <c r="WX12" s="208"/>
      <c r="WY12" s="208"/>
      <c r="WZ12" s="208"/>
      <c r="XA12" s="208"/>
      <c r="XB12" s="208"/>
      <c r="XC12" s="208"/>
      <c r="XD12" s="208"/>
      <c r="XE12" s="208"/>
      <c r="XF12" s="208"/>
      <c r="XG12" s="208"/>
      <c r="XH12" s="208"/>
      <c r="XI12" s="208"/>
      <c r="XJ12" s="208"/>
      <c r="XK12" s="208"/>
      <c r="XL12" s="208" t="s">
        <v>113</v>
      </c>
      <c r="XM12" s="208"/>
      <c r="XN12" s="208"/>
      <c r="XO12" s="208"/>
      <c r="XP12" s="208"/>
      <c r="XQ12" s="208"/>
      <c r="XR12" s="208"/>
      <c r="XS12" s="208"/>
      <c r="XT12" s="208"/>
      <c r="XU12" s="208"/>
      <c r="XV12" s="208"/>
      <c r="XW12" s="208"/>
      <c r="XX12" s="208"/>
      <c r="XY12" s="208"/>
      <c r="XZ12" s="208"/>
      <c r="YA12" s="208"/>
      <c r="YB12" s="208" t="s">
        <v>113</v>
      </c>
      <c r="YC12" s="208"/>
      <c r="YD12" s="208"/>
      <c r="YE12" s="208"/>
      <c r="YF12" s="208"/>
      <c r="YG12" s="208"/>
      <c r="YH12" s="208"/>
      <c r="YI12" s="208"/>
      <c r="YJ12" s="208"/>
      <c r="YK12" s="208"/>
      <c r="YL12" s="208"/>
      <c r="YM12" s="208"/>
      <c r="YN12" s="208"/>
      <c r="YO12" s="208"/>
      <c r="YP12" s="208"/>
      <c r="YQ12" s="208"/>
      <c r="YR12" s="208" t="s">
        <v>113</v>
      </c>
      <c r="YS12" s="208"/>
      <c r="YT12" s="208"/>
      <c r="YU12" s="208"/>
      <c r="YV12" s="208"/>
      <c r="YW12" s="208"/>
      <c r="YX12" s="208"/>
      <c r="YY12" s="208"/>
      <c r="YZ12" s="208"/>
      <c r="ZA12" s="208"/>
      <c r="ZB12" s="208"/>
      <c r="ZC12" s="208"/>
      <c r="ZD12" s="208"/>
      <c r="ZE12" s="208"/>
      <c r="ZF12" s="208"/>
      <c r="ZG12" s="208"/>
      <c r="ZH12" s="208" t="s">
        <v>113</v>
      </c>
      <c r="ZI12" s="208"/>
      <c r="ZJ12" s="208"/>
      <c r="ZK12" s="208"/>
      <c r="ZL12" s="208"/>
      <c r="ZM12" s="208"/>
      <c r="ZN12" s="208"/>
      <c r="ZO12" s="208"/>
      <c r="ZP12" s="208"/>
      <c r="ZQ12" s="208"/>
      <c r="ZR12" s="208"/>
      <c r="ZS12" s="208"/>
      <c r="ZT12" s="208"/>
      <c r="ZU12" s="208"/>
      <c r="ZV12" s="208"/>
      <c r="ZW12" s="208"/>
      <c r="ZX12" s="208" t="s">
        <v>113</v>
      </c>
      <c r="ZY12" s="208"/>
      <c r="ZZ12" s="208"/>
      <c r="AAA12" s="208"/>
      <c r="AAB12" s="208"/>
      <c r="AAC12" s="208"/>
      <c r="AAD12" s="208"/>
      <c r="AAE12" s="208"/>
      <c r="AAF12" s="208"/>
      <c r="AAG12" s="208"/>
      <c r="AAH12" s="208"/>
      <c r="AAI12" s="208"/>
      <c r="AAJ12" s="208"/>
      <c r="AAK12" s="208"/>
      <c r="AAL12" s="208"/>
      <c r="AAM12" s="208"/>
      <c r="AAN12" s="208" t="s">
        <v>113</v>
      </c>
      <c r="AAO12" s="208"/>
      <c r="AAP12" s="208"/>
      <c r="AAQ12" s="208"/>
      <c r="AAR12" s="208"/>
      <c r="AAS12" s="208"/>
      <c r="AAT12" s="208"/>
      <c r="AAU12" s="208"/>
      <c r="AAV12" s="208"/>
      <c r="AAW12" s="208"/>
      <c r="AAX12" s="208"/>
      <c r="AAY12" s="208"/>
      <c r="AAZ12" s="208"/>
      <c r="ABA12" s="208"/>
      <c r="ABB12" s="208"/>
      <c r="ABC12" s="208"/>
      <c r="ABD12" s="208" t="s">
        <v>113</v>
      </c>
      <c r="ABE12" s="208"/>
      <c r="ABF12" s="208"/>
      <c r="ABG12" s="208"/>
      <c r="ABH12" s="208"/>
      <c r="ABI12" s="208"/>
      <c r="ABJ12" s="208"/>
      <c r="ABK12" s="208"/>
      <c r="ABL12" s="208"/>
      <c r="ABM12" s="208"/>
      <c r="ABN12" s="208"/>
      <c r="ABO12" s="208"/>
      <c r="ABP12" s="208"/>
      <c r="ABQ12" s="208"/>
      <c r="ABR12" s="208"/>
      <c r="ABS12" s="208"/>
      <c r="ABT12" s="208" t="s">
        <v>113</v>
      </c>
      <c r="ABU12" s="208"/>
      <c r="ABV12" s="208"/>
      <c r="ABW12" s="208"/>
      <c r="ABX12" s="208"/>
      <c r="ABY12" s="208"/>
      <c r="ABZ12" s="208"/>
      <c r="ACA12" s="208"/>
      <c r="ACB12" s="208"/>
      <c r="ACC12" s="208"/>
      <c r="ACD12" s="208"/>
      <c r="ACE12" s="208"/>
      <c r="ACF12" s="208"/>
      <c r="ACG12" s="208"/>
      <c r="ACH12" s="208"/>
      <c r="ACI12" s="208"/>
      <c r="ACJ12" s="208" t="s">
        <v>113</v>
      </c>
      <c r="ACK12" s="208"/>
      <c r="ACL12" s="208"/>
      <c r="ACM12" s="208"/>
      <c r="ACN12" s="208"/>
      <c r="ACO12" s="208"/>
      <c r="ACP12" s="208"/>
      <c r="ACQ12" s="208"/>
      <c r="ACR12" s="208"/>
      <c r="ACS12" s="208"/>
      <c r="ACT12" s="208"/>
      <c r="ACU12" s="208"/>
      <c r="ACV12" s="208"/>
      <c r="ACW12" s="208"/>
      <c r="ACX12" s="208"/>
      <c r="ACY12" s="208"/>
      <c r="ACZ12" s="208" t="s">
        <v>113</v>
      </c>
      <c r="ADA12" s="208"/>
      <c r="ADB12" s="208"/>
      <c r="ADC12" s="208"/>
      <c r="ADD12" s="208"/>
      <c r="ADE12" s="208"/>
      <c r="ADF12" s="208"/>
      <c r="ADG12" s="208"/>
      <c r="ADH12" s="208"/>
      <c r="ADI12" s="208"/>
      <c r="ADJ12" s="208"/>
      <c r="ADK12" s="208"/>
      <c r="ADL12" s="208"/>
      <c r="ADM12" s="208"/>
      <c r="ADN12" s="208"/>
      <c r="ADO12" s="208"/>
      <c r="ADP12" s="208" t="s">
        <v>113</v>
      </c>
      <c r="ADQ12" s="208"/>
      <c r="ADR12" s="208"/>
      <c r="ADS12" s="208"/>
      <c r="ADT12" s="208"/>
      <c r="ADU12" s="208"/>
      <c r="ADV12" s="208"/>
      <c r="ADW12" s="208"/>
      <c r="ADX12" s="208"/>
      <c r="ADY12" s="208"/>
      <c r="ADZ12" s="208"/>
      <c r="AEA12" s="208"/>
      <c r="AEB12" s="208"/>
      <c r="AEC12" s="208"/>
      <c r="AED12" s="208"/>
      <c r="AEE12" s="208"/>
      <c r="AEF12" s="208" t="s">
        <v>113</v>
      </c>
      <c r="AEG12" s="208"/>
      <c r="AEH12" s="208"/>
      <c r="AEI12" s="208"/>
      <c r="AEJ12" s="208"/>
      <c r="AEK12" s="208"/>
      <c r="AEL12" s="208"/>
      <c r="AEM12" s="208"/>
      <c r="AEN12" s="208"/>
      <c r="AEO12" s="208"/>
      <c r="AEP12" s="208"/>
      <c r="AEQ12" s="208"/>
      <c r="AER12" s="208"/>
      <c r="AES12" s="208"/>
      <c r="AET12" s="208"/>
      <c r="AEU12" s="208"/>
      <c r="AEV12" s="208" t="s">
        <v>113</v>
      </c>
      <c r="AEW12" s="208"/>
      <c r="AEX12" s="208"/>
      <c r="AEY12" s="208"/>
      <c r="AEZ12" s="208"/>
      <c r="AFA12" s="208"/>
      <c r="AFB12" s="208"/>
      <c r="AFC12" s="208"/>
      <c r="AFD12" s="208"/>
      <c r="AFE12" s="208"/>
      <c r="AFF12" s="208"/>
      <c r="AFG12" s="208"/>
      <c r="AFH12" s="208"/>
      <c r="AFI12" s="208"/>
      <c r="AFJ12" s="208"/>
      <c r="AFK12" s="208"/>
      <c r="AFL12" s="208" t="s">
        <v>113</v>
      </c>
      <c r="AFM12" s="208"/>
      <c r="AFN12" s="208"/>
      <c r="AFO12" s="208"/>
      <c r="AFP12" s="208"/>
      <c r="AFQ12" s="208"/>
      <c r="AFR12" s="208"/>
      <c r="AFS12" s="208"/>
      <c r="AFT12" s="208"/>
      <c r="AFU12" s="208"/>
      <c r="AFV12" s="208"/>
      <c r="AFW12" s="208"/>
      <c r="AFX12" s="208"/>
      <c r="AFY12" s="208"/>
      <c r="AFZ12" s="208"/>
      <c r="AGA12" s="208"/>
      <c r="AGB12" s="208" t="s">
        <v>113</v>
      </c>
      <c r="AGC12" s="208"/>
      <c r="AGD12" s="208"/>
      <c r="AGE12" s="208"/>
      <c r="AGF12" s="208"/>
      <c r="AGG12" s="208"/>
      <c r="AGH12" s="208"/>
      <c r="AGI12" s="208"/>
      <c r="AGJ12" s="208"/>
      <c r="AGK12" s="208"/>
      <c r="AGL12" s="208"/>
      <c r="AGM12" s="208"/>
      <c r="AGN12" s="208"/>
      <c r="AGO12" s="208"/>
      <c r="AGP12" s="208"/>
      <c r="AGQ12" s="208"/>
      <c r="AGR12" s="208" t="s">
        <v>113</v>
      </c>
      <c r="AGS12" s="208"/>
      <c r="AGT12" s="208"/>
      <c r="AGU12" s="208"/>
      <c r="AGV12" s="208"/>
      <c r="AGW12" s="208"/>
      <c r="AGX12" s="208"/>
      <c r="AGY12" s="208"/>
      <c r="AGZ12" s="208"/>
      <c r="AHA12" s="208"/>
      <c r="AHB12" s="208"/>
      <c r="AHC12" s="208"/>
      <c r="AHD12" s="208"/>
      <c r="AHE12" s="208"/>
      <c r="AHF12" s="208"/>
      <c r="AHG12" s="208"/>
      <c r="AHH12" s="208" t="s">
        <v>113</v>
      </c>
      <c r="AHI12" s="208"/>
      <c r="AHJ12" s="208"/>
      <c r="AHK12" s="208"/>
      <c r="AHL12" s="208"/>
      <c r="AHM12" s="208"/>
      <c r="AHN12" s="208"/>
      <c r="AHO12" s="208"/>
      <c r="AHP12" s="208"/>
      <c r="AHQ12" s="208"/>
      <c r="AHR12" s="208"/>
      <c r="AHS12" s="208"/>
      <c r="AHT12" s="208"/>
      <c r="AHU12" s="208"/>
      <c r="AHV12" s="208"/>
      <c r="AHW12" s="208"/>
      <c r="AHX12" s="208" t="s">
        <v>113</v>
      </c>
      <c r="AHY12" s="208"/>
      <c r="AHZ12" s="208"/>
      <c r="AIA12" s="208"/>
      <c r="AIB12" s="208"/>
      <c r="AIC12" s="208"/>
      <c r="AID12" s="208"/>
      <c r="AIE12" s="208"/>
      <c r="AIF12" s="208"/>
      <c r="AIG12" s="208"/>
      <c r="AIH12" s="208"/>
      <c r="AII12" s="208"/>
      <c r="AIJ12" s="208"/>
      <c r="AIK12" s="208"/>
      <c r="AIL12" s="208"/>
      <c r="AIM12" s="208"/>
      <c r="AIN12" s="208" t="s">
        <v>113</v>
      </c>
      <c r="AIO12" s="208"/>
      <c r="AIP12" s="208"/>
      <c r="AIQ12" s="208"/>
      <c r="AIR12" s="208"/>
      <c r="AIS12" s="208"/>
      <c r="AIT12" s="208"/>
      <c r="AIU12" s="208"/>
      <c r="AIV12" s="208"/>
      <c r="AIW12" s="208"/>
      <c r="AIX12" s="208"/>
      <c r="AIY12" s="208"/>
      <c r="AIZ12" s="208"/>
      <c r="AJA12" s="208"/>
      <c r="AJB12" s="208"/>
      <c r="AJC12" s="208"/>
      <c r="AJD12" s="208" t="s">
        <v>113</v>
      </c>
      <c r="AJE12" s="208"/>
      <c r="AJF12" s="208"/>
      <c r="AJG12" s="208"/>
      <c r="AJH12" s="208"/>
      <c r="AJI12" s="208"/>
      <c r="AJJ12" s="208"/>
      <c r="AJK12" s="208"/>
      <c r="AJL12" s="208"/>
      <c r="AJM12" s="208"/>
      <c r="AJN12" s="208"/>
      <c r="AJO12" s="208"/>
      <c r="AJP12" s="208"/>
      <c r="AJQ12" s="208"/>
      <c r="AJR12" s="208"/>
      <c r="AJS12" s="208"/>
      <c r="AJT12" s="208" t="s">
        <v>113</v>
      </c>
      <c r="AJU12" s="208"/>
      <c r="AJV12" s="208"/>
      <c r="AJW12" s="208"/>
      <c r="AJX12" s="208"/>
      <c r="AJY12" s="208"/>
      <c r="AJZ12" s="208"/>
      <c r="AKA12" s="208"/>
      <c r="AKB12" s="208"/>
      <c r="AKC12" s="208"/>
      <c r="AKD12" s="208"/>
      <c r="AKE12" s="208"/>
      <c r="AKF12" s="208"/>
      <c r="AKG12" s="208"/>
      <c r="AKH12" s="208"/>
      <c r="AKI12" s="208"/>
      <c r="AKJ12" s="208" t="s">
        <v>113</v>
      </c>
      <c r="AKK12" s="208"/>
      <c r="AKL12" s="208"/>
      <c r="AKM12" s="208"/>
      <c r="AKN12" s="208"/>
      <c r="AKO12" s="208"/>
      <c r="AKP12" s="208"/>
      <c r="AKQ12" s="208"/>
      <c r="AKR12" s="208"/>
      <c r="AKS12" s="208"/>
      <c r="AKT12" s="208"/>
      <c r="AKU12" s="208"/>
      <c r="AKV12" s="208"/>
      <c r="AKW12" s="208"/>
      <c r="AKX12" s="208"/>
      <c r="AKY12" s="208"/>
      <c r="AKZ12" s="208" t="s">
        <v>113</v>
      </c>
      <c r="ALA12" s="208"/>
      <c r="ALB12" s="208"/>
      <c r="ALC12" s="208"/>
      <c r="ALD12" s="208"/>
      <c r="ALE12" s="208"/>
      <c r="ALF12" s="208"/>
      <c r="ALG12" s="208"/>
      <c r="ALH12" s="208"/>
      <c r="ALI12" s="208"/>
      <c r="ALJ12" s="208"/>
      <c r="ALK12" s="208"/>
      <c r="ALL12" s="208"/>
      <c r="ALM12" s="208"/>
      <c r="ALN12" s="208"/>
      <c r="ALO12" s="208"/>
      <c r="ALP12" s="208" t="s">
        <v>113</v>
      </c>
      <c r="ALQ12" s="208"/>
      <c r="ALR12" s="208"/>
      <c r="ALS12" s="208"/>
      <c r="ALT12" s="208"/>
      <c r="ALU12" s="208"/>
      <c r="ALV12" s="208"/>
      <c r="ALW12" s="208"/>
      <c r="ALX12" s="208"/>
      <c r="ALY12" s="208"/>
      <c r="ALZ12" s="208"/>
      <c r="AMA12" s="208"/>
      <c r="AMB12" s="208"/>
      <c r="AMC12" s="208"/>
      <c r="AMD12" s="208"/>
      <c r="AME12" s="208"/>
      <c r="AMF12" s="261" t="s">
        <v>113</v>
      </c>
      <c r="AMG12" s="261"/>
      <c r="AMH12" s="261"/>
      <c r="AMI12" s="261"/>
      <c r="AMJ12" s="261"/>
    </row>
    <row r="13" spans="1:1024" s="144" customFormat="1" ht="16.5" customHeight="1">
      <c r="A13" s="300"/>
      <c r="B13" s="301"/>
      <c r="C13" s="297"/>
      <c r="D13" s="302"/>
      <c r="E13" s="296"/>
      <c r="F13" s="297"/>
      <c r="G13" s="298"/>
      <c r="H13" s="298"/>
      <c r="I13" s="297"/>
      <c r="J13" s="298"/>
      <c r="K13" s="298"/>
      <c r="L13" s="299"/>
      <c r="M13" s="306"/>
      <c r="N13" s="304"/>
      <c r="O13" s="304"/>
      <c r="P13" s="304"/>
      <c r="Q13" s="307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5">
        <v>1</v>
      </c>
      <c r="AC13" s="306" t="s">
        <v>114</v>
      </c>
      <c r="AD13" s="304">
        <v>1330</v>
      </c>
      <c r="AE13" s="304"/>
      <c r="AF13" s="304"/>
      <c r="AG13" s="307" t="s">
        <v>17</v>
      </c>
      <c r="AH13" s="304"/>
      <c r="AI13" s="304"/>
      <c r="AJ13" s="304"/>
      <c r="AK13" s="304"/>
      <c r="AL13" s="304"/>
      <c r="AM13" s="304"/>
      <c r="AN13" s="304"/>
      <c r="AO13" s="304"/>
      <c r="AP13" s="304"/>
      <c r="AQ13" s="304"/>
      <c r="AR13" s="305">
        <v>1</v>
      </c>
      <c r="AS13" s="306" t="s">
        <v>114</v>
      </c>
      <c r="AT13" s="304">
        <v>1330</v>
      </c>
      <c r="AU13" s="304"/>
      <c r="AV13" s="304"/>
      <c r="AW13" s="307" t="s">
        <v>17</v>
      </c>
      <c r="AX13" s="304"/>
      <c r="AY13" s="304"/>
      <c r="AZ13" s="304"/>
      <c r="BA13" s="304"/>
      <c r="BB13" s="304"/>
      <c r="BC13" s="304"/>
      <c r="BD13" s="304"/>
      <c r="BE13" s="304"/>
      <c r="BF13" s="304"/>
      <c r="BG13" s="304"/>
      <c r="BH13" s="308">
        <v>1</v>
      </c>
      <c r="BI13" s="309" t="s">
        <v>114</v>
      </c>
      <c r="BJ13" s="310">
        <v>1330</v>
      </c>
      <c r="BK13" s="310"/>
      <c r="BL13" s="310"/>
      <c r="BM13" s="311" t="s">
        <v>17</v>
      </c>
      <c r="BN13" s="310"/>
      <c r="BO13" s="310"/>
      <c r="BP13" s="310"/>
      <c r="BQ13" s="310"/>
      <c r="BR13" s="310"/>
      <c r="BS13" s="310"/>
      <c r="BT13" s="310"/>
      <c r="BU13" s="310"/>
      <c r="BV13" s="310"/>
      <c r="BW13" s="310"/>
      <c r="BX13" s="312">
        <v>1</v>
      </c>
      <c r="BY13" s="309" t="s">
        <v>114</v>
      </c>
      <c r="BZ13" s="310">
        <v>1330</v>
      </c>
      <c r="CA13" s="310"/>
      <c r="CB13" s="310"/>
      <c r="CC13" s="311" t="s">
        <v>17</v>
      </c>
      <c r="CD13" s="310"/>
      <c r="CE13" s="310"/>
      <c r="CF13" s="310"/>
      <c r="CG13" s="310"/>
      <c r="CH13" s="310"/>
      <c r="CI13" s="310"/>
      <c r="CJ13" s="310"/>
      <c r="CK13" s="310"/>
      <c r="CL13" s="310"/>
      <c r="CM13" s="310"/>
      <c r="CN13" s="312">
        <v>1</v>
      </c>
      <c r="CO13" s="309" t="s">
        <v>114</v>
      </c>
      <c r="CP13" s="310">
        <v>1330</v>
      </c>
      <c r="CQ13" s="310"/>
      <c r="CR13" s="310"/>
      <c r="CS13" s="311" t="s">
        <v>17</v>
      </c>
      <c r="CT13" s="310"/>
      <c r="CU13" s="310"/>
      <c r="CV13" s="310"/>
      <c r="CW13" s="310"/>
      <c r="CX13" s="310"/>
      <c r="CY13" s="310"/>
      <c r="CZ13" s="310"/>
      <c r="DA13" s="310"/>
      <c r="DB13" s="310"/>
      <c r="DC13" s="310"/>
      <c r="DD13" s="312">
        <v>1</v>
      </c>
      <c r="DE13" s="309" t="s">
        <v>114</v>
      </c>
      <c r="DF13" s="310">
        <v>1330</v>
      </c>
      <c r="DG13" s="310"/>
      <c r="DH13" s="310"/>
      <c r="DI13" s="311" t="s">
        <v>17</v>
      </c>
      <c r="DJ13" s="310"/>
      <c r="DK13" s="310"/>
      <c r="DL13" s="310"/>
      <c r="DM13" s="310"/>
      <c r="DN13" s="310"/>
      <c r="DO13" s="310"/>
      <c r="DP13" s="310"/>
      <c r="DQ13" s="310"/>
      <c r="DR13" s="310"/>
      <c r="DS13" s="310"/>
      <c r="DT13" s="312">
        <v>1</v>
      </c>
      <c r="DU13" s="309" t="s">
        <v>114</v>
      </c>
      <c r="DV13" s="310">
        <v>1330</v>
      </c>
      <c r="DW13" s="310"/>
      <c r="DX13" s="310"/>
      <c r="DY13" s="311" t="s">
        <v>17</v>
      </c>
      <c r="DZ13" s="310"/>
      <c r="EA13" s="310"/>
      <c r="EB13" s="310"/>
      <c r="EC13" s="310"/>
      <c r="ED13" s="310"/>
      <c r="EE13" s="310"/>
      <c r="EF13" s="310"/>
      <c r="EG13" s="310"/>
      <c r="EH13" s="310"/>
      <c r="EI13" s="310"/>
      <c r="EJ13" s="312">
        <v>1</v>
      </c>
      <c r="EK13" s="309" t="s">
        <v>114</v>
      </c>
      <c r="EL13" s="310">
        <v>1330</v>
      </c>
      <c r="EM13" s="310"/>
      <c r="EN13" s="310"/>
      <c r="EO13" s="311" t="s">
        <v>17</v>
      </c>
      <c r="EP13" s="310"/>
      <c r="EQ13" s="310"/>
      <c r="ER13" s="310"/>
      <c r="ES13" s="310"/>
      <c r="ET13" s="310"/>
      <c r="EU13" s="310"/>
      <c r="EV13" s="310"/>
      <c r="EW13" s="310"/>
      <c r="EX13" s="310"/>
      <c r="EY13" s="310"/>
      <c r="EZ13" s="312">
        <v>1</v>
      </c>
      <c r="FA13" s="309" t="s">
        <v>114</v>
      </c>
      <c r="FB13" s="310">
        <v>1330</v>
      </c>
      <c r="FC13" s="310"/>
      <c r="FD13" s="310"/>
      <c r="FE13" s="311" t="s">
        <v>17</v>
      </c>
      <c r="FF13" s="310"/>
      <c r="FG13" s="310"/>
      <c r="FH13" s="310"/>
      <c r="FI13" s="310"/>
      <c r="FJ13" s="310"/>
      <c r="FK13" s="310"/>
      <c r="FL13" s="310"/>
      <c r="FM13" s="310"/>
      <c r="FN13" s="310"/>
      <c r="FO13" s="310"/>
      <c r="FP13" s="312">
        <v>1</v>
      </c>
      <c r="FQ13" s="309" t="s">
        <v>114</v>
      </c>
      <c r="FR13" s="310">
        <v>1330</v>
      </c>
      <c r="FS13" s="310"/>
      <c r="FT13" s="310"/>
      <c r="FU13" s="311" t="s">
        <v>17</v>
      </c>
      <c r="FV13" s="310"/>
      <c r="FW13" s="310"/>
      <c r="FX13" s="310"/>
      <c r="FY13" s="310"/>
      <c r="FZ13" s="310"/>
      <c r="GA13" s="310"/>
      <c r="GB13" s="310"/>
      <c r="GC13" s="310"/>
      <c r="GD13" s="310"/>
      <c r="GE13" s="310"/>
      <c r="GF13" s="312">
        <v>1</v>
      </c>
      <c r="GG13" s="309" t="s">
        <v>114</v>
      </c>
      <c r="GH13" s="310">
        <v>1330</v>
      </c>
      <c r="GI13" s="310"/>
      <c r="GJ13" s="310"/>
      <c r="GK13" s="311" t="s">
        <v>17</v>
      </c>
      <c r="GL13" s="310"/>
      <c r="GM13" s="310"/>
      <c r="GN13" s="310"/>
      <c r="GO13" s="310"/>
      <c r="GP13" s="310"/>
      <c r="GQ13" s="310"/>
      <c r="GR13" s="310"/>
      <c r="GS13" s="310"/>
      <c r="GT13" s="310"/>
      <c r="GU13" s="310"/>
      <c r="GV13" s="312">
        <v>1</v>
      </c>
      <c r="GW13" s="309" t="s">
        <v>114</v>
      </c>
      <c r="GX13" s="310">
        <v>1330</v>
      </c>
      <c r="GY13" s="310"/>
      <c r="GZ13" s="310"/>
      <c r="HA13" s="311" t="s">
        <v>17</v>
      </c>
      <c r="HB13" s="310"/>
      <c r="HC13" s="310"/>
      <c r="HD13" s="310"/>
      <c r="HE13" s="310"/>
      <c r="HF13" s="310"/>
      <c r="HG13" s="310"/>
      <c r="HH13" s="310"/>
      <c r="HI13" s="310"/>
      <c r="HJ13" s="310"/>
      <c r="HK13" s="310"/>
      <c r="HL13" s="312">
        <v>1</v>
      </c>
      <c r="HM13" s="309" t="s">
        <v>114</v>
      </c>
      <c r="HN13" s="310">
        <v>1330</v>
      </c>
      <c r="HO13" s="310"/>
      <c r="HP13" s="310"/>
      <c r="HQ13" s="311" t="s">
        <v>17</v>
      </c>
      <c r="HR13" s="310"/>
      <c r="HS13" s="310"/>
      <c r="HT13" s="310"/>
      <c r="HU13" s="310"/>
      <c r="HV13" s="310"/>
      <c r="HW13" s="310"/>
      <c r="HX13" s="310"/>
      <c r="HY13" s="310"/>
      <c r="HZ13" s="310"/>
      <c r="IA13" s="310"/>
      <c r="IB13" s="312">
        <v>1</v>
      </c>
      <c r="IC13" s="309" t="s">
        <v>114</v>
      </c>
      <c r="ID13" s="310">
        <v>1330</v>
      </c>
      <c r="IE13" s="310"/>
      <c r="IF13" s="310"/>
      <c r="IG13" s="311" t="s">
        <v>17</v>
      </c>
      <c r="IH13" s="310"/>
      <c r="II13" s="310"/>
      <c r="IJ13" s="310"/>
      <c r="IK13" s="310"/>
      <c r="IL13" s="310"/>
      <c r="IM13" s="310"/>
      <c r="IN13" s="310"/>
      <c r="IO13" s="310"/>
      <c r="IP13" s="310"/>
      <c r="IQ13" s="310"/>
      <c r="IR13" s="312">
        <v>1</v>
      </c>
      <c r="IS13" s="309" t="s">
        <v>114</v>
      </c>
      <c r="IT13" s="310">
        <v>1330</v>
      </c>
      <c r="IU13" s="310"/>
      <c r="IV13" s="310"/>
      <c r="IW13" s="311" t="s">
        <v>17</v>
      </c>
      <c r="IX13" s="310"/>
      <c r="IY13" s="310"/>
      <c r="IZ13" s="310"/>
      <c r="JA13" s="310"/>
      <c r="JB13" s="310"/>
      <c r="JC13" s="310"/>
      <c r="JD13" s="310"/>
      <c r="JE13" s="310"/>
      <c r="JF13" s="310"/>
      <c r="JG13" s="310"/>
      <c r="JH13" s="312">
        <v>1</v>
      </c>
      <c r="JI13" s="309" t="s">
        <v>114</v>
      </c>
      <c r="JJ13" s="310">
        <v>1330</v>
      </c>
      <c r="JK13" s="310"/>
      <c r="JL13" s="310"/>
      <c r="JM13" s="311" t="s">
        <v>17</v>
      </c>
      <c r="JN13" s="310"/>
      <c r="JO13" s="310"/>
      <c r="JP13" s="310"/>
      <c r="JQ13" s="310"/>
      <c r="JR13" s="310"/>
      <c r="JS13" s="310"/>
      <c r="JT13" s="310"/>
      <c r="JU13" s="310"/>
      <c r="JV13" s="310"/>
      <c r="JW13" s="310"/>
      <c r="JX13" s="312">
        <v>1</v>
      </c>
      <c r="JY13" s="309" t="s">
        <v>114</v>
      </c>
      <c r="JZ13" s="310">
        <v>1330</v>
      </c>
      <c r="KA13" s="310"/>
      <c r="KB13" s="310"/>
      <c r="KC13" s="311" t="s">
        <v>17</v>
      </c>
      <c r="KD13" s="310"/>
      <c r="KE13" s="310"/>
      <c r="KF13" s="310"/>
      <c r="KG13" s="310"/>
      <c r="KH13" s="310"/>
      <c r="KI13" s="310"/>
      <c r="KJ13" s="310"/>
      <c r="KK13" s="310"/>
      <c r="KL13" s="310"/>
      <c r="KM13" s="310"/>
      <c r="KN13" s="312">
        <v>1</v>
      </c>
      <c r="KO13" s="309" t="s">
        <v>114</v>
      </c>
      <c r="KP13" s="310">
        <v>1330</v>
      </c>
      <c r="KQ13" s="310"/>
      <c r="KR13" s="310"/>
      <c r="KS13" s="311" t="s">
        <v>17</v>
      </c>
      <c r="KT13" s="310"/>
      <c r="KU13" s="310"/>
      <c r="KV13" s="310"/>
      <c r="KW13" s="310"/>
      <c r="KX13" s="310"/>
      <c r="KY13" s="310"/>
      <c r="KZ13" s="310"/>
      <c r="LA13" s="310"/>
      <c r="LB13" s="310"/>
      <c r="LC13" s="310"/>
      <c r="LD13" s="312">
        <v>1</v>
      </c>
      <c r="LE13" s="309" t="s">
        <v>114</v>
      </c>
      <c r="LF13" s="310">
        <v>1330</v>
      </c>
      <c r="LG13" s="310"/>
      <c r="LH13" s="310"/>
      <c r="LI13" s="311" t="s">
        <v>17</v>
      </c>
      <c r="LJ13" s="310"/>
      <c r="LK13" s="310"/>
      <c r="LL13" s="310"/>
      <c r="LM13" s="310"/>
      <c r="LN13" s="310"/>
      <c r="LO13" s="310"/>
      <c r="LP13" s="310"/>
      <c r="LQ13" s="310"/>
      <c r="LR13" s="310"/>
      <c r="LS13" s="310"/>
      <c r="LT13" s="312">
        <v>1</v>
      </c>
      <c r="LU13" s="309" t="s">
        <v>114</v>
      </c>
      <c r="LV13" s="310">
        <v>1330</v>
      </c>
      <c r="LW13" s="310"/>
      <c r="LX13" s="310"/>
      <c r="LY13" s="311" t="s">
        <v>17</v>
      </c>
      <c r="LZ13" s="310"/>
      <c r="MA13" s="310"/>
      <c r="MB13" s="310"/>
      <c r="MC13" s="310"/>
      <c r="MD13" s="310"/>
      <c r="ME13" s="310"/>
      <c r="MF13" s="310"/>
      <c r="MG13" s="310"/>
      <c r="MH13" s="310"/>
      <c r="MI13" s="310"/>
      <c r="MJ13" s="312">
        <v>1</v>
      </c>
      <c r="MK13" s="309" t="s">
        <v>114</v>
      </c>
      <c r="ML13" s="310">
        <v>1330</v>
      </c>
      <c r="MM13" s="310"/>
      <c r="MN13" s="310"/>
      <c r="MO13" s="311" t="s">
        <v>17</v>
      </c>
      <c r="MP13" s="310"/>
      <c r="MQ13" s="310"/>
      <c r="MR13" s="310"/>
      <c r="MS13" s="310"/>
      <c r="MT13" s="310"/>
      <c r="MU13" s="310"/>
      <c r="MV13" s="310"/>
      <c r="MW13" s="310"/>
      <c r="MX13" s="310"/>
      <c r="MY13" s="310"/>
      <c r="MZ13" s="312">
        <v>1</v>
      </c>
      <c r="NA13" s="309" t="s">
        <v>114</v>
      </c>
      <c r="NB13" s="310">
        <v>1330</v>
      </c>
      <c r="NC13" s="310"/>
      <c r="ND13" s="310"/>
      <c r="NE13" s="311" t="s">
        <v>17</v>
      </c>
      <c r="NF13" s="310"/>
      <c r="NG13" s="310"/>
      <c r="NH13" s="310"/>
      <c r="NI13" s="310"/>
      <c r="NJ13" s="310"/>
      <c r="NK13" s="310"/>
      <c r="NL13" s="310"/>
      <c r="NM13" s="310"/>
      <c r="NN13" s="310"/>
      <c r="NO13" s="310"/>
      <c r="NP13" s="312">
        <v>1</v>
      </c>
      <c r="NQ13" s="309" t="s">
        <v>114</v>
      </c>
      <c r="NR13" s="310">
        <v>1330</v>
      </c>
      <c r="NS13" s="310"/>
      <c r="NT13" s="310"/>
      <c r="NU13" s="311" t="s">
        <v>17</v>
      </c>
      <c r="NV13" s="310"/>
      <c r="NW13" s="310"/>
      <c r="NX13" s="310"/>
      <c r="NY13" s="310"/>
      <c r="NZ13" s="310"/>
      <c r="OA13" s="310"/>
      <c r="OB13" s="310"/>
      <c r="OC13" s="310"/>
      <c r="OD13" s="310"/>
      <c r="OE13" s="310"/>
      <c r="OF13" s="312">
        <v>1</v>
      </c>
      <c r="OG13" s="309" t="s">
        <v>114</v>
      </c>
      <c r="OH13" s="310">
        <v>1330</v>
      </c>
      <c r="OI13" s="310"/>
      <c r="OJ13" s="310"/>
      <c r="OK13" s="311" t="s">
        <v>17</v>
      </c>
      <c r="OL13" s="310"/>
      <c r="OM13" s="310"/>
      <c r="ON13" s="310"/>
      <c r="OO13" s="310"/>
      <c r="OP13" s="310"/>
      <c r="OQ13" s="310"/>
      <c r="OR13" s="310"/>
      <c r="OS13" s="310"/>
      <c r="OT13" s="310"/>
      <c r="OU13" s="310"/>
      <c r="OV13" s="312">
        <v>1</v>
      </c>
      <c r="OW13" s="309" t="s">
        <v>114</v>
      </c>
      <c r="OX13" s="310">
        <v>1330</v>
      </c>
      <c r="OY13" s="310"/>
      <c r="OZ13" s="310"/>
      <c r="PA13" s="311" t="s">
        <v>17</v>
      </c>
      <c r="PB13" s="310"/>
      <c r="PC13" s="310"/>
      <c r="PD13" s="310"/>
      <c r="PE13" s="310"/>
      <c r="PF13" s="310"/>
      <c r="PG13" s="310"/>
      <c r="PH13" s="310"/>
      <c r="PI13" s="310"/>
      <c r="PJ13" s="310"/>
      <c r="PK13" s="310"/>
      <c r="PL13" s="312">
        <v>1</v>
      </c>
      <c r="PM13" s="309" t="s">
        <v>114</v>
      </c>
      <c r="PN13" s="310">
        <v>1330</v>
      </c>
      <c r="PO13" s="310"/>
      <c r="PP13" s="310"/>
      <c r="PQ13" s="311" t="s">
        <v>17</v>
      </c>
      <c r="PR13" s="310"/>
      <c r="PS13" s="310"/>
      <c r="PT13" s="310"/>
      <c r="PU13" s="310"/>
      <c r="PV13" s="310"/>
      <c r="PW13" s="310"/>
      <c r="PX13" s="310"/>
      <c r="PY13" s="310"/>
      <c r="PZ13" s="310"/>
      <c r="QA13" s="310"/>
      <c r="QB13" s="312">
        <v>1</v>
      </c>
      <c r="QC13" s="309" t="s">
        <v>114</v>
      </c>
      <c r="QD13" s="310">
        <v>1330</v>
      </c>
      <c r="QE13" s="310"/>
      <c r="QF13" s="310"/>
      <c r="QG13" s="311" t="s">
        <v>17</v>
      </c>
      <c r="QH13" s="310"/>
      <c r="QI13" s="310"/>
      <c r="QJ13" s="310"/>
      <c r="QK13" s="310"/>
      <c r="QL13" s="310"/>
      <c r="QM13" s="310"/>
      <c r="QN13" s="310"/>
      <c r="QO13" s="310"/>
      <c r="QP13" s="310"/>
      <c r="QQ13" s="310"/>
      <c r="QR13" s="312">
        <v>1</v>
      </c>
      <c r="QS13" s="309" t="s">
        <v>114</v>
      </c>
      <c r="QT13" s="310">
        <v>1330</v>
      </c>
      <c r="QU13" s="310"/>
      <c r="QV13" s="310"/>
      <c r="QW13" s="311" t="s">
        <v>17</v>
      </c>
      <c r="QX13" s="310"/>
      <c r="QY13" s="310"/>
      <c r="QZ13" s="310"/>
      <c r="RA13" s="310"/>
      <c r="RB13" s="310"/>
      <c r="RC13" s="310"/>
      <c r="RD13" s="310"/>
      <c r="RE13" s="310"/>
      <c r="RF13" s="310"/>
      <c r="RG13" s="310"/>
      <c r="RH13" s="312">
        <v>1</v>
      </c>
      <c r="RI13" s="309" t="s">
        <v>114</v>
      </c>
      <c r="RJ13" s="310">
        <v>1330</v>
      </c>
      <c r="RK13" s="310"/>
      <c r="RL13" s="310"/>
      <c r="RM13" s="311" t="s">
        <v>17</v>
      </c>
      <c r="RN13" s="310"/>
      <c r="RO13" s="310"/>
      <c r="RP13" s="310"/>
      <c r="RQ13" s="310"/>
      <c r="RR13" s="310"/>
      <c r="RS13" s="310"/>
      <c r="RT13" s="310"/>
      <c r="RU13" s="310"/>
      <c r="RV13" s="310"/>
      <c r="RW13" s="310"/>
      <c r="RX13" s="312">
        <v>1</v>
      </c>
      <c r="RY13" s="309" t="s">
        <v>114</v>
      </c>
      <c r="RZ13" s="310">
        <v>1330</v>
      </c>
      <c r="SA13" s="310"/>
      <c r="SB13" s="310"/>
      <c r="SC13" s="311" t="s">
        <v>17</v>
      </c>
      <c r="SD13" s="310"/>
      <c r="SE13" s="310"/>
      <c r="SF13" s="310"/>
      <c r="SG13" s="310"/>
      <c r="SH13" s="310"/>
      <c r="SI13" s="310"/>
      <c r="SJ13" s="310"/>
      <c r="SK13" s="310"/>
      <c r="SL13" s="310"/>
      <c r="SM13" s="310"/>
      <c r="SN13" s="312">
        <v>1</v>
      </c>
      <c r="SO13" s="309" t="s">
        <v>114</v>
      </c>
      <c r="SP13" s="310">
        <v>1330</v>
      </c>
      <c r="SQ13" s="310"/>
      <c r="SR13" s="310"/>
      <c r="SS13" s="311" t="s">
        <v>17</v>
      </c>
      <c r="ST13" s="310"/>
      <c r="SU13" s="310"/>
      <c r="SV13" s="310"/>
      <c r="SW13" s="310"/>
      <c r="SX13" s="310"/>
      <c r="SY13" s="310"/>
      <c r="SZ13" s="310"/>
      <c r="TA13" s="310"/>
      <c r="TB13" s="310"/>
      <c r="TC13" s="310"/>
      <c r="TD13" s="312">
        <v>1</v>
      </c>
      <c r="TE13" s="309" t="s">
        <v>114</v>
      </c>
      <c r="TF13" s="310">
        <v>1330</v>
      </c>
      <c r="TG13" s="310"/>
      <c r="TH13" s="310"/>
      <c r="TI13" s="311" t="s">
        <v>17</v>
      </c>
      <c r="TJ13" s="310"/>
      <c r="TK13" s="310"/>
      <c r="TL13" s="310"/>
      <c r="TM13" s="310"/>
      <c r="TN13" s="310"/>
      <c r="TO13" s="310"/>
      <c r="TP13" s="310"/>
      <c r="TQ13" s="310"/>
      <c r="TR13" s="310"/>
      <c r="TS13" s="310"/>
      <c r="TT13" s="312">
        <v>1</v>
      </c>
      <c r="TU13" s="309" t="s">
        <v>114</v>
      </c>
      <c r="TV13" s="310">
        <v>1330</v>
      </c>
      <c r="TW13" s="310"/>
      <c r="TX13" s="310"/>
      <c r="TY13" s="311" t="s">
        <v>17</v>
      </c>
      <c r="TZ13" s="310"/>
      <c r="UA13" s="310"/>
      <c r="UB13" s="310"/>
      <c r="UC13" s="310"/>
      <c r="UD13" s="310"/>
      <c r="UE13" s="310"/>
      <c r="UF13" s="310"/>
      <c r="UG13" s="310"/>
      <c r="UH13" s="310"/>
      <c r="UI13" s="310"/>
      <c r="UJ13" s="312">
        <v>1</v>
      </c>
      <c r="UK13" s="309" t="s">
        <v>114</v>
      </c>
      <c r="UL13" s="310">
        <v>1330</v>
      </c>
      <c r="UM13" s="310"/>
      <c r="UN13" s="310"/>
      <c r="UO13" s="311" t="s">
        <v>17</v>
      </c>
      <c r="UP13" s="310"/>
      <c r="UQ13" s="310"/>
      <c r="UR13" s="310"/>
      <c r="US13" s="310"/>
      <c r="UT13" s="310"/>
      <c r="UU13" s="310"/>
      <c r="UV13" s="310"/>
      <c r="UW13" s="310"/>
      <c r="UX13" s="310"/>
      <c r="UY13" s="310"/>
      <c r="UZ13" s="312">
        <v>1</v>
      </c>
      <c r="VA13" s="309" t="s">
        <v>114</v>
      </c>
      <c r="VB13" s="310">
        <v>1330</v>
      </c>
      <c r="VC13" s="310"/>
      <c r="VD13" s="310"/>
      <c r="VE13" s="311" t="s">
        <v>17</v>
      </c>
      <c r="VF13" s="310"/>
      <c r="VG13" s="310"/>
      <c r="VH13" s="310"/>
      <c r="VI13" s="310"/>
      <c r="VJ13" s="310"/>
      <c r="VK13" s="310"/>
      <c r="VL13" s="310"/>
      <c r="VM13" s="310"/>
      <c r="VN13" s="310"/>
      <c r="VO13" s="310"/>
      <c r="VP13" s="312">
        <v>1</v>
      </c>
      <c r="VQ13" s="309" t="s">
        <v>114</v>
      </c>
      <c r="VR13" s="310">
        <v>1330</v>
      </c>
      <c r="VS13" s="310"/>
      <c r="VT13" s="310"/>
      <c r="VU13" s="311" t="s">
        <v>17</v>
      </c>
      <c r="VV13" s="310"/>
      <c r="VW13" s="310"/>
      <c r="VX13" s="310"/>
      <c r="VY13" s="310"/>
      <c r="VZ13" s="310"/>
      <c r="WA13" s="310"/>
      <c r="WB13" s="310"/>
      <c r="WC13" s="310"/>
      <c r="WD13" s="310"/>
      <c r="WE13" s="310"/>
      <c r="WF13" s="312">
        <v>1</v>
      </c>
      <c r="WG13" s="309" t="s">
        <v>114</v>
      </c>
      <c r="WH13" s="310">
        <v>1330</v>
      </c>
      <c r="WI13" s="310"/>
      <c r="WJ13" s="310"/>
      <c r="WK13" s="311" t="s">
        <v>17</v>
      </c>
      <c r="WL13" s="310"/>
      <c r="WM13" s="310"/>
      <c r="WN13" s="310"/>
      <c r="WO13" s="310"/>
      <c r="WP13" s="310"/>
      <c r="WQ13" s="310"/>
      <c r="WR13" s="310"/>
      <c r="WS13" s="310"/>
      <c r="WT13" s="310"/>
      <c r="WU13" s="310"/>
      <c r="WV13" s="312">
        <v>1</v>
      </c>
      <c r="WW13" s="309" t="s">
        <v>114</v>
      </c>
      <c r="WX13" s="310">
        <v>1330</v>
      </c>
      <c r="WY13" s="310"/>
      <c r="WZ13" s="310"/>
      <c r="XA13" s="311" t="s">
        <v>17</v>
      </c>
      <c r="XB13" s="310"/>
      <c r="XC13" s="310"/>
      <c r="XD13" s="310"/>
      <c r="XE13" s="310"/>
      <c r="XF13" s="310"/>
      <c r="XG13" s="310"/>
      <c r="XH13" s="310"/>
      <c r="XI13" s="310"/>
      <c r="XJ13" s="310"/>
      <c r="XK13" s="310"/>
      <c r="XL13" s="312">
        <v>1</v>
      </c>
      <c r="XM13" s="309" t="s">
        <v>114</v>
      </c>
      <c r="XN13" s="310">
        <v>1330</v>
      </c>
      <c r="XO13" s="310"/>
      <c r="XP13" s="310"/>
      <c r="XQ13" s="311" t="s">
        <v>17</v>
      </c>
      <c r="XR13" s="310"/>
      <c r="XS13" s="310"/>
      <c r="XT13" s="310"/>
      <c r="XU13" s="310"/>
      <c r="XV13" s="310"/>
      <c r="XW13" s="310"/>
      <c r="XX13" s="310"/>
      <c r="XY13" s="310"/>
      <c r="XZ13" s="310"/>
      <c r="YA13" s="310"/>
      <c r="YB13" s="312">
        <v>1</v>
      </c>
      <c r="YC13" s="309" t="s">
        <v>114</v>
      </c>
      <c r="YD13" s="310">
        <v>1330</v>
      </c>
      <c r="YE13" s="310"/>
      <c r="YF13" s="310"/>
      <c r="YG13" s="311" t="s">
        <v>17</v>
      </c>
      <c r="YH13" s="310"/>
      <c r="YI13" s="310"/>
      <c r="YJ13" s="310"/>
      <c r="YK13" s="310"/>
      <c r="YL13" s="310"/>
      <c r="YM13" s="310"/>
      <c r="YN13" s="310"/>
      <c r="YO13" s="310"/>
      <c r="YP13" s="310"/>
      <c r="YQ13" s="310"/>
      <c r="YR13" s="312">
        <v>1</v>
      </c>
      <c r="YS13" s="309" t="s">
        <v>114</v>
      </c>
      <c r="YT13" s="310">
        <v>1330</v>
      </c>
      <c r="YU13" s="310"/>
      <c r="YV13" s="310"/>
      <c r="YW13" s="311" t="s">
        <v>17</v>
      </c>
      <c r="YX13" s="310"/>
      <c r="YY13" s="310"/>
      <c r="YZ13" s="310"/>
      <c r="ZA13" s="310"/>
      <c r="ZB13" s="310"/>
      <c r="ZC13" s="310"/>
      <c r="ZD13" s="310"/>
      <c r="ZE13" s="310"/>
      <c r="ZF13" s="310"/>
      <c r="ZG13" s="310"/>
      <c r="ZH13" s="312">
        <v>1</v>
      </c>
      <c r="ZI13" s="309" t="s">
        <v>114</v>
      </c>
      <c r="ZJ13" s="310">
        <v>1330</v>
      </c>
      <c r="ZK13" s="310"/>
      <c r="ZL13" s="310"/>
      <c r="ZM13" s="311" t="s">
        <v>17</v>
      </c>
      <c r="ZN13" s="310"/>
      <c r="ZO13" s="310"/>
      <c r="ZP13" s="310"/>
      <c r="ZQ13" s="310"/>
      <c r="ZR13" s="310"/>
      <c r="ZS13" s="310"/>
      <c r="ZT13" s="310"/>
      <c r="ZU13" s="310"/>
      <c r="ZV13" s="310"/>
      <c r="ZW13" s="310"/>
      <c r="ZX13" s="312">
        <v>1</v>
      </c>
      <c r="ZY13" s="309" t="s">
        <v>114</v>
      </c>
      <c r="ZZ13" s="310">
        <v>1330</v>
      </c>
      <c r="AAA13" s="310"/>
      <c r="AAB13" s="310"/>
      <c r="AAC13" s="311" t="s">
        <v>17</v>
      </c>
      <c r="AAD13" s="310"/>
      <c r="AAE13" s="310"/>
      <c r="AAF13" s="310"/>
      <c r="AAG13" s="310"/>
      <c r="AAH13" s="310"/>
      <c r="AAI13" s="310"/>
      <c r="AAJ13" s="310"/>
      <c r="AAK13" s="310"/>
      <c r="AAL13" s="310"/>
      <c r="AAM13" s="310"/>
      <c r="AAN13" s="312">
        <v>1</v>
      </c>
      <c r="AAO13" s="309" t="s">
        <v>114</v>
      </c>
      <c r="AAP13" s="310">
        <v>1330</v>
      </c>
      <c r="AAQ13" s="310"/>
      <c r="AAR13" s="310"/>
      <c r="AAS13" s="311" t="s">
        <v>17</v>
      </c>
      <c r="AAT13" s="310"/>
      <c r="AAU13" s="310"/>
      <c r="AAV13" s="310"/>
      <c r="AAW13" s="310"/>
      <c r="AAX13" s="310"/>
      <c r="AAY13" s="310"/>
      <c r="AAZ13" s="310"/>
      <c r="ABA13" s="310"/>
      <c r="ABB13" s="310"/>
      <c r="ABC13" s="310"/>
      <c r="ABD13" s="312">
        <v>1</v>
      </c>
      <c r="ABE13" s="309" t="s">
        <v>114</v>
      </c>
      <c r="ABF13" s="310">
        <v>1330</v>
      </c>
      <c r="ABG13" s="310"/>
      <c r="ABH13" s="310"/>
      <c r="ABI13" s="311" t="s">
        <v>17</v>
      </c>
      <c r="ABJ13" s="310"/>
      <c r="ABK13" s="310"/>
      <c r="ABL13" s="310"/>
      <c r="ABM13" s="310"/>
      <c r="ABN13" s="310"/>
      <c r="ABO13" s="310"/>
      <c r="ABP13" s="310"/>
      <c r="ABQ13" s="310"/>
      <c r="ABR13" s="310"/>
      <c r="ABS13" s="310"/>
      <c r="ABT13" s="312">
        <v>1</v>
      </c>
      <c r="ABU13" s="309" t="s">
        <v>114</v>
      </c>
      <c r="ABV13" s="310">
        <v>1330</v>
      </c>
      <c r="ABW13" s="310"/>
      <c r="ABX13" s="310"/>
      <c r="ABY13" s="311" t="s">
        <v>17</v>
      </c>
      <c r="ABZ13" s="310"/>
      <c r="ACA13" s="310"/>
      <c r="ACB13" s="310"/>
      <c r="ACC13" s="310"/>
      <c r="ACD13" s="310"/>
      <c r="ACE13" s="310"/>
      <c r="ACF13" s="310"/>
      <c r="ACG13" s="310"/>
      <c r="ACH13" s="310"/>
      <c r="ACI13" s="310"/>
      <c r="ACJ13" s="312">
        <v>1</v>
      </c>
      <c r="ACK13" s="309" t="s">
        <v>114</v>
      </c>
      <c r="ACL13" s="310">
        <v>1330</v>
      </c>
      <c r="ACM13" s="310"/>
      <c r="ACN13" s="310"/>
      <c r="ACO13" s="311" t="s">
        <v>17</v>
      </c>
      <c r="ACP13" s="310"/>
      <c r="ACQ13" s="310"/>
      <c r="ACR13" s="310"/>
      <c r="ACS13" s="310"/>
      <c r="ACT13" s="310"/>
      <c r="ACU13" s="310"/>
      <c r="ACV13" s="310"/>
      <c r="ACW13" s="310"/>
      <c r="ACX13" s="310"/>
      <c r="ACY13" s="310"/>
      <c r="ACZ13" s="312">
        <v>1</v>
      </c>
      <c r="ADA13" s="309" t="s">
        <v>114</v>
      </c>
      <c r="ADB13" s="310">
        <v>1330</v>
      </c>
      <c r="ADC13" s="310"/>
      <c r="ADD13" s="310"/>
      <c r="ADE13" s="311" t="s">
        <v>17</v>
      </c>
      <c r="ADF13" s="310"/>
      <c r="ADG13" s="310"/>
      <c r="ADH13" s="310"/>
      <c r="ADI13" s="310"/>
      <c r="ADJ13" s="310"/>
      <c r="ADK13" s="310"/>
      <c r="ADL13" s="310"/>
      <c r="ADM13" s="310"/>
      <c r="ADN13" s="310"/>
      <c r="ADO13" s="310"/>
      <c r="ADP13" s="312">
        <v>1</v>
      </c>
      <c r="ADQ13" s="309" t="s">
        <v>114</v>
      </c>
      <c r="ADR13" s="310">
        <v>1330</v>
      </c>
      <c r="ADS13" s="310"/>
      <c r="ADT13" s="310"/>
      <c r="ADU13" s="311" t="s">
        <v>17</v>
      </c>
      <c r="ADV13" s="310"/>
      <c r="ADW13" s="310"/>
      <c r="ADX13" s="310"/>
      <c r="ADY13" s="310"/>
      <c r="ADZ13" s="310"/>
      <c r="AEA13" s="310"/>
      <c r="AEB13" s="310"/>
      <c r="AEC13" s="310"/>
      <c r="AED13" s="310"/>
      <c r="AEE13" s="310"/>
      <c r="AEF13" s="312">
        <v>1</v>
      </c>
      <c r="AEG13" s="309" t="s">
        <v>114</v>
      </c>
      <c r="AEH13" s="310">
        <v>1330</v>
      </c>
      <c r="AEI13" s="310"/>
      <c r="AEJ13" s="310"/>
      <c r="AEK13" s="311" t="s">
        <v>17</v>
      </c>
      <c r="AEL13" s="310"/>
      <c r="AEM13" s="310"/>
      <c r="AEN13" s="310"/>
      <c r="AEO13" s="310"/>
      <c r="AEP13" s="310"/>
      <c r="AEQ13" s="310"/>
      <c r="AER13" s="310"/>
      <c r="AES13" s="310"/>
      <c r="AET13" s="310"/>
      <c r="AEU13" s="310"/>
      <c r="AEV13" s="312">
        <v>1</v>
      </c>
      <c r="AEW13" s="309" t="s">
        <v>114</v>
      </c>
      <c r="AEX13" s="310">
        <v>1330</v>
      </c>
      <c r="AEY13" s="310"/>
      <c r="AEZ13" s="310"/>
      <c r="AFA13" s="311" t="s">
        <v>17</v>
      </c>
      <c r="AFB13" s="310"/>
      <c r="AFC13" s="310"/>
      <c r="AFD13" s="310"/>
      <c r="AFE13" s="310"/>
      <c r="AFF13" s="310"/>
      <c r="AFG13" s="310"/>
      <c r="AFH13" s="310"/>
      <c r="AFI13" s="310"/>
      <c r="AFJ13" s="310"/>
      <c r="AFK13" s="310"/>
      <c r="AFL13" s="312">
        <v>1</v>
      </c>
      <c r="AFM13" s="309" t="s">
        <v>114</v>
      </c>
      <c r="AFN13" s="310">
        <v>1330</v>
      </c>
      <c r="AFO13" s="310"/>
      <c r="AFP13" s="310"/>
      <c r="AFQ13" s="311" t="s">
        <v>17</v>
      </c>
      <c r="AFR13" s="310"/>
      <c r="AFS13" s="310"/>
      <c r="AFT13" s="310"/>
      <c r="AFU13" s="310"/>
      <c r="AFV13" s="310"/>
      <c r="AFW13" s="310"/>
      <c r="AFX13" s="310"/>
      <c r="AFY13" s="310"/>
      <c r="AFZ13" s="310"/>
      <c r="AGA13" s="310"/>
      <c r="AGB13" s="312">
        <v>1</v>
      </c>
      <c r="AGC13" s="309" t="s">
        <v>114</v>
      </c>
      <c r="AGD13" s="310">
        <v>1330</v>
      </c>
      <c r="AGE13" s="310"/>
      <c r="AGF13" s="310"/>
      <c r="AGG13" s="311" t="s">
        <v>17</v>
      </c>
      <c r="AGH13" s="310"/>
      <c r="AGI13" s="310"/>
      <c r="AGJ13" s="310"/>
      <c r="AGK13" s="310"/>
      <c r="AGL13" s="310"/>
      <c r="AGM13" s="310"/>
      <c r="AGN13" s="310"/>
      <c r="AGO13" s="310"/>
      <c r="AGP13" s="310"/>
      <c r="AGQ13" s="310"/>
      <c r="AGR13" s="312">
        <v>1</v>
      </c>
      <c r="AGS13" s="309" t="s">
        <v>114</v>
      </c>
      <c r="AGT13" s="310">
        <v>1330</v>
      </c>
      <c r="AGU13" s="310"/>
      <c r="AGV13" s="310"/>
      <c r="AGW13" s="311" t="s">
        <v>17</v>
      </c>
      <c r="AGX13" s="310"/>
      <c r="AGY13" s="310"/>
      <c r="AGZ13" s="310"/>
      <c r="AHA13" s="310"/>
      <c r="AHB13" s="310"/>
      <c r="AHC13" s="310"/>
      <c r="AHD13" s="310"/>
      <c r="AHE13" s="310"/>
      <c r="AHF13" s="310"/>
      <c r="AHG13" s="310"/>
      <c r="AHH13" s="312">
        <v>1</v>
      </c>
      <c r="AHI13" s="309" t="s">
        <v>114</v>
      </c>
      <c r="AHJ13" s="310">
        <v>1330</v>
      </c>
      <c r="AHK13" s="310"/>
      <c r="AHL13" s="310"/>
      <c r="AHM13" s="311" t="s">
        <v>17</v>
      </c>
      <c r="AHN13" s="310"/>
      <c r="AHO13" s="310"/>
      <c r="AHP13" s="310"/>
      <c r="AHQ13" s="310"/>
      <c r="AHR13" s="310"/>
      <c r="AHS13" s="310"/>
      <c r="AHT13" s="310"/>
      <c r="AHU13" s="310"/>
      <c r="AHV13" s="310"/>
      <c r="AHW13" s="310"/>
      <c r="AHX13" s="312">
        <v>1</v>
      </c>
      <c r="AHY13" s="309" t="s">
        <v>114</v>
      </c>
      <c r="AHZ13" s="310">
        <v>1330</v>
      </c>
      <c r="AIA13" s="310"/>
      <c r="AIB13" s="310"/>
      <c r="AIC13" s="311" t="s">
        <v>17</v>
      </c>
      <c r="AID13" s="310"/>
      <c r="AIE13" s="310"/>
      <c r="AIF13" s="310"/>
      <c r="AIG13" s="310"/>
      <c r="AIH13" s="310"/>
      <c r="AII13" s="310"/>
      <c r="AIJ13" s="310"/>
      <c r="AIK13" s="310"/>
      <c r="AIL13" s="310"/>
      <c r="AIM13" s="310"/>
      <c r="AIN13" s="312">
        <v>1</v>
      </c>
      <c r="AIO13" s="309" t="s">
        <v>114</v>
      </c>
      <c r="AIP13" s="310">
        <v>1330</v>
      </c>
      <c r="AIQ13" s="310"/>
      <c r="AIR13" s="310"/>
      <c r="AIS13" s="311" t="s">
        <v>17</v>
      </c>
      <c r="AIT13" s="310"/>
      <c r="AIU13" s="310"/>
      <c r="AIV13" s="310"/>
      <c r="AIW13" s="310"/>
      <c r="AIX13" s="310"/>
      <c r="AIY13" s="310"/>
      <c r="AIZ13" s="310"/>
      <c r="AJA13" s="310"/>
      <c r="AJB13" s="310"/>
      <c r="AJC13" s="310"/>
      <c r="AJD13" s="312">
        <v>1</v>
      </c>
      <c r="AJE13" s="309" t="s">
        <v>114</v>
      </c>
      <c r="AJF13" s="310">
        <v>1330</v>
      </c>
      <c r="AJG13" s="310"/>
      <c r="AJH13" s="310"/>
      <c r="AJI13" s="311" t="s">
        <v>17</v>
      </c>
      <c r="AJJ13" s="310"/>
      <c r="AJK13" s="310"/>
      <c r="AJL13" s="310"/>
      <c r="AJM13" s="310"/>
      <c r="AJN13" s="310"/>
      <c r="AJO13" s="310"/>
      <c r="AJP13" s="310"/>
      <c r="AJQ13" s="310"/>
      <c r="AJR13" s="310"/>
      <c r="AJS13" s="310"/>
      <c r="AJT13" s="312">
        <v>1</v>
      </c>
      <c r="AJU13" s="309" t="s">
        <v>114</v>
      </c>
      <c r="AJV13" s="310">
        <v>1330</v>
      </c>
      <c r="AJW13" s="310"/>
      <c r="AJX13" s="310"/>
      <c r="AJY13" s="311" t="s">
        <v>17</v>
      </c>
      <c r="AJZ13" s="310"/>
      <c r="AKA13" s="310"/>
      <c r="AKB13" s="310"/>
      <c r="AKC13" s="310"/>
      <c r="AKD13" s="310"/>
      <c r="AKE13" s="310"/>
      <c r="AKF13" s="310"/>
      <c r="AKG13" s="310"/>
      <c r="AKH13" s="310"/>
      <c r="AKI13" s="310"/>
      <c r="AKJ13" s="312">
        <v>1</v>
      </c>
      <c r="AKK13" s="309" t="s">
        <v>114</v>
      </c>
      <c r="AKL13" s="310">
        <v>1330</v>
      </c>
      <c r="AKM13" s="310"/>
      <c r="AKN13" s="310"/>
      <c r="AKO13" s="311" t="s">
        <v>17</v>
      </c>
      <c r="AKP13" s="310"/>
      <c r="AKQ13" s="310"/>
      <c r="AKR13" s="310"/>
      <c r="AKS13" s="310"/>
      <c r="AKT13" s="310"/>
      <c r="AKU13" s="310"/>
      <c r="AKV13" s="310"/>
      <c r="AKW13" s="310"/>
      <c r="AKX13" s="310"/>
      <c r="AKY13" s="310"/>
      <c r="AKZ13" s="312">
        <v>1</v>
      </c>
      <c r="ALA13" s="309" t="s">
        <v>114</v>
      </c>
      <c r="ALB13" s="310">
        <v>1330</v>
      </c>
      <c r="ALC13" s="310"/>
      <c r="ALD13" s="310"/>
      <c r="ALE13" s="311" t="s">
        <v>17</v>
      </c>
      <c r="ALF13" s="310"/>
      <c r="ALG13" s="310"/>
      <c r="ALH13" s="310"/>
      <c r="ALI13" s="310"/>
      <c r="ALJ13" s="310"/>
      <c r="ALK13" s="310"/>
      <c r="ALL13" s="310"/>
      <c r="ALM13" s="310"/>
      <c r="ALN13" s="310"/>
      <c r="ALO13" s="310"/>
      <c r="ALP13" s="312">
        <v>1</v>
      </c>
      <c r="ALQ13" s="309" t="s">
        <v>114</v>
      </c>
      <c r="ALR13" s="310">
        <v>1330</v>
      </c>
      <c r="ALS13" s="310"/>
      <c r="ALT13" s="310"/>
      <c r="ALU13" s="311" t="s">
        <v>17</v>
      </c>
      <c r="ALV13" s="310"/>
      <c r="ALW13" s="310"/>
      <c r="ALX13" s="310"/>
      <c r="ALY13" s="310"/>
      <c r="ALZ13" s="310"/>
      <c r="AMA13" s="310"/>
      <c r="AMB13" s="310"/>
      <c r="AMC13" s="310"/>
      <c r="AMD13" s="310"/>
      <c r="AME13" s="310"/>
      <c r="AMF13" s="312">
        <v>1</v>
      </c>
      <c r="AMG13" s="309" t="s">
        <v>114</v>
      </c>
      <c r="AMH13" s="310">
        <v>1330</v>
      </c>
      <c r="AMI13" s="310"/>
      <c r="AMJ13" s="310"/>
    </row>
    <row r="14" spans="1:1024" s="144" customFormat="1" ht="25.5" customHeight="1">
      <c r="A14" s="300">
        <v>3</v>
      </c>
      <c r="B14" s="301" t="s">
        <v>115</v>
      </c>
      <c r="C14" s="297">
        <v>27</v>
      </c>
      <c r="D14" s="313"/>
      <c r="E14" s="296" t="s">
        <v>17</v>
      </c>
      <c r="F14" s="297">
        <f>F10</f>
        <v>1</v>
      </c>
      <c r="G14" s="298">
        <f>F14*D14*C14</f>
        <v>0</v>
      </c>
      <c r="H14" s="298">
        <f>G14*1.23</f>
        <v>0</v>
      </c>
      <c r="I14" s="297">
        <f>I10</f>
        <v>11</v>
      </c>
      <c r="J14" s="298">
        <f>I14*D14*C14</f>
        <v>0</v>
      </c>
      <c r="K14" s="298">
        <f>J14*1.23</f>
        <v>0</v>
      </c>
      <c r="L14" s="299">
        <f>H14+K14</f>
        <v>0</v>
      </c>
      <c r="M14" s="306"/>
      <c r="N14" s="304"/>
      <c r="O14" s="304"/>
      <c r="P14" s="304"/>
      <c r="Q14" s="307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5"/>
      <c r="AC14" s="306"/>
      <c r="AD14" s="304"/>
      <c r="AE14" s="304"/>
      <c r="AF14" s="304"/>
      <c r="AG14" s="307"/>
      <c r="AH14" s="304"/>
      <c r="AI14" s="304"/>
      <c r="AJ14" s="304"/>
      <c r="AK14" s="304"/>
      <c r="AL14" s="304"/>
      <c r="AM14" s="304"/>
      <c r="AN14" s="304"/>
      <c r="AO14" s="304"/>
      <c r="AP14" s="304"/>
      <c r="AQ14" s="304"/>
      <c r="AR14" s="305"/>
      <c r="AS14" s="306"/>
      <c r="AT14" s="304"/>
      <c r="AU14" s="304"/>
      <c r="AV14" s="304"/>
      <c r="AW14" s="307"/>
      <c r="AX14" s="304"/>
      <c r="AY14" s="304"/>
      <c r="AZ14" s="304"/>
      <c r="BA14" s="304"/>
      <c r="BB14" s="304"/>
      <c r="BC14" s="304"/>
      <c r="BD14" s="304"/>
      <c r="BE14" s="304"/>
      <c r="BF14" s="304"/>
      <c r="BG14" s="304"/>
      <c r="BH14" s="308"/>
      <c r="BI14" s="309"/>
      <c r="BJ14" s="310"/>
      <c r="BK14" s="310"/>
      <c r="BL14" s="310"/>
      <c r="BM14" s="311"/>
      <c r="BN14" s="310"/>
      <c r="BO14" s="310"/>
      <c r="BP14" s="310"/>
      <c r="BQ14" s="310"/>
      <c r="BR14" s="310"/>
      <c r="BS14" s="310"/>
      <c r="BT14" s="310"/>
      <c r="BU14" s="310"/>
      <c r="BV14" s="310"/>
      <c r="BW14" s="310"/>
      <c r="BX14" s="312"/>
      <c r="BY14" s="309"/>
      <c r="BZ14" s="310"/>
      <c r="CA14" s="310"/>
      <c r="CB14" s="310"/>
      <c r="CC14" s="311"/>
      <c r="CD14" s="310"/>
      <c r="CE14" s="310"/>
      <c r="CF14" s="310"/>
      <c r="CG14" s="310"/>
      <c r="CH14" s="310"/>
      <c r="CI14" s="310"/>
      <c r="CJ14" s="310"/>
      <c r="CK14" s="310"/>
      <c r="CL14" s="310"/>
      <c r="CM14" s="310"/>
      <c r="CN14" s="312"/>
      <c r="CO14" s="309"/>
      <c r="CP14" s="310"/>
      <c r="CQ14" s="310"/>
      <c r="CR14" s="310"/>
      <c r="CS14" s="311"/>
      <c r="CT14" s="310"/>
      <c r="CU14" s="310"/>
      <c r="CV14" s="310"/>
      <c r="CW14" s="310"/>
      <c r="CX14" s="310"/>
      <c r="CY14" s="310"/>
      <c r="CZ14" s="310"/>
      <c r="DA14" s="310"/>
      <c r="DB14" s="310"/>
      <c r="DC14" s="310"/>
      <c r="DD14" s="312"/>
      <c r="DE14" s="309"/>
      <c r="DF14" s="310"/>
      <c r="DG14" s="310"/>
      <c r="DH14" s="310"/>
      <c r="DI14" s="311"/>
      <c r="DJ14" s="310"/>
      <c r="DK14" s="310"/>
      <c r="DL14" s="310"/>
      <c r="DM14" s="310"/>
      <c r="DN14" s="310"/>
      <c r="DO14" s="310"/>
      <c r="DP14" s="310"/>
      <c r="DQ14" s="310"/>
      <c r="DR14" s="310"/>
      <c r="DS14" s="310"/>
      <c r="DT14" s="312"/>
      <c r="DU14" s="309"/>
      <c r="DV14" s="310"/>
      <c r="DW14" s="310"/>
      <c r="DX14" s="310"/>
      <c r="DY14" s="311"/>
      <c r="DZ14" s="310"/>
      <c r="EA14" s="310"/>
      <c r="EB14" s="310"/>
      <c r="EC14" s="310"/>
      <c r="ED14" s="310"/>
      <c r="EE14" s="310"/>
      <c r="EF14" s="310"/>
      <c r="EG14" s="310"/>
      <c r="EH14" s="310"/>
      <c r="EI14" s="310"/>
      <c r="EJ14" s="312"/>
      <c r="EK14" s="309"/>
      <c r="EL14" s="310"/>
      <c r="EM14" s="310"/>
      <c r="EN14" s="310"/>
      <c r="EO14" s="311"/>
      <c r="EP14" s="310"/>
      <c r="EQ14" s="310"/>
      <c r="ER14" s="310"/>
      <c r="ES14" s="310"/>
      <c r="ET14" s="310"/>
      <c r="EU14" s="310"/>
      <c r="EV14" s="310"/>
      <c r="EW14" s="310"/>
      <c r="EX14" s="310"/>
      <c r="EY14" s="310"/>
      <c r="EZ14" s="312"/>
      <c r="FA14" s="309"/>
      <c r="FB14" s="310"/>
      <c r="FC14" s="310"/>
      <c r="FD14" s="310"/>
      <c r="FE14" s="311"/>
      <c r="FF14" s="310"/>
      <c r="FG14" s="310"/>
      <c r="FH14" s="310"/>
      <c r="FI14" s="310"/>
      <c r="FJ14" s="310"/>
      <c r="FK14" s="310"/>
      <c r="FL14" s="310"/>
      <c r="FM14" s="310"/>
      <c r="FN14" s="310"/>
      <c r="FO14" s="310"/>
      <c r="FP14" s="312"/>
      <c r="FQ14" s="309"/>
      <c r="FR14" s="310"/>
      <c r="FS14" s="310"/>
      <c r="FT14" s="310"/>
      <c r="FU14" s="311"/>
      <c r="FV14" s="310"/>
      <c r="FW14" s="310"/>
      <c r="FX14" s="310"/>
      <c r="FY14" s="310"/>
      <c r="FZ14" s="310"/>
      <c r="GA14" s="310"/>
      <c r="GB14" s="310"/>
      <c r="GC14" s="310"/>
      <c r="GD14" s="310"/>
      <c r="GE14" s="310"/>
      <c r="GF14" s="312"/>
      <c r="GG14" s="309"/>
      <c r="GH14" s="310"/>
      <c r="GI14" s="310"/>
      <c r="GJ14" s="310"/>
      <c r="GK14" s="311"/>
      <c r="GL14" s="310"/>
      <c r="GM14" s="310"/>
      <c r="GN14" s="310"/>
      <c r="GO14" s="310"/>
      <c r="GP14" s="310"/>
      <c r="GQ14" s="310"/>
      <c r="GR14" s="310"/>
      <c r="GS14" s="310"/>
      <c r="GT14" s="310"/>
      <c r="GU14" s="310"/>
      <c r="GV14" s="312"/>
      <c r="GW14" s="309"/>
      <c r="GX14" s="310"/>
      <c r="GY14" s="310"/>
      <c r="GZ14" s="310"/>
      <c r="HA14" s="311"/>
      <c r="HB14" s="310"/>
      <c r="HC14" s="310"/>
      <c r="HD14" s="310"/>
      <c r="HE14" s="310"/>
      <c r="HF14" s="310"/>
      <c r="HG14" s="310"/>
      <c r="HH14" s="310"/>
      <c r="HI14" s="310"/>
      <c r="HJ14" s="310"/>
      <c r="HK14" s="310"/>
      <c r="HL14" s="312"/>
      <c r="HM14" s="309"/>
      <c r="HN14" s="310"/>
      <c r="HO14" s="310"/>
      <c r="HP14" s="310"/>
      <c r="HQ14" s="311"/>
      <c r="HR14" s="310"/>
      <c r="HS14" s="310"/>
      <c r="HT14" s="310"/>
      <c r="HU14" s="310"/>
      <c r="HV14" s="310"/>
      <c r="HW14" s="310"/>
      <c r="HX14" s="310"/>
      <c r="HY14" s="310"/>
      <c r="HZ14" s="310"/>
      <c r="IA14" s="310"/>
      <c r="IB14" s="312"/>
      <c r="IC14" s="309"/>
      <c r="ID14" s="310"/>
      <c r="IE14" s="310"/>
      <c r="IF14" s="310"/>
      <c r="IG14" s="311"/>
      <c r="IH14" s="310"/>
      <c r="II14" s="310"/>
      <c r="IJ14" s="310"/>
      <c r="IK14" s="310"/>
      <c r="IL14" s="310"/>
      <c r="IM14" s="310"/>
      <c r="IN14" s="310"/>
      <c r="IO14" s="310"/>
      <c r="IP14" s="310"/>
      <c r="IQ14" s="310"/>
      <c r="IR14" s="312"/>
      <c r="IS14" s="309"/>
      <c r="IT14" s="310"/>
      <c r="IU14" s="310"/>
      <c r="IV14" s="310"/>
      <c r="IW14" s="311"/>
      <c r="IX14" s="310"/>
      <c r="IY14" s="310"/>
      <c r="IZ14" s="310"/>
      <c r="JA14" s="310"/>
      <c r="JB14" s="310"/>
      <c r="JC14" s="310"/>
      <c r="JD14" s="310"/>
      <c r="JE14" s="310"/>
      <c r="JF14" s="310"/>
      <c r="JG14" s="310"/>
      <c r="JH14" s="312"/>
      <c r="JI14" s="309"/>
      <c r="JJ14" s="310"/>
      <c r="JK14" s="310"/>
      <c r="JL14" s="310"/>
      <c r="JM14" s="311"/>
      <c r="JN14" s="310"/>
      <c r="JO14" s="310"/>
      <c r="JP14" s="310"/>
      <c r="JQ14" s="310"/>
      <c r="JR14" s="310"/>
      <c r="JS14" s="310"/>
      <c r="JT14" s="310"/>
      <c r="JU14" s="310"/>
      <c r="JV14" s="310"/>
      <c r="JW14" s="310"/>
      <c r="JX14" s="312"/>
      <c r="JY14" s="309"/>
      <c r="JZ14" s="310"/>
      <c r="KA14" s="310"/>
      <c r="KB14" s="310"/>
      <c r="KC14" s="311"/>
      <c r="KD14" s="310"/>
      <c r="KE14" s="310"/>
      <c r="KF14" s="310"/>
      <c r="KG14" s="310"/>
      <c r="KH14" s="310"/>
      <c r="KI14" s="310"/>
      <c r="KJ14" s="310"/>
      <c r="KK14" s="310"/>
      <c r="KL14" s="310"/>
      <c r="KM14" s="310"/>
      <c r="KN14" s="312"/>
      <c r="KO14" s="309"/>
      <c r="KP14" s="310"/>
      <c r="KQ14" s="310"/>
      <c r="KR14" s="310"/>
      <c r="KS14" s="311"/>
      <c r="KT14" s="310"/>
      <c r="KU14" s="310"/>
      <c r="KV14" s="310"/>
      <c r="KW14" s="310"/>
      <c r="KX14" s="310"/>
      <c r="KY14" s="310"/>
      <c r="KZ14" s="310"/>
      <c r="LA14" s="310"/>
      <c r="LB14" s="310"/>
      <c r="LC14" s="310"/>
      <c r="LD14" s="312"/>
      <c r="LE14" s="309"/>
      <c r="LF14" s="310"/>
      <c r="LG14" s="310"/>
      <c r="LH14" s="310"/>
      <c r="LI14" s="311"/>
      <c r="LJ14" s="310"/>
      <c r="LK14" s="310"/>
      <c r="LL14" s="310"/>
      <c r="LM14" s="310"/>
      <c r="LN14" s="310"/>
      <c r="LO14" s="310"/>
      <c r="LP14" s="310"/>
      <c r="LQ14" s="310"/>
      <c r="LR14" s="310"/>
      <c r="LS14" s="310"/>
      <c r="LT14" s="312"/>
      <c r="LU14" s="309"/>
      <c r="LV14" s="310"/>
      <c r="LW14" s="310"/>
      <c r="LX14" s="310"/>
      <c r="LY14" s="311"/>
      <c r="LZ14" s="310"/>
      <c r="MA14" s="310"/>
      <c r="MB14" s="310"/>
      <c r="MC14" s="310"/>
      <c r="MD14" s="310"/>
      <c r="ME14" s="310"/>
      <c r="MF14" s="310"/>
      <c r="MG14" s="310"/>
      <c r="MH14" s="310"/>
      <c r="MI14" s="310"/>
      <c r="MJ14" s="312"/>
      <c r="MK14" s="309"/>
      <c r="ML14" s="310"/>
      <c r="MM14" s="310"/>
      <c r="MN14" s="310"/>
      <c r="MO14" s="311"/>
      <c r="MP14" s="310"/>
      <c r="MQ14" s="310"/>
      <c r="MR14" s="310"/>
      <c r="MS14" s="310"/>
      <c r="MT14" s="310"/>
      <c r="MU14" s="310"/>
      <c r="MV14" s="310"/>
      <c r="MW14" s="310"/>
      <c r="MX14" s="310"/>
      <c r="MY14" s="310"/>
      <c r="MZ14" s="312"/>
      <c r="NA14" s="309"/>
      <c r="NB14" s="310"/>
      <c r="NC14" s="310"/>
      <c r="ND14" s="310"/>
      <c r="NE14" s="311"/>
      <c r="NF14" s="310"/>
      <c r="NG14" s="310"/>
      <c r="NH14" s="310"/>
      <c r="NI14" s="310"/>
      <c r="NJ14" s="310"/>
      <c r="NK14" s="310"/>
      <c r="NL14" s="310"/>
      <c r="NM14" s="310"/>
      <c r="NN14" s="310"/>
      <c r="NO14" s="310"/>
      <c r="NP14" s="312"/>
      <c r="NQ14" s="309"/>
      <c r="NR14" s="310"/>
      <c r="NS14" s="310"/>
      <c r="NT14" s="310"/>
      <c r="NU14" s="311"/>
      <c r="NV14" s="310"/>
      <c r="NW14" s="310"/>
      <c r="NX14" s="310"/>
      <c r="NY14" s="310"/>
      <c r="NZ14" s="310"/>
      <c r="OA14" s="310"/>
      <c r="OB14" s="310"/>
      <c r="OC14" s="310"/>
      <c r="OD14" s="310"/>
      <c r="OE14" s="310"/>
      <c r="OF14" s="312"/>
      <c r="OG14" s="309"/>
      <c r="OH14" s="310"/>
      <c r="OI14" s="310"/>
      <c r="OJ14" s="310"/>
      <c r="OK14" s="311"/>
      <c r="OL14" s="310"/>
      <c r="OM14" s="310"/>
      <c r="ON14" s="310"/>
      <c r="OO14" s="310"/>
      <c r="OP14" s="310"/>
      <c r="OQ14" s="310"/>
      <c r="OR14" s="310"/>
      <c r="OS14" s="310"/>
      <c r="OT14" s="310"/>
      <c r="OU14" s="310"/>
      <c r="OV14" s="312"/>
      <c r="OW14" s="309"/>
      <c r="OX14" s="310"/>
      <c r="OY14" s="310"/>
      <c r="OZ14" s="310"/>
      <c r="PA14" s="311"/>
      <c r="PB14" s="310"/>
      <c r="PC14" s="310"/>
      <c r="PD14" s="310"/>
      <c r="PE14" s="310"/>
      <c r="PF14" s="310"/>
      <c r="PG14" s="310"/>
      <c r="PH14" s="310"/>
      <c r="PI14" s="310"/>
      <c r="PJ14" s="310"/>
      <c r="PK14" s="310"/>
      <c r="PL14" s="312"/>
      <c r="PM14" s="309"/>
      <c r="PN14" s="310"/>
      <c r="PO14" s="310"/>
      <c r="PP14" s="310"/>
      <c r="PQ14" s="311"/>
      <c r="PR14" s="310"/>
      <c r="PS14" s="310"/>
      <c r="PT14" s="310"/>
      <c r="PU14" s="310"/>
      <c r="PV14" s="310"/>
      <c r="PW14" s="310"/>
      <c r="PX14" s="310"/>
      <c r="PY14" s="310"/>
      <c r="PZ14" s="310"/>
      <c r="QA14" s="310"/>
      <c r="QB14" s="312"/>
      <c r="QC14" s="309"/>
      <c r="QD14" s="310"/>
      <c r="QE14" s="310"/>
      <c r="QF14" s="310"/>
      <c r="QG14" s="311"/>
      <c r="QH14" s="310"/>
      <c r="QI14" s="310"/>
      <c r="QJ14" s="310"/>
      <c r="QK14" s="310"/>
      <c r="QL14" s="310"/>
      <c r="QM14" s="310"/>
      <c r="QN14" s="310"/>
      <c r="QO14" s="310"/>
      <c r="QP14" s="310"/>
      <c r="QQ14" s="310"/>
      <c r="QR14" s="312"/>
      <c r="QS14" s="309"/>
      <c r="QT14" s="310"/>
      <c r="QU14" s="310"/>
      <c r="QV14" s="310"/>
      <c r="QW14" s="311"/>
      <c r="QX14" s="310"/>
      <c r="QY14" s="310"/>
      <c r="QZ14" s="310"/>
      <c r="RA14" s="310"/>
      <c r="RB14" s="310"/>
      <c r="RC14" s="310"/>
      <c r="RD14" s="310"/>
      <c r="RE14" s="310"/>
      <c r="RF14" s="310"/>
      <c r="RG14" s="310"/>
      <c r="RH14" s="312"/>
      <c r="RI14" s="309"/>
      <c r="RJ14" s="310"/>
      <c r="RK14" s="310"/>
      <c r="RL14" s="310"/>
      <c r="RM14" s="311"/>
      <c r="RN14" s="310"/>
      <c r="RO14" s="310"/>
      <c r="RP14" s="310"/>
      <c r="RQ14" s="310"/>
      <c r="RR14" s="310"/>
      <c r="RS14" s="310"/>
      <c r="RT14" s="310"/>
      <c r="RU14" s="310"/>
      <c r="RV14" s="310"/>
      <c r="RW14" s="310"/>
      <c r="RX14" s="312"/>
      <c r="RY14" s="309"/>
      <c r="RZ14" s="310"/>
      <c r="SA14" s="310"/>
      <c r="SB14" s="310"/>
      <c r="SC14" s="311"/>
      <c r="SD14" s="310"/>
      <c r="SE14" s="310"/>
      <c r="SF14" s="310"/>
      <c r="SG14" s="310"/>
      <c r="SH14" s="310"/>
      <c r="SI14" s="310"/>
      <c r="SJ14" s="310"/>
      <c r="SK14" s="310"/>
      <c r="SL14" s="310"/>
      <c r="SM14" s="310"/>
      <c r="SN14" s="312"/>
      <c r="SO14" s="309"/>
      <c r="SP14" s="310"/>
      <c r="SQ14" s="310"/>
      <c r="SR14" s="310"/>
      <c r="SS14" s="311"/>
      <c r="ST14" s="310"/>
      <c r="SU14" s="310"/>
      <c r="SV14" s="310"/>
      <c r="SW14" s="310"/>
      <c r="SX14" s="310"/>
      <c r="SY14" s="310"/>
      <c r="SZ14" s="310"/>
      <c r="TA14" s="310"/>
      <c r="TB14" s="310"/>
      <c r="TC14" s="310"/>
      <c r="TD14" s="312"/>
      <c r="TE14" s="309"/>
      <c r="TF14" s="310"/>
      <c r="TG14" s="310"/>
      <c r="TH14" s="310"/>
      <c r="TI14" s="311"/>
      <c r="TJ14" s="310"/>
      <c r="TK14" s="310"/>
      <c r="TL14" s="310"/>
      <c r="TM14" s="310"/>
      <c r="TN14" s="310"/>
      <c r="TO14" s="310"/>
      <c r="TP14" s="310"/>
      <c r="TQ14" s="310"/>
      <c r="TR14" s="310"/>
      <c r="TS14" s="310"/>
      <c r="TT14" s="312"/>
      <c r="TU14" s="309"/>
      <c r="TV14" s="310"/>
      <c r="TW14" s="310"/>
      <c r="TX14" s="310"/>
      <c r="TY14" s="311"/>
      <c r="TZ14" s="310"/>
      <c r="UA14" s="310"/>
      <c r="UB14" s="310"/>
      <c r="UC14" s="310"/>
      <c r="UD14" s="310"/>
      <c r="UE14" s="310"/>
      <c r="UF14" s="310"/>
      <c r="UG14" s="310"/>
      <c r="UH14" s="310"/>
      <c r="UI14" s="310"/>
      <c r="UJ14" s="312"/>
      <c r="UK14" s="309"/>
      <c r="UL14" s="310"/>
      <c r="UM14" s="310"/>
      <c r="UN14" s="310"/>
      <c r="UO14" s="311"/>
      <c r="UP14" s="310"/>
      <c r="UQ14" s="310"/>
      <c r="UR14" s="310"/>
      <c r="US14" s="310"/>
      <c r="UT14" s="310"/>
      <c r="UU14" s="310"/>
      <c r="UV14" s="310"/>
      <c r="UW14" s="310"/>
      <c r="UX14" s="310"/>
      <c r="UY14" s="310"/>
      <c r="UZ14" s="312"/>
      <c r="VA14" s="309"/>
      <c r="VB14" s="310"/>
      <c r="VC14" s="310"/>
      <c r="VD14" s="310"/>
      <c r="VE14" s="311"/>
      <c r="VF14" s="310"/>
      <c r="VG14" s="310"/>
      <c r="VH14" s="310"/>
      <c r="VI14" s="310"/>
      <c r="VJ14" s="310"/>
      <c r="VK14" s="310"/>
      <c r="VL14" s="310"/>
      <c r="VM14" s="310"/>
      <c r="VN14" s="310"/>
      <c r="VO14" s="310"/>
      <c r="VP14" s="312"/>
      <c r="VQ14" s="309"/>
      <c r="VR14" s="310"/>
      <c r="VS14" s="310"/>
      <c r="VT14" s="310"/>
      <c r="VU14" s="311"/>
      <c r="VV14" s="310"/>
      <c r="VW14" s="310"/>
      <c r="VX14" s="310"/>
      <c r="VY14" s="310"/>
      <c r="VZ14" s="310"/>
      <c r="WA14" s="310"/>
      <c r="WB14" s="310"/>
      <c r="WC14" s="310"/>
      <c r="WD14" s="310"/>
      <c r="WE14" s="310"/>
      <c r="WF14" s="312"/>
      <c r="WG14" s="309"/>
      <c r="WH14" s="310"/>
      <c r="WI14" s="310"/>
      <c r="WJ14" s="310"/>
      <c r="WK14" s="311"/>
      <c r="WL14" s="310"/>
      <c r="WM14" s="310"/>
      <c r="WN14" s="310"/>
      <c r="WO14" s="310"/>
      <c r="WP14" s="310"/>
      <c r="WQ14" s="310"/>
      <c r="WR14" s="310"/>
      <c r="WS14" s="310"/>
      <c r="WT14" s="310"/>
      <c r="WU14" s="310"/>
      <c r="WV14" s="312"/>
      <c r="WW14" s="309"/>
      <c r="WX14" s="310"/>
      <c r="WY14" s="310"/>
      <c r="WZ14" s="310"/>
      <c r="XA14" s="311"/>
      <c r="XB14" s="310"/>
      <c r="XC14" s="310"/>
      <c r="XD14" s="310"/>
      <c r="XE14" s="310"/>
      <c r="XF14" s="310"/>
      <c r="XG14" s="310"/>
      <c r="XH14" s="310"/>
      <c r="XI14" s="310"/>
      <c r="XJ14" s="310"/>
      <c r="XK14" s="310"/>
      <c r="XL14" s="312"/>
      <c r="XM14" s="309"/>
      <c r="XN14" s="310"/>
      <c r="XO14" s="310"/>
      <c r="XP14" s="310"/>
      <c r="XQ14" s="311"/>
      <c r="XR14" s="310"/>
      <c r="XS14" s="310"/>
      <c r="XT14" s="310"/>
      <c r="XU14" s="310"/>
      <c r="XV14" s="310"/>
      <c r="XW14" s="310"/>
      <c r="XX14" s="310"/>
      <c r="XY14" s="310"/>
      <c r="XZ14" s="310"/>
      <c r="YA14" s="310"/>
      <c r="YB14" s="312"/>
      <c r="YC14" s="309"/>
      <c r="YD14" s="310"/>
      <c r="YE14" s="310"/>
      <c r="YF14" s="310"/>
      <c r="YG14" s="311"/>
      <c r="YH14" s="310"/>
      <c r="YI14" s="310"/>
      <c r="YJ14" s="310"/>
      <c r="YK14" s="310"/>
      <c r="YL14" s="310"/>
      <c r="YM14" s="310"/>
      <c r="YN14" s="310"/>
      <c r="YO14" s="310"/>
      <c r="YP14" s="310"/>
      <c r="YQ14" s="310"/>
      <c r="YR14" s="312"/>
      <c r="YS14" s="309"/>
      <c r="YT14" s="310"/>
      <c r="YU14" s="310"/>
      <c r="YV14" s="310"/>
      <c r="YW14" s="311"/>
      <c r="YX14" s="310"/>
      <c r="YY14" s="310"/>
      <c r="YZ14" s="310"/>
      <c r="ZA14" s="310"/>
      <c r="ZB14" s="310"/>
      <c r="ZC14" s="310"/>
      <c r="ZD14" s="310"/>
      <c r="ZE14" s="310"/>
      <c r="ZF14" s="310"/>
      <c r="ZG14" s="310"/>
      <c r="ZH14" s="312"/>
      <c r="ZI14" s="309"/>
      <c r="ZJ14" s="310"/>
      <c r="ZK14" s="310"/>
      <c r="ZL14" s="310"/>
      <c r="ZM14" s="311"/>
      <c r="ZN14" s="310"/>
      <c r="ZO14" s="310"/>
      <c r="ZP14" s="310"/>
      <c r="ZQ14" s="310"/>
      <c r="ZR14" s="310"/>
      <c r="ZS14" s="310"/>
      <c r="ZT14" s="310"/>
      <c r="ZU14" s="310"/>
      <c r="ZV14" s="310"/>
      <c r="ZW14" s="310"/>
      <c r="ZX14" s="312"/>
      <c r="ZY14" s="309"/>
      <c r="ZZ14" s="310"/>
      <c r="AAA14" s="310"/>
      <c r="AAB14" s="310"/>
      <c r="AAC14" s="311"/>
      <c r="AAD14" s="310"/>
      <c r="AAE14" s="310"/>
      <c r="AAF14" s="310"/>
      <c r="AAG14" s="310"/>
      <c r="AAH14" s="310"/>
      <c r="AAI14" s="310"/>
      <c r="AAJ14" s="310"/>
      <c r="AAK14" s="310"/>
      <c r="AAL14" s="310"/>
      <c r="AAM14" s="310"/>
      <c r="AAN14" s="312"/>
      <c r="AAO14" s="309"/>
      <c r="AAP14" s="310"/>
      <c r="AAQ14" s="310"/>
      <c r="AAR14" s="310"/>
      <c r="AAS14" s="311"/>
      <c r="AAT14" s="310"/>
      <c r="AAU14" s="310"/>
      <c r="AAV14" s="310"/>
      <c r="AAW14" s="310"/>
      <c r="AAX14" s="310"/>
      <c r="AAY14" s="310"/>
      <c r="AAZ14" s="310"/>
      <c r="ABA14" s="310"/>
      <c r="ABB14" s="310"/>
      <c r="ABC14" s="310"/>
      <c r="ABD14" s="312"/>
      <c r="ABE14" s="309"/>
      <c r="ABF14" s="310"/>
      <c r="ABG14" s="310"/>
      <c r="ABH14" s="310"/>
      <c r="ABI14" s="311"/>
      <c r="ABJ14" s="310"/>
      <c r="ABK14" s="310"/>
      <c r="ABL14" s="310"/>
      <c r="ABM14" s="310"/>
      <c r="ABN14" s="310"/>
      <c r="ABO14" s="310"/>
      <c r="ABP14" s="310"/>
      <c r="ABQ14" s="310"/>
      <c r="ABR14" s="310"/>
      <c r="ABS14" s="310"/>
      <c r="ABT14" s="312"/>
      <c r="ABU14" s="309"/>
      <c r="ABV14" s="310"/>
      <c r="ABW14" s="310"/>
      <c r="ABX14" s="310"/>
      <c r="ABY14" s="311"/>
      <c r="ABZ14" s="310"/>
      <c r="ACA14" s="310"/>
      <c r="ACB14" s="310"/>
      <c r="ACC14" s="310"/>
      <c r="ACD14" s="310"/>
      <c r="ACE14" s="310"/>
      <c r="ACF14" s="310"/>
      <c r="ACG14" s="310"/>
      <c r="ACH14" s="310"/>
      <c r="ACI14" s="310"/>
      <c r="ACJ14" s="312"/>
      <c r="ACK14" s="309"/>
      <c r="ACL14" s="310"/>
      <c r="ACM14" s="310"/>
      <c r="ACN14" s="310"/>
      <c r="ACO14" s="311"/>
      <c r="ACP14" s="310"/>
      <c r="ACQ14" s="310"/>
      <c r="ACR14" s="310"/>
      <c r="ACS14" s="310"/>
      <c r="ACT14" s="310"/>
      <c r="ACU14" s="310"/>
      <c r="ACV14" s="310"/>
      <c r="ACW14" s="310"/>
      <c r="ACX14" s="310"/>
      <c r="ACY14" s="310"/>
      <c r="ACZ14" s="312"/>
      <c r="ADA14" s="309"/>
      <c r="ADB14" s="310"/>
      <c r="ADC14" s="310"/>
      <c r="ADD14" s="310"/>
      <c r="ADE14" s="311"/>
      <c r="ADF14" s="310"/>
      <c r="ADG14" s="310"/>
      <c r="ADH14" s="310"/>
      <c r="ADI14" s="310"/>
      <c r="ADJ14" s="310"/>
      <c r="ADK14" s="310"/>
      <c r="ADL14" s="310"/>
      <c r="ADM14" s="310"/>
      <c r="ADN14" s="310"/>
      <c r="ADO14" s="310"/>
      <c r="ADP14" s="312"/>
      <c r="ADQ14" s="309"/>
      <c r="ADR14" s="310"/>
      <c r="ADS14" s="310"/>
      <c r="ADT14" s="310"/>
      <c r="ADU14" s="311"/>
      <c r="ADV14" s="310"/>
      <c r="ADW14" s="310"/>
      <c r="ADX14" s="310"/>
      <c r="ADY14" s="310"/>
      <c r="ADZ14" s="310"/>
      <c r="AEA14" s="310"/>
      <c r="AEB14" s="310"/>
      <c r="AEC14" s="310"/>
      <c r="AED14" s="310"/>
      <c r="AEE14" s="310"/>
      <c r="AEF14" s="312"/>
      <c r="AEG14" s="309"/>
      <c r="AEH14" s="310"/>
      <c r="AEI14" s="310"/>
      <c r="AEJ14" s="310"/>
      <c r="AEK14" s="311"/>
      <c r="AEL14" s="310"/>
      <c r="AEM14" s="310"/>
      <c r="AEN14" s="310"/>
      <c r="AEO14" s="310"/>
      <c r="AEP14" s="310"/>
      <c r="AEQ14" s="310"/>
      <c r="AER14" s="310"/>
      <c r="AES14" s="310"/>
      <c r="AET14" s="310"/>
      <c r="AEU14" s="310"/>
      <c r="AEV14" s="312"/>
      <c r="AEW14" s="309"/>
      <c r="AEX14" s="310"/>
      <c r="AEY14" s="310"/>
      <c r="AEZ14" s="310"/>
      <c r="AFA14" s="311"/>
      <c r="AFB14" s="310"/>
      <c r="AFC14" s="310"/>
      <c r="AFD14" s="310"/>
      <c r="AFE14" s="310"/>
      <c r="AFF14" s="310"/>
      <c r="AFG14" s="310"/>
      <c r="AFH14" s="310"/>
      <c r="AFI14" s="310"/>
      <c r="AFJ14" s="310"/>
      <c r="AFK14" s="310"/>
      <c r="AFL14" s="312"/>
      <c r="AFM14" s="309"/>
      <c r="AFN14" s="310"/>
      <c r="AFO14" s="310"/>
      <c r="AFP14" s="310"/>
      <c r="AFQ14" s="311"/>
      <c r="AFR14" s="310"/>
      <c r="AFS14" s="310"/>
      <c r="AFT14" s="310"/>
      <c r="AFU14" s="310"/>
      <c r="AFV14" s="310"/>
      <c r="AFW14" s="310"/>
      <c r="AFX14" s="310"/>
      <c r="AFY14" s="310"/>
      <c r="AFZ14" s="310"/>
      <c r="AGA14" s="310"/>
      <c r="AGB14" s="312"/>
      <c r="AGC14" s="309"/>
      <c r="AGD14" s="310"/>
      <c r="AGE14" s="310"/>
      <c r="AGF14" s="310"/>
      <c r="AGG14" s="311"/>
      <c r="AGH14" s="310"/>
      <c r="AGI14" s="310"/>
      <c r="AGJ14" s="310"/>
      <c r="AGK14" s="310"/>
      <c r="AGL14" s="310"/>
      <c r="AGM14" s="310"/>
      <c r="AGN14" s="310"/>
      <c r="AGO14" s="310"/>
      <c r="AGP14" s="310"/>
      <c r="AGQ14" s="310"/>
      <c r="AGR14" s="312"/>
      <c r="AGS14" s="309"/>
      <c r="AGT14" s="310"/>
      <c r="AGU14" s="310"/>
      <c r="AGV14" s="310"/>
      <c r="AGW14" s="311"/>
      <c r="AGX14" s="310"/>
      <c r="AGY14" s="310"/>
      <c r="AGZ14" s="310"/>
      <c r="AHA14" s="310"/>
      <c r="AHB14" s="310"/>
      <c r="AHC14" s="310"/>
      <c r="AHD14" s="310"/>
      <c r="AHE14" s="310"/>
      <c r="AHF14" s="310"/>
      <c r="AHG14" s="310"/>
      <c r="AHH14" s="312"/>
      <c r="AHI14" s="309"/>
      <c r="AHJ14" s="310"/>
      <c r="AHK14" s="310"/>
      <c r="AHL14" s="310"/>
      <c r="AHM14" s="311"/>
      <c r="AHN14" s="310"/>
      <c r="AHO14" s="310"/>
      <c r="AHP14" s="310"/>
      <c r="AHQ14" s="310"/>
      <c r="AHR14" s="310"/>
      <c r="AHS14" s="310"/>
      <c r="AHT14" s="310"/>
      <c r="AHU14" s="310"/>
      <c r="AHV14" s="310"/>
      <c r="AHW14" s="310"/>
      <c r="AHX14" s="312"/>
      <c r="AHY14" s="309"/>
      <c r="AHZ14" s="310"/>
      <c r="AIA14" s="310"/>
      <c r="AIB14" s="310"/>
      <c r="AIC14" s="311"/>
      <c r="AID14" s="310"/>
      <c r="AIE14" s="310"/>
      <c r="AIF14" s="310"/>
      <c r="AIG14" s="310"/>
      <c r="AIH14" s="310"/>
      <c r="AII14" s="310"/>
      <c r="AIJ14" s="310"/>
      <c r="AIK14" s="310"/>
      <c r="AIL14" s="310"/>
      <c r="AIM14" s="310"/>
      <c r="AIN14" s="312"/>
      <c r="AIO14" s="309"/>
      <c r="AIP14" s="310"/>
      <c r="AIQ14" s="310"/>
      <c r="AIR14" s="310"/>
      <c r="AIS14" s="311"/>
      <c r="AIT14" s="310"/>
      <c r="AIU14" s="310"/>
      <c r="AIV14" s="310"/>
      <c r="AIW14" s="310"/>
      <c r="AIX14" s="310"/>
      <c r="AIY14" s="310"/>
      <c r="AIZ14" s="310"/>
      <c r="AJA14" s="310"/>
      <c r="AJB14" s="310"/>
      <c r="AJC14" s="310"/>
      <c r="AJD14" s="312"/>
      <c r="AJE14" s="309"/>
      <c r="AJF14" s="310"/>
      <c r="AJG14" s="310"/>
      <c r="AJH14" s="310"/>
      <c r="AJI14" s="311"/>
      <c r="AJJ14" s="310"/>
      <c r="AJK14" s="310"/>
      <c r="AJL14" s="310"/>
      <c r="AJM14" s="310"/>
      <c r="AJN14" s="310"/>
      <c r="AJO14" s="310"/>
      <c r="AJP14" s="310"/>
      <c r="AJQ14" s="310"/>
      <c r="AJR14" s="310"/>
      <c r="AJS14" s="310"/>
      <c r="AJT14" s="312"/>
      <c r="AJU14" s="309"/>
      <c r="AJV14" s="310"/>
      <c r="AJW14" s="310"/>
      <c r="AJX14" s="310"/>
      <c r="AJY14" s="311"/>
      <c r="AJZ14" s="310"/>
      <c r="AKA14" s="310"/>
      <c r="AKB14" s="310"/>
      <c r="AKC14" s="310"/>
      <c r="AKD14" s="310"/>
      <c r="AKE14" s="310"/>
      <c r="AKF14" s="310"/>
      <c r="AKG14" s="310"/>
      <c r="AKH14" s="310"/>
      <c r="AKI14" s="310"/>
      <c r="AKJ14" s="312"/>
      <c r="AKK14" s="309"/>
      <c r="AKL14" s="310"/>
      <c r="AKM14" s="310"/>
      <c r="AKN14" s="310"/>
      <c r="AKO14" s="311"/>
      <c r="AKP14" s="310"/>
      <c r="AKQ14" s="310"/>
      <c r="AKR14" s="310"/>
      <c r="AKS14" s="310"/>
      <c r="AKT14" s="310"/>
      <c r="AKU14" s="310"/>
      <c r="AKV14" s="310"/>
      <c r="AKW14" s="310"/>
      <c r="AKX14" s="310"/>
      <c r="AKY14" s="310"/>
      <c r="AKZ14" s="312"/>
      <c r="ALA14" s="309"/>
      <c r="ALB14" s="310"/>
      <c r="ALC14" s="310"/>
      <c r="ALD14" s="310"/>
      <c r="ALE14" s="311"/>
      <c r="ALF14" s="310"/>
      <c r="ALG14" s="310"/>
      <c r="ALH14" s="310"/>
      <c r="ALI14" s="310"/>
      <c r="ALJ14" s="310"/>
      <c r="ALK14" s="310"/>
      <c r="ALL14" s="310"/>
      <c r="ALM14" s="310"/>
      <c r="ALN14" s="310"/>
      <c r="ALO14" s="310"/>
      <c r="ALP14" s="312"/>
      <c r="ALQ14" s="309"/>
      <c r="ALR14" s="310"/>
      <c r="ALS14" s="310"/>
      <c r="ALT14" s="310"/>
      <c r="ALU14" s="311"/>
      <c r="ALV14" s="310"/>
      <c r="ALW14" s="310"/>
      <c r="ALX14" s="310"/>
      <c r="ALY14" s="310"/>
      <c r="ALZ14" s="310"/>
      <c r="AMA14" s="310"/>
      <c r="AMB14" s="310"/>
      <c r="AMC14" s="310"/>
      <c r="AMD14" s="310"/>
      <c r="AME14" s="310"/>
      <c r="AMF14" s="312"/>
      <c r="AMG14" s="309"/>
      <c r="AMH14" s="310"/>
      <c r="AMI14" s="310"/>
      <c r="AMJ14" s="310"/>
    </row>
    <row r="15" spans="1:1024" s="3" customFormat="1" ht="17.25" customHeight="1">
      <c r="A15" s="300"/>
      <c r="B15" s="301"/>
      <c r="C15" s="297"/>
      <c r="D15" s="313"/>
      <c r="E15" s="296"/>
      <c r="F15" s="297"/>
      <c r="G15" s="298"/>
      <c r="H15" s="298"/>
      <c r="I15" s="297"/>
      <c r="J15" s="298"/>
      <c r="K15" s="298"/>
      <c r="L15" s="299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303" t="s">
        <v>116</v>
      </c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303"/>
      <c r="AN15" s="303"/>
      <c r="AO15" s="303"/>
      <c r="AP15" s="303"/>
      <c r="AQ15" s="303"/>
      <c r="AR15" s="303" t="s">
        <v>116</v>
      </c>
      <c r="AS15" s="303"/>
      <c r="AT15" s="303"/>
      <c r="AU15" s="303"/>
      <c r="AV15" s="303"/>
      <c r="AW15" s="303"/>
      <c r="AX15" s="303"/>
      <c r="AY15" s="303"/>
      <c r="AZ15" s="303"/>
      <c r="BA15" s="303"/>
      <c r="BB15" s="303"/>
      <c r="BC15" s="303"/>
      <c r="BD15" s="303"/>
      <c r="BE15" s="303"/>
      <c r="BF15" s="303"/>
      <c r="BG15" s="303"/>
      <c r="BH15" s="263" t="s">
        <v>116</v>
      </c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  <c r="BT15" s="263"/>
      <c r="BU15" s="263"/>
      <c r="BV15" s="263"/>
      <c r="BW15" s="263"/>
      <c r="BX15" s="208" t="s">
        <v>116</v>
      </c>
      <c r="BY15" s="208"/>
      <c r="BZ15" s="208"/>
      <c r="CA15" s="208"/>
      <c r="CB15" s="208"/>
      <c r="CC15" s="208"/>
      <c r="CD15" s="208"/>
      <c r="CE15" s="208"/>
      <c r="CF15" s="208"/>
      <c r="CG15" s="208"/>
      <c r="CH15" s="208"/>
      <c r="CI15" s="208"/>
      <c r="CJ15" s="208"/>
      <c r="CK15" s="208"/>
      <c r="CL15" s="208"/>
      <c r="CM15" s="208"/>
      <c r="CN15" s="208" t="s">
        <v>116</v>
      </c>
      <c r="CO15" s="208"/>
      <c r="CP15" s="208"/>
      <c r="CQ15" s="208"/>
      <c r="CR15" s="208"/>
      <c r="CS15" s="208"/>
      <c r="CT15" s="208"/>
      <c r="CU15" s="208"/>
      <c r="CV15" s="208"/>
      <c r="CW15" s="208"/>
      <c r="CX15" s="208"/>
      <c r="CY15" s="208"/>
      <c r="CZ15" s="208"/>
      <c r="DA15" s="208"/>
      <c r="DB15" s="208"/>
      <c r="DC15" s="208"/>
      <c r="DD15" s="208" t="s">
        <v>116</v>
      </c>
      <c r="DE15" s="208"/>
      <c r="DF15" s="208"/>
      <c r="DG15" s="208"/>
      <c r="DH15" s="208"/>
      <c r="DI15" s="208"/>
      <c r="DJ15" s="208"/>
      <c r="DK15" s="208"/>
      <c r="DL15" s="208"/>
      <c r="DM15" s="208"/>
      <c r="DN15" s="208"/>
      <c r="DO15" s="208"/>
      <c r="DP15" s="208"/>
      <c r="DQ15" s="208"/>
      <c r="DR15" s="208"/>
      <c r="DS15" s="208"/>
      <c r="DT15" s="208" t="s">
        <v>116</v>
      </c>
      <c r="DU15" s="208"/>
      <c r="DV15" s="208"/>
      <c r="DW15" s="208"/>
      <c r="DX15" s="208"/>
      <c r="DY15" s="208"/>
      <c r="DZ15" s="208"/>
      <c r="EA15" s="208"/>
      <c r="EB15" s="208"/>
      <c r="EC15" s="208"/>
      <c r="ED15" s="208"/>
      <c r="EE15" s="208"/>
      <c r="EF15" s="208"/>
      <c r="EG15" s="208"/>
      <c r="EH15" s="208"/>
      <c r="EI15" s="208"/>
      <c r="EJ15" s="208" t="s">
        <v>116</v>
      </c>
      <c r="EK15" s="208"/>
      <c r="EL15" s="208"/>
      <c r="EM15" s="208"/>
      <c r="EN15" s="208"/>
      <c r="EO15" s="208"/>
      <c r="EP15" s="208"/>
      <c r="EQ15" s="208"/>
      <c r="ER15" s="208"/>
      <c r="ES15" s="208"/>
      <c r="ET15" s="208"/>
      <c r="EU15" s="208"/>
      <c r="EV15" s="208"/>
      <c r="EW15" s="208"/>
      <c r="EX15" s="208"/>
      <c r="EY15" s="208"/>
      <c r="EZ15" s="208" t="s">
        <v>116</v>
      </c>
      <c r="FA15" s="208"/>
      <c r="FB15" s="208"/>
      <c r="FC15" s="208"/>
      <c r="FD15" s="208"/>
      <c r="FE15" s="208"/>
      <c r="FF15" s="208"/>
      <c r="FG15" s="208"/>
      <c r="FH15" s="208"/>
      <c r="FI15" s="208"/>
      <c r="FJ15" s="208"/>
      <c r="FK15" s="208"/>
      <c r="FL15" s="208"/>
      <c r="FM15" s="208"/>
      <c r="FN15" s="208"/>
      <c r="FO15" s="208"/>
      <c r="FP15" s="208" t="s">
        <v>116</v>
      </c>
      <c r="FQ15" s="208"/>
      <c r="FR15" s="208"/>
      <c r="FS15" s="208"/>
      <c r="FT15" s="208"/>
      <c r="FU15" s="208"/>
      <c r="FV15" s="208"/>
      <c r="FW15" s="208"/>
      <c r="FX15" s="208"/>
      <c r="FY15" s="208"/>
      <c r="FZ15" s="208"/>
      <c r="GA15" s="208"/>
      <c r="GB15" s="208"/>
      <c r="GC15" s="208"/>
      <c r="GD15" s="208"/>
      <c r="GE15" s="208"/>
      <c r="GF15" s="208" t="s">
        <v>116</v>
      </c>
      <c r="GG15" s="208"/>
      <c r="GH15" s="208"/>
      <c r="GI15" s="208"/>
      <c r="GJ15" s="208"/>
      <c r="GK15" s="208"/>
      <c r="GL15" s="208"/>
      <c r="GM15" s="208"/>
      <c r="GN15" s="208"/>
      <c r="GO15" s="208"/>
      <c r="GP15" s="208"/>
      <c r="GQ15" s="208"/>
      <c r="GR15" s="208"/>
      <c r="GS15" s="208"/>
      <c r="GT15" s="208"/>
      <c r="GU15" s="208"/>
      <c r="GV15" s="208" t="s">
        <v>116</v>
      </c>
      <c r="GW15" s="208"/>
      <c r="GX15" s="208"/>
      <c r="GY15" s="208"/>
      <c r="GZ15" s="208"/>
      <c r="HA15" s="208"/>
      <c r="HB15" s="208"/>
      <c r="HC15" s="208"/>
      <c r="HD15" s="208"/>
      <c r="HE15" s="208"/>
      <c r="HF15" s="208"/>
      <c r="HG15" s="208"/>
      <c r="HH15" s="208"/>
      <c r="HI15" s="208"/>
      <c r="HJ15" s="208"/>
      <c r="HK15" s="208"/>
      <c r="HL15" s="208" t="s">
        <v>116</v>
      </c>
      <c r="HM15" s="208"/>
      <c r="HN15" s="208"/>
      <c r="HO15" s="208"/>
      <c r="HP15" s="208"/>
      <c r="HQ15" s="208"/>
      <c r="HR15" s="208"/>
      <c r="HS15" s="208"/>
      <c r="HT15" s="208"/>
      <c r="HU15" s="208"/>
      <c r="HV15" s="208"/>
      <c r="HW15" s="208"/>
      <c r="HX15" s="208"/>
      <c r="HY15" s="208"/>
      <c r="HZ15" s="208"/>
      <c r="IA15" s="208"/>
      <c r="IB15" s="208" t="s">
        <v>116</v>
      </c>
      <c r="IC15" s="208"/>
      <c r="ID15" s="208"/>
      <c r="IE15" s="208"/>
      <c r="IF15" s="208"/>
      <c r="IG15" s="208"/>
      <c r="IH15" s="208"/>
      <c r="II15" s="208"/>
      <c r="IJ15" s="208"/>
      <c r="IK15" s="208"/>
      <c r="IL15" s="208"/>
      <c r="IM15" s="208"/>
      <c r="IN15" s="208"/>
      <c r="IO15" s="208"/>
      <c r="IP15" s="208"/>
      <c r="IQ15" s="208"/>
      <c r="IR15" s="208" t="s">
        <v>116</v>
      </c>
      <c r="IS15" s="208"/>
      <c r="IT15" s="208"/>
      <c r="IU15" s="208"/>
      <c r="IV15" s="208"/>
      <c r="IW15" s="208"/>
      <c r="IX15" s="208"/>
      <c r="IY15" s="208"/>
      <c r="IZ15" s="208"/>
      <c r="JA15" s="208"/>
      <c r="JB15" s="208"/>
      <c r="JC15" s="208"/>
      <c r="JD15" s="208"/>
      <c r="JE15" s="208"/>
      <c r="JF15" s="208"/>
      <c r="JG15" s="208"/>
      <c r="JH15" s="208" t="s">
        <v>116</v>
      </c>
      <c r="JI15" s="208"/>
      <c r="JJ15" s="208"/>
      <c r="JK15" s="208"/>
      <c r="JL15" s="208"/>
      <c r="JM15" s="208"/>
      <c r="JN15" s="208"/>
      <c r="JO15" s="208"/>
      <c r="JP15" s="208"/>
      <c r="JQ15" s="208"/>
      <c r="JR15" s="208"/>
      <c r="JS15" s="208"/>
      <c r="JT15" s="208"/>
      <c r="JU15" s="208"/>
      <c r="JV15" s="208"/>
      <c r="JW15" s="208"/>
      <c r="JX15" s="208" t="s">
        <v>116</v>
      </c>
      <c r="JY15" s="208"/>
      <c r="JZ15" s="208"/>
      <c r="KA15" s="208"/>
      <c r="KB15" s="208"/>
      <c r="KC15" s="208"/>
      <c r="KD15" s="208"/>
      <c r="KE15" s="208"/>
      <c r="KF15" s="208"/>
      <c r="KG15" s="208"/>
      <c r="KH15" s="208"/>
      <c r="KI15" s="208"/>
      <c r="KJ15" s="208"/>
      <c r="KK15" s="208"/>
      <c r="KL15" s="208"/>
      <c r="KM15" s="208"/>
      <c r="KN15" s="208" t="s">
        <v>116</v>
      </c>
      <c r="KO15" s="208"/>
      <c r="KP15" s="208"/>
      <c r="KQ15" s="208"/>
      <c r="KR15" s="208"/>
      <c r="KS15" s="208"/>
      <c r="KT15" s="208"/>
      <c r="KU15" s="208"/>
      <c r="KV15" s="208"/>
      <c r="KW15" s="208"/>
      <c r="KX15" s="208"/>
      <c r="KY15" s="208"/>
      <c r="KZ15" s="208"/>
      <c r="LA15" s="208"/>
      <c r="LB15" s="208"/>
      <c r="LC15" s="208"/>
      <c r="LD15" s="208" t="s">
        <v>116</v>
      </c>
      <c r="LE15" s="208"/>
      <c r="LF15" s="208"/>
      <c r="LG15" s="208"/>
      <c r="LH15" s="208"/>
      <c r="LI15" s="208"/>
      <c r="LJ15" s="208"/>
      <c r="LK15" s="208"/>
      <c r="LL15" s="208"/>
      <c r="LM15" s="208"/>
      <c r="LN15" s="208"/>
      <c r="LO15" s="208"/>
      <c r="LP15" s="208"/>
      <c r="LQ15" s="208"/>
      <c r="LR15" s="208"/>
      <c r="LS15" s="208"/>
      <c r="LT15" s="208" t="s">
        <v>116</v>
      </c>
      <c r="LU15" s="208"/>
      <c r="LV15" s="208"/>
      <c r="LW15" s="208"/>
      <c r="LX15" s="208"/>
      <c r="LY15" s="208"/>
      <c r="LZ15" s="208"/>
      <c r="MA15" s="208"/>
      <c r="MB15" s="208"/>
      <c r="MC15" s="208"/>
      <c r="MD15" s="208"/>
      <c r="ME15" s="208"/>
      <c r="MF15" s="208"/>
      <c r="MG15" s="208"/>
      <c r="MH15" s="208"/>
      <c r="MI15" s="208"/>
      <c r="MJ15" s="208" t="s">
        <v>116</v>
      </c>
      <c r="MK15" s="208"/>
      <c r="ML15" s="208"/>
      <c r="MM15" s="208"/>
      <c r="MN15" s="208"/>
      <c r="MO15" s="208"/>
      <c r="MP15" s="208"/>
      <c r="MQ15" s="208"/>
      <c r="MR15" s="208"/>
      <c r="MS15" s="208"/>
      <c r="MT15" s="208"/>
      <c r="MU15" s="208"/>
      <c r="MV15" s="208"/>
      <c r="MW15" s="208"/>
      <c r="MX15" s="208"/>
      <c r="MY15" s="208"/>
      <c r="MZ15" s="208" t="s">
        <v>116</v>
      </c>
      <c r="NA15" s="208"/>
      <c r="NB15" s="208"/>
      <c r="NC15" s="208"/>
      <c r="ND15" s="208"/>
      <c r="NE15" s="208"/>
      <c r="NF15" s="208"/>
      <c r="NG15" s="208"/>
      <c r="NH15" s="208"/>
      <c r="NI15" s="208"/>
      <c r="NJ15" s="208"/>
      <c r="NK15" s="208"/>
      <c r="NL15" s="208"/>
      <c r="NM15" s="208"/>
      <c r="NN15" s="208"/>
      <c r="NO15" s="208"/>
      <c r="NP15" s="208" t="s">
        <v>116</v>
      </c>
      <c r="NQ15" s="208"/>
      <c r="NR15" s="208"/>
      <c r="NS15" s="208"/>
      <c r="NT15" s="208"/>
      <c r="NU15" s="208"/>
      <c r="NV15" s="208"/>
      <c r="NW15" s="208"/>
      <c r="NX15" s="208"/>
      <c r="NY15" s="208"/>
      <c r="NZ15" s="208"/>
      <c r="OA15" s="208"/>
      <c r="OB15" s="208"/>
      <c r="OC15" s="208"/>
      <c r="OD15" s="208"/>
      <c r="OE15" s="208"/>
      <c r="OF15" s="208" t="s">
        <v>116</v>
      </c>
      <c r="OG15" s="208"/>
      <c r="OH15" s="208"/>
      <c r="OI15" s="208"/>
      <c r="OJ15" s="208"/>
      <c r="OK15" s="208"/>
      <c r="OL15" s="208"/>
      <c r="OM15" s="208"/>
      <c r="ON15" s="208"/>
      <c r="OO15" s="208"/>
      <c r="OP15" s="208"/>
      <c r="OQ15" s="208"/>
      <c r="OR15" s="208"/>
      <c r="OS15" s="208"/>
      <c r="OT15" s="208"/>
      <c r="OU15" s="208"/>
      <c r="OV15" s="208" t="s">
        <v>116</v>
      </c>
      <c r="OW15" s="208"/>
      <c r="OX15" s="208"/>
      <c r="OY15" s="208"/>
      <c r="OZ15" s="208"/>
      <c r="PA15" s="208"/>
      <c r="PB15" s="208"/>
      <c r="PC15" s="208"/>
      <c r="PD15" s="208"/>
      <c r="PE15" s="208"/>
      <c r="PF15" s="208"/>
      <c r="PG15" s="208"/>
      <c r="PH15" s="208"/>
      <c r="PI15" s="208"/>
      <c r="PJ15" s="208"/>
      <c r="PK15" s="208"/>
      <c r="PL15" s="208" t="s">
        <v>116</v>
      </c>
      <c r="PM15" s="208"/>
      <c r="PN15" s="208"/>
      <c r="PO15" s="208"/>
      <c r="PP15" s="208"/>
      <c r="PQ15" s="208"/>
      <c r="PR15" s="208"/>
      <c r="PS15" s="208"/>
      <c r="PT15" s="208"/>
      <c r="PU15" s="208"/>
      <c r="PV15" s="208"/>
      <c r="PW15" s="208"/>
      <c r="PX15" s="208"/>
      <c r="PY15" s="208"/>
      <c r="PZ15" s="208"/>
      <c r="QA15" s="208"/>
      <c r="QB15" s="208" t="s">
        <v>116</v>
      </c>
      <c r="QC15" s="208"/>
      <c r="QD15" s="208"/>
      <c r="QE15" s="208"/>
      <c r="QF15" s="208"/>
      <c r="QG15" s="208"/>
      <c r="QH15" s="208"/>
      <c r="QI15" s="208"/>
      <c r="QJ15" s="208"/>
      <c r="QK15" s="208"/>
      <c r="QL15" s="208"/>
      <c r="QM15" s="208"/>
      <c r="QN15" s="208"/>
      <c r="QO15" s="208"/>
      <c r="QP15" s="208"/>
      <c r="QQ15" s="208"/>
      <c r="QR15" s="208" t="s">
        <v>116</v>
      </c>
      <c r="QS15" s="208"/>
      <c r="QT15" s="208"/>
      <c r="QU15" s="208"/>
      <c r="QV15" s="208"/>
      <c r="QW15" s="208"/>
      <c r="QX15" s="208"/>
      <c r="QY15" s="208"/>
      <c r="QZ15" s="208"/>
      <c r="RA15" s="208"/>
      <c r="RB15" s="208"/>
      <c r="RC15" s="208"/>
      <c r="RD15" s="208"/>
      <c r="RE15" s="208"/>
      <c r="RF15" s="208"/>
      <c r="RG15" s="208"/>
      <c r="RH15" s="208" t="s">
        <v>116</v>
      </c>
      <c r="RI15" s="208"/>
      <c r="RJ15" s="208"/>
      <c r="RK15" s="208"/>
      <c r="RL15" s="208"/>
      <c r="RM15" s="208"/>
      <c r="RN15" s="208"/>
      <c r="RO15" s="208"/>
      <c r="RP15" s="208"/>
      <c r="RQ15" s="208"/>
      <c r="RR15" s="208"/>
      <c r="RS15" s="208"/>
      <c r="RT15" s="208"/>
      <c r="RU15" s="208"/>
      <c r="RV15" s="208"/>
      <c r="RW15" s="208"/>
      <c r="RX15" s="208" t="s">
        <v>116</v>
      </c>
      <c r="RY15" s="208"/>
      <c r="RZ15" s="208"/>
      <c r="SA15" s="208"/>
      <c r="SB15" s="208"/>
      <c r="SC15" s="208"/>
      <c r="SD15" s="208"/>
      <c r="SE15" s="208"/>
      <c r="SF15" s="208"/>
      <c r="SG15" s="208"/>
      <c r="SH15" s="208"/>
      <c r="SI15" s="208"/>
      <c r="SJ15" s="208"/>
      <c r="SK15" s="208"/>
      <c r="SL15" s="208"/>
      <c r="SM15" s="208"/>
      <c r="SN15" s="208" t="s">
        <v>116</v>
      </c>
      <c r="SO15" s="208"/>
      <c r="SP15" s="208"/>
      <c r="SQ15" s="208"/>
      <c r="SR15" s="208"/>
      <c r="SS15" s="208"/>
      <c r="ST15" s="208"/>
      <c r="SU15" s="208"/>
      <c r="SV15" s="208"/>
      <c r="SW15" s="208"/>
      <c r="SX15" s="208"/>
      <c r="SY15" s="208"/>
      <c r="SZ15" s="208"/>
      <c r="TA15" s="208"/>
      <c r="TB15" s="208"/>
      <c r="TC15" s="208"/>
      <c r="TD15" s="208" t="s">
        <v>116</v>
      </c>
      <c r="TE15" s="208"/>
      <c r="TF15" s="208"/>
      <c r="TG15" s="208"/>
      <c r="TH15" s="208"/>
      <c r="TI15" s="208"/>
      <c r="TJ15" s="208"/>
      <c r="TK15" s="208"/>
      <c r="TL15" s="208"/>
      <c r="TM15" s="208"/>
      <c r="TN15" s="208"/>
      <c r="TO15" s="208"/>
      <c r="TP15" s="208"/>
      <c r="TQ15" s="208"/>
      <c r="TR15" s="208"/>
      <c r="TS15" s="208"/>
      <c r="TT15" s="208" t="s">
        <v>116</v>
      </c>
      <c r="TU15" s="208"/>
      <c r="TV15" s="208"/>
      <c r="TW15" s="208"/>
      <c r="TX15" s="208"/>
      <c r="TY15" s="208"/>
      <c r="TZ15" s="208"/>
      <c r="UA15" s="208"/>
      <c r="UB15" s="208"/>
      <c r="UC15" s="208"/>
      <c r="UD15" s="208"/>
      <c r="UE15" s="208"/>
      <c r="UF15" s="208"/>
      <c r="UG15" s="208"/>
      <c r="UH15" s="208"/>
      <c r="UI15" s="208"/>
      <c r="UJ15" s="208" t="s">
        <v>116</v>
      </c>
      <c r="UK15" s="208"/>
      <c r="UL15" s="208"/>
      <c r="UM15" s="208"/>
      <c r="UN15" s="208"/>
      <c r="UO15" s="208"/>
      <c r="UP15" s="208"/>
      <c r="UQ15" s="208"/>
      <c r="UR15" s="208"/>
      <c r="US15" s="208"/>
      <c r="UT15" s="208"/>
      <c r="UU15" s="208"/>
      <c r="UV15" s="208"/>
      <c r="UW15" s="208"/>
      <c r="UX15" s="208"/>
      <c r="UY15" s="208"/>
      <c r="UZ15" s="208" t="s">
        <v>116</v>
      </c>
      <c r="VA15" s="208"/>
      <c r="VB15" s="208"/>
      <c r="VC15" s="208"/>
      <c r="VD15" s="208"/>
      <c r="VE15" s="208"/>
      <c r="VF15" s="208"/>
      <c r="VG15" s="208"/>
      <c r="VH15" s="208"/>
      <c r="VI15" s="208"/>
      <c r="VJ15" s="208"/>
      <c r="VK15" s="208"/>
      <c r="VL15" s="208"/>
      <c r="VM15" s="208"/>
      <c r="VN15" s="208"/>
      <c r="VO15" s="208"/>
      <c r="VP15" s="208" t="s">
        <v>116</v>
      </c>
      <c r="VQ15" s="208"/>
      <c r="VR15" s="208"/>
      <c r="VS15" s="208"/>
      <c r="VT15" s="208"/>
      <c r="VU15" s="208"/>
      <c r="VV15" s="208"/>
      <c r="VW15" s="208"/>
      <c r="VX15" s="208"/>
      <c r="VY15" s="208"/>
      <c r="VZ15" s="208"/>
      <c r="WA15" s="208"/>
      <c r="WB15" s="208"/>
      <c r="WC15" s="208"/>
      <c r="WD15" s="208"/>
      <c r="WE15" s="208"/>
      <c r="WF15" s="208" t="s">
        <v>116</v>
      </c>
      <c r="WG15" s="208"/>
      <c r="WH15" s="208"/>
      <c r="WI15" s="208"/>
      <c r="WJ15" s="208"/>
      <c r="WK15" s="208"/>
      <c r="WL15" s="208"/>
      <c r="WM15" s="208"/>
      <c r="WN15" s="208"/>
      <c r="WO15" s="208"/>
      <c r="WP15" s="208"/>
      <c r="WQ15" s="208"/>
      <c r="WR15" s="208"/>
      <c r="WS15" s="208"/>
      <c r="WT15" s="208"/>
      <c r="WU15" s="208"/>
      <c r="WV15" s="208" t="s">
        <v>116</v>
      </c>
      <c r="WW15" s="208"/>
      <c r="WX15" s="208"/>
      <c r="WY15" s="208"/>
      <c r="WZ15" s="208"/>
      <c r="XA15" s="208"/>
      <c r="XB15" s="208"/>
      <c r="XC15" s="208"/>
      <c r="XD15" s="208"/>
      <c r="XE15" s="208"/>
      <c r="XF15" s="208"/>
      <c r="XG15" s="208"/>
      <c r="XH15" s="208"/>
      <c r="XI15" s="208"/>
      <c r="XJ15" s="208"/>
      <c r="XK15" s="208"/>
      <c r="XL15" s="208" t="s">
        <v>116</v>
      </c>
      <c r="XM15" s="208"/>
      <c r="XN15" s="208"/>
      <c r="XO15" s="208"/>
      <c r="XP15" s="208"/>
      <c r="XQ15" s="208"/>
      <c r="XR15" s="208"/>
      <c r="XS15" s="208"/>
      <c r="XT15" s="208"/>
      <c r="XU15" s="208"/>
      <c r="XV15" s="208"/>
      <c r="XW15" s="208"/>
      <c r="XX15" s="208"/>
      <c r="XY15" s="208"/>
      <c r="XZ15" s="208"/>
      <c r="YA15" s="208"/>
      <c r="YB15" s="208" t="s">
        <v>116</v>
      </c>
      <c r="YC15" s="208"/>
      <c r="YD15" s="208"/>
      <c r="YE15" s="208"/>
      <c r="YF15" s="208"/>
      <c r="YG15" s="208"/>
      <c r="YH15" s="208"/>
      <c r="YI15" s="208"/>
      <c r="YJ15" s="208"/>
      <c r="YK15" s="208"/>
      <c r="YL15" s="208"/>
      <c r="YM15" s="208"/>
      <c r="YN15" s="208"/>
      <c r="YO15" s="208"/>
      <c r="YP15" s="208"/>
      <c r="YQ15" s="208"/>
      <c r="YR15" s="208" t="s">
        <v>116</v>
      </c>
      <c r="YS15" s="208"/>
      <c r="YT15" s="208"/>
      <c r="YU15" s="208"/>
      <c r="YV15" s="208"/>
      <c r="YW15" s="208"/>
      <c r="YX15" s="208"/>
      <c r="YY15" s="208"/>
      <c r="YZ15" s="208"/>
      <c r="ZA15" s="208"/>
      <c r="ZB15" s="208"/>
      <c r="ZC15" s="208"/>
      <c r="ZD15" s="208"/>
      <c r="ZE15" s="208"/>
      <c r="ZF15" s="208"/>
      <c r="ZG15" s="208"/>
      <c r="ZH15" s="208" t="s">
        <v>116</v>
      </c>
      <c r="ZI15" s="208"/>
      <c r="ZJ15" s="208"/>
      <c r="ZK15" s="208"/>
      <c r="ZL15" s="208"/>
      <c r="ZM15" s="208"/>
      <c r="ZN15" s="208"/>
      <c r="ZO15" s="208"/>
      <c r="ZP15" s="208"/>
      <c r="ZQ15" s="208"/>
      <c r="ZR15" s="208"/>
      <c r="ZS15" s="208"/>
      <c r="ZT15" s="208"/>
      <c r="ZU15" s="208"/>
      <c r="ZV15" s="208"/>
      <c r="ZW15" s="208"/>
      <c r="ZX15" s="208" t="s">
        <v>116</v>
      </c>
      <c r="ZY15" s="208"/>
      <c r="ZZ15" s="208"/>
      <c r="AAA15" s="208"/>
      <c r="AAB15" s="208"/>
      <c r="AAC15" s="208"/>
      <c r="AAD15" s="208"/>
      <c r="AAE15" s="208"/>
      <c r="AAF15" s="208"/>
      <c r="AAG15" s="208"/>
      <c r="AAH15" s="208"/>
      <c r="AAI15" s="208"/>
      <c r="AAJ15" s="208"/>
      <c r="AAK15" s="208"/>
      <c r="AAL15" s="208"/>
      <c r="AAM15" s="208"/>
      <c r="AAN15" s="208" t="s">
        <v>116</v>
      </c>
      <c r="AAO15" s="208"/>
      <c r="AAP15" s="208"/>
      <c r="AAQ15" s="208"/>
      <c r="AAR15" s="208"/>
      <c r="AAS15" s="208"/>
      <c r="AAT15" s="208"/>
      <c r="AAU15" s="208"/>
      <c r="AAV15" s="208"/>
      <c r="AAW15" s="208"/>
      <c r="AAX15" s="208"/>
      <c r="AAY15" s="208"/>
      <c r="AAZ15" s="208"/>
      <c r="ABA15" s="208"/>
      <c r="ABB15" s="208"/>
      <c r="ABC15" s="208"/>
      <c r="ABD15" s="208" t="s">
        <v>116</v>
      </c>
      <c r="ABE15" s="208"/>
      <c r="ABF15" s="208"/>
      <c r="ABG15" s="208"/>
      <c r="ABH15" s="208"/>
      <c r="ABI15" s="208"/>
      <c r="ABJ15" s="208"/>
      <c r="ABK15" s="208"/>
      <c r="ABL15" s="208"/>
      <c r="ABM15" s="208"/>
      <c r="ABN15" s="208"/>
      <c r="ABO15" s="208"/>
      <c r="ABP15" s="208"/>
      <c r="ABQ15" s="208"/>
      <c r="ABR15" s="208"/>
      <c r="ABS15" s="208"/>
      <c r="ABT15" s="208" t="s">
        <v>116</v>
      </c>
      <c r="ABU15" s="208"/>
      <c r="ABV15" s="208"/>
      <c r="ABW15" s="208"/>
      <c r="ABX15" s="208"/>
      <c r="ABY15" s="208"/>
      <c r="ABZ15" s="208"/>
      <c r="ACA15" s="208"/>
      <c r="ACB15" s="208"/>
      <c r="ACC15" s="208"/>
      <c r="ACD15" s="208"/>
      <c r="ACE15" s="208"/>
      <c r="ACF15" s="208"/>
      <c r="ACG15" s="208"/>
      <c r="ACH15" s="208"/>
      <c r="ACI15" s="208"/>
      <c r="ACJ15" s="208" t="s">
        <v>116</v>
      </c>
      <c r="ACK15" s="208"/>
      <c r="ACL15" s="208"/>
      <c r="ACM15" s="208"/>
      <c r="ACN15" s="208"/>
      <c r="ACO15" s="208"/>
      <c r="ACP15" s="208"/>
      <c r="ACQ15" s="208"/>
      <c r="ACR15" s="208"/>
      <c r="ACS15" s="208"/>
      <c r="ACT15" s="208"/>
      <c r="ACU15" s="208"/>
      <c r="ACV15" s="208"/>
      <c r="ACW15" s="208"/>
      <c r="ACX15" s="208"/>
      <c r="ACY15" s="208"/>
      <c r="ACZ15" s="208" t="s">
        <v>116</v>
      </c>
      <c r="ADA15" s="208"/>
      <c r="ADB15" s="208"/>
      <c r="ADC15" s="208"/>
      <c r="ADD15" s="208"/>
      <c r="ADE15" s="208"/>
      <c r="ADF15" s="208"/>
      <c r="ADG15" s="208"/>
      <c r="ADH15" s="208"/>
      <c r="ADI15" s="208"/>
      <c r="ADJ15" s="208"/>
      <c r="ADK15" s="208"/>
      <c r="ADL15" s="208"/>
      <c r="ADM15" s="208"/>
      <c r="ADN15" s="208"/>
      <c r="ADO15" s="208"/>
      <c r="ADP15" s="208" t="s">
        <v>116</v>
      </c>
      <c r="ADQ15" s="208"/>
      <c r="ADR15" s="208"/>
      <c r="ADS15" s="208"/>
      <c r="ADT15" s="208"/>
      <c r="ADU15" s="208"/>
      <c r="ADV15" s="208"/>
      <c r="ADW15" s="208"/>
      <c r="ADX15" s="208"/>
      <c r="ADY15" s="208"/>
      <c r="ADZ15" s="208"/>
      <c r="AEA15" s="208"/>
      <c r="AEB15" s="208"/>
      <c r="AEC15" s="208"/>
      <c r="AED15" s="208"/>
      <c r="AEE15" s="208"/>
      <c r="AEF15" s="208" t="s">
        <v>116</v>
      </c>
      <c r="AEG15" s="208"/>
      <c r="AEH15" s="208"/>
      <c r="AEI15" s="208"/>
      <c r="AEJ15" s="208"/>
      <c r="AEK15" s="208"/>
      <c r="AEL15" s="208"/>
      <c r="AEM15" s="208"/>
      <c r="AEN15" s="208"/>
      <c r="AEO15" s="208"/>
      <c r="AEP15" s="208"/>
      <c r="AEQ15" s="208"/>
      <c r="AER15" s="208"/>
      <c r="AES15" s="208"/>
      <c r="AET15" s="208"/>
      <c r="AEU15" s="208"/>
      <c r="AEV15" s="208" t="s">
        <v>116</v>
      </c>
      <c r="AEW15" s="208"/>
      <c r="AEX15" s="208"/>
      <c r="AEY15" s="208"/>
      <c r="AEZ15" s="208"/>
      <c r="AFA15" s="208"/>
      <c r="AFB15" s="208"/>
      <c r="AFC15" s="208"/>
      <c r="AFD15" s="208"/>
      <c r="AFE15" s="208"/>
      <c r="AFF15" s="208"/>
      <c r="AFG15" s="208"/>
      <c r="AFH15" s="208"/>
      <c r="AFI15" s="208"/>
      <c r="AFJ15" s="208"/>
      <c r="AFK15" s="208"/>
      <c r="AFL15" s="208" t="s">
        <v>116</v>
      </c>
      <c r="AFM15" s="208"/>
      <c r="AFN15" s="208"/>
      <c r="AFO15" s="208"/>
      <c r="AFP15" s="208"/>
      <c r="AFQ15" s="208"/>
      <c r="AFR15" s="208"/>
      <c r="AFS15" s="208"/>
      <c r="AFT15" s="208"/>
      <c r="AFU15" s="208"/>
      <c r="AFV15" s="208"/>
      <c r="AFW15" s="208"/>
      <c r="AFX15" s="208"/>
      <c r="AFY15" s="208"/>
      <c r="AFZ15" s="208"/>
      <c r="AGA15" s="208"/>
      <c r="AGB15" s="208" t="s">
        <v>116</v>
      </c>
      <c r="AGC15" s="208"/>
      <c r="AGD15" s="208"/>
      <c r="AGE15" s="208"/>
      <c r="AGF15" s="208"/>
      <c r="AGG15" s="208"/>
      <c r="AGH15" s="208"/>
      <c r="AGI15" s="208"/>
      <c r="AGJ15" s="208"/>
      <c r="AGK15" s="208"/>
      <c r="AGL15" s="208"/>
      <c r="AGM15" s="208"/>
      <c r="AGN15" s="208"/>
      <c r="AGO15" s="208"/>
      <c r="AGP15" s="208"/>
      <c r="AGQ15" s="208"/>
      <c r="AGR15" s="208" t="s">
        <v>116</v>
      </c>
      <c r="AGS15" s="208"/>
      <c r="AGT15" s="208"/>
      <c r="AGU15" s="208"/>
      <c r="AGV15" s="208"/>
      <c r="AGW15" s="208"/>
      <c r="AGX15" s="208"/>
      <c r="AGY15" s="208"/>
      <c r="AGZ15" s="208"/>
      <c r="AHA15" s="208"/>
      <c r="AHB15" s="208"/>
      <c r="AHC15" s="208"/>
      <c r="AHD15" s="208"/>
      <c r="AHE15" s="208"/>
      <c r="AHF15" s="208"/>
      <c r="AHG15" s="208"/>
      <c r="AHH15" s="208" t="s">
        <v>116</v>
      </c>
      <c r="AHI15" s="208"/>
      <c r="AHJ15" s="208"/>
      <c r="AHK15" s="208"/>
      <c r="AHL15" s="208"/>
      <c r="AHM15" s="208"/>
      <c r="AHN15" s="208"/>
      <c r="AHO15" s="208"/>
      <c r="AHP15" s="208"/>
      <c r="AHQ15" s="208"/>
      <c r="AHR15" s="208"/>
      <c r="AHS15" s="208"/>
      <c r="AHT15" s="208"/>
      <c r="AHU15" s="208"/>
      <c r="AHV15" s="208"/>
      <c r="AHW15" s="208"/>
      <c r="AHX15" s="208" t="s">
        <v>116</v>
      </c>
      <c r="AHY15" s="208"/>
      <c r="AHZ15" s="208"/>
      <c r="AIA15" s="208"/>
      <c r="AIB15" s="208"/>
      <c r="AIC15" s="208"/>
      <c r="AID15" s="208"/>
      <c r="AIE15" s="208"/>
      <c r="AIF15" s="208"/>
      <c r="AIG15" s="208"/>
      <c r="AIH15" s="208"/>
      <c r="AII15" s="208"/>
      <c r="AIJ15" s="208"/>
      <c r="AIK15" s="208"/>
      <c r="AIL15" s="208"/>
      <c r="AIM15" s="208"/>
      <c r="AIN15" s="208" t="s">
        <v>116</v>
      </c>
      <c r="AIO15" s="208"/>
      <c r="AIP15" s="208"/>
      <c r="AIQ15" s="208"/>
      <c r="AIR15" s="208"/>
      <c r="AIS15" s="208"/>
      <c r="AIT15" s="208"/>
      <c r="AIU15" s="208"/>
      <c r="AIV15" s="208"/>
      <c r="AIW15" s="208"/>
      <c r="AIX15" s="208"/>
      <c r="AIY15" s="208"/>
      <c r="AIZ15" s="208"/>
      <c r="AJA15" s="208"/>
      <c r="AJB15" s="208"/>
      <c r="AJC15" s="208"/>
      <c r="AJD15" s="208" t="s">
        <v>116</v>
      </c>
      <c r="AJE15" s="208"/>
      <c r="AJF15" s="208"/>
      <c r="AJG15" s="208"/>
      <c r="AJH15" s="208"/>
      <c r="AJI15" s="208"/>
      <c r="AJJ15" s="208"/>
      <c r="AJK15" s="208"/>
      <c r="AJL15" s="208"/>
      <c r="AJM15" s="208"/>
      <c r="AJN15" s="208"/>
      <c r="AJO15" s="208"/>
      <c r="AJP15" s="208"/>
      <c r="AJQ15" s="208"/>
      <c r="AJR15" s="208"/>
      <c r="AJS15" s="208"/>
      <c r="AJT15" s="208" t="s">
        <v>116</v>
      </c>
      <c r="AJU15" s="208"/>
      <c r="AJV15" s="208"/>
      <c r="AJW15" s="208"/>
      <c r="AJX15" s="208"/>
      <c r="AJY15" s="208"/>
      <c r="AJZ15" s="208"/>
      <c r="AKA15" s="208"/>
      <c r="AKB15" s="208"/>
      <c r="AKC15" s="208"/>
      <c r="AKD15" s="208"/>
      <c r="AKE15" s="208"/>
      <c r="AKF15" s="208"/>
      <c r="AKG15" s="208"/>
      <c r="AKH15" s="208"/>
      <c r="AKI15" s="208"/>
      <c r="AKJ15" s="208" t="s">
        <v>116</v>
      </c>
      <c r="AKK15" s="208"/>
      <c r="AKL15" s="208"/>
      <c r="AKM15" s="208"/>
      <c r="AKN15" s="208"/>
      <c r="AKO15" s="208"/>
      <c r="AKP15" s="208"/>
      <c r="AKQ15" s="208"/>
      <c r="AKR15" s="208"/>
      <c r="AKS15" s="208"/>
      <c r="AKT15" s="208"/>
      <c r="AKU15" s="208"/>
      <c r="AKV15" s="208"/>
      <c r="AKW15" s="208"/>
      <c r="AKX15" s="208"/>
      <c r="AKY15" s="208"/>
      <c r="AKZ15" s="208" t="s">
        <v>116</v>
      </c>
      <c r="ALA15" s="208"/>
      <c r="ALB15" s="208"/>
      <c r="ALC15" s="208"/>
      <c r="ALD15" s="208"/>
      <c r="ALE15" s="208"/>
      <c r="ALF15" s="208"/>
      <c r="ALG15" s="208"/>
      <c r="ALH15" s="208"/>
      <c r="ALI15" s="208"/>
      <c r="ALJ15" s="208"/>
      <c r="ALK15" s="208"/>
      <c r="ALL15" s="208"/>
      <c r="ALM15" s="208"/>
      <c r="ALN15" s="208"/>
      <c r="ALO15" s="208"/>
      <c r="ALP15" s="208" t="s">
        <v>116</v>
      </c>
      <c r="ALQ15" s="208"/>
      <c r="ALR15" s="208"/>
      <c r="ALS15" s="208"/>
      <c r="ALT15" s="208"/>
      <c r="ALU15" s="208"/>
      <c r="ALV15" s="208"/>
      <c r="ALW15" s="208"/>
      <c r="ALX15" s="208"/>
      <c r="ALY15" s="208"/>
      <c r="ALZ15" s="208"/>
      <c r="AMA15" s="208"/>
      <c r="AMB15" s="208"/>
      <c r="AMC15" s="208"/>
      <c r="AMD15" s="208"/>
      <c r="AME15" s="208"/>
      <c r="AMF15" s="208" t="s">
        <v>116</v>
      </c>
      <c r="AMG15" s="208"/>
      <c r="AMH15" s="208"/>
      <c r="AMI15" s="208"/>
      <c r="AMJ15" s="208"/>
    </row>
    <row r="16" spans="1:1024" s="144" customFormat="1" ht="39.75" customHeight="1">
      <c r="A16" s="136">
        <v>4</v>
      </c>
      <c r="B16" s="137" t="s">
        <v>87</v>
      </c>
      <c r="C16" s="138">
        <v>5</v>
      </c>
      <c r="D16" s="145"/>
      <c r="E16" s="146">
        <v>0.23</v>
      </c>
      <c r="F16" s="195">
        <f>F10</f>
        <v>1</v>
      </c>
      <c r="G16" s="147">
        <f>F16*D16*C16</f>
        <v>0</v>
      </c>
      <c r="H16" s="147">
        <f>G16*1.23</f>
        <v>0</v>
      </c>
      <c r="I16" s="138">
        <f>I10</f>
        <v>11</v>
      </c>
      <c r="J16" s="147">
        <f>I16*D16*C16</f>
        <v>0</v>
      </c>
      <c r="K16" s="147">
        <f>J16*1.23</f>
        <v>0</v>
      </c>
      <c r="L16" s="148">
        <f>H16+K16</f>
        <v>0</v>
      </c>
      <c r="M16" s="306"/>
      <c r="N16" s="304"/>
      <c r="O16" s="304"/>
      <c r="P16" s="304"/>
      <c r="Q16" s="307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5">
        <v>1</v>
      </c>
      <c r="AC16" s="306" t="s">
        <v>114</v>
      </c>
      <c r="AD16" s="304">
        <v>151</v>
      </c>
      <c r="AE16" s="304"/>
      <c r="AF16" s="304"/>
      <c r="AG16" s="307" t="s">
        <v>17</v>
      </c>
      <c r="AH16" s="304"/>
      <c r="AI16" s="304"/>
      <c r="AJ16" s="304"/>
      <c r="AK16" s="304"/>
      <c r="AL16" s="304"/>
      <c r="AM16" s="304"/>
      <c r="AN16" s="304"/>
      <c r="AO16" s="304"/>
      <c r="AP16" s="304"/>
      <c r="AQ16" s="304"/>
      <c r="AR16" s="305">
        <v>1</v>
      </c>
      <c r="AS16" s="306" t="s">
        <v>114</v>
      </c>
      <c r="AT16" s="304">
        <v>151</v>
      </c>
      <c r="AU16" s="304"/>
      <c r="AV16" s="304"/>
      <c r="AW16" s="307" t="s">
        <v>17</v>
      </c>
      <c r="AX16" s="304"/>
      <c r="AY16" s="304"/>
      <c r="AZ16" s="304"/>
      <c r="BA16" s="304"/>
      <c r="BB16" s="304"/>
      <c r="BC16" s="304"/>
      <c r="BD16" s="304"/>
      <c r="BE16" s="304"/>
      <c r="BF16" s="304"/>
      <c r="BG16" s="304"/>
      <c r="BH16" s="308">
        <v>1</v>
      </c>
      <c r="BI16" s="309" t="s">
        <v>114</v>
      </c>
      <c r="BJ16" s="310">
        <v>151</v>
      </c>
      <c r="BK16" s="310"/>
      <c r="BL16" s="310"/>
      <c r="BM16" s="311" t="s">
        <v>17</v>
      </c>
      <c r="BN16" s="310"/>
      <c r="BO16" s="310"/>
      <c r="BP16" s="310"/>
      <c r="BQ16" s="310"/>
      <c r="BR16" s="310"/>
      <c r="BS16" s="310"/>
      <c r="BT16" s="310"/>
      <c r="BU16" s="310"/>
      <c r="BV16" s="310"/>
      <c r="BW16" s="310"/>
      <c r="BX16" s="312">
        <v>1</v>
      </c>
      <c r="BY16" s="309" t="s">
        <v>114</v>
      </c>
      <c r="BZ16" s="310">
        <v>151</v>
      </c>
      <c r="CA16" s="310"/>
      <c r="CB16" s="310"/>
      <c r="CC16" s="311" t="s">
        <v>17</v>
      </c>
      <c r="CD16" s="310"/>
      <c r="CE16" s="310"/>
      <c r="CF16" s="310"/>
      <c r="CG16" s="310"/>
      <c r="CH16" s="310"/>
      <c r="CI16" s="310"/>
      <c r="CJ16" s="310"/>
      <c r="CK16" s="310"/>
      <c r="CL16" s="310"/>
      <c r="CM16" s="310"/>
      <c r="CN16" s="312">
        <v>1</v>
      </c>
      <c r="CO16" s="309" t="s">
        <v>114</v>
      </c>
      <c r="CP16" s="310">
        <v>151</v>
      </c>
      <c r="CQ16" s="310"/>
      <c r="CR16" s="310"/>
      <c r="CS16" s="311" t="s">
        <v>17</v>
      </c>
      <c r="CT16" s="310"/>
      <c r="CU16" s="310"/>
      <c r="CV16" s="310"/>
      <c r="CW16" s="310"/>
      <c r="CX16" s="310"/>
      <c r="CY16" s="310"/>
      <c r="CZ16" s="310"/>
      <c r="DA16" s="310"/>
      <c r="DB16" s="310"/>
      <c r="DC16" s="310"/>
      <c r="DD16" s="312">
        <v>1</v>
      </c>
      <c r="DE16" s="309" t="s">
        <v>114</v>
      </c>
      <c r="DF16" s="310">
        <v>151</v>
      </c>
      <c r="DG16" s="310"/>
      <c r="DH16" s="310"/>
      <c r="DI16" s="311" t="s">
        <v>17</v>
      </c>
      <c r="DJ16" s="310"/>
      <c r="DK16" s="310"/>
      <c r="DL16" s="310"/>
      <c r="DM16" s="310"/>
      <c r="DN16" s="310"/>
      <c r="DO16" s="310"/>
      <c r="DP16" s="310"/>
      <c r="DQ16" s="310"/>
      <c r="DR16" s="310"/>
      <c r="DS16" s="310"/>
      <c r="DT16" s="312">
        <v>1</v>
      </c>
      <c r="DU16" s="309" t="s">
        <v>114</v>
      </c>
      <c r="DV16" s="310">
        <v>151</v>
      </c>
      <c r="DW16" s="310"/>
      <c r="DX16" s="310"/>
      <c r="DY16" s="311" t="s">
        <v>17</v>
      </c>
      <c r="DZ16" s="310"/>
      <c r="EA16" s="310"/>
      <c r="EB16" s="310"/>
      <c r="EC16" s="310"/>
      <c r="ED16" s="310"/>
      <c r="EE16" s="310"/>
      <c r="EF16" s="310"/>
      <c r="EG16" s="310"/>
      <c r="EH16" s="310"/>
      <c r="EI16" s="310"/>
      <c r="EJ16" s="312">
        <v>1</v>
      </c>
      <c r="EK16" s="309" t="s">
        <v>114</v>
      </c>
      <c r="EL16" s="310">
        <v>151</v>
      </c>
      <c r="EM16" s="310"/>
      <c r="EN16" s="310"/>
      <c r="EO16" s="311" t="s">
        <v>17</v>
      </c>
      <c r="EP16" s="310"/>
      <c r="EQ16" s="310"/>
      <c r="ER16" s="310"/>
      <c r="ES16" s="310"/>
      <c r="ET16" s="310"/>
      <c r="EU16" s="310"/>
      <c r="EV16" s="310"/>
      <c r="EW16" s="310"/>
      <c r="EX16" s="310"/>
      <c r="EY16" s="310"/>
      <c r="EZ16" s="312">
        <v>1</v>
      </c>
      <c r="FA16" s="309" t="s">
        <v>114</v>
      </c>
      <c r="FB16" s="310">
        <v>151</v>
      </c>
      <c r="FC16" s="310"/>
      <c r="FD16" s="310"/>
      <c r="FE16" s="311" t="s">
        <v>17</v>
      </c>
      <c r="FF16" s="310"/>
      <c r="FG16" s="310"/>
      <c r="FH16" s="310"/>
      <c r="FI16" s="310"/>
      <c r="FJ16" s="310"/>
      <c r="FK16" s="310"/>
      <c r="FL16" s="310"/>
      <c r="FM16" s="310"/>
      <c r="FN16" s="310"/>
      <c r="FO16" s="310"/>
      <c r="FP16" s="312">
        <v>1</v>
      </c>
      <c r="FQ16" s="309" t="s">
        <v>114</v>
      </c>
      <c r="FR16" s="310">
        <v>151</v>
      </c>
      <c r="FS16" s="310"/>
      <c r="FT16" s="310"/>
      <c r="FU16" s="311" t="s">
        <v>17</v>
      </c>
      <c r="FV16" s="310"/>
      <c r="FW16" s="310"/>
      <c r="FX16" s="310"/>
      <c r="FY16" s="310"/>
      <c r="FZ16" s="310"/>
      <c r="GA16" s="310"/>
      <c r="GB16" s="310"/>
      <c r="GC16" s="310"/>
      <c r="GD16" s="310"/>
      <c r="GE16" s="310"/>
      <c r="GF16" s="312">
        <v>1</v>
      </c>
      <c r="GG16" s="309" t="s">
        <v>114</v>
      </c>
      <c r="GH16" s="310">
        <v>151</v>
      </c>
      <c r="GI16" s="310"/>
      <c r="GJ16" s="310"/>
      <c r="GK16" s="311" t="s">
        <v>17</v>
      </c>
      <c r="GL16" s="310"/>
      <c r="GM16" s="310"/>
      <c r="GN16" s="310"/>
      <c r="GO16" s="310"/>
      <c r="GP16" s="310"/>
      <c r="GQ16" s="310"/>
      <c r="GR16" s="310"/>
      <c r="GS16" s="310"/>
      <c r="GT16" s="310"/>
      <c r="GU16" s="310"/>
      <c r="GV16" s="312">
        <v>1</v>
      </c>
      <c r="GW16" s="309" t="s">
        <v>114</v>
      </c>
      <c r="GX16" s="310">
        <v>151</v>
      </c>
      <c r="GY16" s="310"/>
      <c r="GZ16" s="310"/>
      <c r="HA16" s="311" t="s">
        <v>17</v>
      </c>
      <c r="HB16" s="310"/>
      <c r="HC16" s="310"/>
      <c r="HD16" s="310"/>
      <c r="HE16" s="310"/>
      <c r="HF16" s="310"/>
      <c r="HG16" s="310"/>
      <c r="HH16" s="310"/>
      <c r="HI16" s="310"/>
      <c r="HJ16" s="310"/>
      <c r="HK16" s="310"/>
      <c r="HL16" s="312">
        <v>1</v>
      </c>
      <c r="HM16" s="309" t="s">
        <v>114</v>
      </c>
      <c r="HN16" s="310">
        <v>151</v>
      </c>
      <c r="HO16" s="310"/>
      <c r="HP16" s="310"/>
      <c r="HQ16" s="311" t="s">
        <v>17</v>
      </c>
      <c r="HR16" s="310"/>
      <c r="HS16" s="310"/>
      <c r="HT16" s="310"/>
      <c r="HU16" s="310"/>
      <c r="HV16" s="310"/>
      <c r="HW16" s="310"/>
      <c r="HX16" s="310"/>
      <c r="HY16" s="310"/>
      <c r="HZ16" s="310"/>
      <c r="IA16" s="310"/>
      <c r="IB16" s="312">
        <v>1</v>
      </c>
      <c r="IC16" s="309" t="s">
        <v>114</v>
      </c>
      <c r="ID16" s="310">
        <v>151</v>
      </c>
      <c r="IE16" s="310"/>
      <c r="IF16" s="310"/>
      <c r="IG16" s="311" t="s">
        <v>17</v>
      </c>
      <c r="IH16" s="310"/>
      <c r="II16" s="310"/>
      <c r="IJ16" s="310"/>
      <c r="IK16" s="310"/>
      <c r="IL16" s="310"/>
      <c r="IM16" s="310"/>
      <c r="IN16" s="310"/>
      <c r="IO16" s="310"/>
      <c r="IP16" s="310"/>
      <c r="IQ16" s="310"/>
      <c r="IR16" s="312">
        <v>1</v>
      </c>
      <c r="IS16" s="309" t="s">
        <v>114</v>
      </c>
      <c r="IT16" s="310">
        <v>151</v>
      </c>
      <c r="IU16" s="310"/>
      <c r="IV16" s="310"/>
      <c r="IW16" s="311" t="s">
        <v>17</v>
      </c>
      <c r="IX16" s="310"/>
      <c r="IY16" s="310"/>
      <c r="IZ16" s="310"/>
      <c r="JA16" s="310"/>
      <c r="JB16" s="310"/>
      <c r="JC16" s="310"/>
      <c r="JD16" s="310"/>
      <c r="JE16" s="310"/>
      <c r="JF16" s="310"/>
      <c r="JG16" s="310"/>
      <c r="JH16" s="312">
        <v>1</v>
      </c>
      <c r="JI16" s="309" t="s">
        <v>114</v>
      </c>
      <c r="JJ16" s="310">
        <v>151</v>
      </c>
      <c r="JK16" s="310"/>
      <c r="JL16" s="310"/>
      <c r="JM16" s="311" t="s">
        <v>17</v>
      </c>
      <c r="JN16" s="310"/>
      <c r="JO16" s="310"/>
      <c r="JP16" s="310"/>
      <c r="JQ16" s="310"/>
      <c r="JR16" s="310"/>
      <c r="JS16" s="310"/>
      <c r="JT16" s="310"/>
      <c r="JU16" s="310"/>
      <c r="JV16" s="310"/>
      <c r="JW16" s="310"/>
      <c r="JX16" s="312">
        <v>1</v>
      </c>
      <c r="JY16" s="309" t="s">
        <v>114</v>
      </c>
      <c r="JZ16" s="310">
        <v>151</v>
      </c>
      <c r="KA16" s="310"/>
      <c r="KB16" s="310"/>
      <c r="KC16" s="311" t="s">
        <v>17</v>
      </c>
      <c r="KD16" s="310"/>
      <c r="KE16" s="310"/>
      <c r="KF16" s="310"/>
      <c r="KG16" s="310"/>
      <c r="KH16" s="310"/>
      <c r="KI16" s="310"/>
      <c r="KJ16" s="310"/>
      <c r="KK16" s="310"/>
      <c r="KL16" s="310"/>
      <c r="KM16" s="310"/>
      <c r="KN16" s="312">
        <v>1</v>
      </c>
      <c r="KO16" s="309" t="s">
        <v>114</v>
      </c>
      <c r="KP16" s="310">
        <v>151</v>
      </c>
      <c r="KQ16" s="310"/>
      <c r="KR16" s="310"/>
      <c r="KS16" s="311" t="s">
        <v>17</v>
      </c>
      <c r="KT16" s="310"/>
      <c r="KU16" s="310"/>
      <c r="KV16" s="310"/>
      <c r="KW16" s="310"/>
      <c r="KX16" s="310"/>
      <c r="KY16" s="310"/>
      <c r="KZ16" s="310"/>
      <c r="LA16" s="310"/>
      <c r="LB16" s="310"/>
      <c r="LC16" s="310"/>
      <c r="LD16" s="312">
        <v>1</v>
      </c>
      <c r="LE16" s="309" t="s">
        <v>114</v>
      </c>
      <c r="LF16" s="310">
        <v>151</v>
      </c>
      <c r="LG16" s="310"/>
      <c r="LH16" s="310"/>
      <c r="LI16" s="311" t="s">
        <v>17</v>
      </c>
      <c r="LJ16" s="310"/>
      <c r="LK16" s="310"/>
      <c r="LL16" s="310"/>
      <c r="LM16" s="310"/>
      <c r="LN16" s="310"/>
      <c r="LO16" s="310"/>
      <c r="LP16" s="310"/>
      <c r="LQ16" s="310"/>
      <c r="LR16" s="310"/>
      <c r="LS16" s="310"/>
      <c r="LT16" s="312">
        <v>1</v>
      </c>
      <c r="LU16" s="309" t="s">
        <v>114</v>
      </c>
      <c r="LV16" s="310">
        <v>151</v>
      </c>
      <c r="LW16" s="310"/>
      <c r="LX16" s="310"/>
      <c r="LY16" s="311" t="s">
        <v>17</v>
      </c>
      <c r="LZ16" s="310"/>
      <c r="MA16" s="310"/>
      <c r="MB16" s="310"/>
      <c r="MC16" s="310"/>
      <c r="MD16" s="310"/>
      <c r="ME16" s="310"/>
      <c r="MF16" s="310"/>
      <c r="MG16" s="310"/>
      <c r="MH16" s="310"/>
      <c r="MI16" s="310"/>
      <c r="MJ16" s="312">
        <v>1</v>
      </c>
      <c r="MK16" s="309" t="s">
        <v>114</v>
      </c>
      <c r="ML16" s="310">
        <v>151</v>
      </c>
      <c r="MM16" s="310"/>
      <c r="MN16" s="310"/>
      <c r="MO16" s="311" t="s">
        <v>17</v>
      </c>
      <c r="MP16" s="310"/>
      <c r="MQ16" s="310"/>
      <c r="MR16" s="310"/>
      <c r="MS16" s="310"/>
      <c r="MT16" s="310"/>
      <c r="MU16" s="310"/>
      <c r="MV16" s="310"/>
      <c r="MW16" s="310"/>
      <c r="MX16" s="310"/>
      <c r="MY16" s="310"/>
      <c r="MZ16" s="312">
        <v>1</v>
      </c>
      <c r="NA16" s="309" t="s">
        <v>114</v>
      </c>
      <c r="NB16" s="310">
        <v>151</v>
      </c>
      <c r="NC16" s="310"/>
      <c r="ND16" s="310"/>
      <c r="NE16" s="311" t="s">
        <v>17</v>
      </c>
      <c r="NF16" s="310"/>
      <c r="NG16" s="310"/>
      <c r="NH16" s="310"/>
      <c r="NI16" s="310"/>
      <c r="NJ16" s="310"/>
      <c r="NK16" s="310"/>
      <c r="NL16" s="310"/>
      <c r="NM16" s="310"/>
      <c r="NN16" s="310"/>
      <c r="NO16" s="310"/>
      <c r="NP16" s="312">
        <v>1</v>
      </c>
      <c r="NQ16" s="309" t="s">
        <v>114</v>
      </c>
      <c r="NR16" s="310">
        <v>151</v>
      </c>
      <c r="NS16" s="310"/>
      <c r="NT16" s="310"/>
      <c r="NU16" s="311" t="s">
        <v>17</v>
      </c>
      <c r="NV16" s="310"/>
      <c r="NW16" s="310"/>
      <c r="NX16" s="310"/>
      <c r="NY16" s="310"/>
      <c r="NZ16" s="310"/>
      <c r="OA16" s="310"/>
      <c r="OB16" s="310"/>
      <c r="OC16" s="310"/>
      <c r="OD16" s="310"/>
      <c r="OE16" s="310"/>
      <c r="OF16" s="312">
        <v>1</v>
      </c>
      <c r="OG16" s="309" t="s">
        <v>114</v>
      </c>
      <c r="OH16" s="310">
        <v>151</v>
      </c>
      <c r="OI16" s="310"/>
      <c r="OJ16" s="310"/>
      <c r="OK16" s="311" t="s">
        <v>17</v>
      </c>
      <c r="OL16" s="310"/>
      <c r="OM16" s="310"/>
      <c r="ON16" s="310"/>
      <c r="OO16" s="310"/>
      <c r="OP16" s="310"/>
      <c r="OQ16" s="310"/>
      <c r="OR16" s="310"/>
      <c r="OS16" s="310"/>
      <c r="OT16" s="310"/>
      <c r="OU16" s="310"/>
      <c r="OV16" s="312">
        <v>1</v>
      </c>
      <c r="OW16" s="309" t="s">
        <v>114</v>
      </c>
      <c r="OX16" s="310">
        <v>151</v>
      </c>
      <c r="OY16" s="310"/>
      <c r="OZ16" s="310"/>
      <c r="PA16" s="311" t="s">
        <v>17</v>
      </c>
      <c r="PB16" s="310"/>
      <c r="PC16" s="310"/>
      <c r="PD16" s="310"/>
      <c r="PE16" s="310"/>
      <c r="PF16" s="310"/>
      <c r="PG16" s="310"/>
      <c r="PH16" s="310"/>
      <c r="PI16" s="310"/>
      <c r="PJ16" s="310"/>
      <c r="PK16" s="310"/>
      <c r="PL16" s="312">
        <v>1</v>
      </c>
      <c r="PM16" s="309" t="s">
        <v>114</v>
      </c>
      <c r="PN16" s="310">
        <v>151</v>
      </c>
      <c r="PO16" s="310"/>
      <c r="PP16" s="310"/>
      <c r="PQ16" s="311" t="s">
        <v>17</v>
      </c>
      <c r="PR16" s="310"/>
      <c r="PS16" s="310"/>
      <c r="PT16" s="310"/>
      <c r="PU16" s="310"/>
      <c r="PV16" s="310"/>
      <c r="PW16" s="310"/>
      <c r="PX16" s="310"/>
      <c r="PY16" s="310"/>
      <c r="PZ16" s="310"/>
      <c r="QA16" s="310"/>
      <c r="QB16" s="312">
        <v>1</v>
      </c>
      <c r="QC16" s="309" t="s">
        <v>114</v>
      </c>
      <c r="QD16" s="310">
        <v>151</v>
      </c>
      <c r="QE16" s="310"/>
      <c r="QF16" s="310"/>
      <c r="QG16" s="311" t="s">
        <v>17</v>
      </c>
      <c r="QH16" s="310"/>
      <c r="QI16" s="310"/>
      <c r="QJ16" s="310"/>
      <c r="QK16" s="310"/>
      <c r="QL16" s="310"/>
      <c r="QM16" s="310"/>
      <c r="QN16" s="310"/>
      <c r="QO16" s="310"/>
      <c r="QP16" s="310"/>
      <c r="QQ16" s="310"/>
      <c r="QR16" s="312">
        <v>1</v>
      </c>
      <c r="QS16" s="309" t="s">
        <v>114</v>
      </c>
      <c r="QT16" s="310">
        <v>151</v>
      </c>
      <c r="QU16" s="310"/>
      <c r="QV16" s="310"/>
      <c r="QW16" s="311" t="s">
        <v>17</v>
      </c>
      <c r="QX16" s="310"/>
      <c r="QY16" s="310"/>
      <c r="QZ16" s="310"/>
      <c r="RA16" s="310"/>
      <c r="RB16" s="310"/>
      <c r="RC16" s="310"/>
      <c r="RD16" s="310"/>
      <c r="RE16" s="310"/>
      <c r="RF16" s="310"/>
      <c r="RG16" s="310"/>
      <c r="RH16" s="312">
        <v>1</v>
      </c>
      <c r="RI16" s="309" t="s">
        <v>114</v>
      </c>
      <c r="RJ16" s="310">
        <v>151</v>
      </c>
      <c r="RK16" s="310"/>
      <c r="RL16" s="310"/>
      <c r="RM16" s="311" t="s">
        <v>17</v>
      </c>
      <c r="RN16" s="310"/>
      <c r="RO16" s="310"/>
      <c r="RP16" s="310"/>
      <c r="RQ16" s="310"/>
      <c r="RR16" s="310"/>
      <c r="RS16" s="310"/>
      <c r="RT16" s="310"/>
      <c r="RU16" s="310"/>
      <c r="RV16" s="310"/>
      <c r="RW16" s="310"/>
      <c r="RX16" s="312">
        <v>1</v>
      </c>
      <c r="RY16" s="309" t="s">
        <v>114</v>
      </c>
      <c r="RZ16" s="310">
        <v>151</v>
      </c>
      <c r="SA16" s="310"/>
      <c r="SB16" s="310"/>
      <c r="SC16" s="311" t="s">
        <v>17</v>
      </c>
      <c r="SD16" s="310"/>
      <c r="SE16" s="310"/>
      <c r="SF16" s="310"/>
      <c r="SG16" s="310"/>
      <c r="SH16" s="310"/>
      <c r="SI16" s="310"/>
      <c r="SJ16" s="310"/>
      <c r="SK16" s="310"/>
      <c r="SL16" s="310"/>
      <c r="SM16" s="310"/>
      <c r="SN16" s="312">
        <v>1</v>
      </c>
      <c r="SO16" s="309" t="s">
        <v>114</v>
      </c>
      <c r="SP16" s="310">
        <v>151</v>
      </c>
      <c r="SQ16" s="310"/>
      <c r="SR16" s="310"/>
      <c r="SS16" s="311" t="s">
        <v>17</v>
      </c>
      <c r="ST16" s="310"/>
      <c r="SU16" s="310"/>
      <c r="SV16" s="310"/>
      <c r="SW16" s="310"/>
      <c r="SX16" s="310"/>
      <c r="SY16" s="310"/>
      <c r="SZ16" s="310"/>
      <c r="TA16" s="310"/>
      <c r="TB16" s="310"/>
      <c r="TC16" s="310"/>
      <c r="TD16" s="312">
        <v>1</v>
      </c>
      <c r="TE16" s="309" t="s">
        <v>114</v>
      </c>
      <c r="TF16" s="310">
        <v>151</v>
      </c>
      <c r="TG16" s="310"/>
      <c r="TH16" s="310"/>
      <c r="TI16" s="311" t="s">
        <v>17</v>
      </c>
      <c r="TJ16" s="310"/>
      <c r="TK16" s="310"/>
      <c r="TL16" s="310"/>
      <c r="TM16" s="310"/>
      <c r="TN16" s="310"/>
      <c r="TO16" s="310"/>
      <c r="TP16" s="310"/>
      <c r="TQ16" s="310"/>
      <c r="TR16" s="310"/>
      <c r="TS16" s="310"/>
      <c r="TT16" s="312">
        <v>1</v>
      </c>
      <c r="TU16" s="309" t="s">
        <v>114</v>
      </c>
      <c r="TV16" s="310">
        <v>151</v>
      </c>
      <c r="TW16" s="310"/>
      <c r="TX16" s="310"/>
      <c r="TY16" s="311" t="s">
        <v>17</v>
      </c>
      <c r="TZ16" s="310"/>
      <c r="UA16" s="310"/>
      <c r="UB16" s="310"/>
      <c r="UC16" s="310"/>
      <c r="UD16" s="310"/>
      <c r="UE16" s="310"/>
      <c r="UF16" s="310"/>
      <c r="UG16" s="310"/>
      <c r="UH16" s="310"/>
      <c r="UI16" s="310"/>
      <c r="UJ16" s="312">
        <v>1</v>
      </c>
      <c r="UK16" s="309" t="s">
        <v>114</v>
      </c>
      <c r="UL16" s="310">
        <v>151</v>
      </c>
      <c r="UM16" s="310"/>
      <c r="UN16" s="310"/>
      <c r="UO16" s="311" t="s">
        <v>17</v>
      </c>
      <c r="UP16" s="310"/>
      <c r="UQ16" s="310"/>
      <c r="UR16" s="310"/>
      <c r="US16" s="310"/>
      <c r="UT16" s="310"/>
      <c r="UU16" s="310"/>
      <c r="UV16" s="310"/>
      <c r="UW16" s="310"/>
      <c r="UX16" s="310"/>
      <c r="UY16" s="310"/>
      <c r="UZ16" s="312">
        <v>1</v>
      </c>
      <c r="VA16" s="309" t="s">
        <v>114</v>
      </c>
      <c r="VB16" s="310">
        <v>151</v>
      </c>
      <c r="VC16" s="310"/>
      <c r="VD16" s="310"/>
      <c r="VE16" s="311" t="s">
        <v>17</v>
      </c>
      <c r="VF16" s="310"/>
      <c r="VG16" s="310"/>
      <c r="VH16" s="310"/>
      <c r="VI16" s="310"/>
      <c r="VJ16" s="310"/>
      <c r="VK16" s="310"/>
      <c r="VL16" s="310"/>
      <c r="VM16" s="310"/>
      <c r="VN16" s="310"/>
      <c r="VO16" s="310"/>
      <c r="VP16" s="312">
        <v>1</v>
      </c>
      <c r="VQ16" s="309" t="s">
        <v>114</v>
      </c>
      <c r="VR16" s="310">
        <v>151</v>
      </c>
      <c r="VS16" s="310"/>
      <c r="VT16" s="310"/>
      <c r="VU16" s="311" t="s">
        <v>17</v>
      </c>
      <c r="VV16" s="310"/>
      <c r="VW16" s="310"/>
      <c r="VX16" s="310"/>
      <c r="VY16" s="310"/>
      <c r="VZ16" s="310"/>
      <c r="WA16" s="310"/>
      <c r="WB16" s="310"/>
      <c r="WC16" s="310"/>
      <c r="WD16" s="310"/>
      <c r="WE16" s="310"/>
      <c r="WF16" s="312">
        <v>1</v>
      </c>
      <c r="WG16" s="309" t="s">
        <v>114</v>
      </c>
      <c r="WH16" s="310">
        <v>151</v>
      </c>
      <c r="WI16" s="310"/>
      <c r="WJ16" s="310"/>
      <c r="WK16" s="311" t="s">
        <v>17</v>
      </c>
      <c r="WL16" s="310"/>
      <c r="WM16" s="310"/>
      <c r="WN16" s="310"/>
      <c r="WO16" s="310"/>
      <c r="WP16" s="310"/>
      <c r="WQ16" s="310"/>
      <c r="WR16" s="310"/>
      <c r="WS16" s="310"/>
      <c r="WT16" s="310"/>
      <c r="WU16" s="310"/>
      <c r="WV16" s="312">
        <v>1</v>
      </c>
      <c r="WW16" s="309" t="s">
        <v>114</v>
      </c>
      <c r="WX16" s="310">
        <v>151</v>
      </c>
      <c r="WY16" s="310"/>
      <c r="WZ16" s="310"/>
      <c r="XA16" s="311" t="s">
        <v>17</v>
      </c>
      <c r="XB16" s="310"/>
      <c r="XC16" s="310"/>
      <c r="XD16" s="310"/>
      <c r="XE16" s="310"/>
      <c r="XF16" s="310"/>
      <c r="XG16" s="310"/>
      <c r="XH16" s="310"/>
      <c r="XI16" s="310"/>
      <c r="XJ16" s="310"/>
      <c r="XK16" s="310"/>
      <c r="XL16" s="312">
        <v>1</v>
      </c>
      <c r="XM16" s="309" t="s">
        <v>114</v>
      </c>
      <c r="XN16" s="310">
        <v>151</v>
      </c>
      <c r="XO16" s="310"/>
      <c r="XP16" s="310"/>
      <c r="XQ16" s="311" t="s">
        <v>17</v>
      </c>
      <c r="XR16" s="310"/>
      <c r="XS16" s="310"/>
      <c r="XT16" s="310"/>
      <c r="XU16" s="310"/>
      <c r="XV16" s="310"/>
      <c r="XW16" s="310"/>
      <c r="XX16" s="310"/>
      <c r="XY16" s="310"/>
      <c r="XZ16" s="310"/>
      <c r="YA16" s="310"/>
      <c r="YB16" s="312">
        <v>1</v>
      </c>
      <c r="YC16" s="309" t="s">
        <v>114</v>
      </c>
      <c r="YD16" s="310">
        <v>151</v>
      </c>
      <c r="YE16" s="310"/>
      <c r="YF16" s="310"/>
      <c r="YG16" s="311" t="s">
        <v>17</v>
      </c>
      <c r="YH16" s="310"/>
      <c r="YI16" s="310"/>
      <c r="YJ16" s="310"/>
      <c r="YK16" s="310"/>
      <c r="YL16" s="310"/>
      <c r="YM16" s="310"/>
      <c r="YN16" s="310"/>
      <c r="YO16" s="310"/>
      <c r="YP16" s="310"/>
      <c r="YQ16" s="310"/>
      <c r="YR16" s="312">
        <v>1</v>
      </c>
      <c r="YS16" s="309" t="s">
        <v>114</v>
      </c>
      <c r="YT16" s="310">
        <v>151</v>
      </c>
      <c r="YU16" s="310"/>
      <c r="YV16" s="310"/>
      <c r="YW16" s="311" t="s">
        <v>17</v>
      </c>
      <c r="YX16" s="310"/>
      <c r="YY16" s="310"/>
      <c r="YZ16" s="310"/>
      <c r="ZA16" s="310"/>
      <c r="ZB16" s="310"/>
      <c r="ZC16" s="310"/>
      <c r="ZD16" s="310"/>
      <c r="ZE16" s="310"/>
      <c r="ZF16" s="310"/>
      <c r="ZG16" s="310"/>
      <c r="ZH16" s="312">
        <v>1</v>
      </c>
      <c r="ZI16" s="309" t="s">
        <v>114</v>
      </c>
      <c r="ZJ16" s="310">
        <v>151</v>
      </c>
      <c r="ZK16" s="310"/>
      <c r="ZL16" s="310"/>
      <c r="ZM16" s="311" t="s">
        <v>17</v>
      </c>
      <c r="ZN16" s="310"/>
      <c r="ZO16" s="310"/>
      <c r="ZP16" s="310"/>
      <c r="ZQ16" s="310"/>
      <c r="ZR16" s="310"/>
      <c r="ZS16" s="310"/>
      <c r="ZT16" s="310"/>
      <c r="ZU16" s="310"/>
      <c r="ZV16" s="310"/>
      <c r="ZW16" s="310"/>
      <c r="ZX16" s="312">
        <v>1</v>
      </c>
      <c r="ZY16" s="309" t="s">
        <v>114</v>
      </c>
      <c r="ZZ16" s="310">
        <v>151</v>
      </c>
      <c r="AAA16" s="310"/>
      <c r="AAB16" s="310"/>
      <c r="AAC16" s="311" t="s">
        <v>17</v>
      </c>
      <c r="AAD16" s="310"/>
      <c r="AAE16" s="310"/>
      <c r="AAF16" s="310"/>
      <c r="AAG16" s="310"/>
      <c r="AAH16" s="310"/>
      <c r="AAI16" s="310"/>
      <c r="AAJ16" s="310"/>
      <c r="AAK16" s="310"/>
      <c r="AAL16" s="310"/>
      <c r="AAM16" s="310"/>
      <c r="AAN16" s="312">
        <v>1</v>
      </c>
      <c r="AAO16" s="309" t="s">
        <v>114</v>
      </c>
      <c r="AAP16" s="310">
        <v>151</v>
      </c>
      <c r="AAQ16" s="310"/>
      <c r="AAR16" s="310"/>
      <c r="AAS16" s="311" t="s">
        <v>17</v>
      </c>
      <c r="AAT16" s="310"/>
      <c r="AAU16" s="310"/>
      <c r="AAV16" s="310"/>
      <c r="AAW16" s="310"/>
      <c r="AAX16" s="310"/>
      <c r="AAY16" s="310"/>
      <c r="AAZ16" s="310"/>
      <c r="ABA16" s="310"/>
      <c r="ABB16" s="310"/>
      <c r="ABC16" s="310"/>
      <c r="ABD16" s="312">
        <v>1</v>
      </c>
      <c r="ABE16" s="309" t="s">
        <v>114</v>
      </c>
      <c r="ABF16" s="310">
        <v>151</v>
      </c>
      <c r="ABG16" s="310"/>
      <c r="ABH16" s="310"/>
      <c r="ABI16" s="311" t="s">
        <v>17</v>
      </c>
      <c r="ABJ16" s="310"/>
      <c r="ABK16" s="310"/>
      <c r="ABL16" s="310"/>
      <c r="ABM16" s="310"/>
      <c r="ABN16" s="310"/>
      <c r="ABO16" s="310"/>
      <c r="ABP16" s="310"/>
      <c r="ABQ16" s="310"/>
      <c r="ABR16" s="310"/>
      <c r="ABS16" s="310"/>
      <c r="ABT16" s="312">
        <v>1</v>
      </c>
      <c r="ABU16" s="309" t="s">
        <v>114</v>
      </c>
      <c r="ABV16" s="310">
        <v>151</v>
      </c>
      <c r="ABW16" s="310"/>
      <c r="ABX16" s="310"/>
      <c r="ABY16" s="311" t="s">
        <v>17</v>
      </c>
      <c r="ABZ16" s="310"/>
      <c r="ACA16" s="310"/>
      <c r="ACB16" s="310"/>
      <c r="ACC16" s="310"/>
      <c r="ACD16" s="310"/>
      <c r="ACE16" s="310"/>
      <c r="ACF16" s="310"/>
      <c r="ACG16" s="310"/>
      <c r="ACH16" s="310"/>
      <c r="ACI16" s="310"/>
      <c r="ACJ16" s="312">
        <v>1</v>
      </c>
      <c r="ACK16" s="309" t="s">
        <v>114</v>
      </c>
      <c r="ACL16" s="310">
        <v>151</v>
      </c>
      <c r="ACM16" s="310"/>
      <c r="ACN16" s="310"/>
      <c r="ACO16" s="311" t="s">
        <v>17</v>
      </c>
      <c r="ACP16" s="310"/>
      <c r="ACQ16" s="310"/>
      <c r="ACR16" s="310"/>
      <c r="ACS16" s="310"/>
      <c r="ACT16" s="310"/>
      <c r="ACU16" s="310"/>
      <c r="ACV16" s="310"/>
      <c r="ACW16" s="310"/>
      <c r="ACX16" s="310"/>
      <c r="ACY16" s="310"/>
      <c r="ACZ16" s="312">
        <v>1</v>
      </c>
      <c r="ADA16" s="309" t="s">
        <v>114</v>
      </c>
      <c r="ADB16" s="310">
        <v>151</v>
      </c>
      <c r="ADC16" s="310"/>
      <c r="ADD16" s="310"/>
      <c r="ADE16" s="311" t="s">
        <v>17</v>
      </c>
      <c r="ADF16" s="310"/>
      <c r="ADG16" s="310"/>
      <c r="ADH16" s="310"/>
      <c r="ADI16" s="310"/>
      <c r="ADJ16" s="310"/>
      <c r="ADK16" s="310"/>
      <c r="ADL16" s="310"/>
      <c r="ADM16" s="310"/>
      <c r="ADN16" s="310"/>
      <c r="ADO16" s="310"/>
      <c r="ADP16" s="312">
        <v>1</v>
      </c>
      <c r="ADQ16" s="309" t="s">
        <v>114</v>
      </c>
      <c r="ADR16" s="310">
        <v>151</v>
      </c>
      <c r="ADS16" s="310"/>
      <c r="ADT16" s="310"/>
      <c r="ADU16" s="311" t="s">
        <v>17</v>
      </c>
      <c r="ADV16" s="310"/>
      <c r="ADW16" s="310"/>
      <c r="ADX16" s="310"/>
      <c r="ADY16" s="310"/>
      <c r="ADZ16" s="310"/>
      <c r="AEA16" s="310"/>
      <c r="AEB16" s="310"/>
      <c r="AEC16" s="310"/>
      <c r="AED16" s="310"/>
      <c r="AEE16" s="310"/>
      <c r="AEF16" s="312">
        <v>1</v>
      </c>
      <c r="AEG16" s="309" t="s">
        <v>114</v>
      </c>
      <c r="AEH16" s="310">
        <v>151</v>
      </c>
      <c r="AEI16" s="310"/>
      <c r="AEJ16" s="310"/>
      <c r="AEK16" s="311" t="s">
        <v>17</v>
      </c>
      <c r="AEL16" s="310"/>
      <c r="AEM16" s="310"/>
      <c r="AEN16" s="310"/>
      <c r="AEO16" s="310"/>
      <c r="AEP16" s="310"/>
      <c r="AEQ16" s="310"/>
      <c r="AER16" s="310"/>
      <c r="AES16" s="310"/>
      <c r="AET16" s="310"/>
      <c r="AEU16" s="310"/>
      <c r="AEV16" s="312">
        <v>1</v>
      </c>
      <c r="AEW16" s="309" t="s">
        <v>114</v>
      </c>
      <c r="AEX16" s="310">
        <v>151</v>
      </c>
      <c r="AEY16" s="310"/>
      <c r="AEZ16" s="310"/>
      <c r="AFA16" s="311" t="s">
        <v>17</v>
      </c>
      <c r="AFB16" s="310"/>
      <c r="AFC16" s="310"/>
      <c r="AFD16" s="310"/>
      <c r="AFE16" s="310"/>
      <c r="AFF16" s="310"/>
      <c r="AFG16" s="310"/>
      <c r="AFH16" s="310"/>
      <c r="AFI16" s="310"/>
      <c r="AFJ16" s="310"/>
      <c r="AFK16" s="310"/>
      <c r="AFL16" s="312">
        <v>1</v>
      </c>
      <c r="AFM16" s="309" t="s">
        <v>114</v>
      </c>
      <c r="AFN16" s="310">
        <v>151</v>
      </c>
      <c r="AFO16" s="310"/>
      <c r="AFP16" s="310"/>
      <c r="AFQ16" s="311" t="s">
        <v>17</v>
      </c>
      <c r="AFR16" s="310"/>
      <c r="AFS16" s="310"/>
      <c r="AFT16" s="310"/>
      <c r="AFU16" s="310"/>
      <c r="AFV16" s="310"/>
      <c r="AFW16" s="310"/>
      <c r="AFX16" s="310"/>
      <c r="AFY16" s="310"/>
      <c r="AFZ16" s="310"/>
      <c r="AGA16" s="310"/>
      <c r="AGB16" s="312">
        <v>1</v>
      </c>
      <c r="AGC16" s="309" t="s">
        <v>114</v>
      </c>
      <c r="AGD16" s="310">
        <v>151</v>
      </c>
      <c r="AGE16" s="310"/>
      <c r="AGF16" s="310"/>
      <c r="AGG16" s="311" t="s">
        <v>17</v>
      </c>
      <c r="AGH16" s="310"/>
      <c r="AGI16" s="310"/>
      <c r="AGJ16" s="310"/>
      <c r="AGK16" s="310"/>
      <c r="AGL16" s="310"/>
      <c r="AGM16" s="310"/>
      <c r="AGN16" s="310"/>
      <c r="AGO16" s="310"/>
      <c r="AGP16" s="310"/>
      <c r="AGQ16" s="310"/>
      <c r="AGR16" s="312">
        <v>1</v>
      </c>
      <c r="AGS16" s="309" t="s">
        <v>114</v>
      </c>
      <c r="AGT16" s="310">
        <v>151</v>
      </c>
      <c r="AGU16" s="310"/>
      <c r="AGV16" s="310"/>
      <c r="AGW16" s="311" t="s">
        <v>17</v>
      </c>
      <c r="AGX16" s="310"/>
      <c r="AGY16" s="310"/>
      <c r="AGZ16" s="310"/>
      <c r="AHA16" s="310"/>
      <c r="AHB16" s="310"/>
      <c r="AHC16" s="310"/>
      <c r="AHD16" s="310"/>
      <c r="AHE16" s="310"/>
      <c r="AHF16" s="310"/>
      <c r="AHG16" s="310"/>
      <c r="AHH16" s="312">
        <v>1</v>
      </c>
      <c r="AHI16" s="309" t="s">
        <v>114</v>
      </c>
      <c r="AHJ16" s="310">
        <v>151</v>
      </c>
      <c r="AHK16" s="310"/>
      <c r="AHL16" s="310"/>
      <c r="AHM16" s="311" t="s">
        <v>17</v>
      </c>
      <c r="AHN16" s="310"/>
      <c r="AHO16" s="310"/>
      <c r="AHP16" s="310"/>
      <c r="AHQ16" s="310"/>
      <c r="AHR16" s="310"/>
      <c r="AHS16" s="310"/>
      <c r="AHT16" s="310"/>
      <c r="AHU16" s="310"/>
      <c r="AHV16" s="310"/>
      <c r="AHW16" s="310"/>
      <c r="AHX16" s="312">
        <v>1</v>
      </c>
      <c r="AHY16" s="309" t="s">
        <v>114</v>
      </c>
      <c r="AHZ16" s="310">
        <v>151</v>
      </c>
      <c r="AIA16" s="310"/>
      <c r="AIB16" s="310"/>
      <c r="AIC16" s="311" t="s">
        <v>17</v>
      </c>
      <c r="AID16" s="310"/>
      <c r="AIE16" s="310"/>
      <c r="AIF16" s="310"/>
      <c r="AIG16" s="310"/>
      <c r="AIH16" s="310"/>
      <c r="AII16" s="310"/>
      <c r="AIJ16" s="310"/>
      <c r="AIK16" s="310"/>
      <c r="AIL16" s="310"/>
      <c r="AIM16" s="310"/>
      <c r="AIN16" s="312">
        <v>1</v>
      </c>
      <c r="AIO16" s="309" t="s">
        <v>114</v>
      </c>
      <c r="AIP16" s="310">
        <v>151</v>
      </c>
      <c r="AIQ16" s="310"/>
      <c r="AIR16" s="310"/>
      <c r="AIS16" s="311" t="s">
        <v>17</v>
      </c>
      <c r="AIT16" s="310"/>
      <c r="AIU16" s="310"/>
      <c r="AIV16" s="310"/>
      <c r="AIW16" s="310"/>
      <c r="AIX16" s="310"/>
      <c r="AIY16" s="310"/>
      <c r="AIZ16" s="310"/>
      <c r="AJA16" s="310"/>
      <c r="AJB16" s="310"/>
      <c r="AJC16" s="310"/>
      <c r="AJD16" s="312">
        <v>1</v>
      </c>
      <c r="AJE16" s="309" t="s">
        <v>114</v>
      </c>
      <c r="AJF16" s="310">
        <v>151</v>
      </c>
      <c r="AJG16" s="310"/>
      <c r="AJH16" s="310"/>
      <c r="AJI16" s="311" t="s">
        <v>17</v>
      </c>
      <c r="AJJ16" s="310"/>
      <c r="AJK16" s="310"/>
      <c r="AJL16" s="310"/>
      <c r="AJM16" s="310"/>
      <c r="AJN16" s="310"/>
      <c r="AJO16" s="310"/>
      <c r="AJP16" s="310"/>
      <c r="AJQ16" s="310"/>
      <c r="AJR16" s="310"/>
      <c r="AJS16" s="310"/>
      <c r="AJT16" s="312">
        <v>1</v>
      </c>
      <c r="AJU16" s="309" t="s">
        <v>114</v>
      </c>
      <c r="AJV16" s="310">
        <v>151</v>
      </c>
      <c r="AJW16" s="310"/>
      <c r="AJX16" s="310"/>
      <c r="AJY16" s="311" t="s">
        <v>17</v>
      </c>
      <c r="AJZ16" s="310"/>
      <c r="AKA16" s="310"/>
      <c r="AKB16" s="310"/>
      <c r="AKC16" s="310"/>
      <c r="AKD16" s="310"/>
      <c r="AKE16" s="310"/>
      <c r="AKF16" s="310"/>
      <c r="AKG16" s="310"/>
      <c r="AKH16" s="310"/>
      <c r="AKI16" s="310"/>
      <c r="AKJ16" s="312">
        <v>1</v>
      </c>
      <c r="AKK16" s="309" t="s">
        <v>114</v>
      </c>
      <c r="AKL16" s="310">
        <v>151</v>
      </c>
      <c r="AKM16" s="310"/>
      <c r="AKN16" s="310"/>
      <c r="AKO16" s="311" t="s">
        <v>17</v>
      </c>
      <c r="AKP16" s="310"/>
      <c r="AKQ16" s="310"/>
      <c r="AKR16" s="310"/>
      <c r="AKS16" s="310"/>
      <c r="AKT16" s="310"/>
      <c r="AKU16" s="310"/>
      <c r="AKV16" s="310"/>
      <c r="AKW16" s="310"/>
      <c r="AKX16" s="310"/>
      <c r="AKY16" s="310"/>
      <c r="AKZ16" s="312">
        <v>1</v>
      </c>
      <c r="ALA16" s="309" t="s">
        <v>114</v>
      </c>
      <c r="ALB16" s="310">
        <v>151</v>
      </c>
      <c r="ALC16" s="310"/>
      <c r="ALD16" s="310"/>
      <c r="ALE16" s="311" t="s">
        <v>17</v>
      </c>
      <c r="ALF16" s="310"/>
      <c r="ALG16" s="310"/>
      <c r="ALH16" s="310"/>
      <c r="ALI16" s="310"/>
      <c r="ALJ16" s="310"/>
      <c r="ALK16" s="310"/>
      <c r="ALL16" s="310"/>
      <c r="ALM16" s="310"/>
      <c r="ALN16" s="310"/>
      <c r="ALO16" s="310"/>
      <c r="ALP16" s="312">
        <v>1</v>
      </c>
      <c r="ALQ16" s="309" t="s">
        <v>114</v>
      </c>
      <c r="ALR16" s="310">
        <v>151</v>
      </c>
      <c r="ALS16" s="310"/>
      <c r="ALT16" s="310"/>
      <c r="ALU16" s="311" t="s">
        <v>17</v>
      </c>
      <c r="ALV16" s="310"/>
      <c r="ALW16" s="310"/>
      <c r="ALX16" s="310"/>
      <c r="ALY16" s="310"/>
      <c r="ALZ16" s="310"/>
      <c r="AMA16" s="310"/>
      <c r="AMB16" s="310"/>
      <c r="AMC16" s="310"/>
      <c r="AMD16" s="310"/>
      <c r="AME16" s="310"/>
      <c r="AMF16" s="312">
        <v>1</v>
      </c>
      <c r="AMG16" s="309" t="s">
        <v>114</v>
      </c>
      <c r="AMH16" s="310">
        <v>151</v>
      </c>
      <c r="AMI16" s="310"/>
      <c r="AMJ16" s="310"/>
    </row>
    <row r="17" spans="1:1024" s="144" customFormat="1" ht="14.25" customHeight="1">
      <c r="A17" s="314" t="s">
        <v>19</v>
      </c>
      <c r="B17" s="314"/>
      <c r="C17" s="314"/>
      <c r="D17" s="314"/>
      <c r="E17" s="314"/>
      <c r="F17" s="127"/>
      <c r="G17" s="128">
        <f>G10+G12+G14+G16</f>
        <v>0</v>
      </c>
      <c r="H17" s="128">
        <f>H10+H12+H14+H16</f>
        <v>0</v>
      </c>
      <c r="I17" s="129"/>
      <c r="J17" s="128">
        <f>J10+J12+J14+J16</f>
        <v>0</v>
      </c>
      <c r="K17" s="128">
        <f>K10+K12+K14+K16</f>
        <v>0</v>
      </c>
      <c r="L17" s="130">
        <f>L10+L12+L14+L16</f>
        <v>0</v>
      </c>
      <c r="M17" s="306"/>
      <c r="N17" s="304"/>
      <c r="O17" s="304"/>
      <c r="P17" s="304"/>
      <c r="Q17" s="307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5"/>
      <c r="AC17" s="306"/>
      <c r="AD17" s="304"/>
      <c r="AE17" s="304"/>
      <c r="AF17" s="304"/>
      <c r="AG17" s="307"/>
      <c r="AH17" s="304"/>
      <c r="AI17" s="304"/>
      <c r="AJ17" s="304"/>
      <c r="AK17" s="304"/>
      <c r="AL17" s="304"/>
      <c r="AM17" s="304"/>
      <c r="AN17" s="304"/>
      <c r="AO17" s="304"/>
      <c r="AP17" s="304"/>
      <c r="AQ17" s="304"/>
      <c r="AR17" s="305"/>
      <c r="AS17" s="306"/>
      <c r="AT17" s="304"/>
      <c r="AU17" s="304"/>
      <c r="AV17" s="304"/>
      <c r="AW17" s="307"/>
      <c r="AX17" s="304"/>
      <c r="AY17" s="304"/>
      <c r="AZ17" s="304"/>
      <c r="BA17" s="304"/>
      <c r="BB17" s="304"/>
      <c r="BC17" s="304"/>
      <c r="BD17" s="304"/>
      <c r="BE17" s="304"/>
      <c r="BF17" s="304"/>
      <c r="BG17" s="304"/>
      <c r="BH17" s="308"/>
      <c r="BI17" s="309"/>
      <c r="BJ17" s="310"/>
      <c r="BK17" s="310"/>
      <c r="BL17" s="310"/>
      <c r="BM17" s="311"/>
      <c r="BN17" s="310"/>
      <c r="BO17" s="310"/>
      <c r="BP17" s="310"/>
      <c r="BQ17" s="310"/>
      <c r="BR17" s="310"/>
      <c r="BS17" s="310"/>
      <c r="BT17" s="310"/>
      <c r="BU17" s="310"/>
      <c r="BV17" s="310"/>
      <c r="BW17" s="310"/>
      <c r="BX17" s="312"/>
      <c r="BY17" s="309"/>
      <c r="BZ17" s="310"/>
      <c r="CA17" s="310"/>
      <c r="CB17" s="310"/>
      <c r="CC17" s="311"/>
      <c r="CD17" s="310"/>
      <c r="CE17" s="310"/>
      <c r="CF17" s="310"/>
      <c r="CG17" s="310"/>
      <c r="CH17" s="310"/>
      <c r="CI17" s="310"/>
      <c r="CJ17" s="310"/>
      <c r="CK17" s="310"/>
      <c r="CL17" s="310"/>
      <c r="CM17" s="310"/>
      <c r="CN17" s="312"/>
      <c r="CO17" s="309"/>
      <c r="CP17" s="310"/>
      <c r="CQ17" s="310"/>
      <c r="CR17" s="310"/>
      <c r="CS17" s="311"/>
      <c r="CT17" s="310"/>
      <c r="CU17" s="310"/>
      <c r="CV17" s="310"/>
      <c r="CW17" s="310"/>
      <c r="CX17" s="310"/>
      <c r="CY17" s="310"/>
      <c r="CZ17" s="310"/>
      <c r="DA17" s="310"/>
      <c r="DB17" s="310"/>
      <c r="DC17" s="310"/>
      <c r="DD17" s="312"/>
      <c r="DE17" s="309"/>
      <c r="DF17" s="310"/>
      <c r="DG17" s="310"/>
      <c r="DH17" s="310"/>
      <c r="DI17" s="311"/>
      <c r="DJ17" s="310"/>
      <c r="DK17" s="310"/>
      <c r="DL17" s="310"/>
      <c r="DM17" s="310"/>
      <c r="DN17" s="310"/>
      <c r="DO17" s="310"/>
      <c r="DP17" s="310"/>
      <c r="DQ17" s="310"/>
      <c r="DR17" s="310"/>
      <c r="DS17" s="310"/>
      <c r="DT17" s="312"/>
      <c r="DU17" s="309"/>
      <c r="DV17" s="310"/>
      <c r="DW17" s="310"/>
      <c r="DX17" s="310"/>
      <c r="DY17" s="311"/>
      <c r="DZ17" s="310"/>
      <c r="EA17" s="310"/>
      <c r="EB17" s="310"/>
      <c r="EC17" s="310"/>
      <c r="ED17" s="310"/>
      <c r="EE17" s="310"/>
      <c r="EF17" s="310"/>
      <c r="EG17" s="310"/>
      <c r="EH17" s="310"/>
      <c r="EI17" s="310"/>
      <c r="EJ17" s="312"/>
      <c r="EK17" s="309"/>
      <c r="EL17" s="310"/>
      <c r="EM17" s="310"/>
      <c r="EN17" s="310"/>
      <c r="EO17" s="311"/>
      <c r="EP17" s="310"/>
      <c r="EQ17" s="310"/>
      <c r="ER17" s="310"/>
      <c r="ES17" s="310"/>
      <c r="ET17" s="310"/>
      <c r="EU17" s="310"/>
      <c r="EV17" s="310"/>
      <c r="EW17" s="310"/>
      <c r="EX17" s="310"/>
      <c r="EY17" s="310"/>
      <c r="EZ17" s="312"/>
      <c r="FA17" s="309"/>
      <c r="FB17" s="310"/>
      <c r="FC17" s="310"/>
      <c r="FD17" s="310"/>
      <c r="FE17" s="311"/>
      <c r="FF17" s="310"/>
      <c r="FG17" s="310"/>
      <c r="FH17" s="310"/>
      <c r="FI17" s="310"/>
      <c r="FJ17" s="310"/>
      <c r="FK17" s="310"/>
      <c r="FL17" s="310"/>
      <c r="FM17" s="310"/>
      <c r="FN17" s="310"/>
      <c r="FO17" s="310"/>
      <c r="FP17" s="312"/>
      <c r="FQ17" s="309"/>
      <c r="FR17" s="310"/>
      <c r="FS17" s="310"/>
      <c r="FT17" s="310"/>
      <c r="FU17" s="311"/>
      <c r="FV17" s="310"/>
      <c r="FW17" s="310"/>
      <c r="FX17" s="310"/>
      <c r="FY17" s="310"/>
      <c r="FZ17" s="310"/>
      <c r="GA17" s="310"/>
      <c r="GB17" s="310"/>
      <c r="GC17" s="310"/>
      <c r="GD17" s="310"/>
      <c r="GE17" s="310"/>
      <c r="GF17" s="312"/>
      <c r="GG17" s="309"/>
      <c r="GH17" s="310"/>
      <c r="GI17" s="310"/>
      <c r="GJ17" s="310"/>
      <c r="GK17" s="311"/>
      <c r="GL17" s="310"/>
      <c r="GM17" s="310"/>
      <c r="GN17" s="310"/>
      <c r="GO17" s="310"/>
      <c r="GP17" s="310"/>
      <c r="GQ17" s="310"/>
      <c r="GR17" s="310"/>
      <c r="GS17" s="310"/>
      <c r="GT17" s="310"/>
      <c r="GU17" s="310"/>
      <c r="GV17" s="312"/>
      <c r="GW17" s="309"/>
      <c r="GX17" s="310"/>
      <c r="GY17" s="310"/>
      <c r="GZ17" s="310"/>
      <c r="HA17" s="311"/>
      <c r="HB17" s="310"/>
      <c r="HC17" s="310"/>
      <c r="HD17" s="310"/>
      <c r="HE17" s="310"/>
      <c r="HF17" s="310"/>
      <c r="HG17" s="310"/>
      <c r="HH17" s="310"/>
      <c r="HI17" s="310"/>
      <c r="HJ17" s="310"/>
      <c r="HK17" s="310"/>
      <c r="HL17" s="312"/>
      <c r="HM17" s="309"/>
      <c r="HN17" s="310"/>
      <c r="HO17" s="310"/>
      <c r="HP17" s="310"/>
      <c r="HQ17" s="311"/>
      <c r="HR17" s="310"/>
      <c r="HS17" s="310"/>
      <c r="HT17" s="310"/>
      <c r="HU17" s="310"/>
      <c r="HV17" s="310"/>
      <c r="HW17" s="310"/>
      <c r="HX17" s="310"/>
      <c r="HY17" s="310"/>
      <c r="HZ17" s="310"/>
      <c r="IA17" s="310"/>
      <c r="IB17" s="312"/>
      <c r="IC17" s="309"/>
      <c r="ID17" s="310"/>
      <c r="IE17" s="310"/>
      <c r="IF17" s="310"/>
      <c r="IG17" s="311"/>
      <c r="IH17" s="310"/>
      <c r="II17" s="310"/>
      <c r="IJ17" s="310"/>
      <c r="IK17" s="310"/>
      <c r="IL17" s="310"/>
      <c r="IM17" s="310"/>
      <c r="IN17" s="310"/>
      <c r="IO17" s="310"/>
      <c r="IP17" s="310"/>
      <c r="IQ17" s="310"/>
      <c r="IR17" s="312"/>
      <c r="IS17" s="309"/>
      <c r="IT17" s="310"/>
      <c r="IU17" s="310"/>
      <c r="IV17" s="310"/>
      <c r="IW17" s="311"/>
      <c r="IX17" s="310"/>
      <c r="IY17" s="310"/>
      <c r="IZ17" s="310"/>
      <c r="JA17" s="310"/>
      <c r="JB17" s="310"/>
      <c r="JC17" s="310"/>
      <c r="JD17" s="310"/>
      <c r="JE17" s="310"/>
      <c r="JF17" s="310"/>
      <c r="JG17" s="310"/>
      <c r="JH17" s="312"/>
      <c r="JI17" s="309"/>
      <c r="JJ17" s="310"/>
      <c r="JK17" s="310"/>
      <c r="JL17" s="310"/>
      <c r="JM17" s="311"/>
      <c r="JN17" s="310"/>
      <c r="JO17" s="310"/>
      <c r="JP17" s="310"/>
      <c r="JQ17" s="310"/>
      <c r="JR17" s="310"/>
      <c r="JS17" s="310"/>
      <c r="JT17" s="310"/>
      <c r="JU17" s="310"/>
      <c r="JV17" s="310"/>
      <c r="JW17" s="310"/>
      <c r="JX17" s="312"/>
      <c r="JY17" s="309"/>
      <c r="JZ17" s="310"/>
      <c r="KA17" s="310"/>
      <c r="KB17" s="310"/>
      <c r="KC17" s="311"/>
      <c r="KD17" s="310"/>
      <c r="KE17" s="310"/>
      <c r="KF17" s="310"/>
      <c r="KG17" s="310"/>
      <c r="KH17" s="310"/>
      <c r="KI17" s="310"/>
      <c r="KJ17" s="310"/>
      <c r="KK17" s="310"/>
      <c r="KL17" s="310"/>
      <c r="KM17" s="310"/>
      <c r="KN17" s="312"/>
      <c r="KO17" s="309"/>
      <c r="KP17" s="310"/>
      <c r="KQ17" s="310"/>
      <c r="KR17" s="310"/>
      <c r="KS17" s="311"/>
      <c r="KT17" s="310"/>
      <c r="KU17" s="310"/>
      <c r="KV17" s="310"/>
      <c r="KW17" s="310"/>
      <c r="KX17" s="310"/>
      <c r="KY17" s="310"/>
      <c r="KZ17" s="310"/>
      <c r="LA17" s="310"/>
      <c r="LB17" s="310"/>
      <c r="LC17" s="310"/>
      <c r="LD17" s="312"/>
      <c r="LE17" s="309"/>
      <c r="LF17" s="310"/>
      <c r="LG17" s="310"/>
      <c r="LH17" s="310"/>
      <c r="LI17" s="311"/>
      <c r="LJ17" s="310"/>
      <c r="LK17" s="310"/>
      <c r="LL17" s="310"/>
      <c r="LM17" s="310"/>
      <c r="LN17" s="310"/>
      <c r="LO17" s="310"/>
      <c r="LP17" s="310"/>
      <c r="LQ17" s="310"/>
      <c r="LR17" s="310"/>
      <c r="LS17" s="310"/>
      <c r="LT17" s="312"/>
      <c r="LU17" s="309"/>
      <c r="LV17" s="310"/>
      <c r="LW17" s="310"/>
      <c r="LX17" s="310"/>
      <c r="LY17" s="311"/>
      <c r="LZ17" s="310"/>
      <c r="MA17" s="310"/>
      <c r="MB17" s="310"/>
      <c r="MC17" s="310"/>
      <c r="MD17" s="310"/>
      <c r="ME17" s="310"/>
      <c r="MF17" s="310"/>
      <c r="MG17" s="310"/>
      <c r="MH17" s="310"/>
      <c r="MI17" s="310"/>
      <c r="MJ17" s="312"/>
      <c r="MK17" s="309"/>
      <c r="ML17" s="310"/>
      <c r="MM17" s="310"/>
      <c r="MN17" s="310"/>
      <c r="MO17" s="311"/>
      <c r="MP17" s="310"/>
      <c r="MQ17" s="310"/>
      <c r="MR17" s="310"/>
      <c r="MS17" s="310"/>
      <c r="MT17" s="310"/>
      <c r="MU17" s="310"/>
      <c r="MV17" s="310"/>
      <c r="MW17" s="310"/>
      <c r="MX17" s="310"/>
      <c r="MY17" s="310"/>
      <c r="MZ17" s="312"/>
      <c r="NA17" s="309"/>
      <c r="NB17" s="310"/>
      <c r="NC17" s="310"/>
      <c r="ND17" s="310"/>
      <c r="NE17" s="311"/>
      <c r="NF17" s="310"/>
      <c r="NG17" s="310"/>
      <c r="NH17" s="310"/>
      <c r="NI17" s="310"/>
      <c r="NJ17" s="310"/>
      <c r="NK17" s="310"/>
      <c r="NL17" s="310"/>
      <c r="NM17" s="310"/>
      <c r="NN17" s="310"/>
      <c r="NO17" s="310"/>
      <c r="NP17" s="312"/>
      <c r="NQ17" s="309"/>
      <c r="NR17" s="310"/>
      <c r="NS17" s="310"/>
      <c r="NT17" s="310"/>
      <c r="NU17" s="311"/>
      <c r="NV17" s="310"/>
      <c r="NW17" s="310"/>
      <c r="NX17" s="310"/>
      <c r="NY17" s="310"/>
      <c r="NZ17" s="310"/>
      <c r="OA17" s="310"/>
      <c r="OB17" s="310"/>
      <c r="OC17" s="310"/>
      <c r="OD17" s="310"/>
      <c r="OE17" s="310"/>
      <c r="OF17" s="312"/>
      <c r="OG17" s="309"/>
      <c r="OH17" s="310"/>
      <c r="OI17" s="310"/>
      <c r="OJ17" s="310"/>
      <c r="OK17" s="311"/>
      <c r="OL17" s="310"/>
      <c r="OM17" s="310"/>
      <c r="ON17" s="310"/>
      <c r="OO17" s="310"/>
      <c r="OP17" s="310"/>
      <c r="OQ17" s="310"/>
      <c r="OR17" s="310"/>
      <c r="OS17" s="310"/>
      <c r="OT17" s="310"/>
      <c r="OU17" s="310"/>
      <c r="OV17" s="312"/>
      <c r="OW17" s="309"/>
      <c r="OX17" s="310"/>
      <c r="OY17" s="310"/>
      <c r="OZ17" s="310"/>
      <c r="PA17" s="311"/>
      <c r="PB17" s="310"/>
      <c r="PC17" s="310"/>
      <c r="PD17" s="310"/>
      <c r="PE17" s="310"/>
      <c r="PF17" s="310"/>
      <c r="PG17" s="310"/>
      <c r="PH17" s="310"/>
      <c r="PI17" s="310"/>
      <c r="PJ17" s="310"/>
      <c r="PK17" s="310"/>
      <c r="PL17" s="312"/>
      <c r="PM17" s="309"/>
      <c r="PN17" s="310"/>
      <c r="PO17" s="310"/>
      <c r="PP17" s="310"/>
      <c r="PQ17" s="311"/>
      <c r="PR17" s="310"/>
      <c r="PS17" s="310"/>
      <c r="PT17" s="310"/>
      <c r="PU17" s="310"/>
      <c r="PV17" s="310"/>
      <c r="PW17" s="310"/>
      <c r="PX17" s="310"/>
      <c r="PY17" s="310"/>
      <c r="PZ17" s="310"/>
      <c r="QA17" s="310"/>
      <c r="QB17" s="312"/>
      <c r="QC17" s="309"/>
      <c r="QD17" s="310"/>
      <c r="QE17" s="310"/>
      <c r="QF17" s="310"/>
      <c r="QG17" s="311"/>
      <c r="QH17" s="310"/>
      <c r="QI17" s="310"/>
      <c r="QJ17" s="310"/>
      <c r="QK17" s="310"/>
      <c r="QL17" s="310"/>
      <c r="QM17" s="310"/>
      <c r="QN17" s="310"/>
      <c r="QO17" s="310"/>
      <c r="QP17" s="310"/>
      <c r="QQ17" s="310"/>
      <c r="QR17" s="312"/>
      <c r="QS17" s="309"/>
      <c r="QT17" s="310"/>
      <c r="QU17" s="310"/>
      <c r="QV17" s="310"/>
      <c r="QW17" s="311"/>
      <c r="QX17" s="310"/>
      <c r="QY17" s="310"/>
      <c r="QZ17" s="310"/>
      <c r="RA17" s="310"/>
      <c r="RB17" s="310"/>
      <c r="RC17" s="310"/>
      <c r="RD17" s="310"/>
      <c r="RE17" s="310"/>
      <c r="RF17" s="310"/>
      <c r="RG17" s="310"/>
      <c r="RH17" s="312"/>
      <c r="RI17" s="309"/>
      <c r="RJ17" s="310"/>
      <c r="RK17" s="310"/>
      <c r="RL17" s="310"/>
      <c r="RM17" s="311"/>
      <c r="RN17" s="310"/>
      <c r="RO17" s="310"/>
      <c r="RP17" s="310"/>
      <c r="RQ17" s="310"/>
      <c r="RR17" s="310"/>
      <c r="RS17" s="310"/>
      <c r="RT17" s="310"/>
      <c r="RU17" s="310"/>
      <c r="RV17" s="310"/>
      <c r="RW17" s="310"/>
      <c r="RX17" s="312"/>
      <c r="RY17" s="309"/>
      <c r="RZ17" s="310"/>
      <c r="SA17" s="310"/>
      <c r="SB17" s="310"/>
      <c r="SC17" s="311"/>
      <c r="SD17" s="310"/>
      <c r="SE17" s="310"/>
      <c r="SF17" s="310"/>
      <c r="SG17" s="310"/>
      <c r="SH17" s="310"/>
      <c r="SI17" s="310"/>
      <c r="SJ17" s="310"/>
      <c r="SK17" s="310"/>
      <c r="SL17" s="310"/>
      <c r="SM17" s="310"/>
      <c r="SN17" s="312"/>
      <c r="SO17" s="309"/>
      <c r="SP17" s="310"/>
      <c r="SQ17" s="310"/>
      <c r="SR17" s="310"/>
      <c r="SS17" s="311"/>
      <c r="ST17" s="310"/>
      <c r="SU17" s="310"/>
      <c r="SV17" s="310"/>
      <c r="SW17" s="310"/>
      <c r="SX17" s="310"/>
      <c r="SY17" s="310"/>
      <c r="SZ17" s="310"/>
      <c r="TA17" s="310"/>
      <c r="TB17" s="310"/>
      <c r="TC17" s="310"/>
      <c r="TD17" s="312"/>
      <c r="TE17" s="309"/>
      <c r="TF17" s="310"/>
      <c r="TG17" s="310"/>
      <c r="TH17" s="310"/>
      <c r="TI17" s="311"/>
      <c r="TJ17" s="310"/>
      <c r="TK17" s="310"/>
      <c r="TL17" s="310"/>
      <c r="TM17" s="310"/>
      <c r="TN17" s="310"/>
      <c r="TO17" s="310"/>
      <c r="TP17" s="310"/>
      <c r="TQ17" s="310"/>
      <c r="TR17" s="310"/>
      <c r="TS17" s="310"/>
      <c r="TT17" s="312"/>
      <c r="TU17" s="309"/>
      <c r="TV17" s="310"/>
      <c r="TW17" s="310"/>
      <c r="TX17" s="310"/>
      <c r="TY17" s="311"/>
      <c r="TZ17" s="310"/>
      <c r="UA17" s="310"/>
      <c r="UB17" s="310"/>
      <c r="UC17" s="310"/>
      <c r="UD17" s="310"/>
      <c r="UE17" s="310"/>
      <c r="UF17" s="310"/>
      <c r="UG17" s="310"/>
      <c r="UH17" s="310"/>
      <c r="UI17" s="310"/>
      <c r="UJ17" s="312"/>
      <c r="UK17" s="309"/>
      <c r="UL17" s="310"/>
      <c r="UM17" s="310"/>
      <c r="UN17" s="310"/>
      <c r="UO17" s="311"/>
      <c r="UP17" s="310"/>
      <c r="UQ17" s="310"/>
      <c r="UR17" s="310"/>
      <c r="US17" s="310"/>
      <c r="UT17" s="310"/>
      <c r="UU17" s="310"/>
      <c r="UV17" s="310"/>
      <c r="UW17" s="310"/>
      <c r="UX17" s="310"/>
      <c r="UY17" s="310"/>
      <c r="UZ17" s="312"/>
      <c r="VA17" s="309"/>
      <c r="VB17" s="310"/>
      <c r="VC17" s="310"/>
      <c r="VD17" s="310"/>
      <c r="VE17" s="311"/>
      <c r="VF17" s="310"/>
      <c r="VG17" s="310"/>
      <c r="VH17" s="310"/>
      <c r="VI17" s="310"/>
      <c r="VJ17" s="310"/>
      <c r="VK17" s="310"/>
      <c r="VL17" s="310"/>
      <c r="VM17" s="310"/>
      <c r="VN17" s="310"/>
      <c r="VO17" s="310"/>
      <c r="VP17" s="312"/>
      <c r="VQ17" s="309"/>
      <c r="VR17" s="310"/>
      <c r="VS17" s="310"/>
      <c r="VT17" s="310"/>
      <c r="VU17" s="311"/>
      <c r="VV17" s="310"/>
      <c r="VW17" s="310"/>
      <c r="VX17" s="310"/>
      <c r="VY17" s="310"/>
      <c r="VZ17" s="310"/>
      <c r="WA17" s="310"/>
      <c r="WB17" s="310"/>
      <c r="WC17" s="310"/>
      <c r="WD17" s="310"/>
      <c r="WE17" s="310"/>
      <c r="WF17" s="312"/>
      <c r="WG17" s="309"/>
      <c r="WH17" s="310"/>
      <c r="WI17" s="310"/>
      <c r="WJ17" s="310"/>
      <c r="WK17" s="311"/>
      <c r="WL17" s="310"/>
      <c r="WM17" s="310"/>
      <c r="WN17" s="310"/>
      <c r="WO17" s="310"/>
      <c r="WP17" s="310"/>
      <c r="WQ17" s="310"/>
      <c r="WR17" s="310"/>
      <c r="WS17" s="310"/>
      <c r="WT17" s="310"/>
      <c r="WU17" s="310"/>
      <c r="WV17" s="312"/>
      <c r="WW17" s="309"/>
      <c r="WX17" s="310"/>
      <c r="WY17" s="310"/>
      <c r="WZ17" s="310"/>
      <c r="XA17" s="311"/>
      <c r="XB17" s="310"/>
      <c r="XC17" s="310"/>
      <c r="XD17" s="310"/>
      <c r="XE17" s="310"/>
      <c r="XF17" s="310"/>
      <c r="XG17" s="310"/>
      <c r="XH17" s="310"/>
      <c r="XI17" s="310"/>
      <c r="XJ17" s="310"/>
      <c r="XK17" s="310"/>
      <c r="XL17" s="312"/>
      <c r="XM17" s="309"/>
      <c r="XN17" s="310"/>
      <c r="XO17" s="310"/>
      <c r="XP17" s="310"/>
      <c r="XQ17" s="311"/>
      <c r="XR17" s="310"/>
      <c r="XS17" s="310"/>
      <c r="XT17" s="310"/>
      <c r="XU17" s="310"/>
      <c r="XV17" s="310"/>
      <c r="XW17" s="310"/>
      <c r="XX17" s="310"/>
      <c r="XY17" s="310"/>
      <c r="XZ17" s="310"/>
      <c r="YA17" s="310"/>
      <c r="YB17" s="312"/>
      <c r="YC17" s="309"/>
      <c r="YD17" s="310"/>
      <c r="YE17" s="310"/>
      <c r="YF17" s="310"/>
      <c r="YG17" s="311"/>
      <c r="YH17" s="310"/>
      <c r="YI17" s="310"/>
      <c r="YJ17" s="310"/>
      <c r="YK17" s="310"/>
      <c r="YL17" s="310"/>
      <c r="YM17" s="310"/>
      <c r="YN17" s="310"/>
      <c r="YO17" s="310"/>
      <c r="YP17" s="310"/>
      <c r="YQ17" s="310"/>
      <c r="YR17" s="312"/>
      <c r="YS17" s="309"/>
      <c r="YT17" s="310"/>
      <c r="YU17" s="310"/>
      <c r="YV17" s="310"/>
      <c r="YW17" s="311"/>
      <c r="YX17" s="310"/>
      <c r="YY17" s="310"/>
      <c r="YZ17" s="310"/>
      <c r="ZA17" s="310"/>
      <c r="ZB17" s="310"/>
      <c r="ZC17" s="310"/>
      <c r="ZD17" s="310"/>
      <c r="ZE17" s="310"/>
      <c r="ZF17" s="310"/>
      <c r="ZG17" s="310"/>
      <c r="ZH17" s="312"/>
      <c r="ZI17" s="309"/>
      <c r="ZJ17" s="310"/>
      <c r="ZK17" s="310"/>
      <c r="ZL17" s="310"/>
      <c r="ZM17" s="311"/>
      <c r="ZN17" s="310"/>
      <c r="ZO17" s="310"/>
      <c r="ZP17" s="310"/>
      <c r="ZQ17" s="310"/>
      <c r="ZR17" s="310"/>
      <c r="ZS17" s="310"/>
      <c r="ZT17" s="310"/>
      <c r="ZU17" s="310"/>
      <c r="ZV17" s="310"/>
      <c r="ZW17" s="310"/>
      <c r="ZX17" s="312"/>
      <c r="ZY17" s="309"/>
      <c r="ZZ17" s="310"/>
      <c r="AAA17" s="310"/>
      <c r="AAB17" s="310"/>
      <c r="AAC17" s="311"/>
      <c r="AAD17" s="310"/>
      <c r="AAE17" s="310"/>
      <c r="AAF17" s="310"/>
      <c r="AAG17" s="310"/>
      <c r="AAH17" s="310"/>
      <c r="AAI17" s="310"/>
      <c r="AAJ17" s="310"/>
      <c r="AAK17" s="310"/>
      <c r="AAL17" s="310"/>
      <c r="AAM17" s="310"/>
      <c r="AAN17" s="312"/>
      <c r="AAO17" s="309"/>
      <c r="AAP17" s="310"/>
      <c r="AAQ17" s="310"/>
      <c r="AAR17" s="310"/>
      <c r="AAS17" s="311"/>
      <c r="AAT17" s="310"/>
      <c r="AAU17" s="310"/>
      <c r="AAV17" s="310"/>
      <c r="AAW17" s="310"/>
      <c r="AAX17" s="310"/>
      <c r="AAY17" s="310"/>
      <c r="AAZ17" s="310"/>
      <c r="ABA17" s="310"/>
      <c r="ABB17" s="310"/>
      <c r="ABC17" s="310"/>
      <c r="ABD17" s="312"/>
      <c r="ABE17" s="309"/>
      <c r="ABF17" s="310"/>
      <c r="ABG17" s="310"/>
      <c r="ABH17" s="310"/>
      <c r="ABI17" s="311"/>
      <c r="ABJ17" s="310"/>
      <c r="ABK17" s="310"/>
      <c r="ABL17" s="310"/>
      <c r="ABM17" s="310"/>
      <c r="ABN17" s="310"/>
      <c r="ABO17" s="310"/>
      <c r="ABP17" s="310"/>
      <c r="ABQ17" s="310"/>
      <c r="ABR17" s="310"/>
      <c r="ABS17" s="310"/>
      <c r="ABT17" s="312"/>
      <c r="ABU17" s="309"/>
      <c r="ABV17" s="310"/>
      <c r="ABW17" s="310"/>
      <c r="ABX17" s="310"/>
      <c r="ABY17" s="311"/>
      <c r="ABZ17" s="310"/>
      <c r="ACA17" s="310"/>
      <c r="ACB17" s="310"/>
      <c r="ACC17" s="310"/>
      <c r="ACD17" s="310"/>
      <c r="ACE17" s="310"/>
      <c r="ACF17" s="310"/>
      <c r="ACG17" s="310"/>
      <c r="ACH17" s="310"/>
      <c r="ACI17" s="310"/>
      <c r="ACJ17" s="312"/>
      <c r="ACK17" s="309"/>
      <c r="ACL17" s="310"/>
      <c r="ACM17" s="310"/>
      <c r="ACN17" s="310"/>
      <c r="ACO17" s="311"/>
      <c r="ACP17" s="310"/>
      <c r="ACQ17" s="310"/>
      <c r="ACR17" s="310"/>
      <c r="ACS17" s="310"/>
      <c r="ACT17" s="310"/>
      <c r="ACU17" s="310"/>
      <c r="ACV17" s="310"/>
      <c r="ACW17" s="310"/>
      <c r="ACX17" s="310"/>
      <c r="ACY17" s="310"/>
      <c r="ACZ17" s="312"/>
      <c r="ADA17" s="309"/>
      <c r="ADB17" s="310"/>
      <c r="ADC17" s="310"/>
      <c r="ADD17" s="310"/>
      <c r="ADE17" s="311"/>
      <c r="ADF17" s="310"/>
      <c r="ADG17" s="310"/>
      <c r="ADH17" s="310"/>
      <c r="ADI17" s="310"/>
      <c r="ADJ17" s="310"/>
      <c r="ADK17" s="310"/>
      <c r="ADL17" s="310"/>
      <c r="ADM17" s="310"/>
      <c r="ADN17" s="310"/>
      <c r="ADO17" s="310"/>
      <c r="ADP17" s="312"/>
      <c r="ADQ17" s="309"/>
      <c r="ADR17" s="310"/>
      <c r="ADS17" s="310"/>
      <c r="ADT17" s="310"/>
      <c r="ADU17" s="311"/>
      <c r="ADV17" s="310"/>
      <c r="ADW17" s="310"/>
      <c r="ADX17" s="310"/>
      <c r="ADY17" s="310"/>
      <c r="ADZ17" s="310"/>
      <c r="AEA17" s="310"/>
      <c r="AEB17" s="310"/>
      <c r="AEC17" s="310"/>
      <c r="AED17" s="310"/>
      <c r="AEE17" s="310"/>
      <c r="AEF17" s="312"/>
      <c r="AEG17" s="309"/>
      <c r="AEH17" s="310"/>
      <c r="AEI17" s="310"/>
      <c r="AEJ17" s="310"/>
      <c r="AEK17" s="311"/>
      <c r="AEL17" s="310"/>
      <c r="AEM17" s="310"/>
      <c r="AEN17" s="310"/>
      <c r="AEO17" s="310"/>
      <c r="AEP17" s="310"/>
      <c r="AEQ17" s="310"/>
      <c r="AER17" s="310"/>
      <c r="AES17" s="310"/>
      <c r="AET17" s="310"/>
      <c r="AEU17" s="310"/>
      <c r="AEV17" s="312"/>
      <c r="AEW17" s="309"/>
      <c r="AEX17" s="310"/>
      <c r="AEY17" s="310"/>
      <c r="AEZ17" s="310"/>
      <c r="AFA17" s="311"/>
      <c r="AFB17" s="310"/>
      <c r="AFC17" s="310"/>
      <c r="AFD17" s="310"/>
      <c r="AFE17" s="310"/>
      <c r="AFF17" s="310"/>
      <c r="AFG17" s="310"/>
      <c r="AFH17" s="310"/>
      <c r="AFI17" s="310"/>
      <c r="AFJ17" s="310"/>
      <c r="AFK17" s="310"/>
      <c r="AFL17" s="312"/>
      <c r="AFM17" s="309"/>
      <c r="AFN17" s="310"/>
      <c r="AFO17" s="310"/>
      <c r="AFP17" s="310"/>
      <c r="AFQ17" s="311"/>
      <c r="AFR17" s="310"/>
      <c r="AFS17" s="310"/>
      <c r="AFT17" s="310"/>
      <c r="AFU17" s="310"/>
      <c r="AFV17" s="310"/>
      <c r="AFW17" s="310"/>
      <c r="AFX17" s="310"/>
      <c r="AFY17" s="310"/>
      <c r="AFZ17" s="310"/>
      <c r="AGA17" s="310"/>
      <c r="AGB17" s="312"/>
      <c r="AGC17" s="309"/>
      <c r="AGD17" s="310"/>
      <c r="AGE17" s="310"/>
      <c r="AGF17" s="310"/>
      <c r="AGG17" s="311"/>
      <c r="AGH17" s="310"/>
      <c r="AGI17" s="310"/>
      <c r="AGJ17" s="310"/>
      <c r="AGK17" s="310"/>
      <c r="AGL17" s="310"/>
      <c r="AGM17" s="310"/>
      <c r="AGN17" s="310"/>
      <c r="AGO17" s="310"/>
      <c r="AGP17" s="310"/>
      <c r="AGQ17" s="310"/>
      <c r="AGR17" s="312"/>
      <c r="AGS17" s="309"/>
      <c r="AGT17" s="310"/>
      <c r="AGU17" s="310"/>
      <c r="AGV17" s="310"/>
      <c r="AGW17" s="311"/>
      <c r="AGX17" s="310"/>
      <c r="AGY17" s="310"/>
      <c r="AGZ17" s="310"/>
      <c r="AHA17" s="310"/>
      <c r="AHB17" s="310"/>
      <c r="AHC17" s="310"/>
      <c r="AHD17" s="310"/>
      <c r="AHE17" s="310"/>
      <c r="AHF17" s="310"/>
      <c r="AHG17" s="310"/>
      <c r="AHH17" s="312"/>
      <c r="AHI17" s="309"/>
      <c r="AHJ17" s="310"/>
      <c r="AHK17" s="310"/>
      <c r="AHL17" s="310"/>
      <c r="AHM17" s="311"/>
      <c r="AHN17" s="310"/>
      <c r="AHO17" s="310"/>
      <c r="AHP17" s="310"/>
      <c r="AHQ17" s="310"/>
      <c r="AHR17" s="310"/>
      <c r="AHS17" s="310"/>
      <c r="AHT17" s="310"/>
      <c r="AHU17" s="310"/>
      <c r="AHV17" s="310"/>
      <c r="AHW17" s="310"/>
      <c r="AHX17" s="312"/>
      <c r="AHY17" s="309"/>
      <c r="AHZ17" s="310"/>
      <c r="AIA17" s="310"/>
      <c r="AIB17" s="310"/>
      <c r="AIC17" s="311"/>
      <c r="AID17" s="310"/>
      <c r="AIE17" s="310"/>
      <c r="AIF17" s="310"/>
      <c r="AIG17" s="310"/>
      <c r="AIH17" s="310"/>
      <c r="AII17" s="310"/>
      <c r="AIJ17" s="310"/>
      <c r="AIK17" s="310"/>
      <c r="AIL17" s="310"/>
      <c r="AIM17" s="310"/>
      <c r="AIN17" s="312"/>
      <c r="AIO17" s="309"/>
      <c r="AIP17" s="310"/>
      <c r="AIQ17" s="310"/>
      <c r="AIR17" s="310"/>
      <c r="AIS17" s="311"/>
      <c r="AIT17" s="310"/>
      <c r="AIU17" s="310"/>
      <c r="AIV17" s="310"/>
      <c r="AIW17" s="310"/>
      <c r="AIX17" s="310"/>
      <c r="AIY17" s="310"/>
      <c r="AIZ17" s="310"/>
      <c r="AJA17" s="310"/>
      <c r="AJB17" s="310"/>
      <c r="AJC17" s="310"/>
      <c r="AJD17" s="312"/>
      <c r="AJE17" s="309"/>
      <c r="AJF17" s="310"/>
      <c r="AJG17" s="310"/>
      <c r="AJH17" s="310"/>
      <c r="AJI17" s="311"/>
      <c r="AJJ17" s="310"/>
      <c r="AJK17" s="310"/>
      <c r="AJL17" s="310"/>
      <c r="AJM17" s="310"/>
      <c r="AJN17" s="310"/>
      <c r="AJO17" s="310"/>
      <c r="AJP17" s="310"/>
      <c r="AJQ17" s="310"/>
      <c r="AJR17" s="310"/>
      <c r="AJS17" s="310"/>
      <c r="AJT17" s="312"/>
      <c r="AJU17" s="309"/>
      <c r="AJV17" s="310"/>
      <c r="AJW17" s="310"/>
      <c r="AJX17" s="310"/>
      <c r="AJY17" s="311"/>
      <c r="AJZ17" s="310"/>
      <c r="AKA17" s="310"/>
      <c r="AKB17" s="310"/>
      <c r="AKC17" s="310"/>
      <c r="AKD17" s="310"/>
      <c r="AKE17" s="310"/>
      <c r="AKF17" s="310"/>
      <c r="AKG17" s="310"/>
      <c r="AKH17" s="310"/>
      <c r="AKI17" s="310"/>
      <c r="AKJ17" s="312"/>
      <c r="AKK17" s="309"/>
      <c r="AKL17" s="310"/>
      <c r="AKM17" s="310"/>
      <c r="AKN17" s="310"/>
      <c r="AKO17" s="311"/>
      <c r="AKP17" s="310"/>
      <c r="AKQ17" s="310"/>
      <c r="AKR17" s="310"/>
      <c r="AKS17" s="310"/>
      <c r="AKT17" s="310"/>
      <c r="AKU17" s="310"/>
      <c r="AKV17" s="310"/>
      <c r="AKW17" s="310"/>
      <c r="AKX17" s="310"/>
      <c r="AKY17" s="310"/>
      <c r="AKZ17" s="312"/>
      <c r="ALA17" s="309"/>
      <c r="ALB17" s="310"/>
      <c r="ALC17" s="310"/>
      <c r="ALD17" s="310"/>
      <c r="ALE17" s="311"/>
      <c r="ALF17" s="310"/>
      <c r="ALG17" s="310"/>
      <c r="ALH17" s="310"/>
      <c r="ALI17" s="310"/>
      <c r="ALJ17" s="310"/>
      <c r="ALK17" s="310"/>
      <c r="ALL17" s="310"/>
      <c r="ALM17" s="310"/>
      <c r="ALN17" s="310"/>
      <c r="ALO17" s="310"/>
      <c r="ALP17" s="312"/>
      <c r="ALQ17" s="309"/>
      <c r="ALR17" s="310"/>
      <c r="ALS17" s="310"/>
      <c r="ALT17" s="310"/>
      <c r="ALU17" s="311"/>
      <c r="ALV17" s="310"/>
      <c r="ALW17" s="310"/>
      <c r="ALX17" s="310"/>
      <c r="ALY17" s="310"/>
      <c r="ALZ17" s="310"/>
      <c r="AMA17" s="310"/>
      <c r="AMB17" s="310"/>
      <c r="AMC17" s="310"/>
      <c r="AMD17" s="310"/>
      <c r="AME17" s="310"/>
      <c r="AMF17" s="312"/>
      <c r="AMG17" s="309"/>
      <c r="AMH17" s="310"/>
      <c r="AMI17" s="310"/>
      <c r="AMJ17" s="310"/>
    </row>
    <row r="18" spans="1:1024" ht="20.25" customHeight="1">
      <c r="A18" s="291" t="s">
        <v>176</v>
      </c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</row>
    <row r="19" spans="1:1024" ht="15" customHeight="1">
      <c r="A19" s="300">
        <v>1</v>
      </c>
      <c r="B19" s="301" t="s">
        <v>111</v>
      </c>
      <c r="C19" s="297">
        <v>3</v>
      </c>
      <c r="D19" s="313">
        <f>D10</f>
        <v>0</v>
      </c>
      <c r="E19" s="315">
        <v>0.23</v>
      </c>
      <c r="F19" s="297">
        <f>F10</f>
        <v>1</v>
      </c>
      <c r="G19" s="313">
        <f>F19*D19*C19</f>
        <v>0</v>
      </c>
      <c r="H19" s="297">
        <f>G19*1.23</f>
        <v>0</v>
      </c>
      <c r="I19" s="297">
        <f>I10</f>
        <v>11</v>
      </c>
      <c r="J19" s="313">
        <f>I19*D19*C19</f>
        <v>0</v>
      </c>
      <c r="K19" s="297">
        <f>J19*1.23</f>
        <v>0</v>
      </c>
      <c r="L19" s="316">
        <f>H19+K19</f>
        <v>0</v>
      </c>
    </row>
    <row r="20" spans="1:1024" ht="30" customHeight="1">
      <c r="A20" s="300"/>
      <c r="B20" s="301"/>
      <c r="C20" s="297"/>
      <c r="D20" s="313"/>
      <c r="E20" s="315"/>
      <c r="F20" s="297"/>
      <c r="G20" s="313"/>
      <c r="H20" s="297"/>
      <c r="I20" s="297"/>
      <c r="J20" s="313"/>
      <c r="K20" s="297"/>
      <c r="L20" s="316"/>
    </row>
    <row r="21" spans="1:1024" ht="19.5" customHeight="1">
      <c r="A21" s="300">
        <v>2</v>
      </c>
      <c r="B21" s="301" t="s">
        <v>112</v>
      </c>
      <c r="C21" s="297">
        <v>1</v>
      </c>
      <c r="D21" s="313">
        <f>D12</f>
        <v>0</v>
      </c>
      <c r="E21" s="315">
        <v>0.23</v>
      </c>
      <c r="F21" s="297">
        <f>F10</f>
        <v>1</v>
      </c>
      <c r="G21" s="313">
        <f>F21*D21*C21</f>
        <v>0</v>
      </c>
      <c r="H21" s="297">
        <f>G21*1.23</f>
        <v>0</v>
      </c>
      <c r="I21" s="297">
        <f>I10</f>
        <v>11</v>
      </c>
      <c r="J21" s="313">
        <f>I21*D21*C21</f>
        <v>0</v>
      </c>
      <c r="K21" s="297">
        <f>J21*1.23</f>
        <v>0</v>
      </c>
      <c r="L21" s="316">
        <f>H21+K21</f>
        <v>0</v>
      </c>
    </row>
    <row r="22" spans="1:1024" ht="22.5" customHeight="1">
      <c r="A22" s="300"/>
      <c r="B22" s="301"/>
      <c r="C22" s="297"/>
      <c r="D22" s="313"/>
      <c r="E22" s="315"/>
      <c r="F22" s="297"/>
      <c r="G22" s="313"/>
      <c r="H22" s="297"/>
      <c r="I22" s="297"/>
      <c r="J22" s="313"/>
      <c r="K22" s="297"/>
      <c r="L22" s="316"/>
    </row>
    <row r="23" spans="1:1024" ht="20.100000000000001" customHeight="1">
      <c r="A23" s="209" t="s">
        <v>19</v>
      </c>
      <c r="B23" s="209"/>
      <c r="C23" s="209"/>
      <c r="D23" s="209"/>
      <c r="E23" s="209"/>
      <c r="F23" s="7"/>
      <c r="G23" s="107">
        <f>G19+G21</f>
        <v>0</v>
      </c>
      <c r="H23" s="107">
        <f>H19+H21</f>
        <v>0</v>
      </c>
      <c r="I23" s="106"/>
      <c r="J23" s="107">
        <f>J19+J21</f>
        <v>0</v>
      </c>
      <c r="K23" s="107">
        <f>K19+K21</f>
        <v>0</v>
      </c>
      <c r="L23" s="107">
        <f>L19+L21</f>
        <v>0</v>
      </c>
    </row>
    <row r="24" spans="1:1024" ht="25.5" customHeight="1">
      <c r="A24" s="291" t="s">
        <v>177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</row>
    <row r="25" spans="1:1024" ht="16.5" customHeight="1">
      <c r="A25" s="300">
        <v>1</v>
      </c>
      <c r="B25" s="301" t="s">
        <v>111</v>
      </c>
      <c r="C25" s="297">
        <v>4</v>
      </c>
      <c r="D25" s="313">
        <f>D19</f>
        <v>0</v>
      </c>
      <c r="E25" s="317">
        <v>0.23</v>
      </c>
      <c r="F25" s="297">
        <f>F19</f>
        <v>1</v>
      </c>
      <c r="G25" s="313">
        <f>F25*D25*C25</f>
        <v>0</v>
      </c>
      <c r="H25" s="297">
        <f>G25*1.23</f>
        <v>0</v>
      </c>
      <c r="I25" s="297">
        <f>I19</f>
        <v>11</v>
      </c>
      <c r="J25" s="313">
        <f>I25*D25*C25</f>
        <v>0</v>
      </c>
      <c r="K25" s="297">
        <f>J25*1.23</f>
        <v>0</v>
      </c>
      <c r="L25" s="316">
        <f>H25+K25</f>
        <v>0</v>
      </c>
    </row>
    <row r="26" spans="1:1024" ht="30.75" customHeight="1">
      <c r="A26" s="300"/>
      <c r="B26" s="301"/>
      <c r="C26" s="297"/>
      <c r="D26" s="313"/>
      <c r="E26" s="317"/>
      <c r="F26" s="297"/>
      <c r="G26" s="313"/>
      <c r="H26" s="297"/>
      <c r="I26" s="297"/>
      <c r="J26" s="313"/>
      <c r="K26" s="297"/>
      <c r="L26" s="316"/>
    </row>
    <row r="27" spans="1:1024" ht="24.75" customHeight="1">
      <c r="A27" s="300">
        <v>2</v>
      </c>
      <c r="B27" s="301" t="s">
        <v>112</v>
      </c>
      <c r="C27" s="297">
        <v>2</v>
      </c>
      <c r="D27" s="313">
        <f>D21</f>
        <v>0</v>
      </c>
      <c r="E27" s="315">
        <v>0.23</v>
      </c>
      <c r="F27" s="297">
        <f>F25</f>
        <v>1</v>
      </c>
      <c r="G27" s="313">
        <f>F27*D27*C27</f>
        <v>0</v>
      </c>
      <c r="H27" s="297">
        <f>G27*1.23</f>
        <v>0</v>
      </c>
      <c r="I27" s="297">
        <f>I25</f>
        <v>11</v>
      </c>
      <c r="J27" s="313">
        <f>I27*D27*C27</f>
        <v>0</v>
      </c>
      <c r="K27" s="297">
        <f>J27*1.23</f>
        <v>0</v>
      </c>
      <c r="L27" s="316">
        <f>H27+K27</f>
        <v>0</v>
      </c>
    </row>
    <row r="28" spans="1:1024" ht="18.75" customHeight="1">
      <c r="A28" s="300"/>
      <c r="B28" s="301"/>
      <c r="C28" s="297"/>
      <c r="D28" s="313"/>
      <c r="E28" s="315"/>
      <c r="F28" s="297"/>
      <c r="G28" s="313"/>
      <c r="H28" s="297"/>
      <c r="I28" s="297"/>
      <c r="J28" s="313"/>
      <c r="K28" s="297"/>
      <c r="L28" s="316"/>
    </row>
    <row r="29" spans="1:1024" ht="3.75" customHeight="1">
      <c r="A29" s="300">
        <v>3</v>
      </c>
      <c r="B29" s="301" t="s">
        <v>115</v>
      </c>
      <c r="C29" s="297">
        <v>8</v>
      </c>
      <c r="D29" s="313">
        <f>D14</f>
        <v>0</v>
      </c>
      <c r="E29" s="296" t="s">
        <v>17</v>
      </c>
      <c r="F29" s="297">
        <f>F25</f>
        <v>1</v>
      </c>
      <c r="G29" s="313">
        <f>F29*D29*C29</f>
        <v>0</v>
      </c>
      <c r="H29" s="297">
        <f>G29*1.23</f>
        <v>0</v>
      </c>
      <c r="I29" s="297">
        <f>I25</f>
        <v>11</v>
      </c>
      <c r="J29" s="313">
        <f>I29*D29*C29</f>
        <v>0</v>
      </c>
      <c r="K29" s="297">
        <f>J29*1.23</f>
        <v>0</v>
      </c>
      <c r="L29" s="316">
        <f>H29+K29</f>
        <v>0</v>
      </c>
    </row>
    <row r="30" spans="1:1024" ht="38.25" customHeight="1">
      <c r="A30" s="300"/>
      <c r="B30" s="301"/>
      <c r="C30" s="297"/>
      <c r="D30" s="313"/>
      <c r="E30" s="296"/>
      <c r="F30" s="297"/>
      <c r="G30" s="313"/>
      <c r="H30" s="297"/>
      <c r="I30" s="297"/>
      <c r="J30" s="313"/>
      <c r="K30" s="297"/>
      <c r="L30" s="316"/>
    </row>
    <row r="31" spans="1:1024" ht="20.100000000000001" customHeight="1">
      <c r="A31" s="209" t="s">
        <v>19</v>
      </c>
      <c r="B31" s="209"/>
      <c r="C31" s="209"/>
      <c r="D31" s="209"/>
      <c r="E31" s="209"/>
      <c r="F31" s="7"/>
      <c r="G31" s="107">
        <f>G25+G27+G29</f>
        <v>0</v>
      </c>
      <c r="H31" s="107">
        <f>H25+H27+H29</f>
        <v>0</v>
      </c>
      <c r="I31" s="106"/>
      <c r="J31" s="107">
        <f>J25+J27+J29</f>
        <v>0</v>
      </c>
      <c r="K31" s="107">
        <f>K25+K27+K29</f>
        <v>0</v>
      </c>
      <c r="L31" s="107">
        <f>L25+L27+L29</f>
        <v>0</v>
      </c>
    </row>
    <row r="32" spans="1:1024" ht="27.75" customHeight="1">
      <c r="A32" s="291" t="s">
        <v>178</v>
      </c>
      <c r="B32" s="291"/>
      <c r="C32" s="291"/>
      <c r="D32" s="291"/>
      <c r="E32" s="291"/>
      <c r="F32" s="291"/>
      <c r="G32" s="291"/>
      <c r="H32" s="291"/>
      <c r="I32" s="291"/>
      <c r="J32" s="291"/>
      <c r="K32" s="291"/>
      <c r="L32" s="291"/>
    </row>
    <row r="33" spans="1:12" ht="15" customHeight="1">
      <c r="A33" s="300">
        <v>1</v>
      </c>
      <c r="B33" s="301" t="s">
        <v>111</v>
      </c>
      <c r="C33" s="297">
        <v>6</v>
      </c>
      <c r="D33" s="313">
        <f>D25</f>
        <v>0</v>
      </c>
      <c r="E33" s="317">
        <v>0.23</v>
      </c>
      <c r="F33" s="297">
        <f>F25</f>
        <v>1</v>
      </c>
      <c r="G33" s="313">
        <f>F33*D33*C33</f>
        <v>0</v>
      </c>
      <c r="H33" s="297">
        <f>G33*1.23</f>
        <v>0</v>
      </c>
      <c r="I33" s="297">
        <f>I25</f>
        <v>11</v>
      </c>
      <c r="J33" s="313">
        <f>I33*D33*C33</f>
        <v>0</v>
      </c>
      <c r="K33" s="297">
        <f>J33*1.23</f>
        <v>0</v>
      </c>
      <c r="L33" s="316">
        <f>H33+K33</f>
        <v>0</v>
      </c>
    </row>
    <row r="34" spans="1:12" ht="15.75" customHeight="1">
      <c r="A34" s="300"/>
      <c r="B34" s="301"/>
      <c r="C34" s="297"/>
      <c r="D34" s="313"/>
      <c r="E34" s="317"/>
      <c r="F34" s="297"/>
      <c r="G34" s="313"/>
      <c r="H34" s="297"/>
      <c r="I34" s="297"/>
      <c r="J34" s="313"/>
      <c r="K34" s="297"/>
      <c r="L34" s="316"/>
    </row>
    <row r="35" spans="1:12" ht="38.25" customHeight="1">
      <c r="A35" s="300">
        <v>2</v>
      </c>
      <c r="B35" s="301" t="s">
        <v>112</v>
      </c>
      <c r="C35" s="297">
        <v>8</v>
      </c>
      <c r="D35" s="313">
        <f>D27</f>
        <v>0</v>
      </c>
      <c r="E35" s="315">
        <v>0.23</v>
      </c>
      <c r="F35" s="297">
        <f>F33</f>
        <v>1</v>
      </c>
      <c r="G35" s="313">
        <f>F35*D35*C35</f>
        <v>0</v>
      </c>
      <c r="H35" s="297">
        <f>G35*1.23</f>
        <v>0</v>
      </c>
      <c r="I35" s="297">
        <f>I33</f>
        <v>11</v>
      </c>
      <c r="J35" s="313">
        <f>I35*D35*C35</f>
        <v>0</v>
      </c>
      <c r="K35" s="297">
        <f>J35*1.23</f>
        <v>0</v>
      </c>
      <c r="L35" s="316">
        <f>H35+K35</f>
        <v>0</v>
      </c>
    </row>
    <row r="36" spans="1:12" ht="6.75" customHeight="1">
      <c r="A36" s="300"/>
      <c r="B36" s="301"/>
      <c r="C36" s="297"/>
      <c r="D36" s="313"/>
      <c r="E36" s="315"/>
      <c r="F36" s="297"/>
      <c r="G36" s="313"/>
      <c r="H36" s="297"/>
      <c r="I36" s="297"/>
      <c r="J36" s="313"/>
      <c r="K36" s="297"/>
      <c r="L36" s="316"/>
    </row>
    <row r="37" spans="1:12" ht="15.75" customHeight="1">
      <c r="A37" s="292">
        <v>3</v>
      </c>
      <c r="B37" s="293" t="s">
        <v>115</v>
      </c>
      <c r="C37" s="294">
        <v>16</v>
      </c>
      <c r="D37" s="313">
        <f>D29</f>
        <v>0</v>
      </c>
      <c r="E37" s="323" t="s">
        <v>17</v>
      </c>
      <c r="F37" s="294">
        <f>F33</f>
        <v>1</v>
      </c>
      <c r="G37" s="324">
        <f>F37*D37*C37</f>
        <v>0</v>
      </c>
      <c r="H37" s="294">
        <f>G37*1.23</f>
        <v>0</v>
      </c>
      <c r="I37" s="294">
        <f>I33</f>
        <v>11</v>
      </c>
      <c r="J37" s="324">
        <f>I37*D37*C37</f>
        <v>0</v>
      </c>
      <c r="K37" s="294">
        <f>J37*1.23</f>
        <v>0</v>
      </c>
      <c r="L37" s="318">
        <f>H37+K37</f>
        <v>0</v>
      </c>
    </row>
    <row r="38" spans="1:12" ht="29.25" customHeight="1">
      <c r="A38" s="292"/>
      <c r="B38" s="293"/>
      <c r="C38" s="294"/>
      <c r="D38" s="313"/>
      <c r="E38" s="323"/>
      <c r="F38" s="294"/>
      <c r="G38" s="324"/>
      <c r="H38" s="294"/>
      <c r="I38" s="294"/>
      <c r="J38" s="324"/>
      <c r="K38" s="294"/>
      <c r="L38" s="318"/>
    </row>
    <row r="39" spans="1:12" ht="20.100000000000001" customHeight="1">
      <c r="A39" s="319" t="s">
        <v>19</v>
      </c>
      <c r="B39" s="319"/>
      <c r="C39" s="319"/>
      <c r="D39" s="319"/>
      <c r="E39" s="319"/>
      <c r="F39" s="149"/>
      <c r="G39" s="150">
        <f>G33+G35+G37</f>
        <v>0</v>
      </c>
      <c r="H39" s="150">
        <f>H33+H35+H37</f>
        <v>0</v>
      </c>
      <c r="I39" s="151"/>
      <c r="J39" s="150">
        <f>J33+J35+J37</f>
        <v>0</v>
      </c>
      <c r="K39" s="150">
        <f>K33+K35+K37</f>
        <v>0</v>
      </c>
      <c r="L39" s="152">
        <f>L33+L35+L37</f>
        <v>0</v>
      </c>
    </row>
    <row r="40" spans="1:12" ht="30.75" customHeight="1">
      <c r="A40" s="291" t="s">
        <v>179</v>
      </c>
      <c r="B40" s="291"/>
      <c r="C40" s="291"/>
      <c r="D40" s="291"/>
      <c r="E40" s="291"/>
      <c r="F40" s="291"/>
      <c r="G40" s="291"/>
      <c r="H40" s="291"/>
      <c r="I40" s="291"/>
      <c r="J40" s="291"/>
      <c r="K40" s="291"/>
      <c r="L40" s="291"/>
    </row>
    <row r="41" spans="1:12" ht="36.950000000000003" customHeight="1">
      <c r="A41" s="117">
        <v>1</v>
      </c>
      <c r="B41" s="121" t="s">
        <v>117</v>
      </c>
      <c r="C41" s="58">
        <v>1</v>
      </c>
      <c r="D41" s="105"/>
      <c r="E41" s="6" t="s">
        <v>17</v>
      </c>
      <c r="F41" s="7">
        <v>5</v>
      </c>
      <c r="G41" s="8">
        <f>F41*D41*C41</f>
        <v>0</v>
      </c>
      <c r="H41" s="9">
        <f>G41*1.23</f>
        <v>0</v>
      </c>
      <c r="I41" s="4">
        <v>5</v>
      </c>
      <c r="J41" s="8">
        <f>I41*D41*C41</f>
        <v>0</v>
      </c>
      <c r="K41" s="9">
        <f>J41*1.23</f>
        <v>0</v>
      </c>
      <c r="L41" s="119">
        <f>H41+K41</f>
        <v>0</v>
      </c>
    </row>
    <row r="42" spans="1:12" ht="36.950000000000003" customHeight="1">
      <c r="A42" s="117">
        <v>2</v>
      </c>
      <c r="B42" s="121" t="s">
        <v>118</v>
      </c>
      <c r="C42" s="58">
        <v>500</v>
      </c>
      <c r="D42" s="105"/>
      <c r="E42" s="6" t="s">
        <v>17</v>
      </c>
      <c r="F42" s="7">
        <v>2</v>
      </c>
      <c r="G42" s="8">
        <f>F42*D42*C42</f>
        <v>0</v>
      </c>
      <c r="H42" s="9">
        <f>G42*1.23</f>
        <v>0</v>
      </c>
      <c r="I42" s="4">
        <v>2</v>
      </c>
      <c r="J42" s="8">
        <f>I42*D42*C42</f>
        <v>0</v>
      </c>
      <c r="K42" s="9">
        <f>J42*1.23</f>
        <v>0</v>
      </c>
      <c r="L42" s="119">
        <f>H42+K42</f>
        <v>0</v>
      </c>
    </row>
    <row r="43" spans="1:12" ht="36.950000000000003" customHeight="1">
      <c r="A43" s="117">
        <v>3</v>
      </c>
      <c r="B43" s="121" t="s">
        <v>119</v>
      </c>
      <c r="C43" s="58">
        <v>800</v>
      </c>
      <c r="D43" s="105"/>
      <c r="E43" s="6" t="s">
        <v>17</v>
      </c>
      <c r="F43" s="7">
        <v>2</v>
      </c>
      <c r="G43" s="8">
        <f>F43*D43*C43</f>
        <v>0</v>
      </c>
      <c r="H43" s="9">
        <f>G43*1.23</f>
        <v>0</v>
      </c>
      <c r="I43" s="4">
        <v>2</v>
      </c>
      <c r="J43" s="8">
        <f>I43*D43*C43</f>
        <v>0</v>
      </c>
      <c r="K43" s="9">
        <f>J43*1.23</f>
        <v>0</v>
      </c>
      <c r="L43" s="119">
        <f>H43+K43</f>
        <v>0</v>
      </c>
    </row>
    <row r="44" spans="1:12" ht="38.1" customHeight="1">
      <c r="A44" s="117">
        <v>4</v>
      </c>
      <c r="B44" s="121" t="s">
        <v>120</v>
      </c>
      <c r="C44" s="58">
        <v>1000</v>
      </c>
      <c r="D44" s="105"/>
      <c r="E44" s="6" t="s">
        <v>17</v>
      </c>
      <c r="F44" s="7">
        <v>2</v>
      </c>
      <c r="G44" s="8">
        <f>F44*D44*C44</f>
        <v>0</v>
      </c>
      <c r="H44" s="9">
        <f>G44*1.23</f>
        <v>0</v>
      </c>
      <c r="I44" s="4">
        <v>2</v>
      </c>
      <c r="J44" s="8">
        <f>I44*D44*C44</f>
        <v>0</v>
      </c>
      <c r="K44" s="9">
        <f>J44*1.23</f>
        <v>0</v>
      </c>
      <c r="L44" s="119">
        <f>H44+K44</f>
        <v>0</v>
      </c>
    </row>
    <row r="45" spans="1:12" ht="50.1" customHeight="1">
      <c r="A45" s="117">
        <v>5</v>
      </c>
      <c r="B45" s="121" t="s">
        <v>98</v>
      </c>
      <c r="C45" s="58">
        <v>1</v>
      </c>
      <c r="D45" s="105"/>
      <c r="E45" s="6" t="s">
        <v>17</v>
      </c>
      <c r="F45" s="7">
        <v>1</v>
      </c>
      <c r="G45" s="8">
        <f>F45*D45*C45</f>
        <v>0</v>
      </c>
      <c r="H45" s="9">
        <f>G45*1.23</f>
        <v>0</v>
      </c>
      <c r="I45" s="4">
        <v>0</v>
      </c>
      <c r="J45" s="8">
        <f>I45*D45*C45</f>
        <v>0</v>
      </c>
      <c r="K45" s="9">
        <f>J45*1.23</f>
        <v>0</v>
      </c>
      <c r="L45" s="119">
        <f>H45+K45</f>
        <v>0</v>
      </c>
    </row>
    <row r="46" spans="1:12" ht="20.100000000000001" customHeight="1">
      <c r="A46" s="320" t="s">
        <v>19</v>
      </c>
      <c r="B46" s="320"/>
      <c r="C46" s="320"/>
      <c r="D46" s="320"/>
      <c r="E46" s="320"/>
      <c r="F46" s="153"/>
      <c r="G46" s="154">
        <f>G41+G42+G43+G44+G45</f>
        <v>0</v>
      </c>
      <c r="H46" s="154">
        <f>H41+H42+H43+H44+H45</f>
        <v>0</v>
      </c>
      <c r="I46" s="115"/>
      <c r="J46" s="154">
        <f>J41+J42+J43+J44+J45</f>
        <v>0</v>
      </c>
      <c r="K46" s="154">
        <f>K41+K42+K43+K44+K45</f>
        <v>0</v>
      </c>
      <c r="L46" s="154">
        <f>L41+L42+L43+L44+L45</f>
        <v>0</v>
      </c>
    </row>
    <row r="47" spans="1:12" ht="20.100000000000001" customHeight="1">
      <c r="A47" s="321" t="s">
        <v>180</v>
      </c>
      <c r="B47" s="321"/>
      <c r="C47" s="321"/>
      <c r="D47" s="321"/>
      <c r="E47" s="321"/>
      <c r="F47" s="321"/>
      <c r="G47" s="321"/>
      <c r="H47" s="321"/>
      <c r="I47" s="321"/>
      <c r="J47" s="321"/>
      <c r="K47" s="321"/>
      <c r="L47" s="321"/>
    </row>
    <row r="48" spans="1:12" ht="25.9" customHeight="1">
      <c r="A48" s="117">
        <v>1</v>
      </c>
      <c r="B48" s="118" t="s">
        <v>99</v>
      </c>
      <c r="C48" s="58">
        <v>1</v>
      </c>
      <c r="D48" s="105">
        <f>Załącznik_nr_1!D133</f>
        <v>0</v>
      </c>
      <c r="E48" s="6" t="s">
        <v>17</v>
      </c>
      <c r="F48" s="7">
        <v>1</v>
      </c>
      <c r="G48" s="8">
        <f>F48*D48*C48</f>
        <v>0</v>
      </c>
      <c r="H48" s="9">
        <f>G48*1.23</f>
        <v>0</v>
      </c>
      <c r="I48" s="4">
        <v>1</v>
      </c>
      <c r="J48" s="8">
        <f>I48*D48*C48</f>
        <v>0</v>
      </c>
      <c r="K48" s="9">
        <f>J48*1.23</f>
        <v>0</v>
      </c>
      <c r="L48" s="119">
        <f>H48+K48</f>
        <v>0</v>
      </c>
    </row>
    <row r="49" spans="1:16" ht="25.9" customHeight="1">
      <c r="A49" s="120">
        <v>2</v>
      </c>
      <c r="B49" s="121" t="s">
        <v>100</v>
      </c>
      <c r="C49" s="58">
        <v>1</v>
      </c>
      <c r="D49" s="105">
        <f>Załącznik_nr_1!D134</f>
        <v>0</v>
      </c>
      <c r="E49" s="6" t="s">
        <v>17</v>
      </c>
      <c r="F49" s="7">
        <v>1</v>
      </c>
      <c r="G49" s="8">
        <f>F49*D49*C49</f>
        <v>0</v>
      </c>
      <c r="H49" s="9">
        <f>G49*1.23</f>
        <v>0</v>
      </c>
      <c r="I49" s="4">
        <v>1</v>
      </c>
      <c r="J49" s="8">
        <f>I49*D49*C49</f>
        <v>0</v>
      </c>
      <c r="K49" s="9">
        <f>J49*1.23</f>
        <v>0</v>
      </c>
      <c r="L49" s="119">
        <f>H49+K49</f>
        <v>0</v>
      </c>
    </row>
    <row r="50" spans="1:16" ht="25.9" customHeight="1">
      <c r="A50" s="117">
        <v>3</v>
      </c>
      <c r="B50" s="121" t="s">
        <v>101</v>
      </c>
      <c r="C50" s="58">
        <v>1</v>
      </c>
      <c r="D50" s="105">
        <f>Załącznik_nr_1!D135</f>
        <v>0</v>
      </c>
      <c r="E50" s="6" t="s">
        <v>17</v>
      </c>
      <c r="F50" s="7">
        <v>1</v>
      </c>
      <c r="G50" s="8">
        <f>F50*D50*C50</f>
        <v>0</v>
      </c>
      <c r="H50" s="9">
        <f>G50*1.23</f>
        <v>0</v>
      </c>
      <c r="I50" s="4">
        <v>1</v>
      </c>
      <c r="J50" s="8">
        <f>I50*D50*C50</f>
        <v>0</v>
      </c>
      <c r="K50" s="9">
        <f>J50*1.23</f>
        <v>0</v>
      </c>
      <c r="L50" s="119">
        <f>H50+K50</f>
        <v>0</v>
      </c>
    </row>
    <row r="51" spans="1:16" ht="25.9" customHeight="1">
      <c r="A51" s="120">
        <v>4</v>
      </c>
      <c r="B51" s="122" t="s">
        <v>102</v>
      </c>
      <c r="C51" s="123">
        <v>1</v>
      </c>
      <c r="D51" s="124">
        <f>Załącznik_nr_1!D136</f>
        <v>0</v>
      </c>
      <c r="E51" s="125" t="s">
        <v>17</v>
      </c>
      <c r="F51" s="10">
        <v>1</v>
      </c>
      <c r="G51" s="11">
        <f>F51*D51*C51</f>
        <v>0</v>
      </c>
      <c r="H51" s="12">
        <f>G51*1.23</f>
        <v>0</v>
      </c>
      <c r="I51" s="13">
        <v>1</v>
      </c>
      <c r="J51" s="11">
        <f>I51*D51*C51</f>
        <v>0</v>
      </c>
      <c r="K51" s="12">
        <f>J51*1.23</f>
        <v>0</v>
      </c>
      <c r="L51" s="126">
        <f>H51+K51</f>
        <v>0</v>
      </c>
    </row>
    <row r="52" spans="1:16" ht="20.100000000000001" customHeight="1">
      <c r="A52" s="314" t="s">
        <v>19</v>
      </c>
      <c r="B52" s="314"/>
      <c r="C52" s="314"/>
      <c r="D52" s="314"/>
      <c r="E52" s="314"/>
      <c r="F52" s="127"/>
      <c r="G52" s="128">
        <f>G48+G49+G50+G51</f>
        <v>0</v>
      </c>
      <c r="H52" s="128">
        <f>H48+H49+H50+H51</f>
        <v>0</v>
      </c>
      <c r="I52" s="129"/>
      <c r="J52" s="128">
        <f>J48+J49+J50+J51</f>
        <v>0</v>
      </c>
      <c r="K52" s="128">
        <f>K48+K49+K50+K51</f>
        <v>0</v>
      </c>
      <c r="L52" s="130">
        <f>L48+L49+L50+L51</f>
        <v>0</v>
      </c>
    </row>
    <row r="53" spans="1:16" ht="32.25" customHeight="1">
      <c r="A53" s="322" t="s">
        <v>103</v>
      </c>
      <c r="B53" s="322"/>
      <c r="C53" s="322"/>
      <c r="D53" s="322"/>
      <c r="E53" s="322"/>
      <c r="F53" s="322"/>
      <c r="G53" s="131">
        <f>G17+G23+G31+G39+G46+G52</f>
        <v>0</v>
      </c>
      <c r="H53" s="131">
        <f>H17+H23+H31+H39+H46+H52</f>
        <v>0</v>
      </c>
      <c r="I53" s="132"/>
      <c r="J53" s="131">
        <f>J17+J23+J31+J39+J46+J52</f>
        <v>0</v>
      </c>
      <c r="K53" s="131">
        <f>K17+K23+K31+K39+K46+K52</f>
        <v>0</v>
      </c>
      <c r="L53" s="131">
        <f>L17+L23+L31+L39+L46+L52</f>
        <v>0</v>
      </c>
    </row>
    <row r="54" spans="1:16" ht="33" customHeight="1">
      <c r="A54" s="155"/>
      <c r="B54" s="156"/>
      <c r="C54" s="156"/>
      <c r="D54" s="156"/>
      <c r="E54" s="155"/>
      <c r="F54" s="155"/>
    </row>
    <row r="55" spans="1:16" ht="32.25" customHeight="1">
      <c r="A55" s="157"/>
      <c r="B55" s="158"/>
      <c r="C55" s="158"/>
      <c r="D55" s="158"/>
      <c r="E55" s="157"/>
      <c r="F55" s="157"/>
    </row>
    <row r="56" spans="1:16" ht="24.95" customHeight="1">
      <c r="B56" s="227" t="s">
        <v>121</v>
      </c>
      <c r="C56" s="227"/>
      <c r="D56" s="227"/>
      <c r="E56" s="227"/>
      <c r="F56" s="227"/>
      <c r="G56" s="216">
        <f>G53+J53</f>
        <v>0</v>
      </c>
      <c r="H56" s="216"/>
      <c r="I56" s="216"/>
      <c r="J56" s="216"/>
      <c r="K56" s="216"/>
      <c r="M56" s="97"/>
      <c r="N56" s="97"/>
      <c r="O56" s="97"/>
      <c r="P56" s="159"/>
    </row>
    <row r="57" spans="1:16" ht="24.95" customHeight="1">
      <c r="B57" s="227"/>
      <c r="C57" s="227"/>
      <c r="D57" s="227"/>
      <c r="E57" s="227"/>
      <c r="F57" s="227"/>
      <c r="G57" s="216"/>
      <c r="H57" s="216"/>
      <c r="I57" s="216"/>
      <c r="J57" s="216"/>
      <c r="K57" s="216"/>
    </row>
    <row r="58" spans="1:16" ht="24.95" customHeight="1">
      <c r="B58" s="227" t="s">
        <v>122</v>
      </c>
      <c r="C58" s="227"/>
      <c r="D58" s="227"/>
      <c r="E58" s="227"/>
      <c r="F58" s="227"/>
      <c r="G58" s="216">
        <f>G56*0.23</f>
        <v>0</v>
      </c>
      <c r="H58" s="216"/>
      <c r="I58" s="216"/>
      <c r="J58" s="216"/>
      <c r="K58" s="216"/>
    </row>
    <row r="59" spans="1:16" ht="24.95" customHeight="1">
      <c r="B59" s="227"/>
      <c r="C59" s="227"/>
      <c r="D59" s="227"/>
      <c r="E59" s="227"/>
      <c r="F59" s="227"/>
      <c r="G59" s="216"/>
      <c r="H59" s="216"/>
      <c r="I59" s="216"/>
      <c r="J59" s="216"/>
      <c r="K59" s="216"/>
    </row>
    <row r="60" spans="1:16" ht="24.95" customHeight="1">
      <c r="B60" s="227" t="s">
        <v>123</v>
      </c>
      <c r="C60" s="227"/>
      <c r="D60" s="227"/>
      <c r="E60" s="227"/>
      <c r="F60" s="227"/>
      <c r="G60" s="216">
        <f>G56+G58</f>
        <v>0</v>
      </c>
      <c r="H60" s="216"/>
      <c r="I60" s="216"/>
      <c r="J60" s="216"/>
      <c r="K60" s="216"/>
    </row>
    <row r="61" spans="1:16" ht="24.95" customHeight="1">
      <c r="B61" s="227"/>
      <c r="C61" s="227"/>
      <c r="D61" s="227"/>
      <c r="E61" s="227"/>
      <c r="F61" s="227"/>
      <c r="G61" s="216"/>
      <c r="H61" s="216"/>
      <c r="I61" s="216"/>
      <c r="J61" s="216"/>
      <c r="K61" s="216"/>
    </row>
    <row r="65" ht="15.75" customHeight="1"/>
    <row r="66" ht="15" customHeight="1"/>
    <row r="67" ht="15.75" customHeight="1"/>
    <row r="68" ht="15" customHeight="1"/>
    <row r="74" ht="15.75" customHeight="1"/>
    <row r="75" ht="15" customHeight="1"/>
    <row r="76" ht="101.25" customHeight="1"/>
    <row r="84" ht="15.75" customHeight="1"/>
    <row r="94" ht="104.25" customHeight="1"/>
    <row r="102" ht="15.75" customHeight="1"/>
  </sheetData>
  <mergeCells count="2316">
    <mergeCell ref="A53:F53"/>
    <mergeCell ref="B56:F57"/>
    <mergeCell ref="G56:K57"/>
    <mergeCell ref="B58:F59"/>
    <mergeCell ref="G58:K59"/>
    <mergeCell ref="B60:F61"/>
    <mergeCell ref="G60:K61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A39:E39"/>
    <mergeCell ref="A40:L40"/>
    <mergeCell ref="A46:E46"/>
    <mergeCell ref="A47:L47"/>
    <mergeCell ref="A52:E52"/>
    <mergeCell ref="A31:E31"/>
    <mergeCell ref="A32:L32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A23:E23"/>
    <mergeCell ref="A24:L2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A18:L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AME16:AME17"/>
    <mergeCell ref="AMF16:AMF17"/>
    <mergeCell ref="AMG16:AMG17"/>
    <mergeCell ref="AMH16:AMH17"/>
    <mergeCell ref="ALI16:ALI17"/>
    <mergeCell ref="ALJ16:ALJ17"/>
    <mergeCell ref="ALK16:ALK17"/>
    <mergeCell ref="ALL16:ALL17"/>
    <mergeCell ref="ALM16:ALM17"/>
    <mergeCell ref="AKF16:AKF17"/>
    <mergeCell ref="AKG16:AKG17"/>
    <mergeCell ref="AKH16:AKH17"/>
    <mergeCell ref="AKI16:AKI17"/>
    <mergeCell ref="AKJ16:AKJ17"/>
    <mergeCell ref="AKK16:AKK17"/>
    <mergeCell ref="AKL16:AKL17"/>
    <mergeCell ref="AKM16:AKM17"/>
    <mergeCell ref="AKN16:AKN17"/>
    <mergeCell ref="AKO16:AKO17"/>
    <mergeCell ref="AMI16:AMI17"/>
    <mergeCell ref="AMJ16:AMJ17"/>
    <mergeCell ref="A17:E17"/>
    <mergeCell ref="ALN16:ALN17"/>
    <mergeCell ref="ALO16:ALO17"/>
    <mergeCell ref="ALP16:ALP17"/>
    <mergeCell ref="ALQ16:ALQ17"/>
    <mergeCell ref="ALR16:ALR17"/>
    <mergeCell ref="ALS16:ALS17"/>
    <mergeCell ref="ALT16:ALT17"/>
    <mergeCell ref="ALU16:ALU17"/>
    <mergeCell ref="ALV16:ALV17"/>
    <mergeCell ref="ALW16:ALW17"/>
    <mergeCell ref="ALX16:ALX17"/>
    <mergeCell ref="ALY16:ALY17"/>
    <mergeCell ref="ALZ16:ALZ17"/>
    <mergeCell ref="AMA16:AMA17"/>
    <mergeCell ref="AMB16:AMB17"/>
    <mergeCell ref="AMC16:AMC17"/>
    <mergeCell ref="AMD16:AMD17"/>
    <mergeCell ref="AKW16:AKW17"/>
    <mergeCell ref="AKX16:AKX17"/>
    <mergeCell ref="AKY16:AKY17"/>
    <mergeCell ref="AKZ16:AKZ17"/>
    <mergeCell ref="ALA16:ALA17"/>
    <mergeCell ref="ALB16:ALB17"/>
    <mergeCell ref="ALC16:ALC17"/>
    <mergeCell ref="ALD16:ALD17"/>
    <mergeCell ref="ALE16:ALE17"/>
    <mergeCell ref="ALF16:ALF17"/>
    <mergeCell ref="ALG16:ALG17"/>
    <mergeCell ref="ALH16:ALH17"/>
    <mergeCell ref="AKP16:AKP17"/>
    <mergeCell ref="AKQ16:AKQ17"/>
    <mergeCell ref="AKR16:AKR17"/>
    <mergeCell ref="AKS16:AKS17"/>
    <mergeCell ref="AKT16:AKT17"/>
    <mergeCell ref="AKU16:AKU17"/>
    <mergeCell ref="AKV16:AKV17"/>
    <mergeCell ref="AJO16:AJO17"/>
    <mergeCell ref="AJP16:AJP17"/>
    <mergeCell ref="AJQ16:AJQ17"/>
    <mergeCell ref="AJR16:AJR17"/>
    <mergeCell ref="AJS16:AJS17"/>
    <mergeCell ref="AJT16:AJT17"/>
    <mergeCell ref="AJU16:AJU17"/>
    <mergeCell ref="AJV16:AJV17"/>
    <mergeCell ref="AJW16:AJW17"/>
    <mergeCell ref="AJX16:AJX17"/>
    <mergeCell ref="AJY16:AJY17"/>
    <mergeCell ref="AJZ16:AJZ17"/>
    <mergeCell ref="AKA16:AKA17"/>
    <mergeCell ref="AKB16:AKB17"/>
    <mergeCell ref="AKC16:AKC17"/>
    <mergeCell ref="AKD16:AKD17"/>
    <mergeCell ref="AKE16:AKE17"/>
    <mergeCell ref="AIX16:AIX17"/>
    <mergeCell ref="AIY16:AIY17"/>
    <mergeCell ref="AIZ16:AIZ17"/>
    <mergeCell ref="AJA16:AJA17"/>
    <mergeCell ref="AJB16:AJB17"/>
    <mergeCell ref="AJC16:AJC17"/>
    <mergeCell ref="AJD16:AJD17"/>
    <mergeCell ref="AJE16:AJE17"/>
    <mergeCell ref="AJF16:AJF17"/>
    <mergeCell ref="AJG16:AJG17"/>
    <mergeCell ref="AJH16:AJH17"/>
    <mergeCell ref="AJI16:AJI17"/>
    <mergeCell ref="AJJ16:AJJ17"/>
    <mergeCell ref="AJK16:AJK17"/>
    <mergeCell ref="AJL16:AJL17"/>
    <mergeCell ref="AJM16:AJM17"/>
    <mergeCell ref="AJN16:AJN17"/>
    <mergeCell ref="AIG16:AIG17"/>
    <mergeCell ref="AIH16:AIH17"/>
    <mergeCell ref="AII16:AII17"/>
    <mergeCell ref="AIJ16:AIJ17"/>
    <mergeCell ref="AIK16:AIK17"/>
    <mergeCell ref="AIL16:AIL17"/>
    <mergeCell ref="AIM16:AIM17"/>
    <mergeCell ref="AIN16:AIN17"/>
    <mergeCell ref="AIO16:AIO17"/>
    <mergeCell ref="AIP16:AIP17"/>
    <mergeCell ref="AIQ16:AIQ17"/>
    <mergeCell ref="AIR16:AIR17"/>
    <mergeCell ref="AIS16:AIS17"/>
    <mergeCell ref="AIT16:AIT17"/>
    <mergeCell ref="AIU16:AIU17"/>
    <mergeCell ref="AIV16:AIV17"/>
    <mergeCell ref="AIW16:AIW17"/>
    <mergeCell ref="AHP16:AHP17"/>
    <mergeCell ref="AHQ16:AHQ17"/>
    <mergeCell ref="AHR16:AHR17"/>
    <mergeCell ref="AHS16:AHS17"/>
    <mergeCell ref="AHT16:AHT17"/>
    <mergeCell ref="AHU16:AHU17"/>
    <mergeCell ref="AHV16:AHV17"/>
    <mergeCell ref="AHW16:AHW17"/>
    <mergeCell ref="AHX16:AHX17"/>
    <mergeCell ref="AHY16:AHY17"/>
    <mergeCell ref="AHZ16:AHZ17"/>
    <mergeCell ref="AIA16:AIA17"/>
    <mergeCell ref="AIB16:AIB17"/>
    <mergeCell ref="AIC16:AIC17"/>
    <mergeCell ref="AID16:AID17"/>
    <mergeCell ref="AIE16:AIE17"/>
    <mergeCell ref="AIF16:AIF17"/>
    <mergeCell ref="AGY16:AGY17"/>
    <mergeCell ref="AGZ16:AGZ17"/>
    <mergeCell ref="AHA16:AHA17"/>
    <mergeCell ref="AHB16:AHB17"/>
    <mergeCell ref="AHC16:AHC17"/>
    <mergeCell ref="AHD16:AHD17"/>
    <mergeCell ref="AHE16:AHE17"/>
    <mergeCell ref="AHF16:AHF17"/>
    <mergeCell ref="AHG16:AHG17"/>
    <mergeCell ref="AHH16:AHH17"/>
    <mergeCell ref="AHI16:AHI17"/>
    <mergeCell ref="AHJ16:AHJ17"/>
    <mergeCell ref="AHK16:AHK17"/>
    <mergeCell ref="AHL16:AHL17"/>
    <mergeCell ref="AHM16:AHM17"/>
    <mergeCell ref="AHN16:AHN17"/>
    <mergeCell ref="AHO16:AHO17"/>
    <mergeCell ref="AGH16:AGH17"/>
    <mergeCell ref="AGI16:AGI17"/>
    <mergeCell ref="AGJ16:AGJ17"/>
    <mergeCell ref="AGK16:AGK17"/>
    <mergeCell ref="AGL16:AGL17"/>
    <mergeCell ref="AGM16:AGM17"/>
    <mergeCell ref="AGN16:AGN17"/>
    <mergeCell ref="AGO16:AGO17"/>
    <mergeCell ref="AGP16:AGP17"/>
    <mergeCell ref="AGQ16:AGQ17"/>
    <mergeCell ref="AGR16:AGR17"/>
    <mergeCell ref="AGS16:AGS17"/>
    <mergeCell ref="AGT16:AGT17"/>
    <mergeCell ref="AGU16:AGU17"/>
    <mergeCell ref="AGV16:AGV17"/>
    <mergeCell ref="AGW16:AGW17"/>
    <mergeCell ref="AGX16:AGX17"/>
    <mergeCell ref="AFQ16:AFQ17"/>
    <mergeCell ref="AFR16:AFR17"/>
    <mergeCell ref="AFS16:AFS17"/>
    <mergeCell ref="AFT16:AFT17"/>
    <mergeCell ref="AFU16:AFU17"/>
    <mergeCell ref="AFV16:AFV17"/>
    <mergeCell ref="AFW16:AFW17"/>
    <mergeCell ref="AFX16:AFX17"/>
    <mergeCell ref="AFY16:AFY17"/>
    <mergeCell ref="AFZ16:AFZ17"/>
    <mergeCell ref="AGA16:AGA17"/>
    <mergeCell ref="AGB16:AGB17"/>
    <mergeCell ref="AGC16:AGC17"/>
    <mergeCell ref="AGD16:AGD17"/>
    <mergeCell ref="AGE16:AGE17"/>
    <mergeCell ref="AGF16:AGF17"/>
    <mergeCell ref="AGG16:AGG17"/>
    <mergeCell ref="AEZ16:AEZ17"/>
    <mergeCell ref="AFA16:AFA17"/>
    <mergeCell ref="AFB16:AFB17"/>
    <mergeCell ref="AFC16:AFC17"/>
    <mergeCell ref="AFD16:AFD17"/>
    <mergeCell ref="AFE16:AFE17"/>
    <mergeCell ref="AFF16:AFF17"/>
    <mergeCell ref="AFG16:AFG17"/>
    <mergeCell ref="AFH16:AFH17"/>
    <mergeCell ref="AFI16:AFI17"/>
    <mergeCell ref="AFJ16:AFJ17"/>
    <mergeCell ref="AFK16:AFK17"/>
    <mergeCell ref="AFL16:AFL17"/>
    <mergeCell ref="AFM16:AFM17"/>
    <mergeCell ref="AFN16:AFN17"/>
    <mergeCell ref="AFO16:AFO17"/>
    <mergeCell ref="AFP16:AFP17"/>
    <mergeCell ref="AEI16:AEI17"/>
    <mergeCell ref="AEJ16:AEJ17"/>
    <mergeCell ref="AEK16:AEK17"/>
    <mergeCell ref="AEL16:AEL17"/>
    <mergeCell ref="AEM16:AEM17"/>
    <mergeCell ref="AEN16:AEN17"/>
    <mergeCell ref="AEO16:AEO17"/>
    <mergeCell ref="AEP16:AEP17"/>
    <mergeCell ref="AEQ16:AEQ17"/>
    <mergeCell ref="AER16:AER17"/>
    <mergeCell ref="AES16:AES17"/>
    <mergeCell ref="AET16:AET17"/>
    <mergeCell ref="AEU16:AEU17"/>
    <mergeCell ref="AEV16:AEV17"/>
    <mergeCell ref="AEW16:AEW17"/>
    <mergeCell ref="AEX16:AEX17"/>
    <mergeCell ref="AEY16:AEY17"/>
    <mergeCell ref="ADR16:ADR17"/>
    <mergeCell ref="ADS16:ADS17"/>
    <mergeCell ref="ADT16:ADT17"/>
    <mergeCell ref="ADU16:ADU17"/>
    <mergeCell ref="ADV16:ADV17"/>
    <mergeCell ref="ADW16:ADW17"/>
    <mergeCell ref="ADX16:ADX17"/>
    <mergeCell ref="ADY16:ADY17"/>
    <mergeCell ref="ADZ16:ADZ17"/>
    <mergeCell ref="AEA16:AEA17"/>
    <mergeCell ref="AEB16:AEB17"/>
    <mergeCell ref="AEC16:AEC17"/>
    <mergeCell ref="AED16:AED17"/>
    <mergeCell ref="AEE16:AEE17"/>
    <mergeCell ref="AEF16:AEF17"/>
    <mergeCell ref="AEG16:AEG17"/>
    <mergeCell ref="AEH16:AEH17"/>
    <mergeCell ref="ADA16:ADA17"/>
    <mergeCell ref="ADB16:ADB17"/>
    <mergeCell ref="ADC16:ADC17"/>
    <mergeCell ref="ADD16:ADD17"/>
    <mergeCell ref="ADE16:ADE17"/>
    <mergeCell ref="ADF16:ADF17"/>
    <mergeCell ref="ADG16:ADG17"/>
    <mergeCell ref="ADH16:ADH17"/>
    <mergeCell ref="ADI16:ADI17"/>
    <mergeCell ref="ADJ16:ADJ17"/>
    <mergeCell ref="ADK16:ADK17"/>
    <mergeCell ref="ADL16:ADL17"/>
    <mergeCell ref="ADM16:ADM17"/>
    <mergeCell ref="ADN16:ADN17"/>
    <mergeCell ref="ADO16:ADO17"/>
    <mergeCell ref="ADP16:ADP17"/>
    <mergeCell ref="ADQ16:ADQ17"/>
    <mergeCell ref="ACJ16:ACJ17"/>
    <mergeCell ref="ACK16:ACK17"/>
    <mergeCell ref="ACL16:ACL17"/>
    <mergeCell ref="ACM16:ACM17"/>
    <mergeCell ref="ACN16:ACN17"/>
    <mergeCell ref="ACO16:ACO17"/>
    <mergeCell ref="ACP16:ACP17"/>
    <mergeCell ref="ACQ16:ACQ17"/>
    <mergeCell ref="ACR16:ACR17"/>
    <mergeCell ref="ACS16:ACS17"/>
    <mergeCell ref="ACT16:ACT17"/>
    <mergeCell ref="ACU16:ACU17"/>
    <mergeCell ref="ACV16:ACV17"/>
    <mergeCell ref="ACW16:ACW17"/>
    <mergeCell ref="ACX16:ACX17"/>
    <mergeCell ref="ACY16:ACY17"/>
    <mergeCell ref="ACZ16:ACZ17"/>
    <mergeCell ref="ABS16:ABS17"/>
    <mergeCell ref="ABT16:ABT17"/>
    <mergeCell ref="ABU16:ABU17"/>
    <mergeCell ref="ABV16:ABV17"/>
    <mergeCell ref="ABW16:ABW17"/>
    <mergeCell ref="ABX16:ABX17"/>
    <mergeCell ref="ABY16:ABY17"/>
    <mergeCell ref="ABZ16:ABZ17"/>
    <mergeCell ref="ACA16:ACA17"/>
    <mergeCell ref="ACB16:ACB17"/>
    <mergeCell ref="ACC16:ACC17"/>
    <mergeCell ref="ACD16:ACD17"/>
    <mergeCell ref="ACE16:ACE17"/>
    <mergeCell ref="ACF16:ACF17"/>
    <mergeCell ref="ACG16:ACG17"/>
    <mergeCell ref="ACH16:ACH17"/>
    <mergeCell ref="ACI16:ACI17"/>
    <mergeCell ref="ABB16:ABB17"/>
    <mergeCell ref="ABC16:ABC17"/>
    <mergeCell ref="ABD16:ABD17"/>
    <mergeCell ref="ABE16:ABE17"/>
    <mergeCell ref="ABF16:ABF17"/>
    <mergeCell ref="ABG16:ABG17"/>
    <mergeCell ref="ABH16:ABH17"/>
    <mergeCell ref="ABI16:ABI17"/>
    <mergeCell ref="ABJ16:ABJ17"/>
    <mergeCell ref="ABK16:ABK17"/>
    <mergeCell ref="ABL16:ABL17"/>
    <mergeCell ref="ABM16:ABM17"/>
    <mergeCell ref="ABN16:ABN17"/>
    <mergeCell ref="ABO16:ABO17"/>
    <mergeCell ref="ABP16:ABP17"/>
    <mergeCell ref="ABQ16:ABQ17"/>
    <mergeCell ref="ABR16:ABR17"/>
    <mergeCell ref="AAK16:AAK17"/>
    <mergeCell ref="AAL16:AAL17"/>
    <mergeCell ref="AAM16:AAM17"/>
    <mergeCell ref="AAN16:AAN17"/>
    <mergeCell ref="AAO16:AAO17"/>
    <mergeCell ref="AAP16:AAP17"/>
    <mergeCell ref="AAQ16:AAQ17"/>
    <mergeCell ref="AAR16:AAR17"/>
    <mergeCell ref="AAS16:AAS17"/>
    <mergeCell ref="AAT16:AAT17"/>
    <mergeCell ref="AAU16:AAU17"/>
    <mergeCell ref="AAV16:AAV17"/>
    <mergeCell ref="AAW16:AAW17"/>
    <mergeCell ref="AAX16:AAX17"/>
    <mergeCell ref="AAY16:AAY17"/>
    <mergeCell ref="AAZ16:AAZ17"/>
    <mergeCell ref="ABA16:ABA17"/>
    <mergeCell ref="ZT16:ZT17"/>
    <mergeCell ref="ZU16:ZU17"/>
    <mergeCell ref="ZV16:ZV17"/>
    <mergeCell ref="ZW16:ZW17"/>
    <mergeCell ref="ZX16:ZX17"/>
    <mergeCell ref="ZY16:ZY17"/>
    <mergeCell ref="ZZ16:ZZ17"/>
    <mergeCell ref="AAA16:AAA17"/>
    <mergeCell ref="AAB16:AAB17"/>
    <mergeCell ref="AAC16:AAC17"/>
    <mergeCell ref="AAD16:AAD17"/>
    <mergeCell ref="AAE16:AAE17"/>
    <mergeCell ref="AAF16:AAF17"/>
    <mergeCell ref="AAG16:AAG17"/>
    <mergeCell ref="AAH16:AAH17"/>
    <mergeCell ref="AAI16:AAI17"/>
    <mergeCell ref="AAJ16:AAJ17"/>
    <mergeCell ref="ZC16:ZC17"/>
    <mergeCell ref="ZD16:ZD17"/>
    <mergeCell ref="ZE16:ZE17"/>
    <mergeCell ref="ZF16:ZF17"/>
    <mergeCell ref="ZG16:ZG17"/>
    <mergeCell ref="ZH16:ZH17"/>
    <mergeCell ref="ZI16:ZI17"/>
    <mergeCell ref="ZJ16:ZJ17"/>
    <mergeCell ref="ZK16:ZK17"/>
    <mergeCell ref="ZL16:ZL17"/>
    <mergeCell ref="ZM16:ZM17"/>
    <mergeCell ref="ZN16:ZN17"/>
    <mergeCell ref="ZO16:ZO17"/>
    <mergeCell ref="ZP16:ZP17"/>
    <mergeCell ref="ZQ16:ZQ17"/>
    <mergeCell ref="ZR16:ZR17"/>
    <mergeCell ref="ZS16:ZS17"/>
    <mergeCell ref="YL16:YL17"/>
    <mergeCell ref="YM16:YM17"/>
    <mergeCell ref="YN16:YN17"/>
    <mergeCell ref="YO16:YO17"/>
    <mergeCell ref="YP16:YP17"/>
    <mergeCell ref="YQ16:YQ17"/>
    <mergeCell ref="YR16:YR17"/>
    <mergeCell ref="YS16:YS17"/>
    <mergeCell ref="YT16:YT17"/>
    <mergeCell ref="YU16:YU17"/>
    <mergeCell ref="YV16:YV17"/>
    <mergeCell ref="YW16:YW17"/>
    <mergeCell ref="YX16:YX17"/>
    <mergeCell ref="YY16:YY17"/>
    <mergeCell ref="YZ16:YZ17"/>
    <mergeCell ref="ZA16:ZA17"/>
    <mergeCell ref="ZB16:ZB17"/>
    <mergeCell ref="XU16:XU17"/>
    <mergeCell ref="XV16:XV17"/>
    <mergeCell ref="XW16:XW17"/>
    <mergeCell ref="XX16:XX17"/>
    <mergeCell ref="XY16:XY17"/>
    <mergeCell ref="XZ16:XZ17"/>
    <mergeCell ref="YA16:YA17"/>
    <mergeCell ref="YB16:YB17"/>
    <mergeCell ref="YC16:YC17"/>
    <mergeCell ref="YD16:YD17"/>
    <mergeCell ref="YE16:YE17"/>
    <mergeCell ref="YF16:YF17"/>
    <mergeCell ref="YG16:YG17"/>
    <mergeCell ref="YH16:YH17"/>
    <mergeCell ref="YI16:YI17"/>
    <mergeCell ref="YJ16:YJ17"/>
    <mergeCell ref="YK16:YK17"/>
    <mergeCell ref="XD16:XD17"/>
    <mergeCell ref="XE16:XE17"/>
    <mergeCell ref="XF16:XF17"/>
    <mergeCell ref="XG16:XG17"/>
    <mergeCell ref="XH16:XH17"/>
    <mergeCell ref="XI16:XI17"/>
    <mergeCell ref="XJ16:XJ17"/>
    <mergeCell ref="XK16:XK17"/>
    <mergeCell ref="XL16:XL17"/>
    <mergeCell ref="XM16:XM17"/>
    <mergeCell ref="XN16:XN17"/>
    <mergeCell ref="XO16:XO17"/>
    <mergeCell ref="XP16:XP17"/>
    <mergeCell ref="XQ16:XQ17"/>
    <mergeCell ref="XR16:XR17"/>
    <mergeCell ref="XS16:XS17"/>
    <mergeCell ref="XT16:XT17"/>
    <mergeCell ref="WM16:WM17"/>
    <mergeCell ref="WN16:WN17"/>
    <mergeCell ref="WO16:WO17"/>
    <mergeCell ref="WP16:WP17"/>
    <mergeCell ref="WQ16:WQ17"/>
    <mergeCell ref="WR16:WR17"/>
    <mergeCell ref="WS16:WS17"/>
    <mergeCell ref="WT16:WT17"/>
    <mergeCell ref="WU16:WU17"/>
    <mergeCell ref="WV16:WV17"/>
    <mergeCell ref="WW16:WW17"/>
    <mergeCell ref="WX16:WX17"/>
    <mergeCell ref="WY16:WY17"/>
    <mergeCell ref="WZ16:WZ17"/>
    <mergeCell ref="XA16:XA17"/>
    <mergeCell ref="XB16:XB17"/>
    <mergeCell ref="XC16:XC17"/>
    <mergeCell ref="VV16:VV17"/>
    <mergeCell ref="VW16:VW17"/>
    <mergeCell ref="VX16:VX17"/>
    <mergeCell ref="VY16:VY17"/>
    <mergeCell ref="VZ16:VZ17"/>
    <mergeCell ref="WA16:WA17"/>
    <mergeCell ref="WB16:WB17"/>
    <mergeCell ref="WC16:WC17"/>
    <mergeCell ref="WD16:WD17"/>
    <mergeCell ref="WE16:WE17"/>
    <mergeCell ref="WF16:WF17"/>
    <mergeCell ref="WG16:WG17"/>
    <mergeCell ref="WH16:WH17"/>
    <mergeCell ref="WI16:WI17"/>
    <mergeCell ref="WJ16:WJ17"/>
    <mergeCell ref="WK16:WK17"/>
    <mergeCell ref="WL16:WL17"/>
    <mergeCell ref="VE16:VE17"/>
    <mergeCell ref="VF16:VF17"/>
    <mergeCell ref="VG16:VG17"/>
    <mergeCell ref="VH16:VH17"/>
    <mergeCell ref="VI16:VI17"/>
    <mergeCell ref="VJ16:VJ17"/>
    <mergeCell ref="VK16:VK17"/>
    <mergeCell ref="VL16:VL17"/>
    <mergeCell ref="VM16:VM17"/>
    <mergeCell ref="VN16:VN17"/>
    <mergeCell ref="VO16:VO17"/>
    <mergeCell ref="VP16:VP17"/>
    <mergeCell ref="VQ16:VQ17"/>
    <mergeCell ref="VR16:VR17"/>
    <mergeCell ref="VS16:VS17"/>
    <mergeCell ref="VT16:VT17"/>
    <mergeCell ref="VU16:VU17"/>
    <mergeCell ref="UN16:UN17"/>
    <mergeCell ref="UO16:UO17"/>
    <mergeCell ref="UP16:UP17"/>
    <mergeCell ref="UQ16:UQ17"/>
    <mergeCell ref="UR16:UR17"/>
    <mergeCell ref="US16:US17"/>
    <mergeCell ref="UT16:UT17"/>
    <mergeCell ref="UU16:UU17"/>
    <mergeCell ref="UV16:UV17"/>
    <mergeCell ref="UW16:UW17"/>
    <mergeCell ref="UX16:UX17"/>
    <mergeCell ref="UY16:UY17"/>
    <mergeCell ref="UZ16:UZ17"/>
    <mergeCell ref="VA16:VA17"/>
    <mergeCell ref="VB16:VB17"/>
    <mergeCell ref="VC16:VC17"/>
    <mergeCell ref="VD16:VD17"/>
    <mergeCell ref="TW16:TW17"/>
    <mergeCell ref="TX16:TX17"/>
    <mergeCell ref="TY16:TY17"/>
    <mergeCell ref="TZ16:TZ17"/>
    <mergeCell ref="UA16:UA17"/>
    <mergeCell ref="UB16:UB17"/>
    <mergeCell ref="UC16:UC17"/>
    <mergeCell ref="UD16:UD17"/>
    <mergeCell ref="UE16:UE17"/>
    <mergeCell ref="UF16:UF17"/>
    <mergeCell ref="UG16:UG17"/>
    <mergeCell ref="UH16:UH17"/>
    <mergeCell ref="UI16:UI17"/>
    <mergeCell ref="UJ16:UJ17"/>
    <mergeCell ref="UK16:UK17"/>
    <mergeCell ref="UL16:UL17"/>
    <mergeCell ref="UM16:UM17"/>
    <mergeCell ref="TF16:TF17"/>
    <mergeCell ref="TG16:TG17"/>
    <mergeCell ref="TH16:TH17"/>
    <mergeCell ref="TI16:TI17"/>
    <mergeCell ref="TJ16:TJ17"/>
    <mergeCell ref="TK16:TK17"/>
    <mergeCell ref="TL16:TL17"/>
    <mergeCell ref="TM16:TM17"/>
    <mergeCell ref="TN16:TN17"/>
    <mergeCell ref="TO16:TO17"/>
    <mergeCell ref="TP16:TP17"/>
    <mergeCell ref="TQ16:TQ17"/>
    <mergeCell ref="TR16:TR17"/>
    <mergeCell ref="TS16:TS17"/>
    <mergeCell ref="TT16:TT17"/>
    <mergeCell ref="TU16:TU17"/>
    <mergeCell ref="TV16:TV17"/>
    <mergeCell ref="SO16:SO17"/>
    <mergeCell ref="SP16:SP17"/>
    <mergeCell ref="SQ16:SQ17"/>
    <mergeCell ref="SR16:SR17"/>
    <mergeCell ref="SS16:SS17"/>
    <mergeCell ref="ST16:ST17"/>
    <mergeCell ref="SU16:SU17"/>
    <mergeCell ref="SV16:SV17"/>
    <mergeCell ref="SW16:SW17"/>
    <mergeCell ref="SX16:SX17"/>
    <mergeCell ref="SY16:SY17"/>
    <mergeCell ref="SZ16:SZ17"/>
    <mergeCell ref="TA16:TA17"/>
    <mergeCell ref="TB16:TB17"/>
    <mergeCell ref="TC16:TC17"/>
    <mergeCell ref="TD16:TD17"/>
    <mergeCell ref="TE16:TE17"/>
    <mergeCell ref="RX16:RX17"/>
    <mergeCell ref="RY16:RY17"/>
    <mergeCell ref="RZ16:RZ17"/>
    <mergeCell ref="SA16:SA17"/>
    <mergeCell ref="SB16:SB17"/>
    <mergeCell ref="SC16:SC17"/>
    <mergeCell ref="SD16:SD17"/>
    <mergeCell ref="SE16:SE17"/>
    <mergeCell ref="SF16:SF17"/>
    <mergeCell ref="SG16:SG17"/>
    <mergeCell ref="SH16:SH17"/>
    <mergeCell ref="SI16:SI17"/>
    <mergeCell ref="SJ16:SJ17"/>
    <mergeCell ref="SK16:SK17"/>
    <mergeCell ref="SL16:SL17"/>
    <mergeCell ref="SM16:SM17"/>
    <mergeCell ref="SN16:SN17"/>
    <mergeCell ref="RG16:RG17"/>
    <mergeCell ref="RH16:RH17"/>
    <mergeCell ref="RI16:RI17"/>
    <mergeCell ref="RJ16:RJ17"/>
    <mergeCell ref="RK16:RK17"/>
    <mergeCell ref="RL16:RL17"/>
    <mergeCell ref="RM16:RM17"/>
    <mergeCell ref="RN16:RN17"/>
    <mergeCell ref="RO16:RO17"/>
    <mergeCell ref="RP16:RP17"/>
    <mergeCell ref="RQ16:RQ17"/>
    <mergeCell ref="RR16:RR17"/>
    <mergeCell ref="RS16:RS17"/>
    <mergeCell ref="RT16:RT17"/>
    <mergeCell ref="RU16:RU17"/>
    <mergeCell ref="RV16:RV17"/>
    <mergeCell ref="RW16:RW17"/>
    <mergeCell ref="QP16:QP17"/>
    <mergeCell ref="QQ16:QQ17"/>
    <mergeCell ref="QR16:QR17"/>
    <mergeCell ref="QS16:QS17"/>
    <mergeCell ref="QT16:QT17"/>
    <mergeCell ref="QU16:QU17"/>
    <mergeCell ref="QV16:QV17"/>
    <mergeCell ref="QW16:QW17"/>
    <mergeCell ref="QX16:QX17"/>
    <mergeCell ref="QY16:QY17"/>
    <mergeCell ref="QZ16:QZ17"/>
    <mergeCell ref="RA16:RA17"/>
    <mergeCell ref="RB16:RB17"/>
    <mergeCell ref="RC16:RC17"/>
    <mergeCell ref="RD16:RD17"/>
    <mergeCell ref="RE16:RE17"/>
    <mergeCell ref="RF16:RF17"/>
    <mergeCell ref="PY16:PY17"/>
    <mergeCell ref="PZ16:PZ17"/>
    <mergeCell ref="QA16:QA17"/>
    <mergeCell ref="QB16:QB17"/>
    <mergeCell ref="QC16:QC17"/>
    <mergeCell ref="QD16:QD17"/>
    <mergeCell ref="QE16:QE17"/>
    <mergeCell ref="QF16:QF17"/>
    <mergeCell ref="QG16:QG17"/>
    <mergeCell ref="QH16:QH17"/>
    <mergeCell ref="QI16:QI17"/>
    <mergeCell ref="QJ16:QJ17"/>
    <mergeCell ref="QK16:QK17"/>
    <mergeCell ref="QL16:QL17"/>
    <mergeCell ref="QM16:QM17"/>
    <mergeCell ref="QN16:QN17"/>
    <mergeCell ref="QO16:QO17"/>
    <mergeCell ref="PH16:PH17"/>
    <mergeCell ref="PI16:PI17"/>
    <mergeCell ref="PJ16:PJ17"/>
    <mergeCell ref="PK16:PK17"/>
    <mergeCell ref="PL16:PL17"/>
    <mergeCell ref="PM16:PM17"/>
    <mergeCell ref="PN16:PN17"/>
    <mergeCell ref="PO16:PO17"/>
    <mergeCell ref="PP16:PP17"/>
    <mergeCell ref="PQ16:PQ17"/>
    <mergeCell ref="PR16:PR17"/>
    <mergeCell ref="PS16:PS17"/>
    <mergeCell ref="PT16:PT17"/>
    <mergeCell ref="PU16:PU17"/>
    <mergeCell ref="PV16:PV17"/>
    <mergeCell ref="PW16:PW17"/>
    <mergeCell ref="PX16:PX17"/>
    <mergeCell ref="OQ16:OQ17"/>
    <mergeCell ref="OR16:OR17"/>
    <mergeCell ref="OS16:OS17"/>
    <mergeCell ref="OT16:OT17"/>
    <mergeCell ref="OU16:OU17"/>
    <mergeCell ref="OV16:OV17"/>
    <mergeCell ref="OW16:OW17"/>
    <mergeCell ref="OX16:OX17"/>
    <mergeCell ref="OY16:OY17"/>
    <mergeCell ref="OZ16:OZ17"/>
    <mergeCell ref="PA16:PA17"/>
    <mergeCell ref="PB16:PB17"/>
    <mergeCell ref="PC16:PC17"/>
    <mergeCell ref="PD16:PD17"/>
    <mergeCell ref="PE16:PE17"/>
    <mergeCell ref="PF16:PF17"/>
    <mergeCell ref="PG16:PG17"/>
    <mergeCell ref="NZ16:NZ17"/>
    <mergeCell ref="OA16:OA17"/>
    <mergeCell ref="OB16:OB17"/>
    <mergeCell ref="OC16:OC17"/>
    <mergeCell ref="OD16:OD17"/>
    <mergeCell ref="OE16:OE17"/>
    <mergeCell ref="OF16:OF17"/>
    <mergeCell ref="OG16:OG17"/>
    <mergeCell ref="OH16:OH17"/>
    <mergeCell ref="OI16:OI17"/>
    <mergeCell ref="OJ16:OJ17"/>
    <mergeCell ref="OK16:OK17"/>
    <mergeCell ref="OL16:OL17"/>
    <mergeCell ref="OM16:OM17"/>
    <mergeCell ref="ON16:ON17"/>
    <mergeCell ref="OO16:OO17"/>
    <mergeCell ref="OP16:OP17"/>
    <mergeCell ref="NI16:NI17"/>
    <mergeCell ref="NJ16:NJ17"/>
    <mergeCell ref="NK16:NK17"/>
    <mergeCell ref="NL16:NL17"/>
    <mergeCell ref="NM16:NM17"/>
    <mergeCell ref="NN16:NN17"/>
    <mergeCell ref="NO16:NO17"/>
    <mergeCell ref="NP16:NP17"/>
    <mergeCell ref="NQ16:NQ17"/>
    <mergeCell ref="NR16:NR17"/>
    <mergeCell ref="NS16:NS17"/>
    <mergeCell ref="NT16:NT17"/>
    <mergeCell ref="NU16:NU17"/>
    <mergeCell ref="NV16:NV17"/>
    <mergeCell ref="NW16:NW17"/>
    <mergeCell ref="NX16:NX17"/>
    <mergeCell ref="NY16:NY17"/>
    <mergeCell ref="MR16:MR17"/>
    <mergeCell ref="MS16:MS17"/>
    <mergeCell ref="MT16:MT17"/>
    <mergeCell ref="MU16:MU17"/>
    <mergeCell ref="MV16:MV17"/>
    <mergeCell ref="MW16:MW17"/>
    <mergeCell ref="MX16:MX17"/>
    <mergeCell ref="MY16:MY17"/>
    <mergeCell ref="MZ16:MZ17"/>
    <mergeCell ref="NA16:NA17"/>
    <mergeCell ref="NB16:NB17"/>
    <mergeCell ref="NC16:NC17"/>
    <mergeCell ref="ND16:ND17"/>
    <mergeCell ref="NE16:NE17"/>
    <mergeCell ref="NF16:NF17"/>
    <mergeCell ref="NG16:NG17"/>
    <mergeCell ref="NH16:NH17"/>
    <mergeCell ref="MA16:MA17"/>
    <mergeCell ref="MB16:MB17"/>
    <mergeCell ref="MC16:MC17"/>
    <mergeCell ref="MD16:MD17"/>
    <mergeCell ref="ME16:ME17"/>
    <mergeCell ref="MF16:MF17"/>
    <mergeCell ref="MG16:MG17"/>
    <mergeCell ref="MH16:MH17"/>
    <mergeCell ref="MI16:MI17"/>
    <mergeCell ref="MJ16:MJ17"/>
    <mergeCell ref="MK16:MK17"/>
    <mergeCell ref="ML16:ML17"/>
    <mergeCell ref="MM16:MM17"/>
    <mergeCell ref="MN16:MN17"/>
    <mergeCell ref="MO16:MO17"/>
    <mergeCell ref="MP16:MP17"/>
    <mergeCell ref="MQ16:MQ17"/>
    <mergeCell ref="LJ16:LJ17"/>
    <mergeCell ref="LK16:LK17"/>
    <mergeCell ref="LL16:LL17"/>
    <mergeCell ref="LM16:LM17"/>
    <mergeCell ref="LN16:LN17"/>
    <mergeCell ref="LO16:LO17"/>
    <mergeCell ref="LP16:LP17"/>
    <mergeCell ref="LQ16:LQ17"/>
    <mergeCell ref="LR16:LR17"/>
    <mergeCell ref="LS16:LS17"/>
    <mergeCell ref="LT16:LT17"/>
    <mergeCell ref="LU16:LU17"/>
    <mergeCell ref="LV16:LV17"/>
    <mergeCell ref="LW16:LW17"/>
    <mergeCell ref="LX16:LX17"/>
    <mergeCell ref="LY16:LY17"/>
    <mergeCell ref="LZ16:LZ17"/>
    <mergeCell ref="KS16:KS17"/>
    <mergeCell ref="KT16:KT17"/>
    <mergeCell ref="KU16:KU17"/>
    <mergeCell ref="KV16:KV17"/>
    <mergeCell ref="KW16:KW17"/>
    <mergeCell ref="KX16:KX17"/>
    <mergeCell ref="KY16:KY17"/>
    <mergeCell ref="KZ16:KZ17"/>
    <mergeCell ref="LA16:LA17"/>
    <mergeCell ref="LB16:LB17"/>
    <mergeCell ref="LC16:LC17"/>
    <mergeCell ref="LD16:LD17"/>
    <mergeCell ref="LE16:LE17"/>
    <mergeCell ref="LF16:LF17"/>
    <mergeCell ref="LG16:LG17"/>
    <mergeCell ref="LH16:LH17"/>
    <mergeCell ref="LI16:LI17"/>
    <mergeCell ref="KB16:KB17"/>
    <mergeCell ref="KC16:KC17"/>
    <mergeCell ref="KD16:KD17"/>
    <mergeCell ref="KE16:KE17"/>
    <mergeCell ref="KF16:KF17"/>
    <mergeCell ref="KG16:KG17"/>
    <mergeCell ref="KH16:KH17"/>
    <mergeCell ref="KI16:KI17"/>
    <mergeCell ref="KJ16:KJ17"/>
    <mergeCell ref="KK16:KK17"/>
    <mergeCell ref="KL16:KL17"/>
    <mergeCell ref="KM16:KM17"/>
    <mergeCell ref="KN16:KN17"/>
    <mergeCell ref="KO16:KO17"/>
    <mergeCell ref="KP16:KP17"/>
    <mergeCell ref="KQ16:KQ17"/>
    <mergeCell ref="KR16:KR17"/>
    <mergeCell ref="JK16:JK17"/>
    <mergeCell ref="JL16:JL17"/>
    <mergeCell ref="JM16:JM17"/>
    <mergeCell ref="JN16:JN17"/>
    <mergeCell ref="JO16:JO17"/>
    <mergeCell ref="JP16:JP17"/>
    <mergeCell ref="JQ16:JQ17"/>
    <mergeCell ref="JR16:JR17"/>
    <mergeCell ref="JS16:JS17"/>
    <mergeCell ref="JT16:JT17"/>
    <mergeCell ref="JU16:JU17"/>
    <mergeCell ref="JV16:JV17"/>
    <mergeCell ref="JW16:JW17"/>
    <mergeCell ref="JX16:JX17"/>
    <mergeCell ref="JY16:JY17"/>
    <mergeCell ref="JZ16:JZ17"/>
    <mergeCell ref="KA16:KA17"/>
    <mergeCell ref="IT16:IT17"/>
    <mergeCell ref="IU16:IU17"/>
    <mergeCell ref="IV16:IV17"/>
    <mergeCell ref="IW16:IW17"/>
    <mergeCell ref="IX16:IX17"/>
    <mergeCell ref="IY16:IY17"/>
    <mergeCell ref="IZ16:IZ17"/>
    <mergeCell ref="JA16:JA17"/>
    <mergeCell ref="JB16:JB17"/>
    <mergeCell ref="JC16:JC17"/>
    <mergeCell ref="JD16:JD17"/>
    <mergeCell ref="JE16:JE17"/>
    <mergeCell ref="JF16:JF17"/>
    <mergeCell ref="JG16:JG17"/>
    <mergeCell ref="JH16:JH17"/>
    <mergeCell ref="JI16:JI17"/>
    <mergeCell ref="JJ16:JJ17"/>
    <mergeCell ref="IC16:IC17"/>
    <mergeCell ref="ID16:ID17"/>
    <mergeCell ref="IE16:IE17"/>
    <mergeCell ref="IF16:IF17"/>
    <mergeCell ref="IG16:IG17"/>
    <mergeCell ref="IH16:IH17"/>
    <mergeCell ref="II16:II17"/>
    <mergeCell ref="IJ16:IJ17"/>
    <mergeCell ref="IK16:IK17"/>
    <mergeCell ref="IL16:IL17"/>
    <mergeCell ref="IM16:IM17"/>
    <mergeCell ref="IN16:IN17"/>
    <mergeCell ref="IO16:IO17"/>
    <mergeCell ref="IP16:IP17"/>
    <mergeCell ref="IQ16:IQ17"/>
    <mergeCell ref="IR16:IR17"/>
    <mergeCell ref="IS16:IS17"/>
    <mergeCell ref="HL16:HL17"/>
    <mergeCell ref="HM16:HM17"/>
    <mergeCell ref="HN16:HN17"/>
    <mergeCell ref="HO16:HO17"/>
    <mergeCell ref="HP16:HP17"/>
    <mergeCell ref="HQ16:HQ17"/>
    <mergeCell ref="HR16:HR17"/>
    <mergeCell ref="HS16:HS17"/>
    <mergeCell ref="HT16:HT17"/>
    <mergeCell ref="HU16:HU17"/>
    <mergeCell ref="HV16:HV17"/>
    <mergeCell ref="HW16:HW17"/>
    <mergeCell ref="HX16:HX17"/>
    <mergeCell ref="HY16:HY17"/>
    <mergeCell ref="HZ16:HZ17"/>
    <mergeCell ref="IA16:IA17"/>
    <mergeCell ref="IB16:IB17"/>
    <mergeCell ref="GU16:GU17"/>
    <mergeCell ref="GV16:GV17"/>
    <mergeCell ref="GW16:GW17"/>
    <mergeCell ref="GX16:GX17"/>
    <mergeCell ref="GY16:GY17"/>
    <mergeCell ref="GZ16:GZ17"/>
    <mergeCell ref="HA16:HA17"/>
    <mergeCell ref="HB16:HB17"/>
    <mergeCell ref="HC16:HC17"/>
    <mergeCell ref="HD16:HD17"/>
    <mergeCell ref="HE16:HE17"/>
    <mergeCell ref="HF16:HF17"/>
    <mergeCell ref="HG16:HG17"/>
    <mergeCell ref="HH16:HH17"/>
    <mergeCell ref="HI16:HI17"/>
    <mergeCell ref="HJ16:HJ17"/>
    <mergeCell ref="HK16:HK17"/>
    <mergeCell ref="GD16:GD17"/>
    <mergeCell ref="GE16:GE17"/>
    <mergeCell ref="GF16:GF17"/>
    <mergeCell ref="GG16:GG17"/>
    <mergeCell ref="GH16:GH17"/>
    <mergeCell ref="GI16:GI17"/>
    <mergeCell ref="GJ16:GJ17"/>
    <mergeCell ref="GK16:GK17"/>
    <mergeCell ref="GL16:GL17"/>
    <mergeCell ref="GM16:GM17"/>
    <mergeCell ref="GN16:GN17"/>
    <mergeCell ref="GO16:GO17"/>
    <mergeCell ref="GP16:GP17"/>
    <mergeCell ref="GQ16:GQ17"/>
    <mergeCell ref="GR16:GR17"/>
    <mergeCell ref="GS16:GS17"/>
    <mergeCell ref="GT16:GT17"/>
    <mergeCell ref="FM16:FM17"/>
    <mergeCell ref="FN16:FN17"/>
    <mergeCell ref="FO16:FO17"/>
    <mergeCell ref="FP16:FP17"/>
    <mergeCell ref="FQ16:FQ17"/>
    <mergeCell ref="FR16:FR17"/>
    <mergeCell ref="FS16:FS17"/>
    <mergeCell ref="FT16:FT17"/>
    <mergeCell ref="FU16:FU17"/>
    <mergeCell ref="FV16:FV17"/>
    <mergeCell ref="FW16:FW17"/>
    <mergeCell ref="FX16:FX17"/>
    <mergeCell ref="FY16:FY17"/>
    <mergeCell ref="FZ16:FZ17"/>
    <mergeCell ref="GA16:GA17"/>
    <mergeCell ref="GB16:GB17"/>
    <mergeCell ref="GC16:GC17"/>
    <mergeCell ref="EV16:EV17"/>
    <mergeCell ref="EW16:EW17"/>
    <mergeCell ref="EX16:EX17"/>
    <mergeCell ref="EY16:EY17"/>
    <mergeCell ref="EZ16:EZ17"/>
    <mergeCell ref="FA16:FA17"/>
    <mergeCell ref="FB16:FB17"/>
    <mergeCell ref="FC16:FC17"/>
    <mergeCell ref="FD16:FD17"/>
    <mergeCell ref="FE16:FE17"/>
    <mergeCell ref="FF16:FF17"/>
    <mergeCell ref="FG16:FG17"/>
    <mergeCell ref="FH16:FH17"/>
    <mergeCell ref="FI16:FI17"/>
    <mergeCell ref="FJ16:FJ17"/>
    <mergeCell ref="FK16:FK17"/>
    <mergeCell ref="FL16:FL17"/>
    <mergeCell ref="EE16:EE17"/>
    <mergeCell ref="EF16:EF17"/>
    <mergeCell ref="EG16:EG17"/>
    <mergeCell ref="EH16:EH17"/>
    <mergeCell ref="EI16:EI17"/>
    <mergeCell ref="EJ16:EJ17"/>
    <mergeCell ref="EK16:EK17"/>
    <mergeCell ref="EL16:EL17"/>
    <mergeCell ref="EM16:EM17"/>
    <mergeCell ref="EN16:EN17"/>
    <mergeCell ref="EO16:EO17"/>
    <mergeCell ref="EP16:EP17"/>
    <mergeCell ref="EQ16:EQ17"/>
    <mergeCell ref="ER16:ER17"/>
    <mergeCell ref="ES16:ES17"/>
    <mergeCell ref="ET16:ET17"/>
    <mergeCell ref="EU16:EU17"/>
    <mergeCell ref="DN16:DN17"/>
    <mergeCell ref="DO16:DO17"/>
    <mergeCell ref="DP16:DP17"/>
    <mergeCell ref="DQ16:DQ17"/>
    <mergeCell ref="DR16:DR17"/>
    <mergeCell ref="DS16:DS17"/>
    <mergeCell ref="DT16:DT17"/>
    <mergeCell ref="DU16:DU17"/>
    <mergeCell ref="DV16:DV17"/>
    <mergeCell ref="DW16:DW17"/>
    <mergeCell ref="DX16:DX17"/>
    <mergeCell ref="DY16:DY17"/>
    <mergeCell ref="DZ16:DZ17"/>
    <mergeCell ref="EA16:EA17"/>
    <mergeCell ref="EB16:EB17"/>
    <mergeCell ref="EC16:EC17"/>
    <mergeCell ref="ED16:ED17"/>
    <mergeCell ref="CW16:CW17"/>
    <mergeCell ref="CX16:CX17"/>
    <mergeCell ref="CY16:CY17"/>
    <mergeCell ref="CZ16:CZ17"/>
    <mergeCell ref="DA16:DA17"/>
    <mergeCell ref="DB16:DB17"/>
    <mergeCell ref="DC16:DC17"/>
    <mergeCell ref="DD16:DD17"/>
    <mergeCell ref="DE16:DE17"/>
    <mergeCell ref="DF16:DF17"/>
    <mergeCell ref="DG16:DG17"/>
    <mergeCell ref="DH16:DH17"/>
    <mergeCell ref="DI16:DI17"/>
    <mergeCell ref="DJ16:DJ17"/>
    <mergeCell ref="DK16:DK17"/>
    <mergeCell ref="DL16:DL17"/>
    <mergeCell ref="DM16:DM17"/>
    <mergeCell ref="CF16:CF17"/>
    <mergeCell ref="CG16:CG17"/>
    <mergeCell ref="CH16:CH17"/>
    <mergeCell ref="CI16:CI17"/>
    <mergeCell ref="CJ16:CJ17"/>
    <mergeCell ref="CK16:CK17"/>
    <mergeCell ref="CL16:CL17"/>
    <mergeCell ref="CM16:CM17"/>
    <mergeCell ref="CN16:CN17"/>
    <mergeCell ref="CO16:CO17"/>
    <mergeCell ref="CP16:CP17"/>
    <mergeCell ref="CQ16:CQ17"/>
    <mergeCell ref="CR16:CR17"/>
    <mergeCell ref="CS16:CS17"/>
    <mergeCell ref="CT16:CT17"/>
    <mergeCell ref="CU16:CU17"/>
    <mergeCell ref="CV16:CV17"/>
    <mergeCell ref="BO16:BO17"/>
    <mergeCell ref="BP16:BP17"/>
    <mergeCell ref="BQ16:BQ17"/>
    <mergeCell ref="BR16:BR17"/>
    <mergeCell ref="BS16:BS17"/>
    <mergeCell ref="BT16:BT17"/>
    <mergeCell ref="BU16:BU17"/>
    <mergeCell ref="BV16:BV17"/>
    <mergeCell ref="BW16:BW17"/>
    <mergeCell ref="BX16:BX17"/>
    <mergeCell ref="BY16:BY17"/>
    <mergeCell ref="BZ16:BZ17"/>
    <mergeCell ref="CA16:CA17"/>
    <mergeCell ref="CB16:CB17"/>
    <mergeCell ref="CC16:CC17"/>
    <mergeCell ref="CD16:CD17"/>
    <mergeCell ref="CE16:CE17"/>
    <mergeCell ref="AX16:AX17"/>
    <mergeCell ref="AY16:AY17"/>
    <mergeCell ref="AZ16:AZ17"/>
    <mergeCell ref="BA16:BA17"/>
    <mergeCell ref="BB16:BB17"/>
    <mergeCell ref="BC16:BC17"/>
    <mergeCell ref="BD16:BD17"/>
    <mergeCell ref="BE16:BE17"/>
    <mergeCell ref="BF16:BF17"/>
    <mergeCell ref="BG16:BG17"/>
    <mergeCell ref="BH16:BH17"/>
    <mergeCell ref="BI16:BI17"/>
    <mergeCell ref="BJ16:BJ17"/>
    <mergeCell ref="BK16:BK17"/>
    <mergeCell ref="BL16:BL17"/>
    <mergeCell ref="BM16:BM17"/>
    <mergeCell ref="BN16:BN17"/>
    <mergeCell ref="AG16:AG17"/>
    <mergeCell ref="AH16:AH17"/>
    <mergeCell ref="AI16:AI17"/>
    <mergeCell ref="AJ16:AJ17"/>
    <mergeCell ref="AK16:AK17"/>
    <mergeCell ref="AL16:AL17"/>
    <mergeCell ref="AM16:AM17"/>
    <mergeCell ref="AN16:AN17"/>
    <mergeCell ref="AO16:AO17"/>
    <mergeCell ref="AP16:AP17"/>
    <mergeCell ref="AQ16:AQ17"/>
    <mergeCell ref="AR16:AR17"/>
    <mergeCell ref="AS16:AS17"/>
    <mergeCell ref="AT16:AT17"/>
    <mergeCell ref="AU16:AU17"/>
    <mergeCell ref="AV16:AV17"/>
    <mergeCell ref="AW16:AW17"/>
    <mergeCell ref="AFL15:AGA15"/>
    <mergeCell ref="AGB15:AGQ15"/>
    <mergeCell ref="AGR15:AHG15"/>
    <mergeCell ref="AHH15:AHW15"/>
    <mergeCell ref="AHX15:AIM15"/>
    <mergeCell ref="AIN15:AJC15"/>
    <mergeCell ref="AJD15:AJS15"/>
    <mergeCell ref="AJT15:AKI15"/>
    <mergeCell ref="AKJ15:AKY15"/>
    <mergeCell ref="AKZ15:ALO15"/>
    <mergeCell ref="ALP15:AME15"/>
    <mergeCell ref="AMF15:AMJ15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UZ15:VO15"/>
    <mergeCell ref="VP15:WE15"/>
    <mergeCell ref="WF15:WU15"/>
    <mergeCell ref="WV15:XK15"/>
    <mergeCell ref="XL15:YA15"/>
    <mergeCell ref="YB15:YQ15"/>
    <mergeCell ref="YR15:ZG15"/>
    <mergeCell ref="ZH15:ZW15"/>
    <mergeCell ref="ZX15:AAM15"/>
    <mergeCell ref="AAN15:ABC15"/>
    <mergeCell ref="ABD15:ABS15"/>
    <mergeCell ref="ABT15:ACI15"/>
    <mergeCell ref="ACJ15:ACY15"/>
    <mergeCell ref="ACZ15:ADO15"/>
    <mergeCell ref="ADP15:AEE15"/>
    <mergeCell ref="AEF15:AEU15"/>
    <mergeCell ref="AEV15:AFK15"/>
    <mergeCell ref="KN15:LC15"/>
    <mergeCell ref="LD15:LS15"/>
    <mergeCell ref="LT15:MI15"/>
    <mergeCell ref="MJ15:MY15"/>
    <mergeCell ref="MZ15:NO15"/>
    <mergeCell ref="NP15:OE15"/>
    <mergeCell ref="OF15:OU15"/>
    <mergeCell ref="OV15:PK15"/>
    <mergeCell ref="PL15:QA15"/>
    <mergeCell ref="QB15:QQ15"/>
    <mergeCell ref="QR15:RG15"/>
    <mergeCell ref="RH15:RW15"/>
    <mergeCell ref="RX15:SM15"/>
    <mergeCell ref="SN15:TC15"/>
    <mergeCell ref="TD15:TS15"/>
    <mergeCell ref="TT15:UI15"/>
    <mergeCell ref="UJ15:UY15"/>
    <mergeCell ref="AMH13:AMH14"/>
    <mergeCell ref="AMI13:AMI14"/>
    <mergeCell ref="AMJ13:AMJ14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AB15:AQ15"/>
    <mergeCell ref="AR15:BG15"/>
    <mergeCell ref="BH15:BW15"/>
    <mergeCell ref="BX15:CM15"/>
    <mergeCell ref="CN15:DC15"/>
    <mergeCell ref="DD15:DS15"/>
    <mergeCell ref="DT15:EI15"/>
    <mergeCell ref="EJ15:EY15"/>
    <mergeCell ref="EZ15:FO15"/>
    <mergeCell ref="FP15:GE15"/>
    <mergeCell ref="GF15:GU15"/>
    <mergeCell ref="GV15:HK15"/>
    <mergeCell ref="HL15:IA15"/>
    <mergeCell ref="IB15:IQ15"/>
    <mergeCell ref="IR15:JG15"/>
    <mergeCell ref="JH15:JW15"/>
    <mergeCell ref="JX15:KM15"/>
    <mergeCell ref="ALQ13:ALQ14"/>
    <mergeCell ref="ALR13:ALR14"/>
    <mergeCell ref="ALS13:ALS14"/>
    <mergeCell ref="ALT13:ALT14"/>
    <mergeCell ref="ALU13:ALU14"/>
    <mergeCell ref="ALV13:ALV14"/>
    <mergeCell ref="ALW13:ALW14"/>
    <mergeCell ref="ALX13:ALX14"/>
    <mergeCell ref="ALY13:ALY14"/>
    <mergeCell ref="ALZ13:ALZ14"/>
    <mergeCell ref="AMA13:AMA14"/>
    <mergeCell ref="AMB13:AMB14"/>
    <mergeCell ref="AMC13:AMC14"/>
    <mergeCell ref="AMD13:AMD14"/>
    <mergeCell ref="AME13:AME14"/>
    <mergeCell ref="AMF13:AMF14"/>
    <mergeCell ref="AMG13:AMG14"/>
    <mergeCell ref="AKZ13:AKZ14"/>
    <mergeCell ref="ALA13:ALA14"/>
    <mergeCell ref="ALB13:ALB14"/>
    <mergeCell ref="ALC13:ALC14"/>
    <mergeCell ref="ALD13:ALD14"/>
    <mergeCell ref="ALE13:ALE14"/>
    <mergeCell ref="ALF13:ALF14"/>
    <mergeCell ref="ALG13:ALG14"/>
    <mergeCell ref="ALH13:ALH14"/>
    <mergeCell ref="ALI13:ALI14"/>
    <mergeCell ref="ALJ13:ALJ14"/>
    <mergeCell ref="ALK13:ALK14"/>
    <mergeCell ref="ALL13:ALL14"/>
    <mergeCell ref="ALM13:ALM14"/>
    <mergeCell ref="ALN13:ALN14"/>
    <mergeCell ref="ALO13:ALO14"/>
    <mergeCell ref="ALP13:ALP14"/>
    <mergeCell ref="AKI13:AKI14"/>
    <mergeCell ref="AKJ13:AKJ14"/>
    <mergeCell ref="AKK13:AKK14"/>
    <mergeCell ref="AKL13:AKL14"/>
    <mergeCell ref="AKM13:AKM14"/>
    <mergeCell ref="AKN13:AKN14"/>
    <mergeCell ref="AKO13:AKO14"/>
    <mergeCell ref="AKP13:AKP14"/>
    <mergeCell ref="AKQ13:AKQ14"/>
    <mergeCell ref="AKR13:AKR14"/>
    <mergeCell ref="AKS13:AKS14"/>
    <mergeCell ref="AKT13:AKT14"/>
    <mergeCell ref="AKU13:AKU14"/>
    <mergeCell ref="AKV13:AKV14"/>
    <mergeCell ref="AKW13:AKW14"/>
    <mergeCell ref="AKX13:AKX14"/>
    <mergeCell ref="AKY13:AKY14"/>
    <mergeCell ref="AJR13:AJR14"/>
    <mergeCell ref="AJS13:AJS14"/>
    <mergeCell ref="AJT13:AJT14"/>
    <mergeCell ref="AJU13:AJU14"/>
    <mergeCell ref="AJV13:AJV14"/>
    <mergeCell ref="AJW13:AJW14"/>
    <mergeCell ref="AJX13:AJX14"/>
    <mergeCell ref="AJY13:AJY14"/>
    <mergeCell ref="AJZ13:AJZ14"/>
    <mergeCell ref="AKA13:AKA14"/>
    <mergeCell ref="AKB13:AKB14"/>
    <mergeCell ref="AKC13:AKC14"/>
    <mergeCell ref="AKD13:AKD14"/>
    <mergeCell ref="AKE13:AKE14"/>
    <mergeCell ref="AKF13:AKF14"/>
    <mergeCell ref="AKG13:AKG14"/>
    <mergeCell ref="AKH13:AKH14"/>
    <mergeCell ref="AJA13:AJA14"/>
    <mergeCell ref="AJB13:AJB14"/>
    <mergeCell ref="AJC13:AJC14"/>
    <mergeCell ref="AJD13:AJD14"/>
    <mergeCell ref="AJE13:AJE14"/>
    <mergeCell ref="AJF13:AJF14"/>
    <mergeCell ref="AJG13:AJG14"/>
    <mergeCell ref="AJH13:AJH14"/>
    <mergeCell ref="AJI13:AJI14"/>
    <mergeCell ref="AJJ13:AJJ14"/>
    <mergeCell ref="AJK13:AJK14"/>
    <mergeCell ref="AJL13:AJL14"/>
    <mergeCell ref="AJM13:AJM14"/>
    <mergeCell ref="AJN13:AJN14"/>
    <mergeCell ref="AJO13:AJO14"/>
    <mergeCell ref="AJP13:AJP14"/>
    <mergeCell ref="AJQ13:AJQ14"/>
    <mergeCell ref="AIJ13:AIJ14"/>
    <mergeCell ref="AIK13:AIK14"/>
    <mergeCell ref="AIL13:AIL14"/>
    <mergeCell ref="AIM13:AIM14"/>
    <mergeCell ref="AIN13:AIN14"/>
    <mergeCell ref="AIO13:AIO14"/>
    <mergeCell ref="AIP13:AIP14"/>
    <mergeCell ref="AIQ13:AIQ14"/>
    <mergeCell ref="AIR13:AIR14"/>
    <mergeCell ref="AIS13:AIS14"/>
    <mergeCell ref="AIT13:AIT14"/>
    <mergeCell ref="AIU13:AIU14"/>
    <mergeCell ref="AIV13:AIV14"/>
    <mergeCell ref="AIW13:AIW14"/>
    <mergeCell ref="AIX13:AIX14"/>
    <mergeCell ref="AIY13:AIY14"/>
    <mergeCell ref="AIZ13:AIZ14"/>
    <mergeCell ref="AHS13:AHS14"/>
    <mergeCell ref="AHT13:AHT14"/>
    <mergeCell ref="AHU13:AHU14"/>
    <mergeCell ref="AHV13:AHV14"/>
    <mergeCell ref="AHW13:AHW14"/>
    <mergeCell ref="AHX13:AHX14"/>
    <mergeCell ref="AHY13:AHY14"/>
    <mergeCell ref="AHZ13:AHZ14"/>
    <mergeCell ref="AIA13:AIA14"/>
    <mergeCell ref="AIB13:AIB14"/>
    <mergeCell ref="AIC13:AIC14"/>
    <mergeCell ref="AID13:AID14"/>
    <mergeCell ref="AIE13:AIE14"/>
    <mergeCell ref="AIF13:AIF14"/>
    <mergeCell ref="AIG13:AIG14"/>
    <mergeCell ref="AIH13:AIH14"/>
    <mergeCell ref="AII13:AII14"/>
    <mergeCell ref="AHB13:AHB14"/>
    <mergeCell ref="AHC13:AHC14"/>
    <mergeCell ref="AHD13:AHD14"/>
    <mergeCell ref="AHE13:AHE14"/>
    <mergeCell ref="AHF13:AHF14"/>
    <mergeCell ref="AHG13:AHG14"/>
    <mergeCell ref="AHH13:AHH14"/>
    <mergeCell ref="AHI13:AHI14"/>
    <mergeCell ref="AHJ13:AHJ14"/>
    <mergeCell ref="AHK13:AHK14"/>
    <mergeCell ref="AHL13:AHL14"/>
    <mergeCell ref="AHM13:AHM14"/>
    <mergeCell ref="AHN13:AHN14"/>
    <mergeCell ref="AHO13:AHO14"/>
    <mergeCell ref="AHP13:AHP14"/>
    <mergeCell ref="AHQ13:AHQ14"/>
    <mergeCell ref="AHR13:AHR14"/>
    <mergeCell ref="AGK13:AGK14"/>
    <mergeCell ref="AGL13:AGL14"/>
    <mergeCell ref="AGM13:AGM14"/>
    <mergeCell ref="AGN13:AGN14"/>
    <mergeCell ref="AGO13:AGO14"/>
    <mergeCell ref="AGP13:AGP14"/>
    <mergeCell ref="AGQ13:AGQ14"/>
    <mergeCell ref="AGR13:AGR14"/>
    <mergeCell ref="AGS13:AGS14"/>
    <mergeCell ref="AGT13:AGT14"/>
    <mergeCell ref="AGU13:AGU14"/>
    <mergeCell ref="AGV13:AGV14"/>
    <mergeCell ref="AGW13:AGW14"/>
    <mergeCell ref="AGX13:AGX14"/>
    <mergeCell ref="AGY13:AGY14"/>
    <mergeCell ref="AGZ13:AGZ14"/>
    <mergeCell ref="AHA13:AHA14"/>
    <mergeCell ref="AFT13:AFT14"/>
    <mergeCell ref="AFU13:AFU14"/>
    <mergeCell ref="AFV13:AFV14"/>
    <mergeCell ref="AFW13:AFW14"/>
    <mergeCell ref="AFX13:AFX14"/>
    <mergeCell ref="AFY13:AFY14"/>
    <mergeCell ref="AFZ13:AFZ14"/>
    <mergeCell ref="AGA13:AGA14"/>
    <mergeCell ref="AGB13:AGB14"/>
    <mergeCell ref="AGC13:AGC14"/>
    <mergeCell ref="AGD13:AGD14"/>
    <mergeCell ref="AGE13:AGE14"/>
    <mergeCell ref="AGF13:AGF14"/>
    <mergeCell ref="AGG13:AGG14"/>
    <mergeCell ref="AGH13:AGH14"/>
    <mergeCell ref="AGI13:AGI14"/>
    <mergeCell ref="AGJ13:AGJ14"/>
    <mergeCell ref="AFC13:AFC14"/>
    <mergeCell ref="AFD13:AFD14"/>
    <mergeCell ref="AFE13:AFE14"/>
    <mergeCell ref="AFF13:AFF14"/>
    <mergeCell ref="AFG13:AFG14"/>
    <mergeCell ref="AFH13:AFH14"/>
    <mergeCell ref="AFI13:AFI14"/>
    <mergeCell ref="AFJ13:AFJ14"/>
    <mergeCell ref="AFK13:AFK14"/>
    <mergeCell ref="AFL13:AFL14"/>
    <mergeCell ref="AFM13:AFM14"/>
    <mergeCell ref="AFN13:AFN14"/>
    <mergeCell ref="AFO13:AFO14"/>
    <mergeCell ref="AFP13:AFP14"/>
    <mergeCell ref="AFQ13:AFQ14"/>
    <mergeCell ref="AFR13:AFR14"/>
    <mergeCell ref="AFS13:AFS14"/>
    <mergeCell ref="AEL13:AEL14"/>
    <mergeCell ref="AEM13:AEM14"/>
    <mergeCell ref="AEN13:AEN14"/>
    <mergeCell ref="AEO13:AEO14"/>
    <mergeCell ref="AEP13:AEP14"/>
    <mergeCell ref="AEQ13:AEQ14"/>
    <mergeCell ref="AER13:AER14"/>
    <mergeCell ref="AES13:AES14"/>
    <mergeCell ref="AET13:AET14"/>
    <mergeCell ref="AEU13:AEU14"/>
    <mergeCell ref="AEV13:AEV14"/>
    <mergeCell ref="AEW13:AEW14"/>
    <mergeCell ref="AEX13:AEX14"/>
    <mergeCell ref="AEY13:AEY14"/>
    <mergeCell ref="AEZ13:AEZ14"/>
    <mergeCell ref="AFA13:AFA14"/>
    <mergeCell ref="AFB13:AFB14"/>
    <mergeCell ref="ADU13:ADU14"/>
    <mergeCell ref="ADV13:ADV14"/>
    <mergeCell ref="ADW13:ADW14"/>
    <mergeCell ref="ADX13:ADX14"/>
    <mergeCell ref="ADY13:ADY14"/>
    <mergeCell ref="ADZ13:ADZ14"/>
    <mergeCell ref="AEA13:AEA14"/>
    <mergeCell ref="AEB13:AEB14"/>
    <mergeCell ref="AEC13:AEC14"/>
    <mergeCell ref="AED13:AED14"/>
    <mergeCell ref="AEE13:AEE14"/>
    <mergeCell ref="AEF13:AEF14"/>
    <mergeCell ref="AEG13:AEG14"/>
    <mergeCell ref="AEH13:AEH14"/>
    <mergeCell ref="AEI13:AEI14"/>
    <mergeCell ref="AEJ13:AEJ14"/>
    <mergeCell ref="AEK13:AEK14"/>
    <mergeCell ref="ADD13:ADD14"/>
    <mergeCell ref="ADE13:ADE14"/>
    <mergeCell ref="ADF13:ADF14"/>
    <mergeCell ref="ADG13:ADG14"/>
    <mergeCell ref="ADH13:ADH14"/>
    <mergeCell ref="ADI13:ADI14"/>
    <mergeCell ref="ADJ13:ADJ14"/>
    <mergeCell ref="ADK13:ADK14"/>
    <mergeCell ref="ADL13:ADL14"/>
    <mergeCell ref="ADM13:ADM14"/>
    <mergeCell ref="ADN13:ADN14"/>
    <mergeCell ref="ADO13:ADO14"/>
    <mergeCell ref="ADP13:ADP14"/>
    <mergeCell ref="ADQ13:ADQ14"/>
    <mergeCell ref="ADR13:ADR14"/>
    <mergeCell ref="ADS13:ADS14"/>
    <mergeCell ref="ADT13:ADT14"/>
    <mergeCell ref="ACM13:ACM14"/>
    <mergeCell ref="ACN13:ACN14"/>
    <mergeCell ref="ACO13:ACO14"/>
    <mergeCell ref="ACP13:ACP14"/>
    <mergeCell ref="ACQ13:ACQ14"/>
    <mergeCell ref="ACR13:ACR14"/>
    <mergeCell ref="ACS13:ACS14"/>
    <mergeCell ref="ACT13:ACT14"/>
    <mergeCell ref="ACU13:ACU14"/>
    <mergeCell ref="ACV13:ACV14"/>
    <mergeCell ref="ACW13:ACW14"/>
    <mergeCell ref="ACX13:ACX14"/>
    <mergeCell ref="ACY13:ACY14"/>
    <mergeCell ref="ACZ13:ACZ14"/>
    <mergeCell ref="ADA13:ADA14"/>
    <mergeCell ref="ADB13:ADB14"/>
    <mergeCell ref="ADC13:ADC14"/>
    <mergeCell ref="ABV13:ABV14"/>
    <mergeCell ref="ABW13:ABW14"/>
    <mergeCell ref="ABX13:ABX14"/>
    <mergeCell ref="ABY13:ABY14"/>
    <mergeCell ref="ABZ13:ABZ14"/>
    <mergeCell ref="ACA13:ACA14"/>
    <mergeCell ref="ACB13:ACB14"/>
    <mergeCell ref="ACC13:ACC14"/>
    <mergeCell ref="ACD13:ACD14"/>
    <mergeCell ref="ACE13:ACE14"/>
    <mergeCell ref="ACF13:ACF14"/>
    <mergeCell ref="ACG13:ACG14"/>
    <mergeCell ref="ACH13:ACH14"/>
    <mergeCell ref="ACI13:ACI14"/>
    <mergeCell ref="ACJ13:ACJ14"/>
    <mergeCell ref="ACK13:ACK14"/>
    <mergeCell ref="ACL13:ACL14"/>
    <mergeCell ref="ABE13:ABE14"/>
    <mergeCell ref="ABF13:ABF14"/>
    <mergeCell ref="ABG13:ABG14"/>
    <mergeCell ref="ABH13:ABH14"/>
    <mergeCell ref="ABI13:ABI14"/>
    <mergeCell ref="ABJ13:ABJ14"/>
    <mergeCell ref="ABK13:ABK14"/>
    <mergeCell ref="ABL13:ABL14"/>
    <mergeCell ref="ABM13:ABM14"/>
    <mergeCell ref="ABN13:ABN14"/>
    <mergeCell ref="ABO13:ABO14"/>
    <mergeCell ref="ABP13:ABP14"/>
    <mergeCell ref="ABQ13:ABQ14"/>
    <mergeCell ref="ABR13:ABR14"/>
    <mergeCell ref="ABS13:ABS14"/>
    <mergeCell ref="ABT13:ABT14"/>
    <mergeCell ref="ABU13:ABU14"/>
    <mergeCell ref="AAN13:AAN14"/>
    <mergeCell ref="AAO13:AAO14"/>
    <mergeCell ref="AAP13:AAP14"/>
    <mergeCell ref="AAQ13:AAQ14"/>
    <mergeCell ref="AAR13:AAR14"/>
    <mergeCell ref="AAS13:AAS14"/>
    <mergeCell ref="AAT13:AAT14"/>
    <mergeCell ref="AAU13:AAU14"/>
    <mergeCell ref="AAV13:AAV14"/>
    <mergeCell ref="AAW13:AAW14"/>
    <mergeCell ref="AAX13:AAX14"/>
    <mergeCell ref="AAY13:AAY14"/>
    <mergeCell ref="AAZ13:AAZ14"/>
    <mergeCell ref="ABA13:ABA14"/>
    <mergeCell ref="ABB13:ABB14"/>
    <mergeCell ref="ABC13:ABC14"/>
    <mergeCell ref="ABD13:ABD14"/>
    <mergeCell ref="ZW13:ZW14"/>
    <mergeCell ref="ZX13:ZX14"/>
    <mergeCell ref="ZY13:ZY14"/>
    <mergeCell ref="ZZ13:ZZ14"/>
    <mergeCell ref="AAA13:AAA14"/>
    <mergeCell ref="AAB13:AAB14"/>
    <mergeCell ref="AAC13:AAC14"/>
    <mergeCell ref="AAD13:AAD14"/>
    <mergeCell ref="AAE13:AAE14"/>
    <mergeCell ref="AAF13:AAF14"/>
    <mergeCell ref="AAG13:AAG14"/>
    <mergeCell ref="AAH13:AAH14"/>
    <mergeCell ref="AAI13:AAI14"/>
    <mergeCell ref="AAJ13:AAJ14"/>
    <mergeCell ref="AAK13:AAK14"/>
    <mergeCell ref="AAL13:AAL14"/>
    <mergeCell ref="AAM13:AAM14"/>
    <mergeCell ref="ZF13:ZF14"/>
    <mergeCell ref="ZG13:ZG14"/>
    <mergeCell ref="ZH13:ZH14"/>
    <mergeCell ref="ZI13:ZI14"/>
    <mergeCell ref="ZJ13:ZJ14"/>
    <mergeCell ref="ZK13:ZK14"/>
    <mergeCell ref="ZL13:ZL14"/>
    <mergeCell ref="ZM13:ZM14"/>
    <mergeCell ref="ZN13:ZN14"/>
    <mergeCell ref="ZO13:ZO14"/>
    <mergeCell ref="ZP13:ZP14"/>
    <mergeCell ref="ZQ13:ZQ14"/>
    <mergeCell ref="ZR13:ZR14"/>
    <mergeCell ref="ZS13:ZS14"/>
    <mergeCell ref="ZT13:ZT14"/>
    <mergeCell ref="ZU13:ZU14"/>
    <mergeCell ref="ZV13:ZV14"/>
    <mergeCell ref="YO13:YO14"/>
    <mergeCell ref="YP13:YP14"/>
    <mergeCell ref="YQ13:YQ14"/>
    <mergeCell ref="YR13:YR14"/>
    <mergeCell ref="YS13:YS14"/>
    <mergeCell ref="YT13:YT14"/>
    <mergeCell ref="YU13:YU14"/>
    <mergeCell ref="YV13:YV14"/>
    <mergeCell ref="YW13:YW14"/>
    <mergeCell ref="YX13:YX14"/>
    <mergeCell ref="YY13:YY14"/>
    <mergeCell ref="YZ13:YZ14"/>
    <mergeCell ref="ZA13:ZA14"/>
    <mergeCell ref="ZB13:ZB14"/>
    <mergeCell ref="ZC13:ZC14"/>
    <mergeCell ref="ZD13:ZD14"/>
    <mergeCell ref="ZE13:ZE14"/>
    <mergeCell ref="XX13:XX14"/>
    <mergeCell ref="XY13:XY14"/>
    <mergeCell ref="XZ13:XZ14"/>
    <mergeCell ref="YA13:YA14"/>
    <mergeCell ref="YB13:YB14"/>
    <mergeCell ref="YC13:YC14"/>
    <mergeCell ref="YD13:YD14"/>
    <mergeCell ref="YE13:YE14"/>
    <mergeCell ref="YF13:YF14"/>
    <mergeCell ref="YG13:YG14"/>
    <mergeCell ref="YH13:YH14"/>
    <mergeCell ref="YI13:YI14"/>
    <mergeCell ref="YJ13:YJ14"/>
    <mergeCell ref="YK13:YK14"/>
    <mergeCell ref="YL13:YL14"/>
    <mergeCell ref="YM13:YM14"/>
    <mergeCell ref="YN13:YN14"/>
    <mergeCell ref="XG13:XG14"/>
    <mergeCell ref="XH13:XH14"/>
    <mergeCell ref="XI13:XI14"/>
    <mergeCell ref="XJ13:XJ14"/>
    <mergeCell ref="XK13:XK14"/>
    <mergeCell ref="XL13:XL14"/>
    <mergeCell ref="XM13:XM14"/>
    <mergeCell ref="XN13:XN14"/>
    <mergeCell ref="XO13:XO14"/>
    <mergeCell ref="XP13:XP14"/>
    <mergeCell ref="XQ13:XQ14"/>
    <mergeCell ref="XR13:XR14"/>
    <mergeCell ref="XS13:XS14"/>
    <mergeCell ref="XT13:XT14"/>
    <mergeCell ref="XU13:XU14"/>
    <mergeCell ref="XV13:XV14"/>
    <mergeCell ref="XW13:XW14"/>
    <mergeCell ref="WP13:WP14"/>
    <mergeCell ref="WQ13:WQ14"/>
    <mergeCell ref="WR13:WR14"/>
    <mergeCell ref="WS13:WS14"/>
    <mergeCell ref="WT13:WT14"/>
    <mergeCell ref="WU13:WU14"/>
    <mergeCell ref="WV13:WV14"/>
    <mergeCell ref="WW13:WW14"/>
    <mergeCell ref="WX13:WX14"/>
    <mergeCell ref="WY13:WY14"/>
    <mergeCell ref="WZ13:WZ14"/>
    <mergeCell ref="XA13:XA14"/>
    <mergeCell ref="XB13:XB14"/>
    <mergeCell ref="XC13:XC14"/>
    <mergeCell ref="XD13:XD14"/>
    <mergeCell ref="XE13:XE14"/>
    <mergeCell ref="XF13:XF14"/>
    <mergeCell ref="VY13:VY14"/>
    <mergeCell ref="VZ13:VZ14"/>
    <mergeCell ref="WA13:WA14"/>
    <mergeCell ref="WB13:WB14"/>
    <mergeCell ref="WC13:WC14"/>
    <mergeCell ref="WD13:WD14"/>
    <mergeCell ref="WE13:WE14"/>
    <mergeCell ref="WF13:WF14"/>
    <mergeCell ref="WG13:WG14"/>
    <mergeCell ref="WH13:WH14"/>
    <mergeCell ref="WI13:WI14"/>
    <mergeCell ref="WJ13:WJ14"/>
    <mergeCell ref="WK13:WK14"/>
    <mergeCell ref="WL13:WL14"/>
    <mergeCell ref="WM13:WM14"/>
    <mergeCell ref="WN13:WN14"/>
    <mergeCell ref="WO13:WO14"/>
    <mergeCell ref="VH13:VH14"/>
    <mergeCell ref="VI13:VI14"/>
    <mergeCell ref="VJ13:VJ14"/>
    <mergeCell ref="VK13:VK14"/>
    <mergeCell ref="VL13:VL14"/>
    <mergeCell ref="VM13:VM14"/>
    <mergeCell ref="VN13:VN14"/>
    <mergeCell ref="VO13:VO14"/>
    <mergeCell ref="VP13:VP14"/>
    <mergeCell ref="VQ13:VQ14"/>
    <mergeCell ref="VR13:VR14"/>
    <mergeCell ref="VS13:VS14"/>
    <mergeCell ref="VT13:VT14"/>
    <mergeCell ref="VU13:VU14"/>
    <mergeCell ref="VV13:VV14"/>
    <mergeCell ref="VW13:VW14"/>
    <mergeCell ref="VX13:VX14"/>
    <mergeCell ref="UQ13:UQ14"/>
    <mergeCell ref="UR13:UR14"/>
    <mergeCell ref="US13:US14"/>
    <mergeCell ref="UT13:UT14"/>
    <mergeCell ref="UU13:UU14"/>
    <mergeCell ref="UV13:UV14"/>
    <mergeCell ref="UW13:UW14"/>
    <mergeCell ref="UX13:UX14"/>
    <mergeCell ref="UY13:UY14"/>
    <mergeCell ref="UZ13:UZ14"/>
    <mergeCell ref="VA13:VA14"/>
    <mergeCell ref="VB13:VB14"/>
    <mergeCell ref="VC13:VC14"/>
    <mergeCell ref="VD13:VD14"/>
    <mergeCell ref="VE13:VE14"/>
    <mergeCell ref="VF13:VF14"/>
    <mergeCell ref="VG13:VG14"/>
    <mergeCell ref="TZ13:TZ14"/>
    <mergeCell ref="UA13:UA14"/>
    <mergeCell ref="UB13:UB14"/>
    <mergeCell ref="UC13:UC14"/>
    <mergeCell ref="UD13:UD14"/>
    <mergeCell ref="UE13:UE14"/>
    <mergeCell ref="UF13:UF14"/>
    <mergeCell ref="UG13:UG14"/>
    <mergeCell ref="UH13:UH14"/>
    <mergeCell ref="UI13:UI14"/>
    <mergeCell ref="UJ13:UJ14"/>
    <mergeCell ref="UK13:UK14"/>
    <mergeCell ref="UL13:UL14"/>
    <mergeCell ref="UM13:UM14"/>
    <mergeCell ref="UN13:UN14"/>
    <mergeCell ref="UO13:UO14"/>
    <mergeCell ref="UP13:UP14"/>
    <mergeCell ref="TI13:TI14"/>
    <mergeCell ref="TJ13:TJ14"/>
    <mergeCell ref="TK13:TK14"/>
    <mergeCell ref="TL13:TL14"/>
    <mergeCell ref="TM13:TM14"/>
    <mergeCell ref="TN13:TN14"/>
    <mergeCell ref="TO13:TO14"/>
    <mergeCell ref="TP13:TP14"/>
    <mergeCell ref="TQ13:TQ14"/>
    <mergeCell ref="TR13:TR14"/>
    <mergeCell ref="TS13:TS14"/>
    <mergeCell ref="TT13:TT14"/>
    <mergeCell ref="TU13:TU14"/>
    <mergeCell ref="TV13:TV14"/>
    <mergeCell ref="TW13:TW14"/>
    <mergeCell ref="TX13:TX14"/>
    <mergeCell ref="TY13:TY14"/>
    <mergeCell ref="SR13:SR14"/>
    <mergeCell ref="SS13:SS14"/>
    <mergeCell ref="ST13:ST14"/>
    <mergeCell ref="SU13:SU14"/>
    <mergeCell ref="SV13:SV14"/>
    <mergeCell ref="SW13:SW14"/>
    <mergeCell ref="SX13:SX14"/>
    <mergeCell ref="SY13:SY14"/>
    <mergeCell ref="SZ13:SZ14"/>
    <mergeCell ref="TA13:TA14"/>
    <mergeCell ref="TB13:TB14"/>
    <mergeCell ref="TC13:TC14"/>
    <mergeCell ref="TD13:TD14"/>
    <mergeCell ref="TE13:TE14"/>
    <mergeCell ref="TF13:TF14"/>
    <mergeCell ref="TG13:TG14"/>
    <mergeCell ref="TH13:TH14"/>
    <mergeCell ref="SA13:SA14"/>
    <mergeCell ref="SB13:SB14"/>
    <mergeCell ref="SC13:SC14"/>
    <mergeCell ref="SD13:SD14"/>
    <mergeCell ref="SE13:SE14"/>
    <mergeCell ref="SF13:SF14"/>
    <mergeCell ref="SG13:SG14"/>
    <mergeCell ref="SH13:SH14"/>
    <mergeCell ref="SI13:SI14"/>
    <mergeCell ref="SJ13:SJ14"/>
    <mergeCell ref="SK13:SK14"/>
    <mergeCell ref="SL13:SL14"/>
    <mergeCell ref="SM13:SM14"/>
    <mergeCell ref="SN13:SN14"/>
    <mergeCell ref="SO13:SO14"/>
    <mergeCell ref="SP13:SP14"/>
    <mergeCell ref="SQ13:SQ14"/>
    <mergeCell ref="RJ13:RJ14"/>
    <mergeCell ref="RK13:RK14"/>
    <mergeCell ref="RL13:RL14"/>
    <mergeCell ref="RM13:RM14"/>
    <mergeCell ref="RN13:RN14"/>
    <mergeCell ref="RO13:RO14"/>
    <mergeCell ref="RP13:RP14"/>
    <mergeCell ref="RQ13:RQ14"/>
    <mergeCell ref="RR13:RR14"/>
    <mergeCell ref="RS13:RS14"/>
    <mergeCell ref="RT13:RT14"/>
    <mergeCell ref="RU13:RU14"/>
    <mergeCell ref="RV13:RV14"/>
    <mergeCell ref="RW13:RW14"/>
    <mergeCell ref="RX13:RX14"/>
    <mergeCell ref="RY13:RY14"/>
    <mergeCell ref="RZ13:RZ14"/>
    <mergeCell ref="QS13:QS14"/>
    <mergeCell ref="QT13:QT14"/>
    <mergeCell ref="QU13:QU14"/>
    <mergeCell ref="QV13:QV14"/>
    <mergeCell ref="QW13:QW14"/>
    <mergeCell ref="QX13:QX14"/>
    <mergeCell ref="QY13:QY14"/>
    <mergeCell ref="QZ13:QZ14"/>
    <mergeCell ref="RA13:RA14"/>
    <mergeCell ref="RB13:RB14"/>
    <mergeCell ref="RC13:RC14"/>
    <mergeCell ref="RD13:RD14"/>
    <mergeCell ref="RE13:RE14"/>
    <mergeCell ref="RF13:RF14"/>
    <mergeCell ref="RG13:RG14"/>
    <mergeCell ref="RH13:RH14"/>
    <mergeCell ref="RI13:RI14"/>
    <mergeCell ref="QB13:QB14"/>
    <mergeCell ref="QC13:QC14"/>
    <mergeCell ref="QD13:QD14"/>
    <mergeCell ref="QE13:QE14"/>
    <mergeCell ref="QF13:QF14"/>
    <mergeCell ref="QG13:QG14"/>
    <mergeCell ref="QH13:QH14"/>
    <mergeCell ref="QI13:QI14"/>
    <mergeCell ref="QJ13:QJ14"/>
    <mergeCell ref="QK13:QK14"/>
    <mergeCell ref="QL13:QL14"/>
    <mergeCell ref="QM13:QM14"/>
    <mergeCell ref="QN13:QN14"/>
    <mergeCell ref="QO13:QO14"/>
    <mergeCell ref="QP13:QP14"/>
    <mergeCell ref="QQ13:QQ14"/>
    <mergeCell ref="QR13:QR14"/>
    <mergeCell ref="PK13:PK14"/>
    <mergeCell ref="PL13:PL14"/>
    <mergeCell ref="PM13:PM14"/>
    <mergeCell ref="PN13:PN14"/>
    <mergeCell ref="PO13:PO14"/>
    <mergeCell ref="PP13:PP14"/>
    <mergeCell ref="PQ13:PQ14"/>
    <mergeCell ref="PR13:PR14"/>
    <mergeCell ref="PS13:PS14"/>
    <mergeCell ref="PT13:PT14"/>
    <mergeCell ref="PU13:PU14"/>
    <mergeCell ref="PV13:PV14"/>
    <mergeCell ref="PW13:PW14"/>
    <mergeCell ref="PX13:PX14"/>
    <mergeCell ref="PY13:PY14"/>
    <mergeCell ref="PZ13:PZ14"/>
    <mergeCell ref="QA13:QA14"/>
    <mergeCell ref="OT13:OT14"/>
    <mergeCell ref="OU13:OU14"/>
    <mergeCell ref="OV13:OV14"/>
    <mergeCell ref="OW13:OW14"/>
    <mergeCell ref="OX13:OX14"/>
    <mergeCell ref="OY13:OY14"/>
    <mergeCell ref="OZ13:OZ14"/>
    <mergeCell ref="PA13:PA14"/>
    <mergeCell ref="PB13:PB14"/>
    <mergeCell ref="PC13:PC14"/>
    <mergeCell ref="PD13:PD14"/>
    <mergeCell ref="PE13:PE14"/>
    <mergeCell ref="PF13:PF14"/>
    <mergeCell ref="PG13:PG14"/>
    <mergeCell ref="PH13:PH14"/>
    <mergeCell ref="PI13:PI14"/>
    <mergeCell ref="PJ13:PJ14"/>
    <mergeCell ref="OC13:OC14"/>
    <mergeCell ref="OD13:OD14"/>
    <mergeCell ref="OE13:OE14"/>
    <mergeCell ref="OF13:OF14"/>
    <mergeCell ref="OG13:OG14"/>
    <mergeCell ref="OH13:OH14"/>
    <mergeCell ref="OI13:OI14"/>
    <mergeCell ref="OJ13:OJ14"/>
    <mergeCell ref="OK13:OK14"/>
    <mergeCell ref="OL13:OL14"/>
    <mergeCell ref="OM13:OM14"/>
    <mergeCell ref="ON13:ON14"/>
    <mergeCell ref="OO13:OO14"/>
    <mergeCell ref="OP13:OP14"/>
    <mergeCell ref="OQ13:OQ14"/>
    <mergeCell ref="OR13:OR14"/>
    <mergeCell ref="OS13:OS14"/>
    <mergeCell ref="NL13:NL14"/>
    <mergeCell ref="NM13:NM14"/>
    <mergeCell ref="NN13:NN14"/>
    <mergeCell ref="NO13:NO14"/>
    <mergeCell ref="NP13:NP14"/>
    <mergeCell ref="NQ13:NQ14"/>
    <mergeCell ref="NR13:NR14"/>
    <mergeCell ref="NS13:NS14"/>
    <mergeCell ref="NT13:NT14"/>
    <mergeCell ref="NU13:NU14"/>
    <mergeCell ref="NV13:NV14"/>
    <mergeCell ref="NW13:NW14"/>
    <mergeCell ref="NX13:NX14"/>
    <mergeCell ref="NY13:NY14"/>
    <mergeCell ref="NZ13:NZ14"/>
    <mergeCell ref="OA13:OA14"/>
    <mergeCell ref="OB13:OB14"/>
    <mergeCell ref="MU13:MU14"/>
    <mergeCell ref="MV13:MV14"/>
    <mergeCell ref="MW13:MW14"/>
    <mergeCell ref="MX13:MX14"/>
    <mergeCell ref="MY13:MY14"/>
    <mergeCell ref="MZ13:MZ14"/>
    <mergeCell ref="NA13:NA14"/>
    <mergeCell ref="NB13:NB14"/>
    <mergeCell ref="NC13:NC14"/>
    <mergeCell ref="ND13:ND14"/>
    <mergeCell ref="NE13:NE14"/>
    <mergeCell ref="NF13:NF14"/>
    <mergeCell ref="NG13:NG14"/>
    <mergeCell ref="NH13:NH14"/>
    <mergeCell ref="NI13:NI14"/>
    <mergeCell ref="NJ13:NJ14"/>
    <mergeCell ref="NK13:NK14"/>
    <mergeCell ref="MD13:MD14"/>
    <mergeCell ref="ME13:ME14"/>
    <mergeCell ref="MF13:MF14"/>
    <mergeCell ref="MG13:MG14"/>
    <mergeCell ref="MH13:MH14"/>
    <mergeCell ref="MI13:MI14"/>
    <mergeCell ref="MJ13:MJ14"/>
    <mergeCell ref="MK13:MK14"/>
    <mergeCell ref="ML13:ML14"/>
    <mergeCell ref="MM13:MM14"/>
    <mergeCell ref="MN13:MN14"/>
    <mergeCell ref="MO13:MO14"/>
    <mergeCell ref="MP13:MP14"/>
    <mergeCell ref="MQ13:MQ14"/>
    <mergeCell ref="MR13:MR14"/>
    <mergeCell ref="MS13:MS14"/>
    <mergeCell ref="MT13:MT14"/>
    <mergeCell ref="LM13:LM14"/>
    <mergeCell ref="LN13:LN14"/>
    <mergeCell ref="LO13:LO14"/>
    <mergeCell ref="LP13:LP14"/>
    <mergeCell ref="LQ13:LQ14"/>
    <mergeCell ref="LR13:LR14"/>
    <mergeCell ref="LS13:LS14"/>
    <mergeCell ref="LT13:LT14"/>
    <mergeCell ref="LU13:LU14"/>
    <mergeCell ref="LV13:LV14"/>
    <mergeCell ref="LW13:LW14"/>
    <mergeCell ref="LX13:LX14"/>
    <mergeCell ref="LY13:LY14"/>
    <mergeCell ref="LZ13:LZ14"/>
    <mergeCell ref="MA13:MA14"/>
    <mergeCell ref="MB13:MB14"/>
    <mergeCell ref="MC13:MC14"/>
    <mergeCell ref="KV13:KV14"/>
    <mergeCell ref="KW13:KW14"/>
    <mergeCell ref="KX13:KX14"/>
    <mergeCell ref="KY13:KY14"/>
    <mergeCell ref="KZ13:KZ14"/>
    <mergeCell ref="LA13:LA14"/>
    <mergeCell ref="LB13:LB14"/>
    <mergeCell ref="LC13:LC14"/>
    <mergeCell ref="LD13:LD14"/>
    <mergeCell ref="LE13:LE14"/>
    <mergeCell ref="LF13:LF14"/>
    <mergeCell ref="LG13:LG14"/>
    <mergeCell ref="LH13:LH14"/>
    <mergeCell ref="LI13:LI14"/>
    <mergeCell ref="LJ13:LJ14"/>
    <mergeCell ref="LK13:LK14"/>
    <mergeCell ref="LL13:LL14"/>
    <mergeCell ref="KE13:KE14"/>
    <mergeCell ref="KF13:KF14"/>
    <mergeCell ref="KG13:KG14"/>
    <mergeCell ref="KH13:KH14"/>
    <mergeCell ref="KI13:KI14"/>
    <mergeCell ref="KJ13:KJ14"/>
    <mergeCell ref="KK13:KK14"/>
    <mergeCell ref="KL13:KL14"/>
    <mergeCell ref="KM13:KM14"/>
    <mergeCell ref="KN13:KN14"/>
    <mergeCell ref="KO13:KO14"/>
    <mergeCell ref="KP13:KP14"/>
    <mergeCell ref="KQ13:KQ14"/>
    <mergeCell ref="KR13:KR14"/>
    <mergeCell ref="KS13:KS14"/>
    <mergeCell ref="KT13:KT14"/>
    <mergeCell ref="KU13:KU14"/>
    <mergeCell ref="JN13:JN14"/>
    <mergeCell ref="JO13:JO14"/>
    <mergeCell ref="JP13:JP14"/>
    <mergeCell ref="JQ13:JQ14"/>
    <mergeCell ref="JR13:JR14"/>
    <mergeCell ref="JS13:JS14"/>
    <mergeCell ref="JT13:JT14"/>
    <mergeCell ref="JU13:JU14"/>
    <mergeCell ref="JV13:JV14"/>
    <mergeCell ref="JW13:JW14"/>
    <mergeCell ref="JX13:JX14"/>
    <mergeCell ref="JY13:JY14"/>
    <mergeCell ref="JZ13:JZ14"/>
    <mergeCell ref="KA13:KA14"/>
    <mergeCell ref="KB13:KB14"/>
    <mergeCell ref="KC13:KC14"/>
    <mergeCell ref="KD13:KD14"/>
    <mergeCell ref="IW13:IW14"/>
    <mergeCell ref="IX13:IX14"/>
    <mergeCell ref="IY13:IY14"/>
    <mergeCell ref="IZ13:IZ14"/>
    <mergeCell ref="JA13:JA14"/>
    <mergeCell ref="JB13:JB14"/>
    <mergeCell ref="JC13:JC14"/>
    <mergeCell ref="JD13:JD14"/>
    <mergeCell ref="JE13:JE14"/>
    <mergeCell ref="JF13:JF14"/>
    <mergeCell ref="JG13:JG14"/>
    <mergeCell ref="JH13:JH14"/>
    <mergeCell ref="JI13:JI14"/>
    <mergeCell ref="JJ13:JJ14"/>
    <mergeCell ref="JK13:JK14"/>
    <mergeCell ref="JL13:JL14"/>
    <mergeCell ref="JM13:JM14"/>
    <mergeCell ref="IF13:IF14"/>
    <mergeCell ref="IG13:IG14"/>
    <mergeCell ref="IH13:IH14"/>
    <mergeCell ref="II13:II14"/>
    <mergeCell ref="IJ13:IJ14"/>
    <mergeCell ref="IK13:IK14"/>
    <mergeCell ref="IL13:IL14"/>
    <mergeCell ref="IM13:IM14"/>
    <mergeCell ref="IN13:IN14"/>
    <mergeCell ref="IO13:IO14"/>
    <mergeCell ref="IP13:IP14"/>
    <mergeCell ref="IQ13:IQ14"/>
    <mergeCell ref="IR13:IR14"/>
    <mergeCell ref="IS13:IS14"/>
    <mergeCell ref="IT13:IT14"/>
    <mergeCell ref="IU13:IU14"/>
    <mergeCell ref="IV13:IV14"/>
    <mergeCell ref="HO13:HO14"/>
    <mergeCell ref="HP13:HP14"/>
    <mergeCell ref="HQ13:HQ14"/>
    <mergeCell ref="HR13:HR14"/>
    <mergeCell ref="HS13:HS14"/>
    <mergeCell ref="HT13:HT14"/>
    <mergeCell ref="HU13:HU14"/>
    <mergeCell ref="HV13:HV14"/>
    <mergeCell ref="HW13:HW14"/>
    <mergeCell ref="HX13:HX14"/>
    <mergeCell ref="HY13:HY14"/>
    <mergeCell ref="HZ13:HZ14"/>
    <mergeCell ref="IA13:IA14"/>
    <mergeCell ref="IB13:IB14"/>
    <mergeCell ref="IC13:IC14"/>
    <mergeCell ref="ID13:ID14"/>
    <mergeCell ref="IE13:IE14"/>
    <mergeCell ref="GX13:GX14"/>
    <mergeCell ref="GY13:GY14"/>
    <mergeCell ref="GZ13:GZ14"/>
    <mergeCell ref="HA13:HA14"/>
    <mergeCell ref="HB13:HB14"/>
    <mergeCell ref="HC13:HC14"/>
    <mergeCell ref="HD13:HD14"/>
    <mergeCell ref="HE13:HE14"/>
    <mergeCell ref="HF13:HF14"/>
    <mergeCell ref="HG13:HG14"/>
    <mergeCell ref="HH13:HH14"/>
    <mergeCell ref="HI13:HI14"/>
    <mergeCell ref="HJ13:HJ14"/>
    <mergeCell ref="HK13:HK14"/>
    <mergeCell ref="HL13:HL14"/>
    <mergeCell ref="HM13:HM14"/>
    <mergeCell ref="HN13:HN14"/>
    <mergeCell ref="GG13:GG14"/>
    <mergeCell ref="GH13:GH14"/>
    <mergeCell ref="GI13:GI14"/>
    <mergeCell ref="GJ13:GJ14"/>
    <mergeCell ref="GK13:GK14"/>
    <mergeCell ref="GL13:GL14"/>
    <mergeCell ref="GM13:GM14"/>
    <mergeCell ref="GN13:GN14"/>
    <mergeCell ref="GO13:GO14"/>
    <mergeCell ref="GP13:GP14"/>
    <mergeCell ref="GQ13:GQ14"/>
    <mergeCell ref="GR13:GR14"/>
    <mergeCell ref="GS13:GS14"/>
    <mergeCell ref="GT13:GT14"/>
    <mergeCell ref="GU13:GU14"/>
    <mergeCell ref="GV13:GV14"/>
    <mergeCell ref="GW13:GW14"/>
    <mergeCell ref="FP13:FP14"/>
    <mergeCell ref="FQ13:FQ14"/>
    <mergeCell ref="FR13:FR14"/>
    <mergeCell ref="FS13:FS14"/>
    <mergeCell ref="FT13:FT14"/>
    <mergeCell ref="FU13:FU14"/>
    <mergeCell ref="FV13:FV14"/>
    <mergeCell ref="FW13:FW14"/>
    <mergeCell ref="FX13:FX14"/>
    <mergeCell ref="FY13:FY14"/>
    <mergeCell ref="FZ13:FZ14"/>
    <mergeCell ref="GA13:GA14"/>
    <mergeCell ref="GB13:GB14"/>
    <mergeCell ref="GC13:GC14"/>
    <mergeCell ref="GD13:GD14"/>
    <mergeCell ref="GE13:GE14"/>
    <mergeCell ref="GF13:GF14"/>
    <mergeCell ref="EY13:EY14"/>
    <mergeCell ref="EZ13:EZ14"/>
    <mergeCell ref="FA13:FA14"/>
    <mergeCell ref="FB13:FB14"/>
    <mergeCell ref="FC13:FC14"/>
    <mergeCell ref="FD13:FD14"/>
    <mergeCell ref="FE13:FE14"/>
    <mergeCell ref="FF13:FF14"/>
    <mergeCell ref="FG13:FG14"/>
    <mergeCell ref="FH13:FH14"/>
    <mergeCell ref="FI13:FI14"/>
    <mergeCell ref="FJ13:FJ14"/>
    <mergeCell ref="FK13:FK14"/>
    <mergeCell ref="FL13:FL14"/>
    <mergeCell ref="FM13:FM14"/>
    <mergeCell ref="FN13:FN14"/>
    <mergeCell ref="FO13:FO14"/>
    <mergeCell ref="EH13:EH14"/>
    <mergeCell ref="EI13:EI14"/>
    <mergeCell ref="EJ13:EJ14"/>
    <mergeCell ref="EK13:EK14"/>
    <mergeCell ref="EL13:EL14"/>
    <mergeCell ref="EM13:EM14"/>
    <mergeCell ref="EN13:EN14"/>
    <mergeCell ref="EO13:EO14"/>
    <mergeCell ref="EP13:EP14"/>
    <mergeCell ref="EQ13:EQ14"/>
    <mergeCell ref="ER13:ER14"/>
    <mergeCell ref="ES13:ES14"/>
    <mergeCell ref="ET13:ET14"/>
    <mergeCell ref="EU13:EU14"/>
    <mergeCell ref="EV13:EV14"/>
    <mergeCell ref="EW13:EW14"/>
    <mergeCell ref="EX13:EX14"/>
    <mergeCell ref="DQ13:DQ14"/>
    <mergeCell ref="DR13:DR14"/>
    <mergeCell ref="DS13:DS14"/>
    <mergeCell ref="DT13:DT14"/>
    <mergeCell ref="DU13:DU14"/>
    <mergeCell ref="DV13:DV14"/>
    <mergeCell ref="DW13:DW14"/>
    <mergeCell ref="DX13:DX14"/>
    <mergeCell ref="DY13:DY14"/>
    <mergeCell ref="DZ13:DZ14"/>
    <mergeCell ref="EA13:EA14"/>
    <mergeCell ref="EB13:EB14"/>
    <mergeCell ref="EC13:EC14"/>
    <mergeCell ref="ED13:ED14"/>
    <mergeCell ref="EE13:EE14"/>
    <mergeCell ref="EF13:EF14"/>
    <mergeCell ref="EG13:EG14"/>
    <mergeCell ref="CZ13:CZ14"/>
    <mergeCell ref="DA13:DA14"/>
    <mergeCell ref="DB13:DB14"/>
    <mergeCell ref="DC13:DC14"/>
    <mergeCell ref="DD13:DD14"/>
    <mergeCell ref="DE13:DE14"/>
    <mergeCell ref="DF13:DF14"/>
    <mergeCell ref="DG13:DG14"/>
    <mergeCell ref="DH13:DH14"/>
    <mergeCell ref="DI13:DI14"/>
    <mergeCell ref="DJ13:DJ14"/>
    <mergeCell ref="DK13:DK14"/>
    <mergeCell ref="DL13:DL14"/>
    <mergeCell ref="DM13:DM14"/>
    <mergeCell ref="DN13:DN14"/>
    <mergeCell ref="DO13:DO14"/>
    <mergeCell ref="DP13:DP14"/>
    <mergeCell ref="CI13:CI14"/>
    <mergeCell ref="CJ13:CJ14"/>
    <mergeCell ref="CK13:CK14"/>
    <mergeCell ref="CL13:CL14"/>
    <mergeCell ref="CM13:CM14"/>
    <mergeCell ref="CN13:CN14"/>
    <mergeCell ref="CO13:CO14"/>
    <mergeCell ref="CP13:CP14"/>
    <mergeCell ref="CQ13:CQ14"/>
    <mergeCell ref="CR13:CR14"/>
    <mergeCell ref="CS13:CS14"/>
    <mergeCell ref="CT13:CT14"/>
    <mergeCell ref="CU13:CU14"/>
    <mergeCell ref="CV13:CV14"/>
    <mergeCell ref="CW13:CW14"/>
    <mergeCell ref="CX13:CX14"/>
    <mergeCell ref="CY13:CY14"/>
    <mergeCell ref="BR13:BR14"/>
    <mergeCell ref="BS13:BS14"/>
    <mergeCell ref="BT13:BT14"/>
    <mergeCell ref="BU13:BU14"/>
    <mergeCell ref="BV13:BV14"/>
    <mergeCell ref="BW13:BW14"/>
    <mergeCell ref="BX13:BX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CG13:CG14"/>
    <mergeCell ref="CH13:CH14"/>
    <mergeCell ref="BA13:BA14"/>
    <mergeCell ref="BB13:BB14"/>
    <mergeCell ref="BC13:BC14"/>
    <mergeCell ref="BD13:BD14"/>
    <mergeCell ref="BE13:BE14"/>
    <mergeCell ref="BF13:BF14"/>
    <mergeCell ref="BG13:BG14"/>
    <mergeCell ref="BH13:BH14"/>
    <mergeCell ref="BI13:BI14"/>
    <mergeCell ref="BJ13:BJ14"/>
    <mergeCell ref="BK13:BK14"/>
    <mergeCell ref="BL13:BL14"/>
    <mergeCell ref="BM13:BM14"/>
    <mergeCell ref="BN13:BN14"/>
    <mergeCell ref="BO13:BO14"/>
    <mergeCell ref="BP13:BP14"/>
    <mergeCell ref="BQ13:BQ14"/>
    <mergeCell ref="AIN12:AJC12"/>
    <mergeCell ref="AJD12:AJS12"/>
    <mergeCell ref="AJT12:AKI12"/>
    <mergeCell ref="AKJ12:AKY12"/>
    <mergeCell ref="AKZ12:ALO12"/>
    <mergeCell ref="ALP12:AME12"/>
    <mergeCell ref="AMF12:AMJ12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K13:AK14"/>
    <mergeCell ref="YB12:YQ12"/>
    <mergeCell ref="YR12:ZG12"/>
    <mergeCell ref="ZH12:ZW12"/>
    <mergeCell ref="ZX12:AAM12"/>
    <mergeCell ref="AAN12:ABC12"/>
    <mergeCell ref="ABD12:ABS12"/>
    <mergeCell ref="ABT12:ACI12"/>
    <mergeCell ref="ACJ12:ACY12"/>
    <mergeCell ref="ACZ12:ADO12"/>
    <mergeCell ref="ADP12:AEE12"/>
    <mergeCell ref="AEF12:AEU12"/>
    <mergeCell ref="AEV12:AFK12"/>
    <mergeCell ref="AFL12:AGA12"/>
    <mergeCell ref="AGB12:AGQ12"/>
    <mergeCell ref="AGR12:AHG12"/>
    <mergeCell ref="AHH12:AHW12"/>
    <mergeCell ref="AHX12:AIM12"/>
    <mergeCell ref="NP12:OE12"/>
    <mergeCell ref="OF12:OU12"/>
    <mergeCell ref="OV12:PK12"/>
    <mergeCell ref="PL12:QA12"/>
    <mergeCell ref="QB12:QQ12"/>
    <mergeCell ref="QR12:RG12"/>
    <mergeCell ref="RH12:RW12"/>
    <mergeCell ref="RX12:SM12"/>
    <mergeCell ref="SN12:TC12"/>
    <mergeCell ref="TD12:TS12"/>
    <mergeCell ref="TT12:UI12"/>
    <mergeCell ref="UJ12:UY12"/>
    <mergeCell ref="UZ12:VO12"/>
    <mergeCell ref="VP12:WE12"/>
    <mergeCell ref="WF12:WU12"/>
    <mergeCell ref="WV12:XK12"/>
    <mergeCell ref="XL12:YA12"/>
    <mergeCell ref="DD12:DS12"/>
    <mergeCell ref="DT12:EI12"/>
    <mergeCell ref="EJ12:EY12"/>
    <mergeCell ref="EZ12:FO12"/>
    <mergeCell ref="FP12:GE12"/>
    <mergeCell ref="GF12:GU12"/>
    <mergeCell ref="GV12:HK12"/>
    <mergeCell ref="HL12:IA12"/>
    <mergeCell ref="IB12:IQ12"/>
    <mergeCell ref="IR12:JG12"/>
    <mergeCell ref="JH12:JW12"/>
    <mergeCell ref="JX12:KM12"/>
    <mergeCell ref="KN12:LC12"/>
    <mergeCell ref="LD12:LS12"/>
    <mergeCell ref="LT12:MI12"/>
    <mergeCell ref="MJ12:MY12"/>
    <mergeCell ref="MZ12:NO12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AB12:AQ12"/>
    <mergeCell ref="AR12:BG12"/>
    <mergeCell ref="BH12:BW12"/>
    <mergeCell ref="BX12:CM12"/>
    <mergeCell ref="CN12:DC12"/>
    <mergeCell ref="AL13:AL14"/>
    <mergeCell ref="AM13:AM14"/>
    <mergeCell ref="AN13:AN14"/>
    <mergeCell ref="AO13:AO14"/>
    <mergeCell ref="AP13:AP14"/>
    <mergeCell ref="AQ13:AQ14"/>
    <mergeCell ref="AR13:AR14"/>
    <mergeCell ref="AS13:AS14"/>
    <mergeCell ref="AT13:AT14"/>
    <mergeCell ref="AU13:AU14"/>
    <mergeCell ref="AV13:AV14"/>
    <mergeCell ref="AW13:AW14"/>
    <mergeCell ref="AX13:AX14"/>
    <mergeCell ref="AY13:AY14"/>
    <mergeCell ref="AZ13:AZ14"/>
    <mergeCell ref="A1:L2"/>
    <mergeCell ref="A3:A7"/>
    <mergeCell ref="B3:B7"/>
    <mergeCell ref="C3:C7"/>
    <mergeCell ref="D3:D7"/>
    <mergeCell ref="E3:E7"/>
    <mergeCell ref="F3:H3"/>
    <mergeCell ref="I3:K3"/>
    <mergeCell ref="L3:L7"/>
    <mergeCell ref="F4:F7"/>
    <mergeCell ref="G4:G7"/>
    <mergeCell ref="H4:H7"/>
    <mergeCell ref="I4:I7"/>
    <mergeCell ref="J4:J7"/>
    <mergeCell ref="K4:K7"/>
    <mergeCell ref="A9:L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</mergeCells>
  <pageMargins left="0.31527777777777799" right="0.31527777777777799" top="0.74791666666666701" bottom="0.74791666666666701" header="0.51180555555555496" footer="0.51180555555555496"/>
  <pageSetup paperSize="9" scale="76" firstPageNumber="0" orientation="landscape" horizontalDpi="300" verticalDpi="300"/>
  <rowBreaks count="1" manualBreakCount="1">
    <brk id="17" max="16383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F101"/>
  <sheetViews>
    <sheetView tabSelected="1" zoomScaleNormal="100" workbookViewId="0">
      <selection activeCell="F36" sqref="F36:F41"/>
    </sheetView>
  </sheetViews>
  <sheetFormatPr defaultRowHeight="15"/>
  <cols>
    <col min="1" max="1" width="4.85546875" style="134" customWidth="1"/>
    <col min="2" max="2" width="20.7109375" style="134" customWidth="1"/>
    <col min="3" max="5" width="9.140625" style="134" customWidth="1"/>
    <col min="6" max="6" width="7.7109375" style="134" customWidth="1"/>
    <col min="7" max="8" width="10.7109375" style="134" customWidth="1"/>
    <col min="9" max="9" width="7.7109375" style="134" customWidth="1"/>
    <col min="10" max="11" width="10.7109375" style="134" customWidth="1"/>
    <col min="12" max="12" width="13.28515625" style="134" customWidth="1"/>
    <col min="13" max="1025" width="8.7109375" customWidth="1"/>
  </cols>
  <sheetData>
    <row r="1" spans="1:12" ht="15" customHeight="1">
      <c r="A1" s="199" t="s">
        <v>124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2" ht="15.75" customHeight="1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2" ht="15.75" customHeight="1">
      <c r="A3" s="200" t="s">
        <v>1</v>
      </c>
      <c r="B3" s="201" t="s">
        <v>2</v>
      </c>
      <c r="C3" s="202" t="s">
        <v>81</v>
      </c>
      <c r="D3" s="289" t="s">
        <v>125</v>
      </c>
      <c r="E3" s="202" t="s">
        <v>109</v>
      </c>
      <c r="F3" s="203" t="s">
        <v>181</v>
      </c>
      <c r="G3" s="203"/>
      <c r="H3" s="203"/>
      <c r="I3" s="247" t="s">
        <v>182</v>
      </c>
      <c r="J3" s="247"/>
      <c r="K3" s="247"/>
      <c r="L3" s="205" t="s">
        <v>9</v>
      </c>
    </row>
    <row r="4" spans="1:12" ht="15" customHeight="1">
      <c r="A4" s="200"/>
      <c r="B4" s="201"/>
      <c r="C4" s="202"/>
      <c r="D4" s="289"/>
      <c r="E4" s="202"/>
      <c r="F4" s="290" t="s">
        <v>126</v>
      </c>
      <c r="G4" s="252" t="s">
        <v>127</v>
      </c>
      <c r="H4" s="252" t="s">
        <v>128</v>
      </c>
      <c r="I4" s="290" t="s">
        <v>83</v>
      </c>
      <c r="J4" s="252" t="s">
        <v>127</v>
      </c>
      <c r="K4" s="252" t="s">
        <v>129</v>
      </c>
      <c r="L4" s="205"/>
    </row>
    <row r="5" spans="1:12">
      <c r="A5" s="200"/>
      <c r="B5" s="201"/>
      <c r="C5" s="202"/>
      <c r="D5" s="289"/>
      <c r="E5" s="202"/>
      <c r="F5" s="290"/>
      <c r="G5" s="252"/>
      <c r="H5" s="252"/>
      <c r="I5" s="290"/>
      <c r="J5" s="252"/>
      <c r="K5" s="252"/>
      <c r="L5" s="205"/>
    </row>
    <row r="6" spans="1:12">
      <c r="A6" s="200"/>
      <c r="B6" s="201"/>
      <c r="C6" s="202"/>
      <c r="D6" s="289"/>
      <c r="E6" s="202"/>
      <c r="F6" s="290"/>
      <c r="G6" s="252"/>
      <c r="H6" s="252"/>
      <c r="I6" s="290"/>
      <c r="J6" s="252"/>
      <c r="K6" s="252"/>
      <c r="L6" s="205"/>
    </row>
    <row r="7" spans="1:12" ht="48" customHeight="1">
      <c r="A7" s="200"/>
      <c r="B7" s="201"/>
      <c r="C7" s="202"/>
      <c r="D7" s="289"/>
      <c r="E7" s="202"/>
      <c r="F7" s="290"/>
      <c r="G7" s="252"/>
      <c r="H7" s="252"/>
      <c r="I7" s="290"/>
      <c r="J7" s="252"/>
      <c r="K7" s="252"/>
      <c r="L7" s="205"/>
    </row>
    <row r="8" spans="1:12">
      <c r="A8" s="135">
        <v>1</v>
      </c>
      <c r="B8" s="122">
        <v>2</v>
      </c>
      <c r="C8" s="122">
        <v>3</v>
      </c>
      <c r="D8" s="122">
        <v>4</v>
      </c>
      <c r="E8" s="122">
        <v>5</v>
      </c>
      <c r="F8" s="122">
        <v>6</v>
      </c>
      <c r="G8" s="122">
        <v>7</v>
      </c>
      <c r="H8" s="122">
        <v>8</v>
      </c>
      <c r="I8" s="122">
        <v>9</v>
      </c>
      <c r="J8" s="122">
        <v>10</v>
      </c>
      <c r="K8" s="122">
        <v>11</v>
      </c>
      <c r="L8" s="122">
        <v>15</v>
      </c>
    </row>
    <row r="9" spans="1:12" ht="23.25" customHeight="1">
      <c r="A9" s="325" t="s">
        <v>169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</row>
    <row r="10" spans="1:12" ht="25.5" customHeight="1">
      <c r="A10" s="293">
        <v>1</v>
      </c>
      <c r="B10" s="326" t="s">
        <v>111</v>
      </c>
      <c r="C10" s="294">
        <v>10</v>
      </c>
      <c r="D10" s="327"/>
      <c r="E10" s="317">
        <v>0.23</v>
      </c>
      <c r="F10" s="294">
        <v>1</v>
      </c>
      <c r="G10" s="328">
        <f>F10*D10*C10</f>
        <v>0</v>
      </c>
      <c r="H10" s="328">
        <f>G10*1.23</f>
        <v>0</v>
      </c>
      <c r="I10" s="294">
        <v>11</v>
      </c>
      <c r="J10" s="328">
        <f>I10*D10*C10</f>
        <v>0</v>
      </c>
      <c r="K10" s="328">
        <f>J10*1.23</f>
        <v>0</v>
      </c>
      <c r="L10" s="328">
        <f>H10+K10</f>
        <v>0</v>
      </c>
    </row>
    <row r="11" spans="1:12" ht="22.5" customHeight="1">
      <c r="A11" s="293"/>
      <c r="B11" s="326"/>
      <c r="C11" s="294"/>
      <c r="D11" s="327"/>
      <c r="E11" s="317"/>
      <c r="F11" s="294"/>
      <c r="G11" s="328"/>
      <c r="H11" s="328"/>
      <c r="I11" s="294"/>
      <c r="J11" s="328"/>
      <c r="K11" s="328"/>
      <c r="L11" s="328"/>
    </row>
    <row r="12" spans="1:12" ht="21.75" customHeight="1">
      <c r="A12" s="301">
        <v>2</v>
      </c>
      <c r="B12" s="329" t="s">
        <v>112</v>
      </c>
      <c r="C12" s="297">
        <v>3</v>
      </c>
      <c r="D12" s="327"/>
      <c r="E12" s="315">
        <v>0.23</v>
      </c>
      <c r="F12" s="294">
        <f>F10</f>
        <v>1</v>
      </c>
      <c r="G12" s="328">
        <f>F12*D12*C12</f>
        <v>0</v>
      </c>
      <c r="H12" s="328">
        <f>G12*1.23</f>
        <v>0</v>
      </c>
      <c r="I12" s="294">
        <f>I10</f>
        <v>11</v>
      </c>
      <c r="J12" s="328">
        <f>I12*D12*C12</f>
        <v>0</v>
      </c>
      <c r="K12" s="328">
        <f>J12*1.23</f>
        <v>0</v>
      </c>
      <c r="L12" s="328">
        <f>H12+K12</f>
        <v>0</v>
      </c>
    </row>
    <row r="13" spans="1:12" ht="15" customHeight="1">
      <c r="A13" s="301"/>
      <c r="B13" s="329"/>
      <c r="C13" s="297"/>
      <c r="D13" s="327"/>
      <c r="E13" s="315"/>
      <c r="F13" s="294"/>
      <c r="G13" s="328"/>
      <c r="H13" s="328"/>
      <c r="I13" s="294"/>
      <c r="J13" s="328"/>
      <c r="K13" s="328"/>
      <c r="L13" s="328"/>
    </row>
    <row r="14" spans="1:12" ht="30.75" customHeight="1">
      <c r="A14" s="301">
        <v>3</v>
      </c>
      <c r="B14" s="329" t="s">
        <v>115</v>
      </c>
      <c r="C14" s="297">
        <v>10</v>
      </c>
      <c r="D14" s="327"/>
      <c r="E14" s="296" t="s">
        <v>17</v>
      </c>
      <c r="F14" s="294">
        <f>F10</f>
        <v>1</v>
      </c>
      <c r="G14" s="328">
        <f>F14*D14*C14</f>
        <v>0</v>
      </c>
      <c r="H14" s="328">
        <f>G14*1.23</f>
        <v>0</v>
      </c>
      <c r="I14" s="294">
        <f>I10</f>
        <v>11</v>
      </c>
      <c r="J14" s="328">
        <f>I14*D14*C14</f>
        <v>0</v>
      </c>
      <c r="K14" s="328">
        <f>J14*1.23</f>
        <v>0</v>
      </c>
      <c r="L14" s="328">
        <f>H14+K14</f>
        <v>0</v>
      </c>
    </row>
    <row r="15" spans="1:12" ht="15" customHeight="1">
      <c r="A15" s="301"/>
      <c r="B15" s="329"/>
      <c r="C15" s="297"/>
      <c r="D15" s="327"/>
      <c r="E15" s="296"/>
      <c r="F15" s="294"/>
      <c r="G15" s="328"/>
      <c r="H15" s="328"/>
      <c r="I15" s="294"/>
      <c r="J15" s="328"/>
      <c r="K15" s="328"/>
      <c r="L15" s="328"/>
    </row>
    <row r="16" spans="1:12" ht="36" customHeight="1">
      <c r="A16" s="142">
        <v>4</v>
      </c>
      <c r="B16" s="160" t="s">
        <v>87</v>
      </c>
      <c r="C16" s="139">
        <v>5</v>
      </c>
      <c r="D16" s="161"/>
      <c r="E16" s="162">
        <v>0.23</v>
      </c>
      <c r="F16" s="196">
        <f>F10</f>
        <v>1</v>
      </c>
      <c r="G16" s="140">
        <f>F16*D16*C16</f>
        <v>0</v>
      </c>
      <c r="H16" s="140">
        <f>G16*1.23</f>
        <v>0</v>
      </c>
      <c r="I16" s="139">
        <f>I10</f>
        <v>11</v>
      </c>
      <c r="J16" s="140">
        <f>I16*D16*C16</f>
        <v>0</v>
      </c>
      <c r="K16" s="140">
        <f>J16*1.23</f>
        <v>0</v>
      </c>
      <c r="L16" s="140">
        <f>H16+K16</f>
        <v>0</v>
      </c>
    </row>
    <row r="17" spans="1:110" ht="31.5" customHeight="1">
      <c r="A17" s="330" t="s">
        <v>19</v>
      </c>
      <c r="B17" s="330"/>
      <c r="C17" s="330"/>
      <c r="D17" s="330"/>
      <c r="E17" s="163"/>
      <c r="F17" s="7"/>
      <c r="G17" s="107">
        <f>G10+G12+G14+G16</f>
        <v>0</v>
      </c>
      <c r="H17" s="107">
        <f>H10+H12+H14+H16</f>
        <v>0</v>
      </c>
      <c r="I17" s="106"/>
      <c r="J17" s="107">
        <f>J10+J12+J14+J16</f>
        <v>0</v>
      </c>
      <c r="K17" s="107">
        <f>K10+K12+K14+K16</f>
        <v>0</v>
      </c>
      <c r="L17" s="107">
        <f>L10+L12+L14+L16</f>
        <v>0</v>
      </c>
    </row>
    <row r="18" spans="1:110" s="164" customFormat="1" ht="22.5" customHeight="1">
      <c r="A18" s="325" t="s">
        <v>170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25"/>
      <c r="L18" s="325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</row>
    <row r="19" spans="1:110" ht="15" customHeight="1">
      <c r="A19" s="301">
        <v>1</v>
      </c>
      <c r="B19" s="329" t="s">
        <v>111</v>
      </c>
      <c r="C19" s="297">
        <v>8</v>
      </c>
      <c r="D19" s="327">
        <f>D10</f>
        <v>0</v>
      </c>
      <c r="E19" s="315">
        <v>0.23</v>
      </c>
      <c r="F19" s="297">
        <f>F10</f>
        <v>1</v>
      </c>
      <c r="G19" s="298">
        <f>F19*D19*C19</f>
        <v>0</v>
      </c>
      <c r="H19" s="298">
        <f>G19*1.23</f>
        <v>0</v>
      </c>
      <c r="I19" s="297">
        <f>I10</f>
        <v>11</v>
      </c>
      <c r="J19" s="298">
        <f>I19*D19*C19</f>
        <v>0</v>
      </c>
      <c r="K19" s="298">
        <f>J19*1.23</f>
        <v>0</v>
      </c>
      <c r="L19" s="328">
        <f>H19+K19</f>
        <v>0</v>
      </c>
    </row>
    <row r="20" spans="1:110" ht="25.5" customHeight="1">
      <c r="A20" s="301"/>
      <c r="B20" s="329"/>
      <c r="C20" s="297"/>
      <c r="D20" s="327"/>
      <c r="E20" s="315"/>
      <c r="F20" s="297"/>
      <c r="G20" s="298"/>
      <c r="H20" s="298"/>
      <c r="I20" s="297"/>
      <c r="J20" s="298"/>
      <c r="K20" s="298"/>
      <c r="L20" s="328"/>
    </row>
    <row r="21" spans="1:110" ht="23.25" customHeight="1">
      <c r="A21" s="301">
        <v>2</v>
      </c>
      <c r="B21" s="329" t="s">
        <v>112</v>
      </c>
      <c r="C21" s="297">
        <v>7</v>
      </c>
      <c r="D21" s="327">
        <f>D12</f>
        <v>0</v>
      </c>
      <c r="E21" s="315">
        <v>0.23</v>
      </c>
      <c r="F21" s="294">
        <f>F19</f>
        <v>1</v>
      </c>
      <c r="G21" s="328">
        <f>F21*D21*C21</f>
        <v>0</v>
      </c>
      <c r="H21" s="328">
        <f>G21*1.23</f>
        <v>0</v>
      </c>
      <c r="I21" s="294">
        <f>I19</f>
        <v>11</v>
      </c>
      <c r="J21" s="328">
        <f>I21*D21*C21</f>
        <v>0</v>
      </c>
      <c r="K21" s="328">
        <f>J21*1.23</f>
        <v>0</v>
      </c>
      <c r="L21" s="328">
        <f>H21+K21</f>
        <v>0</v>
      </c>
    </row>
    <row r="22" spans="1:110" ht="21.75" customHeight="1">
      <c r="A22" s="301"/>
      <c r="B22" s="329"/>
      <c r="C22" s="297"/>
      <c r="D22" s="327"/>
      <c r="E22" s="315"/>
      <c r="F22" s="294"/>
      <c r="G22" s="328"/>
      <c r="H22" s="328"/>
      <c r="I22" s="294"/>
      <c r="J22" s="328"/>
      <c r="K22" s="328"/>
      <c r="L22" s="328"/>
    </row>
    <row r="23" spans="1:110" ht="15" customHeight="1">
      <c r="A23" s="301">
        <v>3</v>
      </c>
      <c r="B23" s="329" t="s">
        <v>115</v>
      </c>
      <c r="C23" s="297">
        <v>3</v>
      </c>
      <c r="D23" s="327">
        <f>D14</f>
        <v>0</v>
      </c>
      <c r="E23" s="296" t="s">
        <v>17</v>
      </c>
      <c r="F23" s="294">
        <f>F19</f>
        <v>1</v>
      </c>
      <c r="G23" s="328">
        <f>F23*D23*C23</f>
        <v>0</v>
      </c>
      <c r="H23" s="328">
        <f>G23*1.23</f>
        <v>0</v>
      </c>
      <c r="I23" s="294">
        <f>I19</f>
        <v>11</v>
      </c>
      <c r="J23" s="328">
        <f>I23*D23*C23</f>
        <v>0</v>
      </c>
      <c r="K23" s="328">
        <f>J23*1.23</f>
        <v>0</v>
      </c>
      <c r="L23" s="328">
        <f>H23+K23</f>
        <v>0</v>
      </c>
    </row>
    <row r="24" spans="1:110" ht="33.75" customHeight="1">
      <c r="A24" s="301"/>
      <c r="B24" s="329"/>
      <c r="C24" s="297"/>
      <c r="D24" s="327"/>
      <c r="E24" s="296"/>
      <c r="F24" s="294"/>
      <c r="G24" s="328"/>
      <c r="H24" s="328"/>
      <c r="I24" s="294"/>
      <c r="J24" s="328"/>
      <c r="K24" s="328"/>
      <c r="L24" s="328"/>
    </row>
    <row r="25" spans="1:110" ht="33" customHeight="1">
      <c r="A25" s="142">
        <v>4</v>
      </c>
      <c r="B25" s="160" t="s">
        <v>87</v>
      </c>
      <c r="C25" s="139">
        <v>1</v>
      </c>
      <c r="D25" s="161">
        <f>D16</f>
        <v>0</v>
      </c>
      <c r="E25" s="162">
        <v>0.23</v>
      </c>
      <c r="F25" s="196">
        <f>F19</f>
        <v>1</v>
      </c>
      <c r="G25" s="140">
        <f>F25*D25*C25</f>
        <v>0</v>
      </c>
      <c r="H25" s="140">
        <f>G25*1.23</f>
        <v>0</v>
      </c>
      <c r="I25" s="139">
        <f>I19</f>
        <v>11</v>
      </c>
      <c r="J25" s="140">
        <f>I25*D25*C25</f>
        <v>0</v>
      </c>
      <c r="K25" s="140">
        <f>J25*1.23</f>
        <v>0</v>
      </c>
      <c r="L25" s="140">
        <f>H25+K25</f>
        <v>0</v>
      </c>
    </row>
    <row r="26" spans="1:110" ht="28.5" customHeight="1">
      <c r="A26" s="330" t="s">
        <v>19</v>
      </c>
      <c r="B26" s="330"/>
      <c r="C26" s="330"/>
      <c r="D26" s="330"/>
      <c r="E26" s="163"/>
      <c r="F26" s="7"/>
      <c r="G26" s="107">
        <f>G19+G21+G23+G25</f>
        <v>0</v>
      </c>
      <c r="H26" s="107">
        <f>H19+H21+H23+H25</f>
        <v>0</v>
      </c>
      <c r="I26" s="106"/>
      <c r="J26" s="107">
        <f>J19+J21+J23+J25</f>
        <v>0</v>
      </c>
      <c r="K26" s="107">
        <f>K19+K21+K23+K25</f>
        <v>0</v>
      </c>
      <c r="L26" s="107">
        <f>L19+L21+L23+L25</f>
        <v>0</v>
      </c>
    </row>
    <row r="27" spans="1:110" ht="28.5" customHeight="1">
      <c r="A27" s="325" t="s">
        <v>171</v>
      </c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</row>
    <row r="28" spans="1:110" ht="28.5" customHeight="1">
      <c r="A28" s="301">
        <v>1</v>
      </c>
      <c r="B28" s="329" t="s">
        <v>111</v>
      </c>
      <c r="C28" s="297">
        <v>10</v>
      </c>
      <c r="D28" s="327">
        <f>D19</f>
        <v>0</v>
      </c>
      <c r="E28" s="317">
        <v>0.23</v>
      </c>
      <c r="F28" s="294">
        <f>F25</f>
        <v>1</v>
      </c>
      <c r="G28" s="328">
        <f>F28*D28*C28</f>
        <v>0</v>
      </c>
      <c r="H28" s="328">
        <f>G28*1.23</f>
        <v>0</v>
      </c>
      <c r="I28" s="294">
        <f>I25</f>
        <v>11</v>
      </c>
      <c r="J28" s="328">
        <f>I28*D28*C28</f>
        <v>0</v>
      </c>
      <c r="K28" s="328">
        <f>J28*1.23</f>
        <v>0</v>
      </c>
      <c r="L28" s="328">
        <f>H28+K28</f>
        <v>0</v>
      </c>
    </row>
    <row r="29" spans="1:110" ht="28.5" customHeight="1">
      <c r="A29" s="301"/>
      <c r="B29" s="329"/>
      <c r="C29" s="297"/>
      <c r="D29" s="327"/>
      <c r="E29" s="317"/>
      <c r="F29" s="294"/>
      <c r="G29" s="328"/>
      <c r="H29" s="328"/>
      <c r="I29" s="294"/>
      <c r="J29" s="328"/>
      <c r="K29" s="328"/>
      <c r="L29" s="328"/>
    </row>
    <row r="30" spans="1:110" ht="28.5" customHeight="1">
      <c r="A30" s="301">
        <v>2</v>
      </c>
      <c r="B30" s="329" t="s">
        <v>112</v>
      </c>
      <c r="C30" s="297">
        <v>2</v>
      </c>
      <c r="D30" s="327">
        <f>D21</f>
        <v>0</v>
      </c>
      <c r="E30" s="315">
        <v>0.23</v>
      </c>
      <c r="F30" s="294">
        <f>F28</f>
        <v>1</v>
      </c>
      <c r="G30" s="328">
        <f>F30*D30*C30</f>
        <v>0</v>
      </c>
      <c r="H30" s="328">
        <f>G30*1.23</f>
        <v>0</v>
      </c>
      <c r="I30" s="294">
        <f>I28</f>
        <v>11</v>
      </c>
      <c r="J30" s="328">
        <f>I30*D30*C30</f>
        <v>0</v>
      </c>
      <c r="K30" s="328">
        <f>J30*1.23</f>
        <v>0</v>
      </c>
      <c r="L30" s="328">
        <f>H30+K30</f>
        <v>0</v>
      </c>
    </row>
    <row r="31" spans="1:110" ht="28.5" customHeight="1">
      <c r="A31" s="301"/>
      <c r="B31" s="329"/>
      <c r="C31" s="297"/>
      <c r="D31" s="327"/>
      <c r="E31" s="315"/>
      <c r="F31" s="294"/>
      <c r="G31" s="328"/>
      <c r="H31" s="328"/>
      <c r="I31" s="294"/>
      <c r="J31" s="328"/>
      <c r="K31" s="328"/>
      <c r="L31" s="328"/>
    </row>
    <row r="32" spans="1:110" ht="28.5" customHeight="1">
      <c r="A32" s="301">
        <v>3</v>
      </c>
      <c r="B32" s="329" t="s">
        <v>115</v>
      </c>
      <c r="C32" s="297">
        <v>3</v>
      </c>
      <c r="D32" s="327">
        <f>D23</f>
        <v>0</v>
      </c>
      <c r="E32" s="296" t="s">
        <v>17</v>
      </c>
      <c r="F32" s="297">
        <f>F30</f>
        <v>1</v>
      </c>
      <c r="G32" s="298">
        <f>F32*D32*C32</f>
        <v>0</v>
      </c>
      <c r="H32" s="298">
        <f>G32*1.23</f>
        <v>0</v>
      </c>
      <c r="I32" s="297">
        <f>I28</f>
        <v>11</v>
      </c>
      <c r="J32" s="298">
        <f>I32*D32*C32</f>
        <v>0</v>
      </c>
      <c r="K32" s="298">
        <f>J32*1.23</f>
        <v>0</v>
      </c>
      <c r="L32" s="328">
        <f>H32+K32</f>
        <v>0</v>
      </c>
    </row>
    <row r="33" spans="1:12" ht="28.5" customHeight="1">
      <c r="A33" s="301"/>
      <c r="B33" s="329"/>
      <c r="C33" s="297"/>
      <c r="D33" s="327"/>
      <c r="E33" s="296"/>
      <c r="F33" s="297"/>
      <c r="G33" s="298"/>
      <c r="H33" s="298"/>
      <c r="I33" s="297"/>
      <c r="J33" s="298"/>
      <c r="K33" s="298"/>
      <c r="L33" s="328"/>
    </row>
    <row r="34" spans="1:12" ht="28.5" customHeight="1">
      <c r="A34" s="209" t="s">
        <v>19</v>
      </c>
      <c r="B34" s="209"/>
      <c r="C34" s="209"/>
      <c r="D34" s="209"/>
      <c r="E34" s="209"/>
      <c r="F34" s="7"/>
      <c r="G34" s="107">
        <f>G28+G30+G32</f>
        <v>0</v>
      </c>
      <c r="H34" s="107">
        <f>H28+H30+H32</f>
        <v>0</v>
      </c>
      <c r="I34" s="188"/>
      <c r="J34" s="107">
        <f>J28+J30+J32</f>
        <v>0</v>
      </c>
      <c r="K34" s="107">
        <f>K28+K30+K32</f>
        <v>0</v>
      </c>
      <c r="L34" s="107">
        <f>L28+L30+L32</f>
        <v>0</v>
      </c>
    </row>
    <row r="35" spans="1:12" ht="25.5" customHeight="1">
      <c r="A35" s="331" t="s">
        <v>172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1"/>
      <c r="L35" s="331"/>
    </row>
    <row r="36" spans="1:12" ht="24.95" customHeight="1">
      <c r="A36" s="301">
        <v>1</v>
      </c>
      <c r="B36" s="329" t="s">
        <v>111</v>
      </c>
      <c r="C36" s="297">
        <v>5</v>
      </c>
      <c r="D36" s="327">
        <f>D19</f>
        <v>0</v>
      </c>
      <c r="E36" s="317">
        <v>0.23</v>
      </c>
      <c r="F36" s="294">
        <f>F25</f>
        <v>1</v>
      </c>
      <c r="G36" s="328">
        <f>F36*D36*C36</f>
        <v>0</v>
      </c>
      <c r="H36" s="328">
        <f>G36*1.23</f>
        <v>0</v>
      </c>
      <c r="I36" s="294">
        <f>I25</f>
        <v>11</v>
      </c>
      <c r="J36" s="328">
        <f>I36*D36*C36</f>
        <v>0</v>
      </c>
      <c r="K36" s="328">
        <f>J36*1.23</f>
        <v>0</v>
      </c>
      <c r="L36" s="328">
        <f>H36+K36</f>
        <v>0</v>
      </c>
    </row>
    <row r="37" spans="1:12" ht="24.95" customHeight="1">
      <c r="A37" s="301"/>
      <c r="B37" s="329"/>
      <c r="C37" s="297"/>
      <c r="D37" s="327"/>
      <c r="E37" s="317"/>
      <c r="F37" s="294"/>
      <c r="G37" s="328"/>
      <c r="H37" s="328"/>
      <c r="I37" s="294"/>
      <c r="J37" s="328"/>
      <c r="K37" s="328"/>
      <c r="L37" s="328"/>
    </row>
    <row r="38" spans="1:12" ht="24.95" customHeight="1">
      <c r="A38" s="301">
        <v>2</v>
      </c>
      <c r="B38" s="329" t="s">
        <v>112</v>
      </c>
      <c r="C38" s="297">
        <v>4</v>
      </c>
      <c r="D38" s="327">
        <f>D21</f>
        <v>0</v>
      </c>
      <c r="E38" s="315">
        <v>0.23</v>
      </c>
      <c r="F38" s="294">
        <f>F36</f>
        <v>1</v>
      </c>
      <c r="G38" s="328">
        <f>F38*D38*C38</f>
        <v>0</v>
      </c>
      <c r="H38" s="328">
        <f>G38*1.23</f>
        <v>0</v>
      </c>
      <c r="I38" s="294">
        <f>I36</f>
        <v>11</v>
      </c>
      <c r="J38" s="328">
        <f>I38*D38*C38</f>
        <v>0</v>
      </c>
      <c r="K38" s="328">
        <f>J38*1.23</f>
        <v>0</v>
      </c>
      <c r="L38" s="328">
        <f>H38+K38</f>
        <v>0</v>
      </c>
    </row>
    <row r="39" spans="1:12" ht="24.95" customHeight="1">
      <c r="A39" s="301"/>
      <c r="B39" s="329"/>
      <c r="C39" s="297"/>
      <c r="D39" s="327"/>
      <c r="E39" s="315"/>
      <c r="F39" s="294"/>
      <c r="G39" s="328"/>
      <c r="H39" s="328"/>
      <c r="I39" s="294"/>
      <c r="J39" s="328"/>
      <c r="K39" s="328"/>
      <c r="L39" s="328"/>
    </row>
    <row r="40" spans="1:12" ht="24.95" customHeight="1">
      <c r="A40" s="301">
        <v>3</v>
      </c>
      <c r="B40" s="329" t="s">
        <v>115</v>
      </c>
      <c r="C40" s="297">
        <v>2</v>
      </c>
      <c r="D40" s="327">
        <f>D23</f>
        <v>0</v>
      </c>
      <c r="E40" s="296" t="s">
        <v>17</v>
      </c>
      <c r="F40" s="297">
        <f>F36</f>
        <v>1</v>
      </c>
      <c r="G40" s="298">
        <f>F40*D40*C40</f>
        <v>0</v>
      </c>
      <c r="H40" s="298">
        <f>G40*1.23</f>
        <v>0</v>
      </c>
      <c r="I40" s="297">
        <f>I36</f>
        <v>11</v>
      </c>
      <c r="J40" s="298">
        <f>I40*D40*C40</f>
        <v>0</v>
      </c>
      <c r="K40" s="298">
        <f>J40*1.23</f>
        <v>0</v>
      </c>
      <c r="L40" s="328">
        <f>H40+K40</f>
        <v>0</v>
      </c>
    </row>
    <row r="41" spans="1:12" ht="24.95" customHeight="1">
      <c r="A41" s="301"/>
      <c r="B41" s="329"/>
      <c r="C41" s="297"/>
      <c r="D41" s="327"/>
      <c r="E41" s="296"/>
      <c r="F41" s="297"/>
      <c r="G41" s="298"/>
      <c r="H41" s="298"/>
      <c r="I41" s="297"/>
      <c r="J41" s="298"/>
      <c r="K41" s="298"/>
      <c r="L41" s="328"/>
    </row>
    <row r="42" spans="1:12" ht="23.25" customHeight="1">
      <c r="A42" s="209" t="s">
        <v>19</v>
      </c>
      <c r="B42" s="209"/>
      <c r="C42" s="209"/>
      <c r="D42" s="209"/>
      <c r="E42" s="209"/>
      <c r="F42" s="7"/>
      <c r="G42" s="107">
        <f>G36+G38+G40</f>
        <v>0</v>
      </c>
      <c r="H42" s="107">
        <f>H36+H38+H40</f>
        <v>0</v>
      </c>
      <c r="I42" s="106"/>
      <c r="J42" s="107">
        <f>J36+J38+J40</f>
        <v>0</v>
      </c>
      <c r="K42" s="107">
        <f>K36+K38+K40</f>
        <v>0</v>
      </c>
      <c r="L42" s="107">
        <f>L36+L38+L40</f>
        <v>0</v>
      </c>
    </row>
    <row r="43" spans="1:12" ht="31.5" customHeight="1">
      <c r="A43" s="332" t="s">
        <v>173</v>
      </c>
      <c r="B43" s="332"/>
      <c r="C43" s="332"/>
      <c r="D43" s="332"/>
      <c r="E43" s="332"/>
      <c r="F43" s="332"/>
      <c r="G43" s="332"/>
      <c r="H43" s="332"/>
      <c r="I43" s="332"/>
      <c r="J43" s="332"/>
      <c r="K43" s="332"/>
      <c r="L43" s="332"/>
    </row>
    <row r="44" spans="1:12" ht="38.25" customHeight="1">
      <c r="A44" s="165">
        <v>1</v>
      </c>
      <c r="B44" s="166" t="s">
        <v>130</v>
      </c>
      <c r="C44" s="167">
        <v>1</v>
      </c>
      <c r="D44" s="168"/>
      <c r="E44" s="169" t="s">
        <v>17</v>
      </c>
      <c r="F44" s="149">
        <v>5</v>
      </c>
      <c r="G44" s="170">
        <f>F44*D44*C44</f>
        <v>0</v>
      </c>
      <c r="H44" s="171">
        <f>G44*1.23</f>
        <v>0</v>
      </c>
      <c r="I44" s="172">
        <v>5</v>
      </c>
      <c r="J44" s="170">
        <f>I44*D44*C44</f>
        <v>0</v>
      </c>
      <c r="K44" s="171">
        <f>J44*1.23</f>
        <v>0</v>
      </c>
      <c r="L44" s="173">
        <f>H44+K44</f>
        <v>0</v>
      </c>
    </row>
    <row r="45" spans="1:12" ht="38.25" customHeight="1">
      <c r="A45" s="117">
        <v>2</v>
      </c>
      <c r="B45" s="121" t="s">
        <v>118</v>
      </c>
      <c r="C45" s="58">
        <v>500</v>
      </c>
      <c r="D45" s="105"/>
      <c r="E45" s="6" t="s">
        <v>17</v>
      </c>
      <c r="F45" s="7">
        <v>1</v>
      </c>
      <c r="G45" s="8">
        <f>F45*D45*C45</f>
        <v>0</v>
      </c>
      <c r="H45" s="9">
        <f>G45*1.23</f>
        <v>0</v>
      </c>
      <c r="I45" s="4">
        <v>1</v>
      </c>
      <c r="J45" s="8">
        <f>I45*D45*C45</f>
        <v>0</v>
      </c>
      <c r="K45" s="9">
        <f>J45*1.23</f>
        <v>0</v>
      </c>
      <c r="L45" s="119">
        <f>H45+K45</f>
        <v>0</v>
      </c>
    </row>
    <row r="46" spans="1:12" ht="38.25" customHeight="1">
      <c r="A46" s="117">
        <v>3</v>
      </c>
      <c r="B46" s="121" t="s">
        <v>131</v>
      </c>
      <c r="C46" s="58">
        <v>1000</v>
      </c>
      <c r="D46" s="105"/>
      <c r="E46" s="6" t="s">
        <v>17</v>
      </c>
      <c r="F46" s="7">
        <v>1</v>
      </c>
      <c r="G46" s="8">
        <f>F46*D46*C46</f>
        <v>0</v>
      </c>
      <c r="H46" s="9">
        <f>G46*1.23</f>
        <v>0</v>
      </c>
      <c r="I46" s="4">
        <v>1</v>
      </c>
      <c r="J46" s="8">
        <f>I46*D46*C46</f>
        <v>0</v>
      </c>
      <c r="K46" s="9">
        <f>J46*1.23</f>
        <v>0</v>
      </c>
      <c r="L46" s="119">
        <f>H46+K46</f>
        <v>0</v>
      </c>
    </row>
    <row r="47" spans="1:12" ht="43.5" customHeight="1">
      <c r="A47" s="117">
        <v>4</v>
      </c>
      <c r="B47" s="121" t="s">
        <v>132</v>
      </c>
      <c r="C47" s="58">
        <v>2000</v>
      </c>
      <c r="D47" s="105"/>
      <c r="E47" s="6" t="s">
        <v>17</v>
      </c>
      <c r="F47" s="7">
        <v>1</v>
      </c>
      <c r="G47" s="8">
        <f>F47*D47*C47</f>
        <v>0</v>
      </c>
      <c r="H47" s="9">
        <f>G47*1.23</f>
        <v>0</v>
      </c>
      <c r="I47" s="4">
        <v>1</v>
      </c>
      <c r="J47" s="8">
        <f>I47*D47*C47</f>
        <v>0</v>
      </c>
      <c r="K47" s="9">
        <f>J47*1.23</f>
        <v>0</v>
      </c>
      <c r="L47" s="119">
        <f>H47+K47</f>
        <v>0</v>
      </c>
    </row>
    <row r="48" spans="1:12" ht="47.25" customHeight="1">
      <c r="A48" s="174">
        <v>5</v>
      </c>
      <c r="B48" s="118" t="s">
        <v>133</v>
      </c>
      <c r="C48" s="123">
        <v>1</v>
      </c>
      <c r="D48" s="124"/>
      <c r="E48" s="125" t="s">
        <v>17</v>
      </c>
      <c r="F48" s="10">
        <v>1</v>
      </c>
      <c r="G48" s="11">
        <f>F48*D48*C48</f>
        <v>0</v>
      </c>
      <c r="H48" s="12">
        <f>G48*1.23</f>
        <v>0</v>
      </c>
      <c r="I48" s="13">
        <v>0</v>
      </c>
      <c r="J48" s="11">
        <f>I48*D48*C48</f>
        <v>0</v>
      </c>
      <c r="K48" s="12">
        <f>J48*1.23</f>
        <v>0</v>
      </c>
      <c r="L48" s="126">
        <f>H48+K48</f>
        <v>0</v>
      </c>
    </row>
    <row r="49" spans="1:16" ht="24" customHeight="1">
      <c r="A49" s="314" t="s">
        <v>19</v>
      </c>
      <c r="B49" s="314"/>
      <c r="C49" s="314"/>
      <c r="D49" s="314"/>
      <c r="E49" s="314"/>
      <c r="F49" s="127"/>
      <c r="G49" s="130">
        <f>G44+G45+G46+G47+G48</f>
        <v>0</v>
      </c>
      <c r="H49" s="130">
        <f>H44+H45+H46+H47+H48</f>
        <v>0</v>
      </c>
      <c r="I49" s="129"/>
      <c r="J49" s="130">
        <f>J44+J45+J46+J47+J48</f>
        <v>0</v>
      </c>
      <c r="K49" s="130">
        <f>K44+K45+K46+K47+K48</f>
        <v>0</v>
      </c>
      <c r="L49" s="130">
        <f>L44+L45+L46+L47+L48</f>
        <v>0</v>
      </c>
    </row>
    <row r="50" spans="1:16" ht="32.25" customHeight="1">
      <c r="A50" s="332" t="s">
        <v>174</v>
      </c>
      <c r="B50" s="332"/>
      <c r="C50" s="332"/>
      <c r="D50" s="332"/>
      <c r="E50" s="332"/>
      <c r="F50" s="332"/>
      <c r="G50" s="332"/>
      <c r="H50" s="332"/>
      <c r="I50" s="332"/>
      <c r="J50" s="332"/>
      <c r="K50" s="332"/>
      <c r="L50" s="332"/>
    </row>
    <row r="51" spans="1:16" ht="20.100000000000001" customHeight="1">
      <c r="A51" s="117">
        <v>1</v>
      </c>
      <c r="B51" s="118" t="s">
        <v>99</v>
      </c>
      <c r="C51" s="58">
        <v>1</v>
      </c>
      <c r="D51" s="105">
        <f>Załącznik_nr_1!D133</f>
        <v>0</v>
      </c>
      <c r="E51" s="6" t="s">
        <v>17</v>
      </c>
      <c r="F51" s="7">
        <v>1</v>
      </c>
      <c r="G51" s="8">
        <f>F51*D51*C51</f>
        <v>0</v>
      </c>
      <c r="H51" s="9">
        <f>G51*1.23</f>
        <v>0</v>
      </c>
      <c r="I51" s="4">
        <v>1</v>
      </c>
      <c r="J51" s="8">
        <f>I51*D51*C51</f>
        <v>0</v>
      </c>
      <c r="K51" s="9">
        <f>J51*1.23</f>
        <v>0</v>
      </c>
      <c r="L51" s="119">
        <f>H51+K51</f>
        <v>0</v>
      </c>
    </row>
    <row r="52" spans="1:16" ht="20.100000000000001" customHeight="1">
      <c r="A52" s="120">
        <v>2</v>
      </c>
      <c r="B52" s="121" t="s">
        <v>100</v>
      </c>
      <c r="C52" s="58">
        <v>1</v>
      </c>
      <c r="D52" s="105">
        <f>Załącznik_nr_1!D134</f>
        <v>0</v>
      </c>
      <c r="E52" s="6" t="s">
        <v>17</v>
      </c>
      <c r="F52" s="7">
        <v>1</v>
      </c>
      <c r="G52" s="8">
        <f>F52*D52*C52</f>
        <v>0</v>
      </c>
      <c r="H52" s="9">
        <f>G52*1.23</f>
        <v>0</v>
      </c>
      <c r="I52" s="4">
        <v>1</v>
      </c>
      <c r="J52" s="8">
        <f>I52*D52*C52</f>
        <v>0</v>
      </c>
      <c r="K52" s="9">
        <f>J52*1.23</f>
        <v>0</v>
      </c>
      <c r="L52" s="119">
        <f>H52+K52</f>
        <v>0</v>
      </c>
    </row>
    <row r="53" spans="1:16" ht="20.100000000000001" customHeight="1">
      <c r="A53" s="117">
        <v>3</v>
      </c>
      <c r="B53" s="121" t="s">
        <v>101</v>
      </c>
      <c r="C53" s="58">
        <v>1</v>
      </c>
      <c r="D53" s="105">
        <f>Załącznik_nr_1!D135</f>
        <v>0</v>
      </c>
      <c r="E53" s="6" t="s">
        <v>17</v>
      </c>
      <c r="F53" s="7">
        <v>1</v>
      </c>
      <c r="G53" s="8">
        <f>F53*D53*C53</f>
        <v>0</v>
      </c>
      <c r="H53" s="9">
        <f>G53*1.23</f>
        <v>0</v>
      </c>
      <c r="I53" s="4">
        <v>1</v>
      </c>
      <c r="J53" s="8">
        <f>I53*D53*C53</f>
        <v>0</v>
      </c>
      <c r="K53" s="9">
        <f>J53*1.23</f>
        <v>0</v>
      </c>
      <c r="L53" s="119">
        <f>H53+K53</f>
        <v>0</v>
      </c>
    </row>
    <row r="54" spans="1:16" ht="20.100000000000001" customHeight="1">
      <c r="A54" s="120">
        <v>4</v>
      </c>
      <c r="B54" s="122" t="s">
        <v>102</v>
      </c>
      <c r="C54" s="123">
        <v>1</v>
      </c>
      <c r="D54" s="124">
        <f>Załącznik_nr_1!D136</f>
        <v>0</v>
      </c>
      <c r="E54" s="125" t="s">
        <v>17</v>
      </c>
      <c r="F54" s="10">
        <v>1</v>
      </c>
      <c r="G54" s="11">
        <f>F54*D54*C54</f>
        <v>0</v>
      </c>
      <c r="H54" s="12">
        <f>G54*1.23</f>
        <v>0</v>
      </c>
      <c r="I54" s="13">
        <v>1</v>
      </c>
      <c r="J54" s="11">
        <f>I54*D54*C54</f>
        <v>0</v>
      </c>
      <c r="K54" s="12">
        <f>J54*1.23</f>
        <v>0</v>
      </c>
      <c r="L54" s="126">
        <f>H54+K54</f>
        <v>0</v>
      </c>
    </row>
    <row r="55" spans="1:16" ht="27.75" customHeight="1">
      <c r="A55" s="314" t="s">
        <v>19</v>
      </c>
      <c r="B55" s="314"/>
      <c r="C55" s="314"/>
      <c r="D55" s="314"/>
      <c r="E55" s="314"/>
      <c r="F55" s="127"/>
      <c r="G55" s="128">
        <f>G51+G52+G53+G54</f>
        <v>0</v>
      </c>
      <c r="H55" s="128">
        <f>H51+H52+H53+H54</f>
        <v>0</v>
      </c>
      <c r="I55" s="129"/>
      <c r="J55" s="128">
        <f>J51+J52+J53+J54</f>
        <v>0</v>
      </c>
      <c r="K55" s="128">
        <f>K51+K52+K53+K54</f>
        <v>0</v>
      </c>
      <c r="L55" s="130">
        <f>L51+L52+L53+L54</f>
        <v>0</v>
      </c>
    </row>
    <row r="56" spans="1:16" ht="29.25" customHeight="1">
      <c r="A56" s="322" t="s">
        <v>103</v>
      </c>
      <c r="B56" s="322"/>
      <c r="C56" s="322"/>
      <c r="D56" s="322"/>
      <c r="E56" s="322"/>
      <c r="F56" s="322"/>
      <c r="G56" s="131">
        <f>G17+G26+G34+G42+G49+G55</f>
        <v>0</v>
      </c>
      <c r="H56" s="131">
        <f>H17+H26+H34+H42+H49+H55</f>
        <v>0</v>
      </c>
      <c r="I56" s="132"/>
      <c r="J56" s="131">
        <f>J17+J26+J34+J42+J49+J55</f>
        <v>0</v>
      </c>
      <c r="K56" s="131">
        <f>K17+K26+K34+K42+K49+K55</f>
        <v>0</v>
      </c>
      <c r="L56" s="131">
        <f>L17+L26+L34+L42+L49+L55</f>
        <v>0</v>
      </c>
    </row>
    <row r="57" spans="1:16" ht="15" customHeight="1"/>
    <row r="58" spans="1:16" ht="19.5" customHeight="1"/>
    <row r="59" spans="1:16" ht="11.25" customHeight="1"/>
    <row r="60" spans="1:16" ht="24.95" customHeight="1">
      <c r="B60" s="227" t="s">
        <v>121</v>
      </c>
      <c r="C60" s="227"/>
      <c r="D60" s="227"/>
      <c r="E60" s="227"/>
      <c r="F60" s="227"/>
      <c r="G60" s="216">
        <f>G56+J56</f>
        <v>0</v>
      </c>
      <c r="H60" s="216"/>
      <c r="I60" s="216"/>
      <c r="J60" s="216"/>
      <c r="K60" s="216"/>
      <c r="M60" s="97"/>
      <c r="N60" s="97"/>
      <c r="O60" s="97"/>
      <c r="P60" s="159"/>
    </row>
    <row r="61" spans="1:16" ht="24.95" customHeight="1">
      <c r="B61" s="227"/>
      <c r="C61" s="227"/>
      <c r="D61" s="227"/>
      <c r="E61" s="227"/>
      <c r="F61" s="227"/>
      <c r="G61" s="216"/>
      <c r="H61" s="216"/>
      <c r="I61" s="216"/>
      <c r="J61" s="216"/>
      <c r="K61" s="216"/>
    </row>
    <row r="62" spans="1:16" ht="24.95" customHeight="1">
      <c r="B62" s="227" t="s">
        <v>134</v>
      </c>
      <c r="C62" s="227"/>
      <c r="D62" s="227"/>
      <c r="E62" s="227"/>
      <c r="F62" s="227"/>
      <c r="G62" s="216">
        <f>G60*0.23</f>
        <v>0</v>
      </c>
      <c r="H62" s="216"/>
      <c r="I62" s="216"/>
      <c r="J62" s="216"/>
      <c r="K62" s="216"/>
    </row>
    <row r="63" spans="1:16" ht="24.95" customHeight="1">
      <c r="B63" s="227"/>
      <c r="C63" s="227"/>
      <c r="D63" s="227"/>
      <c r="E63" s="227"/>
      <c r="F63" s="227"/>
      <c r="G63" s="216"/>
      <c r="H63" s="216"/>
      <c r="I63" s="216"/>
      <c r="J63" s="216"/>
      <c r="K63" s="216"/>
    </row>
    <row r="64" spans="1:16" ht="24.95" customHeight="1">
      <c r="B64" s="227" t="s">
        <v>135</v>
      </c>
      <c r="C64" s="227"/>
      <c r="D64" s="227"/>
      <c r="E64" s="227"/>
      <c r="F64" s="227"/>
      <c r="G64" s="216">
        <f>G60+G62</f>
        <v>0</v>
      </c>
      <c r="H64" s="216"/>
      <c r="I64" s="216"/>
      <c r="J64" s="216"/>
      <c r="K64" s="216"/>
    </row>
    <row r="65" spans="2:11" ht="24.95" customHeight="1">
      <c r="B65" s="227"/>
      <c r="C65" s="227"/>
      <c r="D65" s="227"/>
      <c r="E65" s="227"/>
      <c r="F65" s="227"/>
      <c r="G65" s="216"/>
      <c r="H65" s="216"/>
      <c r="I65" s="216"/>
      <c r="J65" s="216"/>
      <c r="K65" s="216"/>
    </row>
    <row r="66" spans="2:11" hidden="1"/>
    <row r="83" ht="24" customHeight="1"/>
    <row r="84" hidden="1"/>
    <row r="101" ht="69" customHeight="1"/>
  </sheetData>
  <mergeCells count="178">
    <mergeCell ref="J32:J33"/>
    <mergeCell ref="K32:K33"/>
    <mergeCell ref="L32:L33"/>
    <mergeCell ref="A34:E34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28:J29"/>
    <mergeCell ref="K28:K29"/>
    <mergeCell ref="L28:L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B64:F65"/>
    <mergeCell ref="G64:K65"/>
    <mergeCell ref="A42:E42"/>
    <mergeCell ref="A43:L43"/>
    <mergeCell ref="A49:E49"/>
    <mergeCell ref="A50:L50"/>
    <mergeCell ref="A55:E55"/>
    <mergeCell ref="A56:F56"/>
    <mergeCell ref="B60:F61"/>
    <mergeCell ref="G60:K61"/>
    <mergeCell ref="B62:F63"/>
    <mergeCell ref="G62:K63"/>
    <mergeCell ref="J38:J39"/>
    <mergeCell ref="K38:K39"/>
    <mergeCell ref="L38:L39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A26:D26"/>
    <mergeCell ref="A35:L35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A27:L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1:J22"/>
    <mergeCell ref="K21:K22"/>
    <mergeCell ref="L21:L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17:D17"/>
    <mergeCell ref="A18:L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J12:J13"/>
    <mergeCell ref="K12:K13"/>
    <mergeCell ref="L12:L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A9:L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A1:L2"/>
    <mergeCell ref="A3:A7"/>
    <mergeCell ref="B3:B7"/>
    <mergeCell ref="C3:C7"/>
    <mergeCell ref="D3:D7"/>
    <mergeCell ref="E3:E7"/>
    <mergeCell ref="F3:H3"/>
    <mergeCell ref="I3:K3"/>
    <mergeCell ref="L3:L7"/>
    <mergeCell ref="F4:F7"/>
    <mergeCell ref="G4:G7"/>
    <mergeCell ref="H4:H7"/>
    <mergeCell ref="I4:I7"/>
    <mergeCell ref="J4:J7"/>
    <mergeCell ref="K4:K7"/>
  </mergeCells>
  <pageMargins left="0.31527777777777799" right="0.31527777777777799" top="0.74791666666666701" bottom="0.74791666666666701" header="0.51180555555555496" footer="0.51180555555555496"/>
  <pageSetup paperSize="9" scale="74" firstPageNumber="0" orientation="landscape" horizontalDpi="300" verticalDpi="300" r:id="rId1"/>
  <rowBreaks count="2" manualBreakCount="2">
    <brk id="34" max="16383" man="1"/>
    <brk id="5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21"/>
  <sheetViews>
    <sheetView zoomScaleNormal="100" workbookViewId="0">
      <selection activeCell="N9" sqref="N9"/>
    </sheetView>
  </sheetViews>
  <sheetFormatPr defaultRowHeight="15"/>
  <cols>
    <col min="1" max="1" width="4.42578125" customWidth="1"/>
    <col min="2" max="2" width="6.28515625" customWidth="1"/>
    <col min="3" max="9" width="16" customWidth="1"/>
    <col min="10" max="1025" width="9.85546875" customWidth="1"/>
  </cols>
  <sheetData>
    <row r="1" spans="2:9" ht="15.75" thickBot="1"/>
    <row r="2" spans="2:9" ht="15.75" thickBot="1">
      <c r="G2" s="197" t="s">
        <v>136</v>
      </c>
      <c r="H2" s="198" t="s">
        <v>137</v>
      </c>
      <c r="I2" s="198" t="s">
        <v>138</v>
      </c>
    </row>
    <row r="3" spans="2:9" ht="19.5" customHeight="1" thickBot="1">
      <c r="B3" s="227" t="s">
        <v>139</v>
      </c>
      <c r="C3" s="227"/>
      <c r="D3" s="227"/>
      <c r="E3" s="227"/>
      <c r="F3" s="227"/>
      <c r="G3" s="333">
        <f>Załącznik_nr_1!I142</f>
        <v>0</v>
      </c>
      <c r="H3" s="334">
        <f>Załącznik_nr_2!G56</f>
        <v>0</v>
      </c>
      <c r="I3" s="335">
        <f>Załącznik_nr_3!G60</f>
        <v>0</v>
      </c>
    </row>
    <row r="4" spans="2:9" ht="19.5" customHeight="1" thickBot="1">
      <c r="B4" s="227"/>
      <c r="C4" s="227"/>
      <c r="D4" s="227"/>
      <c r="E4" s="227"/>
      <c r="F4" s="227"/>
      <c r="G4" s="333"/>
      <c r="H4" s="334"/>
      <c r="I4" s="336"/>
    </row>
    <row r="5" spans="2:9" ht="19.5" customHeight="1" thickBot="1">
      <c r="B5" s="227" t="s">
        <v>140</v>
      </c>
      <c r="C5" s="227"/>
      <c r="D5" s="227"/>
      <c r="E5" s="227"/>
      <c r="F5" s="227"/>
      <c r="G5" s="337">
        <f>Załącznik_nr_1!I144</f>
        <v>0</v>
      </c>
      <c r="H5" s="339">
        <f>Załącznik_nr_2!G58</f>
        <v>0</v>
      </c>
      <c r="I5" s="339">
        <f>Załącznik_nr_3!G62</f>
        <v>0</v>
      </c>
    </row>
    <row r="6" spans="2:9" ht="19.5" customHeight="1" thickBot="1">
      <c r="B6" s="227"/>
      <c r="C6" s="227"/>
      <c r="D6" s="227"/>
      <c r="E6" s="227"/>
      <c r="F6" s="227"/>
      <c r="G6" s="338"/>
      <c r="H6" s="340"/>
      <c r="I6" s="340"/>
    </row>
    <row r="7" spans="2:9" ht="19.5" customHeight="1" thickBot="1">
      <c r="B7" s="227" t="s">
        <v>141</v>
      </c>
      <c r="C7" s="227"/>
      <c r="D7" s="227"/>
      <c r="E7" s="227"/>
      <c r="F7" s="227"/>
      <c r="G7" s="341">
        <f>Załącznik_nr_1!I146</f>
        <v>0</v>
      </c>
      <c r="H7" s="343">
        <f>Załącznik_nr_2!G60</f>
        <v>0</v>
      </c>
      <c r="I7" s="345">
        <f>Załącznik_nr_3!G64</f>
        <v>0</v>
      </c>
    </row>
    <row r="8" spans="2:9" ht="19.5" customHeight="1" thickBot="1">
      <c r="B8" s="227"/>
      <c r="C8" s="227"/>
      <c r="D8" s="227"/>
      <c r="E8" s="227"/>
      <c r="F8" s="227"/>
      <c r="G8" s="342"/>
      <c r="H8" s="344"/>
      <c r="I8" s="346"/>
    </row>
    <row r="10" spans="2:9" ht="18.75" customHeight="1">
      <c r="B10" s="347" t="s">
        <v>142</v>
      </c>
      <c r="C10" s="347"/>
      <c r="D10" s="347"/>
      <c r="E10" s="347"/>
      <c r="F10" s="347"/>
      <c r="G10" s="348">
        <f>SUM(G7:I8)</f>
        <v>0</v>
      </c>
      <c r="H10" s="348"/>
    </row>
    <row r="13" spans="2:9" ht="24.95" customHeight="1">
      <c r="B13" s="229" t="s">
        <v>1</v>
      </c>
      <c r="C13" s="241" t="s">
        <v>143</v>
      </c>
      <c r="D13" s="349" t="s">
        <v>59</v>
      </c>
      <c r="E13" s="349" t="s">
        <v>184</v>
      </c>
      <c r="F13" s="349"/>
      <c r="G13" s="350" t="s">
        <v>185</v>
      </c>
      <c r="H13" s="350"/>
      <c r="I13" s="349" t="s">
        <v>48</v>
      </c>
    </row>
    <row r="14" spans="2:9" ht="24.95" customHeight="1">
      <c r="B14" s="229"/>
      <c r="C14" s="241"/>
      <c r="D14" s="241"/>
      <c r="E14" s="175" t="s">
        <v>49</v>
      </c>
      <c r="F14" s="176" t="s">
        <v>50</v>
      </c>
      <c r="G14" s="176" t="s">
        <v>49</v>
      </c>
      <c r="H14" s="176" t="s">
        <v>50</v>
      </c>
      <c r="I14" s="349"/>
    </row>
    <row r="15" spans="2:9" ht="63">
      <c r="B15" s="177">
        <v>1</v>
      </c>
      <c r="C15" s="178" t="s">
        <v>144</v>
      </c>
      <c r="D15" s="86" t="s">
        <v>60</v>
      </c>
      <c r="E15" s="179">
        <f>Załącznik_nr_1!G138+Załącznik_nr_2!G53+Załącznik_nr_3!G56</f>
        <v>0</v>
      </c>
      <c r="F15" s="180">
        <f>Załącznik_nr_1!H138+Załącznik_nr_2!H53+Załącznik_nr_3!H56</f>
        <v>0</v>
      </c>
      <c r="G15" s="179">
        <f>Załącznik_nr_1!J138+Załącznik_nr_2!J53+Załącznik_nr_3!J56</f>
        <v>0</v>
      </c>
      <c r="H15" s="180">
        <f>Załącznik_nr_1!K138+Załącznik_nr_2!K53+Załącznik_nr_3!K56</f>
        <v>0</v>
      </c>
      <c r="I15" s="181">
        <f>F15+H15</f>
        <v>0</v>
      </c>
    </row>
    <row r="16" spans="2:9" ht="15.75">
      <c r="G16" s="182"/>
      <c r="H16" s="182"/>
      <c r="I16" s="182"/>
    </row>
    <row r="17" spans="3:10" ht="15.75">
      <c r="F17" s="183"/>
      <c r="G17" s="184"/>
      <c r="H17" s="183"/>
      <c r="I17" s="185"/>
    </row>
    <row r="18" spans="3:10" ht="15.75">
      <c r="E18" s="185"/>
      <c r="F18" s="185"/>
      <c r="G18" s="185"/>
      <c r="H18" s="185"/>
      <c r="I18" s="185"/>
    </row>
    <row r="19" spans="3:10" ht="18.75" customHeight="1">
      <c r="C19" s="347" t="s">
        <v>142</v>
      </c>
      <c r="D19" s="347"/>
      <c r="E19" s="347"/>
      <c r="F19" s="347"/>
      <c r="G19" s="347"/>
      <c r="H19" s="348">
        <f>SUM(I15:I15)</f>
        <v>0</v>
      </c>
      <c r="I19" s="348"/>
      <c r="J19" s="186"/>
    </row>
    <row r="20" spans="3:10" ht="15.75">
      <c r="D20" s="141"/>
      <c r="E20" s="187"/>
      <c r="F20" s="187"/>
      <c r="G20" s="187"/>
      <c r="H20" s="187"/>
      <c r="I20" s="187"/>
    </row>
    <row r="21" spans="3:10" ht="15.75">
      <c r="D21" s="141"/>
      <c r="E21" s="187"/>
      <c r="F21" s="187"/>
      <c r="G21" s="187"/>
      <c r="H21" s="187"/>
      <c r="I21" s="187"/>
    </row>
  </sheetData>
  <mergeCells count="22">
    <mergeCell ref="I13:I14"/>
    <mergeCell ref="C19:G19"/>
    <mergeCell ref="H19:I19"/>
    <mergeCell ref="B13:B14"/>
    <mergeCell ref="C13:C14"/>
    <mergeCell ref="D13:D14"/>
    <mergeCell ref="E13:F13"/>
    <mergeCell ref="G13:H13"/>
    <mergeCell ref="B7:F8"/>
    <mergeCell ref="G7:G8"/>
    <mergeCell ref="H7:H8"/>
    <mergeCell ref="I7:I8"/>
    <mergeCell ref="B10:F10"/>
    <mergeCell ref="G10:H10"/>
    <mergeCell ref="B3:F4"/>
    <mergeCell ref="G3:G4"/>
    <mergeCell ref="H3:H4"/>
    <mergeCell ref="I3:I4"/>
    <mergeCell ref="B5:F6"/>
    <mergeCell ref="G5:G6"/>
    <mergeCell ref="H5:H6"/>
    <mergeCell ref="I5:I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Roman,Normalny"&amp;12&amp;A</oddHeader>
    <oddFooter>&amp;C&amp;"Times New Roman,Normalny"&amp;12Strona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621457E-C9DB-4110-9E47-BC4F57B5F36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5</vt:i4>
      </vt:variant>
    </vt:vector>
  </HeadingPairs>
  <TitlesOfParts>
    <vt:vector size="13" baseType="lpstr">
      <vt:lpstr>DEZYNSEKCJA</vt:lpstr>
      <vt:lpstr>NEUTRALIZACJA OWADÓW I GNIAZD</vt:lpstr>
      <vt:lpstr>PROGRAM DDD</vt:lpstr>
      <vt:lpstr>nornice, mrówki</vt:lpstr>
      <vt:lpstr>Załącznik_nr_1</vt:lpstr>
      <vt:lpstr>Załącznik_nr_2</vt:lpstr>
      <vt:lpstr>Załącznik_nr_3</vt:lpstr>
      <vt:lpstr>Załącznik_nr_4</vt:lpstr>
      <vt:lpstr>Załącznik_nr_1!_FiltrujBazeDanych</vt:lpstr>
      <vt:lpstr>Załącznik_nr_3!Obszar_wydruku</vt:lpstr>
      <vt:lpstr>Załącznik_nr_3!Print_Area_0</vt:lpstr>
      <vt:lpstr>Załącznik_nr_3!Print_Area_0_0</vt:lpstr>
      <vt:lpstr>Załącznik_nr_3!Print_Area_0_0_0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MALGORZATA</dc:creator>
  <dc:description/>
  <cp:lastModifiedBy>Broński Jacek</cp:lastModifiedBy>
  <cp:revision>5</cp:revision>
  <cp:lastPrinted>2015-10-14T09:35:45Z</cp:lastPrinted>
  <dcterms:created xsi:type="dcterms:W3CDTF">2014-04-07T06:11:13Z</dcterms:created>
  <dcterms:modified xsi:type="dcterms:W3CDTF">2024-09-30T07:21:39Z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docIndexRef">
    <vt:lpwstr>aafe0d5c-377c-4b2b-bdd9-e355a350754d</vt:lpwstr>
  </property>
  <property fmtid="{D5CDD505-2E9C-101B-9397-08002B2CF9AE}" pid="10" name="bjSaver">
    <vt:lpwstr>ctuK5/DVbdiRCB0tFfoOPcEJF/QMyq1t</vt:lpwstr>
  </property>
  <property fmtid="{D5CDD505-2E9C-101B-9397-08002B2CF9AE}" pid="11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2" name="bjDocumentLabelXML-0">
    <vt:lpwstr>ames.com/2008/01/sie/internal/label"&gt;&lt;element uid="d7220eed-17a6-431d-810c-83a0ddfed893" value="" /&gt;&lt;/sisl&gt;</vt:lpwstr>
  </property>
  <property fmtid="{D5CDD505-2E9C-101B-9397-08002B2CF9AE}" pid="13" name="bjDocumentSecurityLabel">
    <vt:lpwstr>[d7220eed-17a6-431d-810c-83a0ddfed893]</vt:lpwstr>
  </property>
  <property fmtid="{D5CDD505-2E9C-101B-9397-08002B2CF9AE}" pid="14" name="bjClsUserRVM">
    <vt:lpwstr>[]</vt:lpwstr>
  </property>
</Properties>
</file>