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 " sheetId="1" r:id="rId1"/>
    <sheet name="wykaz" sheetId="2" r:id="rId2"/>
  </sheets>
  <definedNames>
    <definedName name="_xlnm.Print_Titles" localSheetId="0">'formularz cenowy '!$1:$4</definedName>
  </definedNames>
  <calcPr fullCalcOnLoad="1"/>
</workbook>
</file>

<file path=xl/sharedStrings.xml><?xml version="1.0" encoding="utf-8"?>
<sst xmlns="http://schemas.openxmlformats.org/spreadsheetml/2006/main" count="133" uniqueCount="67">
  <si>
    <t>FORMULARZ CENOWY</t>
  </si>
  <si>
    <t>L.p.</t>
  </si>
  <si>
    <t>Opis wyrobu</t>
  </si>
  <si>
    <t>j.m.</t>
  </si>
  <si>
    <t>Ilość</t>
  </si>
  <si>
    <t>Cena j. netto</t>
  </si>
  <si>
    <t>VAT %</t>
  </si>
  <si>
    <t>Kwota j. VAT</t>
  </si>
  <si>
    <t xml:space="preserve">Cena j. brutto  </t>
  </si>
  <si>
    <t xml:space="preserve">wartość              netto </t>
  </si>
  <si>
    <t>kwota                           VAT</t>
  </si>
  <si>
    <t>wartość             brutto</t>
  </si>
  <si>
    <t xml:space="preserve">ilość objęta prawem ocji </t>
  </si>
  <si>
    <t>Producent</t>
  </si>
  <si>
    <t>x</t>
  </si>
  <si>
    <t>[5x6]</t>
  </si>
  <si>
    <t>[5+7]</t>
  </si>
  <si>
    <t>[4x5]</t>
  </si>
  <si>
    <t>[4x7]</t>
  </si>
  <si>
    <t>[4x8]</t>
  </si>
  <si>
    <t>Podtlenek azotu (28kg) w butli 40l</t>
  </si>
  <si>
    <t>kg</t>
  </si>
  <si>
    <t>Tlen ciekły medyczny</t>
  </si>
  <si>
    <t>tona</t>
  </si>
  <si>
    <t>Tlen sprężony medyczny w butlach 50 l/200 bar/10,7 m3</t>
  </si>
  <si>
    <t>Tlen sprężony medyczny w butlach 2l (200bar)</t>
  </si>
  <si>
    <t>Azot ciekły wraz z transportem</t>
  </si>
  <si>
    <t xml:space="preserve">Dwutlenek węgla medyczny do laparoskopii w butlach 40l lub 50l </t>
  </si>
  <si>
    <t xml:space="preserve">Dwutlenek węgla medyczny do zabiegu kriolizy w butlach 10l </t>
  </si>
  <si>
    <t>Transport butli - gazy medyczne</t>
  </si>
  <si>
    <t>kurs</t>
  </si>
  <si>
    <t>m-c</t>
  </si>
  <si>
    <t>Dzierżawa butli 2l na tlen medyczny (200bar)</t>
  </si>
  <si>
    <t>150x730=109500</t>
  </si>
  <si>
    <t>48x730=35040</t>
  </si>
  <si>
    <t>Dzierżawa butli 40l na podtlenek azotu</t>
  </si>
  <si>
    <t>18x730=13140</t>
  </si>
  <si>
    <t>Dzierżawa butli 40l lub 50l na dwutlenek węgla</t>
  </si>
  <si>
    <t>8x730=5840</t>
  </si>
  <si>
    <t>Dzierżawa butli 10 l na dwutlenek węgla</t>
  </si>
  <si>
    <t>wdz*</t>
  </si>
  <si>
    <t>3szt.x730dni=2190</t>
  </si>
  <si>
    <t>RAZEM:</t>
  </si>
  <si>
    <t>Zamawiający zastrzega sobie możliwość dzierżawienia dziennie mniejszej ilosci butli zgodnie z wymogami wynikającymi z bieżących potrzeb.</t>
  </si>
  <si>
    <t>Na rampie przewidziano stanowiska dla baterii butlowych: centrala tlenu - 48 butli o pojemności 50 litrów każda, centrala podtlenku azotu - 18 butli o pojemności 40 litrów każda, centrala dwutlenku węgla - 8 butli o pojemności 40 lub 50 litrów każda.</t>
  </si>
  <si>
    <t>WYKAZ WYDZIERŻAWIONYCH POJEMNIKÓW</t>
  </si>
  <si>
    <t>szt</t>
  </si>
  <si>
    <t>butla na tlen medyczny o poj. 2l (200bar)</t>
  </si>
  <si>
    <t>butla na tlen medyczny o poj. 50l</t>
  </si>
  <si>
    <t>butla na dwutlenek węgla o poj. 40l lub 50l</t>
  </si>
  <si>
    <t>butla na podtlenek azotu o poj. 40l</t>
  </si>
  <si>
    <t>butla na dwutlenek węgla o poj. 10l</t>
  </si>
  <si>
    <t>wiązka butli tlenu medycznego o pol. 50l lub 150l</t>
  </si>
  <si>
    <t xml:space="preserve">*wdz - wiązkodzień (dzierżawa gotowej wiązki z uwagi na możliwe różne ilości butli w jednej wiązce gotowych butli)      
</t>
  </si>
  <si>
    <t>Dzierżawa dostarczonej wiązki butli tlenowej (50l lub 150l) z pozycji nr 5</t>
  </si>
  <si>
    <t>Dzierżawa zbiornika na tlen ciekły z systemem telemetrii
o pojemności netto minimum 9500 dm ³ tj. 10830 kg ciekłego tlenu, o ciśnieniu roboczym zbiornika - 18 bar; w połączeniu z 1 parownicą o wydajności min. 200 Nm ³/h, max. ciśnienie robocze - 40 bar, temperatura pracy -196/+50˚C.</t>
  </si>
  <si>
    <t xml:space="preserve">Zbiornik na tlen ciekły z systemem telemetrii
o pojemności netto minimum 9500 dm ³ tj. 10830 kg ciekłego tlenu, o ciśnieniu roboczym zbiornika - 18 bar; w połączeniu z 1 parownicą o wydajności min. 200 Nm ³/h, max. ciśnienie robocze - 40 bar, temperatura pracy -196/+50˚C.
</t>
  </si>
  <si>
    <t>Na rampie przewidziano stanowiska dla baterii butlowych: centrala tlenu - 48 butli o pojemności 50 litrów każda, centrala podtlenku azotu - 18 butli o pojemności 40 litrów każda, centrala dwutlenku węgla - 8 butli o pojemności 40/50 litrów każda.</t>
  </si>
  <si>
    <t>Tlen sprężony medyczny w wiązkach butli 
a) wiązka 12 butli x 50l (200Bar) - 128,3 m3 
lub 
b) wiązka 4 butli x 150l  (200Bar) - 128,3 m3</t>
  </si>
  <si>
    <t xml:space="preserve">**bdz - butlodzień </t>
  </si>
  <si>
    <t>Transport tlenu ciekłego***</t>
  </si>
  <si>
    <t>*** samochdów do transportu tlenu ciekłego musi być wyposażony w system pomiarowy</t>
  </si>
  <si>
    <t>.................................................................................</t>
  </si>
  <si>
    <t>Dzierżawa butli 50l na tlen medyczny</t>
  </si>
  <si>
    <r>
      <t>m</t>
    </r>
    <r>
      <rPr>
        <vertAlign val="superscript"/>
        <sz val="8"/>
        <rFont val="Arial"/>
        <family val="2"/>
      </rPr>
      <t>3</t>
    </r>
  </si>
  <si>
    <t>bdz**</t>
  </si>
  <si>
    <t>(Data, kwalifikowany podpis elektroniczny)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</si>
</sst>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F &quot;;[Red]\(#,##0.00&quot; F)&quot;"/>
    <numFmt numFmtId="165" formatCode="#,##0.00\ _z_ł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sz val="10"/>
      <name val="Arial CE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Arial"/>
      <family val="0"/>
    </font>
    <font>
      <sz val="11"/>
      <color indexed="60"/>
      <name val="Czcionka tekstu podstawowego"/>
      <family val="2"/>
    </font>
    <font>
      <sz val="10"/>
      <color indexed="63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 CE"/>
      <family val="2"/>
    </font>
    <font>
      <sz val="8"/>
      <name val="Arial CE"/>
      <family val="2"/>
    </font>
    <font>
      <sz val="8"/>
      <name val="Arial"/>
      <family val="0"/>
    </font>
    <font>
      <i/>
      <sz val="8"/>
      <name val="Arial CE"/>
      <family val="2"/>
    </font>
    <font>
      <b/>
      <sz val="8"/>
      <name val="Arial CE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164" fontId="6" fillId="0" borderId="0" applyFill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4" borderId="1" applyNumberFormat="0" applyAlignment="0" applyProtection="0"/>
    <xf numFmtId="0" fontId="24" fillId="2" borderId="1" applyNumberFormat="0" applyAlignment="0" applyProtection="0"/>
    <xf numFmtId="9" fontId="0" fillId="0" borderId="0" applyFill="0" applyBorder="0" applyAlignment="0" applyProtection="0"/>
    <xf numFmtId="9" fontId="6" fillId="0" borderId="0" applyFill="0" applyBorder="0" applyAlignment="0" applyProtection="0"/>
    <xf numFmtId="0" fontId="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10" xfId="66" applyFont="1" applyFill="1" applyBorder="1" applyAlignment="1">
      <alignment horizontal="center" vertical="center"/>
      <protection/>
    </xf>
    <xf numFmtId="2" fontId="33" fillId="0" borderId="11" xfId="66" applyNumberFormat="1" applyFont="1" applyFill="1" applyBorder="1" applyAlignment="1" applyProtection="1">
      <alignment horizontal="center" vertical="center" wrapText="1"/>
      <protection/>
    </xf>
    <xf numFmtId="0" fontId="33" fillId="0" borderId="11" xfId="66" applyFont="1" applyFill="1" applyBorder="1" applyAlignment="1" applyProtection="1">
      <alignment horizontal="center" vertical="center" wrapText="1"/>
      <protection/>
    </xf>
    <xf numFmtId="4" fontId="33" fillId="0" borderId="11" xfId="66" applyNumberFormat="1" applyFont="1" applyFill="1" applyBorder="1" applyAlignment="1">
      <alignment horizontal="center" vertical="center" wrapText="1"/>
      <protection/>
    </xf>
    <xf numFmtId="3" fontId="33" fillId="0" borderId="11" xfId="66" applyNumberFormat="1" applyFont="1" applyFill="1" applyBorder="1" applyAlignment="1">
      <alignment horizontal="center" vertical="center" wrapText="1"/>
      <protection/>
    </xf>
    <xf numFmtId="0" fontId="33" fillId="0" borderId="12" xfId="66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vertical="center"/>
    </xf>
    <xf numFmtId="1" fontId="35" fillId="0" borderId="13" xfId="66" applyNumberFormat="1" applyFont="1" applyFill="1" applyBorder="1" applyAlignment="1">
      <alignment horizontal="center" vertical="center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/>
      <protection/>
    </xf>
    <xf numFmtId="1" fontId="35" fillId="0" borderId="15" xfId="66" applyNumberFormat="1" applyFont="1" applyFill="1" applyBorder="1" applyAlignment="1" applyProtection="1">
      <alignment horizontal="center" vertical="center"/>
      <protection/>
    </xf>
    <xf numFmtId="4" fontId="33" fillId="0" borderId="13" xfId="66" applyNumberFormat="1" applyFont="1" applyFill="1" applyBorder="1" applyAlignment="1">
      <alignment horizontal="center" vertical="center" wrapText="1"/>
      <protection/>
    </xf>
    <xf numFmtId="4" fontId="33" fillId="0" borderId="14" xfId="66" applyNumberFormat="1" applyFont="1" applyFill="1" applyBorder="1" applyAlignment="1">
      <alignment horizontal="center" vertical="center" wrapText="1"/>
      <protection/>
    </xf>
    <xf numFmtId="4" fontId="33" fillId="0" borderId="14" xfId="66" applyNumberFormat="1" applyFont="1" applyBorder="1" applyAlignment="1">
      <alignment horizontal="center" vertical="center" wrapText="1"/>
      <protection/>
    </xf>
    <xf numFmtId="4" fontId="33" fillId="0" borderId="15" xfId="66" applyNumberFormat="1" applyFont="1" applyBorder="1" applyAlignment="1">
      <alignment horizontal="center" vertical="center" wrapText="1"/>
      <protection/>
    </xf>
    <xf numFmtId="0" fontId="33" fillId="0" borderId="13" xfId="66" applyFont="1" applyFill="1" applyBorder="1" applyAlignment="1">
      <alignment horizontal="center" vertical="center" wrapText="1"/>
      <protection/>
    </xf>
    <xf numFmtId="0" fontId="34" fillId="0" borderId="14" xfId="67" applyFont="1" applyFill="1" applyBorder="1" applyAlignment="1">
      <alignment vertical="center" wrapText="1"/>
      <protection/>
    </xf>
    <xf numFmtId="0" fontId="33" fillId="0" borderId="14" xfId="0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right" vertical="center" wrapText="1"/>
    </xf>
    <xf numFmtId="9" fontId="33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Border="1" applyAlignment="1">
      <alignment horizontal="right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0" xfId="66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vertical="center" wrapText="1"/>
    </xf>
    <xf numFmtId="0" fontId="33" fillId="0" borderId="16" xfId="66" applyFont="1" applyFill="1" applyBorder="1" applyAlignment="1">
      <alignment horizontal="center" vertical="center" wrapText="1"/>
      <protection/>
    </xf>
    <xf numFmtId="0" fontId="33" fillId="0" borderId="17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right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" fontId="33" fillId="0" borderId="20" xfId="0" applyNumberFormat="1" applyFont="1" applyFill="1" applyBorder="1" applyAlignment="1">
      <alignment horizontal="right" vertical="center" wrapText="1"/>
    </xf>
    <xf numFmtId="9" fontId="33" fillId="0" borderId="17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4" fontId="33" fillId="0" borderId="21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22" xfId="66" applyFont="1" applyFill="1" applyBorder="1" applyAlignment="1">
      <alignment horizontal="center" vertical="center"/>
      <protection/>
    </xf>
    <xf numFmtId="0" fontId="33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" fontId="36" fillId="0" borderId="25" xfId="0" applyNumberFormat="1" applyFont="1" applyFill="1" applyBorder="1" applyAlignment="1">
      <alignment horizontal="right" vertical="center"/>
    </xf>
    <xf numFmtId="4" fontId="36" fillId="0" borderId="24" xfId="0" applyNumberFormat="1" applyFont="1" applyFill="1" applyBorder="1" applyAlignment="1">
      <alignment horizontal="right" vertical="center"/>
    </xf>
    <xf numFmtId="4" fontId="36" fillId="0" borderId="26" xfId="0" applyNumberFormat="1" applyFont="1" applyFill="1" applyBorder="1" applyAlignment="1">
      <alignment horizontal="right" vertical="center"/>
    </xf>
    <xf numFmtId="4" fontId="33" fillId="0" borderId="2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28" xfId="66" applyFont="1" applyFill="1" applyBorder="1" applyAlignment="1">
      <alignment horizontal="center" vertical="center"/>
      <protection/>
    </xf>
    <xf numFmtId="2" fontId="34" fillId="0" borderId="29" xfId="66" applyNumberFormat="1" applyFont="1" applyFill="1" applyBorder="1" applyAlignment="1" applyProtection="1">
      <alignment horizontal="center" vertical="center" wrapText="1"/>
      <protection/>
    </xf>
    <xf numFmtId="0" fontId="34" fillId="0" borderId="29" xfId="66" applyFont="1" applyFill="1" applyBorder="1" applyAlignment="1" applyProtection="1">
      <alignment horizontal="center" vertical="center" wrapText="1"/>
      <protection/>
    </xf>
    <xf numFmtId="4" fontId="34" fillId="0" borderId="29" xfId="66" applyNumberFormat="1" applyFont="1" applyFill="1" applyBorder="1" applyAlignment="1">
      <alignment horizontal="center" vertical="center" wrapText="1"/>
      <protection/>
    </xf>
    <xf numFmtId="3" fontId="34" fillId="0" borderId="29" xfId="66" applyNumberFormat="1" applyFont="1" applyFill="1" applyBorder="1" applyAlignment="1">
      <alignment horizontal="center" vertical="center" wrapText="1"/>
      <protection/>
    </xf>
    <xf numFmtId="4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1" xfId="66" applyFont="1" applyFill="1" applyBorder="1" applyAlignment="1">
      <alignment horizontal="center" vertical="center" wrapText="1"/>
      <protection/>
    </xf>
    <xf numFmtId="1" fontId="37" fillId="0" borderId="32" xfId="66" applyNumberFormat="1" applyFont="1" applyFill="1" applyBorder="1" applyAlignment="1">
      <alignment horizontal="center" vertical="center"/>
      <protection/>
    </xf>
    <xf numFmtId="1" fontId="37" fillId="0" borderId="14" xfId="66" applyNumberFormat="1" applyFont="1" applyFill="1" applyBorder="1" applyAlignment="1" applyProtection="1">
      <alignment horizontal="center" vertical="center" wrapText="1"/>
      <protection/>
    </xf>
    <xf numFmtId="1" fontId="37" fillId="0" borderId="14" xfId="66" applyNumberFormat="1" applyFont="1" applyFill="1" applyBorder="1" applyAlignment="1" applyProtection="1">
      <alignment horizontal="center" vertical="center"/>
      <protection/>
    </xf>
    <xf numFmtId="1" fontId="37" fillId="0" borderId="33" xfId="66" applyNumberFormat="1" applyFont="1" applyFill="1" applyBorder="1" applyAlignment="1" applyProtection="1">
      <alignment horizontal="center" vertical="center"/>
      <protection/>
    </xf>
    <xf numFmtId="1" fontId="37" fillId="0" borderId="34" xfId="66" applyNumberFormat="1" applyFont="1" applyFill="1" applyBorder="1" applyAlignment="1" applyProtection="1">
      <alignment horizontal="center" vertical="center"/>
      <protection/>
    </xf>
    <xf numFmtId="0" fontId="37" fillId="0" borderId="32" xfId="66" applyFont="1" applyFill="1" applyBorder="1" applyAlignment="1">
      <alignment horizontal="center" vertical="center"/>
      <protection/>
    </xf>
    <xf numFmtId="0" fontId="37" fillId="0" borderId="14" xfId="66" applyFont="1" applyFill="1" applyBorder="1" applyAlignment="1">
      <alignment horizontal="center" vertical="center" wrapText="1"/>
      <protection/>
    </xf>
    <xf numFmtId="0" fontId="37" fillId="0" borderId="14" xfId="66" applyFont="1" applyFill="1" applyBorder="1" applyAlignment="1">
      <alignment horizontal="center" vertical="center"/>
      <protection/>
    </xf>
    <xf numFmtId="0" fontId="37" fillId="0" borderId="14" xfId="66" applyFont="1" applyBorder="1" applyAlignment="1">
      <alignment horizontal="center" vertical="center"/>
      <protection/>
    </xf>
    <xf numFmtId="0" fontId="37" fillId="0" borderId="33" xfId="66" applyFont="1" applyBorder="1" applyAlignment="1">
      <alignment horizontal="center" vertical="center"/>
      <protection/>
    </xf>
    <xf numFmtId="0" fontId="37" fillId="0" borderId="34" xfId="66" applyFont="1" applyBorder="1" applyAlignment="1">
      <alignment horizontal="center" vertical="center"/>
      <protection/>
    </xf>
    <xf numFmtId="0" fontId="34" fillId="0" borderId="32" xfId="0" applyFont="1" applyBorder="1" applyAlignment="1">
      <alignment horizontal="center" vertical="center"/>
    </xf>
    <xf numFmtId="0" fontId="38" fillId="0" borderId="14" xfId="67" applyFont="1" applyFill="1" applyBorder="1" applyAlignment="1">
      <alignment horizontal="center" vertical="center"/>
      <protection/>
    </xf>
    <xf numFmtId="0" fontId="38" fillId="0" borderId="14" xfId="68" applyFont="1" applyFill="1" applyBorder="1" applyAlignment="1">
      <alignment horizontal="center" vertical="center" wrapText="1"/>
      <protection/>
    </xf>
    <xf numFmtId="165" fontId="34" fillId="0" borderId="14" xfId="68" applyNumberFormat="1" applyFont="1" applyBorder="1" applyAlignment="1">
      <alignment horizontal="right" vertical="center"/>
      <protection/>
    </xf>
    <xf numFmtId="9" fontId="34" fillId="0" borderId="14" xfId="72" applyFont="1" applyFill="1" applyBorder="1" applyAlignment="1" applyProtection="1">
      <alignment horizontal="center" vertical="center" wrapText="1"/>
      <protection/>
    </xf>
    <xf numFmtId="165" fontId="34" fillId="0" borderId="14" xfId="72" applyNumberFormat="1" applyFont="1" applyFill="1" applyBorder="1" applyAlignment="1" applyProtection="1">
      <alignment horizontal="right" vertical="center" wrapText="1"/>
      <protection/>
    </xf>
    <xf numFmtId="165" fontId="34" fillId="0" borderId="14" xfId="68" applyNumberFormat="1" applyFont="1" applyBorder="1" applyAlignment="1">
      <alignment horizontal="right" vertical="center" wrapText="1"/>
      <protection/>
    </xf>
    <xf numFmtId="1" fontId="34" fillId="0" borderId="14" xfId="68" applyNumberFormat="1" applyFont="1" applyBorder="1" applyAlignment="1">
      <alignment horizontal="center" vertical="center"/>
      <protection/>
    </xf>
    <xf numFmtId="4" fontId="34" fillId="0" borderId="34" xfId="66" applyNumberFormat="1" applyFont="1" applyBorder="1" applyAlignment="1">
      <alignment horizontal="center" vertical="center" wrapText="1"/>
      <protection/>
    </xf>
    <xf numFmtId="0" fontId="34" fillId="0" borderId="32" xfId="68" applyFont="1" applyFill="1" applyBorder="1" applyAlignment="1">
      <alignment horizontal="center" vertical="center"/>
      <protection/>
    </xf>
    <xf numFmtId="0" fontId="34" fillId="0" borderId="14" xfId="67" applyFont="1" applyFill="1" applyBorder="1" applyAlignment="1">
      <alignment horizontal="center" vertical="center"/>
      <protection/>
    </xf>
    <xf numFmtId="0" fontId="34" fillId="2" borderId="14" xfId="68" applyFont="1" applyFill="1" applyBorder="1" applyAlignment="1">
      <alignment horizontal="center" vertical="center"/>
      <protection/>
    </xf>
    <xf numFmtId="0" fontId="34" fillId="2" borderId="14" xfId="67" applyFont="1" applyFill="1" applyBorder="1" applyAlignment="1">
      <alignment vertical="center" wrapText="1"/>
      <protection/>
    </xf>
    <xf numFmtId="3" fontId="38" fillId="2" borderId="14" xfId="68" applyNumberFormat="1" applyFont="1" applyFill="1" applyBorder="1" applyAlignment="1">
      <alignment horizontal="center" vertical="center" wrapText="1"/>
      <protection/>
    </xf>
    <xf numFmtId="165" fontId="34" fillId="0" borderId="14" xfId="68" applyNumberFormat="1" applyFont="1" applyBorder="1" applyAlignment="1">
      <alignment horizontal="center" vertical="center"/>
      <protection/>
    </xf>
    <xf numFmtId="0" fontId="34" fillId="0" borderId="14" xfId="66" applyFont="1" applyFill="1" applyBorder="1" applyAlignment="1">
      <alignment vertical="center" wrapText="1"/>
      <protection/>
    </xf>
    <xf numFmtId="0" fontId="34" fillId="0" borderId="14" xfId="66" applyFont="1" applyFill="1" applyBorder="1" applyAlignment="1">
      <alignment horizontal="center" vertical="center"/>
      <protection/>
    </xf>
    <xf numFmtId="0" fontId="34" fillId="2" borderId="14" xfId="68" applyFont="1" applyFill="1" applyBorder="1" applyAlignment="1">
      <alignment horizontal="center" vertical="center" wrapText="1"/>
      <protection/>
    </xf>
    <xf numFmtId="0" fontId="34" fillId="0" borderId="14" xfId="68" applyFont="1" applyFill="1" applyBorder="1" applyAlignment="1">
      <alignment horizontal="center" vertical="center"/>
      <protection/>
    </xf>
    <xf numFmtId="0" fontId="34" fillId="0" borderId="14" xfId="68" applyFont="1" applyFill="1" applyBorder="1" applyAlignment="1">
      <alignment horizontal="center" vertical="center" wrapText="1"/>
      <protection/>
    </xf>
    <xf numFmtId="165" fontId="34" fillId="0" borderId="17" xfId="68" applyNumberFormat="1" applyFont="1" applyBorder="1" applyAlignment="1">
      <alignment horizontal="right" vertical="center"/>
      <protection/>
    </xf>
    <xf numFmtId="9" fontId="34" fillId="0" borderId="17" xfId="72" applyFont="1" applyFill="1" applyBorder="1" applyAlignment="1" applyProtection="1">
      <alignment horizontal="center" vertical="center" wrapText="1"/>
      <protection/>
    </xf>
    <xf numFmtId="165" fontId="34" fillId="0" borderId="17" xfId="72" applyNumberFormat="1" applyFont="1" applyFill="1" applyBorder="1" applyAlignment="1" applyProtection="1">
      <alignment horizontal="right" vertical="center" wrapText="1"/>
      <protection/>
    </xf>
    <xf numFmtId="165" fontId="34" fillId="0" borderId="35" xfId="68" applyNumberFormat="1" applyFont="1" applyBorder="1" applyAlignment="1">
      <alignment horizontal="right" vertical="center" wrapText="1"/>
      <protection/>
    </xf>
    <xf numFmtId="165" fontId="34" fillId="0" borderId="34" xfId="68" applyNumberFormat="1" applyFont="1" applyBorder="1" applyAlignment="1">
      <alignment horizontal="right" vertical="center"/>
      <protection/>
    </xf>
    <xf numFmtId="0" fontId="34" fillId="0" borderId="36" xfId="68" applyFont="1" applyFill="1" applyBorder="1" applyAlignment="1">
      <alignment horizontal="center" vertical="center"/>
      <protection/>
    </xf>
    <xf numFmtId="0" fontId="34" fillId="0" borderId="17" xfId="66" applyFont="1" applyFill="1" applyBorder="1" applyAlignment="1">
      <alignment vertical="center" wrapText="1"/>
      <protection/>
    </xf>
    <xf numFmtId="165" fontId="34" fillId="0" borderId="20" xfId="68" applyNumberFormat="1" applyFont="1" applyBorder="1" applyAlignment="1">
      <alignment horizontal="right" vertical="center"/>
      <protection/>
    </xf>
    <xf numFmtId="1" fontId="34" fillId="0" borderId="17" xfId="68" applyNumberFormat="1" applyFont="1" applyBorder="1" applyAlignment="1">
      <alignment horizontal="center" vertical="center"/>
      <protection/>
    </xf>
    <xf numFmtId="165" fontId="34" fillId="0" borderId="37" xfId="68" applyNumberFormat="1" applyFont="1" applyBorder="1" applyAlignment="1">
      <alignment horizontal="right" vertical="center"/>
      <protection/>
    </xf>
    <xf numFmtId="0" fontId="34" fillId="0" borderId="38" xfId="68" applyFont="1" applyFill="1" applyBorder="1" applyAlignment="1">
      <alignment horizontal="center" vertical="center" wrapText="1"/>
      <protection/>
    </xf>
    <xf numFmtId="0" fontId="34" fillId="0" borderId="39" xfId="68" applyFont="1" applyFill="1" applyBorder="1" applyAlignment="1">
      <alignment horizontal="center" vertical="center"/>
      <protection/>
    </xf>
    <xf numFmtId="1" fontId="34" fillId="0" borderId="39" xfId="68" applyNumberFormat="1" applyFont="1" applyFill="1" applyBorder="1" applyAlignment="1">
      <alignment horizontal="center" vertical="center"/>
      <protection/>
    </xf>
    <xf numFmtId="0" fontId="34" fillId="0" borderId="40" xfId="68" applyFont="1" applyFill="1" applyBorder="1" applyAlignment="1">
      <alignment horizontal="center" vertical="center"/>
      <protection/>
    </xf>
    <xf numFmtId="0" fontId="34" fillId="0" borderId="24" xfId="68" applyFont="1" applyFill="1" applyBorder="1" applyAlignment="1">
      <alignment horizontal="center" vertical="center"/>
      <protection/>
    </xf>
    <xf numFmtId="4" fontId="31" fillId="0" borderId="41" xfId="68" applyNumberFormat="1" applyFont="1" applyFill="1" applyBorder="1" applyAlignment="1">
      <alignment horizontal="center" vertical="center" wrapText="1"/>
      <protection/>
    </xf>
    <xf numFmtId="4" fontId="31" fillId="0" borderId="25" xfId="68" applyNumberFormat="1" applyFont="1" applyFill="1" applyBorder="1" applyAlignment="1">
      <alignment horizontal="center" vertical="center" wrapText="1"/>
      <protection/>
    </xf>
    <xf numFmtId="4" fontId="31" fillId="0" borderId="42" xfId="68" applyNumberFormat="1" applyFont="1" applyFill="1" applyBorder="1" applyAlignment="1">
      <alignment horizontal="center" vertical="center" wrapText="1"/>
      <protection/>
    </xf>
    <xf numFmtId="4" fontId="34" fillId="0" borderId="43" xfId="68" applyNumberFormat="1" applyFont="1" applyFill="1" applyBorder="1" applyAlignment="1">
      <alignment horizontal="center" vertical="center" wrapText="1"/>
      <protection/>
    </xf>
    <xf numFmtId="0" fontId="34" fillId="0" borderId="44" xfId="68" applyFont="1" applyBorder="1" applyAlignment="1">
      <alignment horizontal="center" vertical="center"/>
      <protection/>
    </xf>
    <xf numFmtId="0" fontId="30" fillId="0" borderId="4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47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49" xfId="0" applyFont="1" applyBorder="1" applyAlignment="1">
      <alignment/>
    </xf>
    <xf numFmtId="0" fontId="31" fillId="0" borderId="50" xfId="66" applyFont="1" applyFill="1" applyBorder="1" applyAlignment="1">
      <alignment horizontal="center" vertical="center"/>
      <protection/>
    </xf>
    <xf numFmtId="0" fontId="31" fillId="0" borderId="51" xfId="66" applyFont="1" applyFill="1" applyBorder="1" applyAlignment="1">
      <alignment horizontal="center" vertical="center"/>
      <protection/>
    </xf>
    <xf numFmtId="0" fontId="31" fillId="0" borderId="52" xfId="66" applyFont="1" applyFill="1" applyBorder="1" applyAlignment="1">
      <alignment horizontal="center" vertical="center"/>
      <protection/>
    </xf>
    <xf numFmtId="0" fontId="30" fillId="0" borderId="53" xfId="0" applyFont="1" applyBorder="1" applyAlignment="1">
      <alignment horizontal="left" vertical="center"/>
    </xf>
    <xf numFmtId="0" fontId="30" fillId="0" borderId="54" xfId="0" applyFont="1" applyBorder="1" applyAlignment="1">
      <alignment horizontal="left" vertical="center"/>
    </xf>
    <xf numFmtId="0" fontId="30" fillId="0" borderId="55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left" vertical="center" wrapText="1"/>
    </xf>
    <xf numFmtId="0" fontId="30" fillId="0" borderId="45" xfId="0" applyFont="1" applyBorder="1" applyAlignment="1">
      <alignment vertical="center" wrapText="1" readingOrder="1"/>
    </xf>
    <xf numFmtId="0" fontId="30" fillId="0" borderId="0" xfId="0" applyFont="1" applyBorder="1" applyAlignment="1">
      <alignment vertical="center" wrapText="1" readingOrder="1"/>
    </xf>
    <xf numFmtId="0" fontId="30" fillId="0" borderId="46" xfId="0" applyFont="1" applyBorder="1" applyAlignment="1">
      <alignment vertical="center" wrapText="1" readingOrder="1"/>
    </xf>
    <xf numFmtId="0" fontId="32" fillId="0" borderId="24" xfId="66" applyFont="1" applyFill="1" applyBorder="1" applyAlignment="1">
      <alignment horizontal="center" vertical="center"/>
      <protection/>
    </xf>
    <xf numFmtId="0" fontId="34" fillId="0" borderId="54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left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rmal_laroux" xfId="64"/>
    <cellStyle name="normální_laroux" xfId="65"/>
    <cellStyle name="Normalny_Arkusz1" xfId="66"/>
    <cellStyle name="Normalny_Arkusz1_1" xfId="67"/>
    <cellStyle name="Normalny_Arkusz2" xfId="68"/>
    <cellStyle name="Note 1" xfId="69"/>
    <cellStyle name="Obliczenia" xfId="70"/>
    <cellStyle name="Percent" xfId="71"/>
    <cellStyle name="Procentowy_Arkusz2" xfId="72"/>
    <cellStyle name="Status 1" xfId="73"/>
    <cellStyle name="Suma" xfId="74"/>
    <cellStyle name="Tekst objaśnienia" xfId="75"/>
    <cellStyle name="Tekst ostrzeżenia" xfId="76"/>
    <cellStyle name="Text 1" xfId="77"/>
    <cellStyle name="Tytuł" xfId="78"/>
    <cellStyle name="Uwaga" xfId="79"/>
    <cellStyle name="Currency" xfId="80"/>
    <cellStyle name="Currency [0]" xfId="81"/>
    <cellStyle name="Warning 1" xfId="82"/>
    <cellStyle name="Złe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30" zoomScaleNormal="130" workbookViewId="0" topLeftCell="A16">
      <selection activeCell="B35" sqref="B35"/>
    </sheetView>
  </sheetViews>
  <sheetFormatPr defaultColWidth="9.140625" defaultRowHeight="9.75" customHeight="1"/>
  <cols>
    <col min="1" max="1" width="3.8515625" style="1" customWidth="1"/>
    <col min="2" max="2" width="66.57421875" style="1" customWidth="1"/>
    <col min="3" max="3" width="5.421875" style="1" customWidth="1"/>
    <col min="4" max="4" width="13.8515625" style="1" customWidth="1"/>
    <col min="5" max="5" width="7.8515625" style="1" customWidth="1"/>
    <col min="6" max="6" width="6.8515625" style="1" customWidth="1"/>
    <col min="7" max="7" width="8.140625" style="1" customWidth="1"/>
    <col min="8" max="8" width="9.28125" style="1" customWidth="1"/>
    <col min="9" max="9" width="8.8515625" style="1" customWidth="1"/>
    <col min="10" max="10" width="8.421875" style="1" customWidth="1"/>
    <col min="11" max="11" width="8.28125" style="1" customWidth="1"/>
    <col min="12" max="12" width="12.00390625" style="1" customWidth="1"/>
    <col min="13" max="13" width="11.28125" style="1" customWidth="1"/>
    <col min="14" max="16384" width="9.140625" style="1" customWidth="1"/>
  </cols>
  <sheetData>
    <row r="1" spans="1:13" s="2" customFormat="1" ht="20.25" customHeight="1" thickBo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s="2" customFormat="1" ht="22.5">
      <c r="A2" s="54" t="s">
        <v>1</v>
      </c>
      <c r="B2" s="55" t="s">
        <v>2</v>
      </c>
      <c r="C2" s="56" t="s">
        <v>3</v>
      </c>
      <c r="D2" s="56" t="s">
        <v>4</v>
      </c>
      <c r="E2" s="57" t="s">
        <v>5</v>
      </c>
      <c r="F2" s="58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  <c r="L2" s="59" t="s">
        <v>12</v>
      </c>
      <c r="M2" s="60" t="s">
        <v>13</v>
      </c>
    </row>
    <row r="3" spans="1:13" s="2" customFormat="1" ht="12.75" customHeight="1">
      <c r="A3" s="61">
        <v>1</v>
      </c>
      <c r="B3" s="62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63">
        <v>10</v>
      </c>
      <c r="K3" s="63">
        <v>11</v>
      </c>
      <c r="L3" s="64">
        <v>12</v>
      </c>
      <c r="M3" s="65">
        <v>13</v>
      </c>
    </row>
    <row r="4" spans="1:13" s="2" customFormat="1" ht="11.25">
      <c r="A4" s="66" t="s">
        <v>14</v>
      </c>
      <c r="B4" s="67" t="s">
        <v>14</v>
      </c>
      <c r="C4" s="68" t="s">
        <v>14</v>
      </c>
      <c r="D4" s="68" t="s">
        <v>14</v>
      </c>
      <c r="E4" s="69" t="s">
        <v>14</v>
      </c>
      <c r="F4" s="69" t="s">
        <v>14</v>
      </c>
      <c r="G4" s="69" t="s">
        <v>15</v>
      </c>
      <c r="H4" s="69" t="s">
        <v>16</v>
      </c>
      <c r="I4" s="69" t="s">
        <v>17</v>
      </c>
      <c r="J4" s="69" t="s">
        <v>18</v>
      </c>
      <c r="K4" s="69" t="s">
        <v>19</v>
      </c>
      <c r="L4" s="70" t="s">
        <v>14</v>
      </c>
      <c r="M4" s="71" t="s">
        <v>14</v>
      </c>
    </row>
    <row r="5" spans="1:13" s="2" customFormat="1" ht="15" customHeight="1">
      <c r="A5" s="72">
        <v>1</v>
      </c>
      <c r="B5" s="20" t="s">
        <v>20</v>
      </c>
      <c r="C5" s="73" t="s">
        <v>21</v>
      </c>
      <c r="D5" s="74">
        <v>1120</v>
      </c>
      <c r="E5" s="75"/>
      <c r="F5" s="76"/>
      <c r="G5" s="77"/>
      <c r="H5" s="78"/>
      <c r="I5" s="75"/>
      <c r="J5" s="75"/>
      <c r="K5" s="75"/>
      <c r="L5" s="79">
        <f>D5*0.6</f>
        <v>672.0000000000001</v>
      </c>
      <c r="M5" s="80"/>
    </row>
    <row r="6" spans="1:13" s="2" customFormat="1" ht="15" customHeight="1">
      <c r="A6" s="81">
        <v>2</v>
      </c>
      <c r="B6" s="20" t="s">
        <v>22</v>
      </c>
      <c r="C6" s="82" t="s">
        <v>23</v>
      </c>
      <c r="D6" s="83">
        <v>400</v>
      </c>
      <c r="E6" s="75"/>
      <c r="F6" s="76"/>
      <c r="G6" s="77"/>
      <c r="H6" s="78"/>
      <c r="I6" s="75"/>
      <c r="J6" s="75"/>
      <c r="K6" s="75"/>
      <c r="L6" s="79">
        <f>D6*0.6</f>
        <v>240.00000000000003</v>
      </c>
      <c r="M6" s="80"/>
    </row>
    <row r="7" spans="1:13" s="2" customFormat="1" ht="15" customHeight="1">
      <c r="A7" s="81">
        <v>3</v>
      </c>
      <c r="B7" s="84" t="s">
        <v>24</v>
      </c>
      <c r="C7" s="82" t="s">
        <v>64</v>
      </c>
      <c r="D7" s="85">
        <v>2055</v>
      </c>
      <c r="E7" s="86"/>
      <c r="F7" s="76"/>
      <c r="G7" s="77"/>
      <c r="H7" s="78"/>
      <c r="I7" s="75"/>
      <c r="J7" s="75"/>
      <c r="K7" s="75"/>
      <c r="L7" s="79">
        <f>D7*0.6</f>
        <v>1233.0000000000002</v>
      </c>
      <c r="M7" s="80"/>
    </row>
    <row r="8" spans="1:13" s="2" customFormat="1" ht="15" customHeight="1">
      <c r="A8" s="81">
        <v>4</v>
      </c>
      <c r="B8" s="20" t="s">
        <v>25</v>
      </c>
      <c r="C8" s="82" t="s">
        <v>64</v>
      </c>
      <c r="D8" s="83">
        <v>808</v>
      </c>
      <c r="E8" s="75"/>
      <c r="F8" s="76"/>
      <c r="G8" s="77"/>
      <c r="H8" s="78"/>
      <c r="I8" s="75"/>
      <c r="J8" s="75"/>
      <c r="K8" s="75"/>
      <c r="L8" s="79">
        <v>484</v>
      </c>
      <c r="M8" s="80"/>
    </row>
    <row r="9" spans="1:13" s="2" customFormat="1" ht="48.75" customHeight="1">
      <c r="A9" s="81">
        <v>5</v>
      </c>
      <c r="B9" s="20" t="s">
        <v>58</v>
      </c>
      <c r="C9" s="82" t="s">
        <v>64</v>
      </c>
      <c r="D9" s="83">
        <v>770</v>
      </c>
      <c r="E9" s="75"/>
      <c r="F9" s="76"/>
      <c r="G9" s="77"/>
      <c r="H9" s="78"/>
      <c r="I9" s="75"/>
      <c r="J9" s="75"/>
      <c r="K9" s="75"/>
      <c r="L9" s="79">
        <f>D9*0.6</f>
        <v>462.00000000000006</v>
      </c>
      <c r="M9" s="80"/>
    </row>
    <row r="10" spans="1:13" s="2" customFormat="1" ht="18.75" customHeight="1">
      <c r="A10" s="81">
        <v>6</v>
      </c>
      <c r="B10" s="87" t="s">
        <v>26</v>
      </c>
      <c r="C10" s="88" t="s">
        <v>21</v>
      </c>
      <c r="D10" s="83">
        <v>6250</v>
      </c>
      <c r="E10" s="75"/>
      <c r="F10" s="76"/>
      <c r="G10" s="77"/>
      <c r="H10" s="78"/>
      <c r="I10" s="75"/>
      <c r="J10" s="75"/>
      <c r="K10" s="75"/>
      <c r="L10" s="79">
        <f>D10*0.6</f>
        <v>3750.0000000000005</v>
      </c>
      <c r="M10" s="80"/>
    </row>
    <row r="11" spans="1:13" s="2" customFormat="1" ht="19.5" customHeight="1">
      <c r="A11" s="81">
        <v>7</v>
      </c>
      <c r="B11" s="87" t="s">
        <v>27</v>
      </c>
      <c r="C11" s="88" t="s">
        <v>21</v>
      </c>
      <c r="D11" s="83">
        <v>300</v>
      </c>
      <c r="E11" s="75"/>
      <c r="F11" s="76"/>
      <c r="G11" s="77"/>
      <c r="H11" s="78"/>
      <c r="I11" s="75"/>
      <c r="J11" s="75"/>
      <c r="K11" s="75"/>
      <c r="L11" s="79">
        <f>D11*0.6</f>
        <v>180.00000000000003</v>
      </c>
      <c r="M11" s="80"/>
    </row>
    <row r="12" spans="1:13" s="2" customFormat="1" ht="18" customHeight="1">
      <c r="A12" s="81">
        <v>8</v>
      </c>
      <c r="B12" s="87" t="s">
        <v>28</v>
      </c>
      <c r="C12" s="88" t="s">
        <v>21</v>
      </c>
      <c r="D12" s="89">
        <v>124</v>
      </c>
      <c r="E12" s="75"/>
      <c r="F12" s="76"/>
      <c r="G12" s="77"/>
      <c r="H12" s="78"/>
      <c r="I12" s="75"/>
      <c r="J12" s="75"/>
      <c r="K12" s="75"/>
      <c r="L12" s="79">
        <v>74</v>
      </c>
      <c r="M12" s="80"/>
    </row>
    <row r="13" spans="1:13" s="2" customFormat="1" ht="17.25" customHeight="1">
      <c r="A13" s="81">
        <v>9</v>
      </c>
      <c r="B13" s="20" t="s">
        <v>60</v>
      </c>
      <c r="C13" s="82" t="s">
        <v>23</v>
      </c>
      <c r="D13" s="83">
        <v>400</v>
      </c>
      <c r="E13" s="75"/>
      <c r="F13" s="76"/>
      <c r="G13" s="77"/>
      <c r="H13" s="78"/>
      <c r="I13" s="75"/>
      <c r="J13" s="75"/>
      <c r="K13" s="75"/>
      <c r="L13" s="79">
        <f>D13*0.6</f>
        <v>240.00000000000003</v>
      </c>
      <c r="M13" s="80"/>
    </row>
    <row r="14" spans="1:13" s="2" customFormat="1" ht="15" customHeight="1">
      <c r="A14" s="81">
        <v>10</v>
      </c>
      <c r="B14" s="20" t="s">
        <v>29</v>
      </c>
      <c r="C14" s="82" t="s">
        <v>30</v>
      </c>
      <c r="D14" s="83">
        <v>120</v>
      </c>
      <c r="E14" s="75"/>
      <c r="F14" s="76"/>
      <c r="G14" s="77"/>
      <c r="H14" s="78"/>
      <c r="I14" s="75"/>
      <c r="J14" s="75"/>
      <c r="K14" s="75"/>
      <c r="L14" s="79">
        <f>D14*0.6</f>
        <v>72.00000000000001</v>
      </c>
      <c r="M14" s="80"/>
    </row>
    <row r="15" spans="1:13" s="2" customFormat="1" ht="50.25" customHeight="1">
      <c r="A15" s="81">
        <v>11</v>
      </c>
      <c r="B15" s="20" t="s">
        <v>55</v>
      </c>
      <c r="C15" s="82" t="s">
        <v>31</v>
      </c>
      <c r="D15" s="90">
        <v>24</v>
      </c>
      <c r="E15" s="75"/>
      <c r="F15" s="76"/>
      <c r="G15" s="77"/>
      <c r="H15" s="78"/>
      <c r="I15" s="75"/>
      <c r="J15" s="75"/>
      <c r="K15" s="75"/>
      <c r="L15" s="79">
        <v>12</v>
      </c>
      <c r="M15" s="80"/>
    </row>
    <row r="16" spans="1:13" s="2" customFormat="1" ht="15" customHeight="1">
      <c r="A16" s="81">
        <v>12</v>
      </c>
      <c r="B16" s="20" t="s">
        <v>32</v>
      </c>
      <c r="C16" s="82" t="s">
        <v>65</v>
      </c>
      <c r="D16" s="91" t="s">
        <v>33</v>
      </c>
      <c r="E16" s="86"/>
      <c r="F16" s="76"/>
      <c r="G16" s="77"/>
      <c r="H16" s="78"/>
      <c r="I16" s="75"/>
      <c r="J16" s="75"/>
      <c r="K16" s="75"/>
      <c r="L16" s="79">
        <f>109500*0.6</f>
        <v>65700.00000000001</v>
      </c>
      <c r="M16" s="80"/>
    </row>
    <row r="17" spans="1:13" s="2" customFormat="1" ht="15" customHeight="1">
      <c r="A17" s="81">
        <v>13</v>
      </c>
      <c r="B17" s="20" t="s">
        <v>63</v>
      </c>
      <c r="C17" s="82" t="s">
        <v>65</v>
      </c>
      <c r="D17" s="91" t="s">
        <v>34</v>
      </c>
      <c r="E17" s="86"/>
      <c r="F17" s="76"/>
      <c r="G17" s="77"/>
      <c r="H17" s="78"/>
      <c r="I17" s="75"/>
      <c r="J17" s="75"/>
      <c r="K17" s="75"/>
      <c r="L17" s="79">
        <f>35040*0.6</f>
        <v>21024.000000000004</v>
      </c>
      <c r="M17" s="80"/>
    </row>
    <row r="18" spans="1:13" s="2" customFormat="1" ht="15" customHeight="1">
      <c r="A18" s="81">
        <v>14</v>
      </c>
      <c r="B18" s="20" t="s">
        <v>35</v>
      </c>
      <c r="C18" s="82" t="s">
        <v>65</v>
      </c>
      <c r="D18" s="83" t="s">
        <v>36</v>
      </c>
      <c r="E18" s="75"/>
      <c r="F18" s="76"/>
      <c r="G18" s="77"/>
      <c r="H18" s="78"/>
      <c r="I18" s="75"/>
      <c r="J18" s="75"/>
      <c r="K18" s="75"/>
      <c r="L18" s="79">
        <f>13140*0.6</f>
        <v>7884.000000000001</v>
      </c>
      <c r="M18" s="80"/>
    </row>
    <row r="19" spans="1:13" s="2" customFormat="1" ht="15" customHeight="1">
      <c r="A19" s="81">
        <v>15</v>
      </c>
      <c r="B19" s="87" t="s">
        <v>37</v>
      </c>
      <c r="C19" s="82" t="s">
        <v>65</v>
      </c>
      <c r="D19" s="89" t="s">
        <v>38</v>
      </c>
      <c r="E19" s="92"/>
      <c r="F19" s="93"/>
      <c r="G19" s="94"/>
      <c r="H19" s="95"/>
      <c r="I19" s="75"/>
      <c r="J19" s="75"/>
      <c r="K19" s="75"/>
      <c r="L19" s="79">
        <f>5840*0.6</f>
        <v>3504.0000000000005</v>
      </c>
      <c r="M19" s="96"/>
    </row>
    <row r="20" spans="1:13" s="2" customFormat="1" ht="15.75" customHeight="1">
      <c r="A20" s="81">
        <v>16</v>
      </c>
      <c r="B20" s="87" t="s">
        <v>39</v>
      </c>
      <c r="C20" s="82" t="s">
        <v>65</v>
      </c>
      <c r="D20" s="89">
        <v>1460</v>
      </c>
      <c r="E20" s="92"/>
      <c r="F20" s="93"/>
      <c r="G20" s="94"/>
      <c r="H20" s="75"/>
      <c r="I20" s="75"/>
      <c r="J20" s="75"/>
      <c r="K20" s="75"/>
      <c r="L20" s="79">
        <f>D20*0.6</f>
        <v>876.0000000000001</v>
      </c>
      <c r="M20" s="96"/>
    </row>
    <row r="21" spans="1:13" s="2" customFormat="1" ht="24.75" customHeight="1" thickBot="1">
      <c r="A21" s="97">
        <v>17</v>
      </c>
      <c r="B21" s="98" t="s">
        <v>54</v>
      </c>
      <c r="C21" s="88" t="s">
        <v>40</v>
      </c>
      <c r="D21" s="89" t="s">
        <v>41</v>
      </c>
      <c r="E21" s="92"/>
      <c r="F21" s="93"/>
      <c r="G21" s="94"/>
      <c r="H21" s="92"/>
      <c r="I21" s="92"/>
      <c r="J21" s="92"/>
      <c r="K21" s="99"/>
      <c r="L21" s="100">
        <f>290*0.6</f>
        <v>174.00000000000003</v>
      </c>
      <c r="M21" s="101"/>
    </row>
    <row r="22" spans="1:13" s="2" customFormat="1" ht="14.25" customHeight="1" thickBot="1">
      <c r="A22" s="102" t="s">
        <v>14</v>
      </c>
      <c r="B22" s="103" t="s">
        <v>14</v>
      </c>
      <c r="C22" s="103" t="s">
        <v>14</v>
      </c>
      <c r="D22" s="103" t="s">
        <v>14</v>
      </c>
      <c r="E22" s="104" t="s">
        <v>14</v>
      </c>
      <c r="F22" s="103" t="s">
        <v>14</v>
      </c>
      <c r="G22" s="105" t="s">
        <v>14</v>
      </c>
      <c r="H22" s="106" t="s">
        <v>42</v>
      </c>
      <c r="I22" s="107"/>
      <c r="J22" s="108"/>
      <c r="K22" s="109"/>
      <c r="L22" s="110" t="s">
        <v>14</v>
      </c>
      <c r="M22" s="111" t="s">
        <v>14</v>
      </c>
    </row>
    <row r="23" spans="1:13" s="2" customFormat="1" ht="20.25" customHeight="1">
      <c r="A23" s="121" t="s">
        <v>43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s="2" customFormat="1" ht="22.5" customHeight="1">
      <c r="A24" s="124" t="s">
        <v>44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1:13" s="2" customFormat="1" ht="21" customHeight="1">
      <c r="A25" s="127" t="s">
        <v>53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s="2" customFormat="1" ht="15.75" customHeight="1">
      <c r="A26" s="112" t="s">
        <v>59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ht="13.5" customHeight="1" thickBot="1">
      <c r="A27" s="115" t="s">
        <v>61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</row>
    <row r="29" ht="6" customHeight="1"/>
    <row r="30" ht="12.75" customHeight="1">
      <c r="G30" s="1" t="s">
        <v>62</v>
      </c>
    </row>
    <row r="31" ht="13.5" customHeight="1">
      <c r="G31" s="1" t="s">
        <v>66</v>
      </c>
    </row>
  </sheetData>
  <sheetProtection selectLockedCells="1" selectUnlockedCells="1"/>
  <mergeCells count="6">
    <mergeCell ref="A26:M26"/>
    <mergeCell ref="A27:M27"/>
    <mergeCell ref="A1:M1"/>
    <mergeCell ref="A23:M23"/>
    <mergeCell ref="A24:M24"/>
    <mergeCell ref="A25:M25"/>
  </mergeCells>
  <printOptions horizontalCentered="1"/>
  <pageMargins left="0.1968503937007874" right="0.1968503937007874" top="0.7480314960629921" bottom="0.7874015748031497" header="0.5118110236220472" footer="0.5118110236220472"/>
  <pageSetup horizontalDpi="300" verticalDpi="300" orientation="landscape" paperSize="9" scale="85" r:id="rId1"/>
  <headerFooter alignWithMargins="0">
    <oddHeader>&amp;RZałącznik nr 2 do SWZ EZ/762/412/22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115" zoomScaleNormal="115" workbookViewId="0" topLeftCell="A7">
      <selection activeCell="F24" sqref="F24"/>
    </sheetView>
  </sheetViews>
  <sheetFormatPr defaultColWidth="9.140625" defaultRowHeight="12.75"/>
  <cols>
    <col min="1" max="1" width="3.57421875" style="0" customWidth="1"/>
    <col min="2" max="2" width="42.421875" style="0" customWidth="1"/>
    <col min="3" max="3" width="6.421875" style="0" customWidth="1"/>
    <col min="4" max="4" width="6.7109375" style="0" customWidth="1"/>
    <col min="5" max="5" width="13.28125" style="0" customWidth="1"/>
    <col min="6" max="6" width="6.421875" style="0" customWidth="1"/>
    <col min="7" max="7" width="10.28125" style="0" customWidth="1"/>
    <col min="8" max="8" width="10.57421875" style="0" customWidth="1"/>
    <col min="9" max="9" width="10.8515625" style="0" customWidth="1"/>
    <col min="10" max="10" width="9.00390625" style="0" customWidth="1"/>
    <col min="11" max="11" width="12.140625" style="0" customWidth="1"/>
    <col min="12" max="12" width="14.140625" style="0" customWidth="1"/>
    <col min="13" max="16384" width="9.00390625" style="0" customWidth="1"/>
  </cols>
  <sheetData>
    <row r="1" spans="1:12" s="3" customFormat="1" ht="16.5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0" customFormat="1" ht="22.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13</v>
      </c>
    </row>
    <row r="3" spans="1:12" s="10" customFormat="1" ht="11.25">
      <c r="A3" s="11">
        <v>1</v>
      </c>
      <c r="B3" s="12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4">
        <v>12</v>
      </c>
    </row>
    <row r="4" spans="1:12" s="10" customFormat="1" ht="11.25">
      <c r="A4" s="15" t="s">
        <v>14</v>
      </c>
      <c r="B4" s="16" t="s">
        <v>14</v>
      </c>
      <c r="C4" s="16" t="s">
        <v>14</v>
      </c>
      <c r="D4" s="16" t="s">
        <v>14</v>
      </c>
      <c r="E4" s="17" t="s">
        <v>14</v>
      </c>
      <c r="F4" s="17" t="s">
        <v>14</v>
      </c>
      <c r="G4" s="17" t="s">
        <v>14</v>
      </c>
      <c r="H4" s="17" t="s">
        <v>14</v>
      </c>
      <c r="I4" s="17" t="s">
        <v>14</v>
      </c>
      <c r="J4" s="17" t="s">
        <v>14</v>
      </c>
      <c r="K4" s="17" t="s">
        <v>14</v>
      </c>
      <c r="L4" s="18" t="s">
        <v>14</v>
      </c>
    </row>
    <row r="5" spans="1:12" s="10" customFormat="1" ht="91.5" customHeight="1">
      <c r="A5" s="19">
        <v>1</v>
      </c>
      <c r="B5" s="20" t="s">
        <v>56</v>
      </c>
      <c r="C5" s="21" t="s">
        <v>46</v>
      </c>
      <c r="D5" s="21">
        <v>1</v>
      </c>
      <c r="E5" s="22"/>
      <c r="F5" s="23"/>
      <c r="G5" s="24"/>
      <c r="H5" s="24"/>
      <c r="I5" s="24"/>
      <c r="J5" s="24"/>
      <c r="K5" s="24"/>
      <c r="L5" s="25"/>
    </row>
    <row r="6" spans="1:12" s="10" customFormat="1" ht="25.5" customHeight="1">
      <c r="A6" s="26">
        <v>2</v>
      </c>
      <c r="B6" s="27" t="s">
        <v>47</v>
      </c>
      <c r="C6" s="21" t="s">
        <v>46</v>
      </c>
      <c r="D6" s="21">
        <v>150</v>
      </c>
      <c r="E6" s="22"/>
      <c r="F6" s="23"/>
      <c r="G6" s="24"/>
      <c r="H6" s="24"/>
      <c r="I6" s="24"/>
      <c r="J6" s="24"/>
      <c r="K6" s="24"/>
      <c r="L6" s="25"/>
    </row>
    <row r="7" spans="1:12" s="10" customFormat="1" ht="27" customHeight="1">
      <c r="A7" s="26">
        <v>3</v>
      </c>
      <c r="B7" s="27" t="s">
        <v>48</v>
      </c>
      <c r="C7" s="21" t="s">
        <v>46</v>
      </c>
      <c r="D7" s="21">
        <v>48</v>
      </c>
      <c r="E7" s="22"/>
      <c r="F7" s="23"/>
      <c r="G7" s="24"/>
      <c r="H7" s="24"/>
      <c r="I7" s="24"/>
      <c r="J7" s="24"/>
      <c r="K7" s="24"/>
      <c r="L7" s="25"/>
    </row>
    <row r="8" spans="1:12" s="10" customFormat="1" ht="25.5" customHeight="1">
      <c r="A8" s="26">
        <v>4</v>
      </c>
      <c r="B8" s="27" t="s">
        <v>49</v>
      </c>
      <c r="C8" s="21" t="s">
        <v>46</v>
      </c>
      <c r="D8" s="21">
        <v>8</v>
      </c>
      <c r="E8" s="22"/>
      <c r="F8" s="23"/>
      <c r="G8" s="24"/>
      <c r="H8" s="24"/>
      <c r="I8" s="24"/>
      <c r="J8" s="24"/>
      <c r="K8" s="24"/>
      <c r="L8" s="25"/>
    </row>
    <row r="9" spans="1:12" s="10" customFormat="1" ht="25.5" customHeight="1">
      <c r="A9" s="28">
        <v>5</v>
      </c>
      <c r="B9" s="29" t="s">
        <v>50</v>
      </c>
      <c r="C9" s="30" t="s">
        <v>46</v>
      </c>
      <c r="D9" s="31">
        <v>18</v>
      </c>
      <c r="E9" s="32"/>
      <c r="F9" s="23"/>
      <c r="G9" s="24"/>
      <c r="H9" s="24"/>
      <c r="I9" s="24"/>
      <c r="J9" s="24"/>
      <c r="K9" s="24"/>
      <c r="L9" s="25"/>
    </row>
    <row r="10" spans="1:12" s="10" customFormat="1" ht="25.5" customHeight="1">
      <c r="A10" s="33">
        <v>6</v>
      </c>
      <c r="B10" s="34" t="s">
        <v>51</v>
      </c>
      <c r="C10" s="35" t="s">
        <v>46</v>
      </c>
      <c r="D10" s="36">
        <v>2</v>
      </c>
      <c r="E10" s="37"/>
      <c r="F10" s="38"/>
      <c r="G10" s="39"/>
      <c r="H10" s="39"/>
      <c r="I10" s="39"/>
      <c r="J10" s="39"/>
      <c r="K10" s="39"/>
      <c r="L10" s="40"/>
    </row>
    <row r="11" spans="1:12" s="10" customFormat="1" ht="25.5" customHeight="1">
      <c r="A11" s="41">
        <v>7</v>
      </c>
      <c r="B11" s="42" t="s">
        <v>52</v>
      </c>
      <c r="C11" s="43" t="s">
        <v>46</v>
      </c>
      <c r="D11" s="44">
        <v>3</v>
      </c>
      <c r="E11" s="22"/>
      <c r="F11" s="23"/>
      <c r="G11" s="24"/>
      <c r="H11" s="39"/>
      <c r="I11" s="39"/>
      <c r="J11" s="39"/>
      <c r="K11" s="39"/>
      <c r="L11" s="25"/>
    </row>
    <row r="12" spans="1:12" s="10" customFormat="1" ht="19.5" customHeight="1">
      <c r="A12" s="45" t="s">
        <v>14</v>
      </c>
      <c r="B12" s="46" t="s">
        <v>14</v>
      </c>
      <c r="C12" s="46" t="s">
        <v>14</v>
      </c>
      <c r="D12" s="46" t="s">
        <v>14</v>
      </c>
      <c r="E12" s="46" t="s">
        <v>14</v>
      </c>
      <c r="F12" s="46" t="s">
        <v>14</v>
      </c>
      <c r="G12" s="47" t="s">
        <v>14</v>
      </c>
      <c r="H12" s="48" t="s">
        <v>42</v>
      </c>
      <c r="I12" s="49"/>
      <c r="J12" s="50"/>
      <c r="K12" s="51"/>
      <c r="L12" s="52" t="s">
        <v>14</v>
      </c>
    </row>
    <row r="13" spans="1:12" s="53" customFormat="1" ht="24.75" customHeight="1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s="3" customFormat="1" ht="21.75" customHeight="1">
      <c r="A14" s="131" t="s">
        <v>57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s="3" customFormat="1" ht="24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ht="25.5" customHeight="1"/>
    <row r="17" spans="7:9" ht="12.75">
      <c r="G17" s="1"/>
      <c r="H17" s="1"/>
      <c r="I17" s="1"/>
    </row>
    <row r="18" spans="7:9" ht="12.75">
      <c r="G18" s="1"/>
      <c r="I18" s="1"/>
    </row>
  </sheetData>
  <sheetProtection selectLockedCells="1" selectUnlockedCells="1"/>
  <mergeCells count="4">
    <mergeCell ref="A1:L1"/>
    <mergeCell ref="A13:L13"/>
    <mergeCell ref="A14:L14"/>
    <mergeCell ref="A15:L15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  <headerFooter alignWithMargins="0">
    <oddHeader>&amp;RZałącznik nr 2 do umowy EZ/762/412/22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alobodziec</cp:lastModifiedBy>
  <cp:lastPrinted>2022-11-14T11:22:45Z</cp:lastPrinted>
  <dcterms:modified xsi:type="dcterms:W3CDTF">2022-11-16T11:51:03Z</dcterms:modified>
  <cp:category/>
  <cp:version/>
  <cp:contentType/>
  <cp:contentStatus/>
</cp:coreProperties>
</file>