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10.0.0.38\Zamowienia\P R Z E T A  R G I\2024\41_PN_dostawa_wyrobow_neuroortopedycznych_reumoortopedycznych\07_Pytania\"/>
    </mc:Choice>
  </mc:AlternateContent>
  <xr:revisionPtr revIDLastSave="0" documentId="13_ncr:1_{8D1A003A-59BE-42AC-8545-DE1A0FD1A8CB}" xr6:coauthVersionLast="47" xr6:coauthVersionMax="47" xr10:uidLastSave="{00000000-0000-0000-0000-000000000000}"/>
  <bookViews>
    <workbookView xWindow="-120" yWindow="-120" windowWidth="29040" windowHeight="17520" xr2:uid="{15C67931-09F6-4D85-AE0C-CBE1F38FA7EB}"/>
  </bookViews>
  <sheets>
    <sheet name="cz. 1 akcesorja Neu" sheetId="11" r:id="rId1"/>
    <sheet name="cz. 2  implanty do stabilizacji" sheetId="12" r:id="rId2"/>
    <sheet name="cz. 3 zestaw do odzysku krwi" sheetId="15" r:id="rId3"/>
    <sheet name="cz. 4 wkręty korowe samogwintuj" sheetId="16" r:id="rId4"/>
    <sheet name="cz. 5 endoproteza stawu biodrow" sheetId="17" r:id="rId5"/>
    <sheet name="cz. 6 proteza kolana pierwotna)" sheetId="18" r:id="rId6"/>
    <sheet name="cz. 7 kotwice do rekonstrukcji " sheetId="19" r:id="rId7"/>
    <sheet name="cz. 8 proteza biodra pierwotna " sheetId="20" r:id="rId8"/>
    <sheet name="cz.9 proteza pierwotna  stawu k" sheetId="21" r:id="rId9"/>
    <sheet name="cz.10 Proteza rewizyjna stawu k" sheetId="22" r:id="rId10"/>
    <sheet name="cz.11  Implanty do chirurgii st" sheetId="23" r:id="rId11"/>
    <sheet name="Arkusz1" sheetId="4" state="hidden" r:id="rId12"/>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0" i="23" l="1"/>
  <c r="F30" i="23"/>
  <c r="F27" i="23"/>
  <c r="I27" i="23"/>
  <c r="J27" i="23" s="1"/>
  <c r="H27" i="23" s="1"/>
  <c r="F28" i="23"/>
  <c r="I28" i="23"/>
  <c r="J28" i="23" s="1"/>
  <c r="H28" i="23" s="1"/>
  <c r="F29" i="23"/>
  <c r="I29" i="23"/>
  <c r="J29" i="23"/>
  <c r="H29" i="23" s="1"/>
  <c r="I26" i="23"/>
  <c r="J26" i="23" s="1"/>
  <c r="F26" i="23"/>
  <c r="I25" i="23"/>
  <c r="J25" i="23" s="1"/>
  <c r="F25" i="23"/>
  <c r="I24" i="23"/>
  <c r="J24" i="23" s="1"/>
  <c r="F24" i="23"/>
  <c r="I23" i="23"/>
  <c r="J23" i="23" s="1"/>
  <c r="H23" i="23" s="1"/>
  <c r="F23" i="23"/>
  <c r="I22" i="23"/>
  <c r="J22" i="23" s="1"/>
  <c r="F22" i="23"/>
  <c r="I21" i="23"/>
  <c r="J21" i="23" s="1"/>
  <c r="F21" i="23"/>
  <c r="I20" i="23"/>
  <c r="J20" i="23" s="1"/>
  <c r="F20" i="23"/>
  <c r="I19" i="23"/>
  <c r="J19" i="23" s="1"/>
  <c r="F19" i="23"/>
  <c r="I18" i="23"/>
  <c r="J18" i="23" s="1"/>
  <c r="H18" i="23" s="1"/>
  <c r="F18" i="23"/>
  <c r="I17" i="23"/>
  <c r="J17" i="23" s="1"/>
  <c r="H17" i="23" s="1"/>
  <c r="F17" i="23"/>
  <c r="I16" i="23"/>
  <c r="J16" i="23" s="1"/>
  <c r="F16" i="23"/>
  <c r="I15" i="23"/>
  <c r="J15" i="23" s="1"/>
  <c r="F15" i="23"/>
  <c r="I14" i="23"/>
  <c r="J14" i="23" s="1"/>
  <c r="F14" i="23"/>
  <c r="I13" i="23"/>
  <c r="J13" i="23" s="1"/>
  <c r="F13" i="23"/>
  <c r="I12" i="23"/>
  <c r="J12" i="23" s="1"/>
  <c r="H12" i="23" s="1"/>
  <c r="F12" i="23"/>
  <c r="I11" i="23"/>
  <c r="J11" i="23" s="1"/>
  <c r="H11" i="23" s="1"/>
  <c r="F11" i="23"/>
  <c r="I10" i="23"/>
  <c r="J10" i="23" s="1"/>
  <c r="F10" i="23"/>
  <c r="F27" i="22"/>
  <c r="I26" i="22"/>
  <c r="J26" i="22" s="1"/>
  <c r="H26" i="22" s="1"/>
  <c r="F26" i="22"/>
  <c r="I25" i="22"/>
  <c r="J25" i="22" s="1"/>
  <c r="F25" i="22"/>
  <c r="I24" i="22"/>
  <c r="J24" i="22" s="1"/>
  <c r="F24" i="22"/>
  <c r="I23" i="22"/>
  <c r="J23" i="22" s="1"/>
  <c r="F23" i="22"/>
  <c r="I22" i="22"/>
  <c r="J22" i="22" s="1"/>
  <c r="F22" i="22"/>
  <c r="I21" i="22"/>
  <c r="J21" i="22" s="1"/>
  <c r="F21" i="22"/>
  <c r="I20" i="22"/>
  <c r="J20" i="22" s="1"/>
  <c r="H20" i="22" s="1"/>
  <c r="F20" i="22"/>
  <c r="I19" i="22"/>
  <c r="J19" i="22" s="1"/>
  <c r="F19" i="22"/>
  <c r="I18" i="22"/>
  <c r="J18" i="22" s="1"/>
  <c r="F18" i="22"/>
  <c r="I17" i="22"/>
  <c r="J17" i="22" s="1"/>
  <c r="H17" i="22" s="1"/>
  <c r="F17" i="22"/>
  <c r="I16" i="22"/>
  <c r="J16" i="22" s="1"/>
  <c r="F16" i="22"/>
  <c r="I15" i="22"/>
  <c r="J15" i="22" s="1"/>
  <c r="F15" i="22"/>
  <c r="I14" i="22"/>
  <c r="J14" i="22" s="1"/>
  <c r="H14" i="22" s="1"/>
  <c r="F14" i="22"/>
  <c r="I13" i="22"/>
  <c r="J13" i="22" s="1"/>
  <c r="F13" i="22"/>
  <c r="I12" i="22"/>
  <c r="J12" i="22" s="1"/>
  <c r="F12" i="22"/>
  <c r="I11" i="22"/>
  <c r="J11" i="22" s="1"/>
  <c r="H11" i="22" s="1"/>
  <c r="F11" i="22"/>
  <c r="I10" i="22"/>
  <c r="J10" i="22" s="1"/>
  <c r="F10" i="22"/>
  <c r="F18" i="21"/>
  <c r="I18" i="21"/>
  <c r="J18" i="21" s="1"/>
  <c r="H18" i="21" s="1"/>
  <c r="F19" i="21"/>
  <c r="I19" i="21"/>
  <c r="J19" i="21" s="1"/>
  <c r="H19" i="21" s="1"/>
  <c r="F20" i="21"/>
  <c r="I20" i="21"/>
  <c r="J20" i="21"/>
  <c r="H20" i="21" s="1"/>
  <c r="F21" i="21"/>
  <c r="I21" i="21"/>
  <c r="J21" i="21" s="1"/>
  <c r="H21" i="21" s="1"/>
  <c r="F22" i="21"/>
  <c r="I22" i="21"/>
  <c r="J22" i="21"/>
  <c r="F24" i="21"/>
  <c r="I24" i="21"/>
  <c r="J24" i="21" s="1"/>
  <c r="H24" i="21" s="1"/>
  <c r="F25" i="21"/>
  <c r="I25" i="21"/>
  <c r="J25" i="21" s="1"/>
  <c r="H25" i="21" s="1"/>
  <c r="F26" i="21"/>
  <c r="I26" i="21"/>
  <c r="J26" i="21"/>
  <c r="H26" i="21" s="1"/>
  <c r="F27" i="21"/>
  <c r="I27" i="21"/>
  <c r="J27" i="21" s="1"/>
  <c r="H27" i="21" s="1"/>
  <c r="F28" i="21"/>
  <c r="I28" i="21"/>
  <c r="J28" i="21" s="1"/>
  <c r="H28" i="21" s="1"/>
  <c r="F29" i="21"/>
  <c r="I29" i="21"/>
  <c r="J29" i="21"/>
  <c r="F30" i="21"/>
  <c r="I30" i="21"/>
  <c r="J30" i="21" s="1"/>
  <c r="F31" i="21"/>
  <c r="I31" i="21"/>
  <c r="J31" i="21"/>
  <c r="H31" i="21" s="1"/>
  <c r="F32" i="21"/>
  <c r="I32" i="21"/>
  <c r="J32" i="21"/>
  <c r="F33" i="21"/>
  <c r="I33" i="21"/>
  <c r="J33" i="21" s="1"/>
  <c r="H33" i="21" s="1"/>
  <c r="F34" i="21"/>
  <c r="I34" i="21"/>
  <c r="J34" i="21" s="1"/>
  <c r="H34" i="21" s="1"/>
  <c r="F35" i="21"/>
  <c r="I35" i="21"/>
  <c r="J35" i="21" s="1"/>
  <c r="H35" i="21" s="1"/>
  <c r="F36" i="21"/>
  <c r="F44" i="21" s="1"/>
  <c r="I36" i="21"/>
  <c r="J36" i="21" s="1"/>
  <c r="H36" i="21" s="1"/>
  <c r="F37" i="21"/>
  <c r="I37" i="21"/>
  <c r="J37" i="21" s="1"/>
  <c r="F38" i="21"/>
  <c r="I38" i="21"/>
  <c r="J38" i="21"/>
  <c r="F39" i="21"/>
  <c r="I39" i="21"/>
  <c r="J39" i="21" s="1"/>
  <c r="H39" i="21" s="1"/>
  <c r="F40" i="21"/>
  <c r="I40" i="21"/>
  <c r="J40" i="21"/>
  <c r="H40" i="21" s="1"/>
  <c r="F41" i="21"/>
  <c r="I41" i="21"/>
  <c r="J41" i="21"/>
  <c r="H41" i="21" s="1"/>
  <c r="F42" i="21"/>
  <c r="I42" i="21"/>
  <c r="J42" i="21" s="1"/>
  <c r="H42" i="21" s="1"/>
  <c r="F43" i="21"/>
  <c r="I43" i="21"/>
  <c r="J43" i="21" s="1"/>
  <c r="H43" i="21" s="1"/>
  <c r="I17" i="21"/>
  <c r="J17" i="21" s="1"/>
  <c r="F17" i="21"/>
  <c r="I16" i="21"/>
  <c r="J16" i="21" s="1"/>
  <c r="F16" i="21"/>
  <c r="I15" i="21"/>
  <c r="J15" i="21" s="1"/>
  <c r="H15" i="21" s="1"/>
  <c r="F15" i="21"/>
  <c r="I14" i="21"/>
  <c r="J14" i="21" s="1"/>
  <c r="F14" i="21"/>
  <c r="I13" i="21"/>
  <c r="J13" i="21" s="1"/>
  <c r="H13" i="21" s="1"/>
  <c r="F13" i="21"/>
  <c r="I12" i="21"/>
  <c r="J12" i="21" s="1"/>
  <c r="F12" i="21"/>
  <c r="I11" i="21"/>
  <c r="J11" i="21" s="1"/>
  <c r="F11" i="21"/>
  <c r="I29" i="20"/>
  <c r="J29" i="20" s="1"/>
  <c r="H29" i="20" s="1"/>
  <c r="F29" i="20"/>
  <c r="I28" i="20"/>
  <c r="J28" i="20" s="1"/>
  <c r="H28" i="20" s="1"/>
  <c r="F28" i="20"/>
  <c r="I27" i="20"/>
  <c r="J27" i="20" s="1"/>
  <c r="F27" i="20"/>
  <c r="I26" i="20"/>
  <c r="J26" i="20" s="1"/>
  <c r="F26" i="20"/>
  <c r="J25" i="20"/>
  <c r="I25" i="20"/>
  <c r="F25" i="20"/>
  <c r="I24" i="20"/>
  <c r="J24" i="20" s="1"/>
  <c r="F24" i="20"/>
  <c r="I23" i="20"/>
  <c r="J23" i="20" s="1"/>
  <c r="F23" i="20"/>
  <c r="I22" i="20"/>
  <c r="J22" i="20" s="1"/>
  <c r="F22" i="20"/>
  <c r="I21" i="20"/>
  <c r="J21" i="20" s="1"/>
  <c r="F21" i="20"/>
  <c r="I20" i="20"/>
  <c r="J20" i="20" s="1"/>
  <c r="H20" i="20" s="1"/>
  <c r="F20" i="20"/>
  <c r="I19" i="20"/>
  <c r="J19" i="20" s="1"/>
  <c r="H19" i="20" s="1"/>
  <c r="F19" i="20"/>
  <c r="I18" i="20"/>
  <c r="J18" i="20" s="1"/>
  <c r="H18" i="20" s="1"/>
  <c r="F18" i="20"/>
  <c r="I17" i="20"/>
  <c r="J17" i="20" s="1"/>
  <c r="F17" i="20"/>
  <c r="I16" i="20"/>
  <c r="J16" i="20" s="1"/>
  <c r="H16" i="20" s="1"/>
  <c r="F16" i="20"/>
  <c r="I15" i="20"/>
  <c r="J15" i="20" s="1"/>
  <c r="H15" i="20" s="1"/>
  <c r="F15" i="20"/>
  <c r="I14" i="20"/>
  <c r="J14" i="20" s="1"/>
  <c r="F14" i="20"/>
  <c r="J13" i="20"/>
  <c r="H13" i="20" s="1"/>
  <c r="I13" i="20"/>
  <c r="F13" i="20"/>
  <c r="I12" i="20"/>
  <c r="J12" i="20" s="1"/>
  <c r="F12" i="20"/>
  <c r="I11" i="20"/>
  <c r="J11" i="20" s="1"/>
  <c r="F11" i="20"/>
  <c r="I10" i="20"/>
  <c r="J10" i="20" s="1"/>
  <c r="J30" i="20" s="1"/>
  <c r="F10" i="20"/>
  <c r="F30" i="20" s="1"/>
  <c r="I17" i="19"/>
  <c r="J17" i="19" s="1"/>
  <c r="F17" i="19"/>
  <c r="I16" i="19"/>
  <c r="J16" i="19" s="1"/>
  <c r="F16" i="19"/>
  <c r="I15" i="19"/>
  <c r="J15" i="19" s="1"/>
  <c r="F15" i="19"/>
  <c r="I14" i="19"/>
  <c r="J14" i="19" s="1"/>
  <c r="F14" i="19"/>
  <c r="I13" i="19"/>
  <c r="J13" i="19" s="1"/>
  <c r="F13" i="19"/>
  <c r="I12" i="19"/>
  <c r="J12" i="19" s="1"/>
  <c r="F12" i="19"/>
  <c r="I11" i="19"/>
  <c r="J11" i="19" s="1"/>
  <c r="F11" i="19"/>
  <c r="I10" i="19"/>
  <c r="J10" i="19" s="1"/>
  <c r="F10" i="19"/>
  <c r="I29" i="18"/>
  <c r="J29" i="18" s="1"/>
  <c r="F29" i="18"/>
  <c r="I28" i="18"/>
  <c r="J28" i="18" s="1"/>
  <c r="H28" i="18" s="1"/>
  <c r="F28" i="18"/>
  <c r="I27" i="18"/>
  <c r="J27" i="18" s="1"/>
  <c r="F27" i="18"/>
  <c r="I26" i="18"/>
  <c r="J26" i="18" s="1"/>
  <c r="F26" i="18"/>
  <c r="I25" i="18"/>
  <c r="J25" i="18" s="1"/>
  <c r="F25" i="18"/>
  <c r="I24" i="18"/>
  <c r="J24" i="18" s="1"/>
  <c r="F24" i="18"/>
  <c r="I23" i="18"/>
  <c r="J23" i="18" s="1"/>
  <c r="F23" i="18"/>
  <c r="I22" i="18"/>
  <c r="J22" i="18" s="1"/>
  <c r="F22" i="18"/>
  <c r="I21" i="18"/>
  <c r="J21" i="18" s="1"/>
  <c r="F21" i="18"/>
  <c r="I20" i="18"/>
  <c r="J20" i="18" s="1"/>
  <c r="F20" i="18"/>
  <c r="I19" i="18"/>
  <c r="J19" i="18" s="1"/>
  <c r="F19" i="18"/>
  <c r="I18" i="18"/>
  <c r="J18" i="18" s="1"/>
  <c r="F18" i="18"/>
  <c r="I17" i="18"/>
  <c r="J17" i="18" s="1"/>
  <c r="F17" i="18"/>
  <c r="I16" i="18"/>
  <c r="J16" i="18" s="1"/>
  <c r="H16" i="18" s="1"/>
  <c r="F16" i="18"/>
  <c r="I15" i="18"/>
  <c r="J15" i="18" s="1"/>
  <c r="F15" i="18"/>
  <c r="I13" i="18"/>
  <c r="J13" i="18" s="1"/>
  <c r="F13" i="18"/>
  <c r="I12" i="18"/>
  <c r="J12" i="18" s="1"/>
  <c r="F12" i="18"/>
  <c r="I11" i="18"/>
  <c r="J11" i="18" s="1"/>
  <c r="F11" i="18"/>
  <c r="F16" i="17"/>
  <c r="I16" i="17"/>
  <c r="J16" i="17" s="1"/>
  <c r="F17" i="17"/>
  <c r="I17" i="17"/>
  <c r="J17" i="17" s="1"/>
  <c r="H17" i="17" s="1"/>
  <c r="F18" i="17"/>
  <c r="I18" i="17"/>
  <c r="J18" i="17" s="1"/>
  <c r="H18" i="17" s="1"/>
  <c r="F19" i="17"/>
  <c r="I19" i="17"/>
  <c r="J19" i="17" s="1"/>
  <c r="H19" i="17" s="1"/>
  <c r="F20" i="17"/>
  <c r="I20" i="17"/>
  <c r="J20" i="17" s="1"/>
  <c r="H20" i="17" s="1"/>
  <c r="F21" i="17"/>
  <c r="I21" i="17"/>
  <c r="J21" i="17" s="1"/>
  <c r="H21" i="17" s="1"/>
  <c r="F22" i="17"/>
  <c r="I22" i="17"/>
  <c r="J22" i="17" s="1"/>
  <c r="H22" i="17" s="1"/>
  <c r="F23" i="17"/>
  <c r="I23" i="17"/>
  <c r="J23" i="17" s="1"/>
  <c r="H23" i="17" s="1"/>
  <c r="F24" i="17"/>
  <c r="I24" i="17"/>
  <c r="J24" i="17"/>
  <c r="H24" i="17" s="1"/>
  <c r="F25" i="17"/>
  <c r="I25" i="17"/>
  <c r="J25" i="17"/>
  <c r="F26" i="17"/>
  <c r="I26" i="17"/>
  <c r="J26" i="17"/>
  <c r="H26" i="17" s="1"/>
  <c r="F27" i="17"/>
  <c r="I27" i="17"/>
  <c r="J27" i="17" s="1"/>
  <c r="H27" i="17" s="1"/>
  <c r="F28" i="17"/>
  <c r="I28" i="17"/>
  <c r="J28" i="17" s="1"/>
  <c r="H28" i="17" s="1"/>
  <c r="F29" i="17"/>
  <c r="I29" i="17"/>
  <c r="J29" i="17" s="1"/>
  <c r="H29" i="17" s="1"/>
  <c r="I15" i="17"/>
  <c r="J15" i="17" s="1"/>
  <c r="F15" i="17"/>
  <c r="I14" i="17"/>
  <c r="J14" i="17" s="1"/>
  <c r="F14" i="17"/>
  <c r="I13" i="17"/>
  <c r="J13" i="17" s="1"/>
  <c r="F13" i="17"/>
  <c r="I12" i="17"/>
  <c r="J12" i="17" s="1"/>
  <c r="H12" i="17" s="1"/>
  <c r="F12" i="17"/>
  <c r="I11" i="17"/>
  <c r="J11" i="17" s="1"/>
  <c r="F11" i="17"/>
  <c r="I10" i="17"/>
  <c r="J10" i="17" s="1"/>
  <c r="F10" i="17"/>
  <c r="F30" i="17" s="1"/>
  <c r="I10" i="16"/>
  <c r="J10" i="16" s="1"/>
  <c r="J11" i="16" s="1"/>
  <c r="F10" i="16"/>
  <c r="F11" i="16" s="1"/>
  <c r="I11" i="15"/>
  <c r="J11" i="15" s="1"/>
  <c r="H11" i="15" s="1"/>
  <c r="F11" i="15"/>
  <c r="I10" i="15"/>
  <c r="J10" i="15" s="1"/>
  <c r="F10" i="15"/>
  <c r="H13" i="23" l="1"/>
  <c r="H15" i="23"/>
  <c r="H21" i="23"/>
  <c r="H22" i="23"/>
  <c r="H16" i="23"/>
  <c r="H24" i="23"/>
  <c r="H25" i="23"/>
  <c r="H19" i="23"/>
  <c r="H14" i="23"/>
  <c r="H20" i="23"/>
  <c r="H26" i="23"/>
  <c r="H10" i="23"/>
  <c r="J30" i="17"/>
  <c r="H25" i="17"/>
  <c r="H15" i="17"/>
  <c r="H14" i="17"/>
  <c r="H16" i="17"/>
  <c r="H12" i="20"/>
  <c r="H17" i="20"/>
  <c r="H11" i="20"/>
  <c r="H23" i="20"/>
  <c r="H24" i="20"/>
  <c r="H32" i="21"/>
  <c r="H22" i="21"/>
  <c r="H37" i="21"/>
  <c r="J44" i="21"/>
  <c r="H16" i="21"/>
  <c r="H30" i="21"/>
  <c r="H29" i="21"/>
  <c r="H38" i="21"/>
  <c r="H23" i="22"/>
  <c r="H22" i="22"/>
  <c r="H16" i="22"/>
  <c r="H21" i="22"/>
  <c r="H15" i="22"/>
  <c r="H24" i="22"/>
  <c r="H18" i="22"/>
  <c r="H13" i="22"/>
  <c r="H19" i="22"/>
  <c r="H25" i="22"/>
  <c r="H12" i="22"/>
  <c r="J27" i="22"/>
  <c r="H10" i="22"/>
  <c r="H14" i="21"/>
  <c r="H11" i="21"/>
  <c r="H12" i="21"/>
  <c r="H17" i="21"/>
  <c r="H25" i="20"/>
  <c r="H21" i="20"/>
  <c r="H26" i="20"/>
  <c r="H14" i="20"/>
  <c r="H27" i="20"/>
  <c r="H22" i="20"/>
  <c r="H10" i="20"/>
  <c r="H17" i="19"/>
  <c r="H12" i="19"/>
  <c r="H13" i="19"/>
  <c r="H14" i="19"/>
  <c r="H15" i="19"/>
  <c r="H11" i="19"/>
  <c r="F18" i="19"/>
  <c r="H16" i="19"/>
  <c r="J18" i="19"/>
  <c r="H10" i="19"/>
  <c r="F30" i="18"/>
  <c r="J30" i="18"/>
  <c r="H22" i="18"/>
  <c r="H20" i="18"/>
  <c r="H26" i="18"/>
  <c r="H11" i="18"/>
  <c r="H29" i="18"/>
  <c r="H12" i="18"/>
  <c r="H18" i="18"/>
  <c r="H24" i="18"/>
  <c r="H13" i="18"/>
  <c r="H19" i="18"/>
  <c r="H25" i="18"/>
  <c r="H17" i="18"/>
  <c r="H15" i="18"/>
  <c r="H21" i="18"/>
  <c r="H27" i="18"/>
  <c r="H23" i="18"/>
  <c r="H13" i="17"/>
  <c r="H11" i="17"/>
  <c r="H10" i="17"/>
  <c r="H10" i="16"/>
  <c r="F12" i="15"/>
  <c r="J12" i="15"/>
  <c r="H10" i="15"/>
  <c r="F27" i="12"/>
  <c r="I27" i="12"/>
  <c r="J27" i="12" s="1"/>
  <c r="H27" i="12" s="1"/>
  <c r="F28" i="12"/>
  <c r="I28" i="12"/>
  <c r="J28" i="12" s="1"/>
  <c r="F29" i="12"/>
  <c r="I29" i="12"/>
  <c r="J29" i="12" s="1"/>
  <c r="H29" i="12" s="1"/>
  <c r="F30" i="12"/>
  <c r="I30" i="12"/>
  <c r="J30" i="12" s="1"/>
  <c r="I25" i="12"/>
  <c r="J25" i="12" s="1"/>
  <c r="F25" i="12"/>
  <c r="I24" i="12"/>
  <c r="J24" i="12" s="1"/>
  <c r="F24" i="12"/>
  <c r="F16" i="12"/>
  <c r="I16" i="12"/>
  <c r="J16" i="12" s="1"/>
  <c r="H16" i="12" s="1"/>
  <c r="F17" i="12"/>
  <c r="I17" i="12"/>
  <c r="J17" i="12" s="1"/>
  <c r="H17" i="12" s="1"/>
  <c r="F18" i="12"/>
  <c r="I18" i="12"/>
  <c r="J18" i="12"/>
  <c r="H18" i="12" s="1"/>
  <c r="F19" i="12"/>
  <c r="I19" i="12"/>
  <c r="J19" i="12" s="1"/>
  <c r="H19" i="12" s="1"/>
  <c r="F20" i="12"/>
  <c r="I20" i="12"/>
  <c r="J20" i="12" s="1"/>
  <c r="H20" i="12" s="1"/>
  <c r="F21" i="12"/>
  <c r="I21" i="12"/>
  <c r="J21" i="12"/>
  <c r="H21" i="12" s="1"/>
  <c r="F22" i="12"/>
  <c r="I22" i="12"/>
  <c r="J22" i="12"/>
  <c r="H22" i="12" s="1"/>
  <c r="I15" i="12"/>
  <c r="J15" i="12" s="1"/>
  <c r="F15" i="12"/>
  <c r="I14" i="12"/>
  <c r="J14" i="12" s="1"/>
  <c r="F14" i="12"/>
  <c r="I13" i="12"/>
  <c r="J13" i="12" s="1"/>
  <c r="F13" i="12"/>
  <c r="I12" i="12"/>
  <c r="J12" i="12" s="1"/>
  <c r="F12" i="12"/>
  <c r="I11" i="12"/>
  <c r="J11" i="12" s="1"/>
  <c r="F11" i="12"/>
  <c r="F10" i="11"/>
  <c r="F31" i="12" l="1"/>
  <c r="H30" i="12"/>
  <c r="J31" i="12"/>
  <c r="H25" i="12"/>
  <c r="H28" i="12"/>
  <c r="H24" i="12"/>
  <c r="H12" i="12"/>
  <c r="H13" i="12"/>
  <c r="H11" i="12"/>
  <c r="H15" i="12"/>
  <c r="H14" i="12"/>
  <c r="I13" i="11" l="1"/>
  <c r="I14" i="11"/>
  <c r="I10" i="11"/>
  <c r="J10" i="11" s="1"/>
  <c r="H10" i="11" l="1"/>
  <c r="F11" i="11"/>
  <c r="I11" i="11"/>
  <c r="J11" i="11"/>
  <c r="J16" i="11" s="1"/>
  <c r="F12" i="11"/>
  <c r="I12" i="11"/>
  <c r="J12" i="11" s="1"/>
  <c r="F13" i="11"/>
  <c r="J13" i="11"/>
  <c r="F14" i="11"/>
  <c r="J14" i="11"/>
  <c r="H14" i="11" s="1"/>
  <c r="F15" i="11"/>
  <c r="I15" i="11"/>
  <c r="J15" i="11" s="1"/>
  <c r="F16" i="11" l="1"/>
  <c r="H13" i="11"/>
  <c r="H15" i="11"/>
  <c r="H11" i="11"/>
  <c r="H12" i="11"/>
  <c r="C12" i="4" l="1"/>
  <c r="B12" i="4"/>
</calcChain>
</file>

<file path=xl/sharedStrings.xml><?xml version="1.0" encoding="utf-8"?>
<sst xmlns="http://schemas.openxmlformats.org/spreadsheetml/2006/main" count="758" uniqueCount="257">
  <si>
    <t>Lp.</t>
  </si>
  <si>
    <t>Wartość brutto</t>
  </si>
  <si>
    <t>Razem</t>
  </si>
  <si>
    <t>Podsumowanie</t>
  </si>
  <si>
    <t>Zadanie 1</t>
  </si>
  <si>
    <t>Zadanie 2</t>
  </si>
  <si>
    <t>Zadanie 3</t>
  </si>
  <si>
    <t>Suma</t>
  </si>
  <si>
    <t>Wartość netto</t>
  </si>
  <si>
    <t>6 mscy</t>
  </si>
  <si>
    <t>Jedn. miary</t>
  </si>
  <si>
    <t>Zadanie 4</t>
  </si>
  <si>
    <t>Zadanie 5</t>
  </si>
  <si>
    <t>Zadanie 6</t>
  </si>
  <si>
    <t>Zadanie 7</t>
  </si>
  <si>
    <t>Cena jedn.  brutto</t>
  </si>
  <si>
    <t xml:space="preserve"> Kwota VAT </t>
  </si>
  <si>
    <t>VAT %</t>
  </si>
  <si>
    <t>Cena jedn. netto</t>
  </si>
  <si>
    <t>Ilość</t>
  </si>
  <si>
    <t xml:space="preserve">Nazwa </t>
  </si>
  <si>
    <t>FORMULARZ ASORTYMENOWO - CENOWY</t>
  </si>
  <si>
    <t>6=4x5</t>
  </si>
  <si>
    <t>8=10-6</t>
  </si>
  <si>
    <t>9=5x7</t>
  </si>
  <si>
    <t>10=4x9</t>
  </si>
  <si>
    <t>x</t>
  </si>
  <si>
    <t>Sygnatura postępowania: 
41/PN/2024/KZ</t>
  </si>
  <si>
    <t>Dostawa wyrobów neuroortopedycznych, reumoortopedycznych z podziałem na 11 części</t>
  </si>
  <si>
    <t>Część 1  akcesorja Neuro Therm</t>
  </si>
  <si>
    <t xml:space="preserve">Elektroda neutralna do generatora RF NT1100 (używanym przez Zamawiającego), referencyjna, jednorazowa, wyposażona w zatopiony w strukturę elektrody przewód umożliwiający bezpośrednie podłączenie do generatora 
</t>
  </si>
  <si>
    <t>sztuka</t>
  </si>
  <si>
    <t xml:space="preserve">Elektroda RF wielorazowego użytku kompatybilna z generatorem NT1100 (używanym przez Zamawiającego), kompatybilna z kaniulami RF opisanymi poniżej, wyposażona w czujnik umieszczony w trzonie elektrody, automatycznie walidujący zgodność elektroda-kaniula. Długość części aktywnej 100 mm.
</t>
  </si>
  <si>
    <t>Kaniula prosta RF. Igła jednorazowego użytku kompatybilna z generatorem NT1100 (używanym przez Zamawiającego). Igła pokryta powłoką teflonową techniką naparowywania nanocząsteczkowego i wyposażona w złącze Luer Lock. Rozmiar 100 mm, 20G, długość części odizolowanej: 5 mm.</t>
  </si>
  <si>
    <t>Kaniula zakrzywiona RF. Igła jednorazowego użytku kompatybilna z generatorem NT1100 (używanym przez Zamawiającego). Igła zakrzywiona pokryta powłoką teflonową techniką naparowywania nanocząsteczkowego i wyposażona w złącze Luer Lock. Rozmiar 100 mm, 20G, długość części odizolowanej: 10 mm.</t>
  </si>
  <si>
    <t>sztyka</t>
  </si>
  <si>
    <t>Kaniula zakrzywiona RF. Igła jednorazowego użytku kompatybilna z generatorem NT1100 (używanym przez Zamawiającego). Igła zakrzywiona pokryta powłoką teflonową techniką naparowywania nanocząsteczkowego i wyposażona w złącze Luer Lock. Rozmiar 150 mm, 20G, długość części odizolowanej: 10 mm.</t>
  </si>
  <si>
    <t>Kaniula zakrzywiona RF. Igła jednorazowego użytku kompatybilna z generatorem NT1100 (używanym przez Zamawiającego). Igła zakrzywiona pokryta powłoką teflonową techniką naparowywania nanocząsteczkowego i wyposażona w złącze Luer Lock. Rozmiar 50 mm, 22G, długość części odizolowanej: 5 mm.</t>
  </si>
  <si>
    <t>Nr. Katalogowy</t>
  </si>
  <si>
    <t>Część 2    implanty do stabilizacji kręgosłupa</t>
  </si>
  <si>
    <t>1.1</t>
  </si>
  <si>
    <t xml:space="preserve">śruba </t>
  </si>
  <si>
    <t>szt</t>
  </si>
  <si>
    <t>nakrętka</t>
  </si>
  <si>
    <t>pręt do 150 mm</t>
  </si>
  <si>
    <t>pręt od 160 mm - 300 mm</t>
  </si>
  <si>
    <t>łącznik do przdłużenia stabilizacji zintegrowany z prętem o średnicy od 5 mm do 6.5 mm</t>
  </si>
  <si>
    <t>łączniki offsetowe</t>
  </si>
  <si>
    <t>łączniki do talerzy biodrowych</t>
  </si>
  <si>
    <t>śruba DOD do talerza biodowego</t>
  </si>
  <si>
    <t>poprzeczki</t>
  </si>
  <si>
    <t>śruba hydroxyapatytowa</t>
  </si>
  <si>
    <t>klatka międzytrzonowa PLIF</t>
  </si>
  <si>
    <t>klatka międzytrzonowa TLIF</t>
  </si>
  <si>
    <t>1.2</t>
  </si>
  <si>
    <t>1.3</t>
  </si>
  <si>
    <t>1.4</t>
  </si>
  <si>
    <t>1.5</t>
  </si>
  <si>
    <t>1.6</t>
  </si>
  <si>
    <t>1.7</t>
  </si>
  <si>
    <t>1.8</t>
  </si>
  <si>
    <t>1.9</t>
  </si>
  <si>
    <t>1.10</t>
  </si>
  <si>
    <t>1.11</t>
  </si>
  <si>
    <t>1.12</t>
  </si>
  <si>
    <t>2.1</t>
  </si>
  <si>
    <t>klatka ACIF</t>
  </si>
  <si>
    <t>2.2</t>
  </si>
  <si>
    <t>bioszkło 2cc</t>
  </si>
  <si>
    <t>3.1</t>
  </si>
  <si>
    <t>śruba(trzpień śruby/głowa śruby)</t>
  </si>
  <si>
    <t>3.2</t>
  </si>
  <si>
    <t>3.3</t>
  </si>
  <si>
    <t>3.4</t>
  </si>
  <si>
    <t>pręt 160 mm- 300 mm</t>
  </si>
  <si>
    <r>
      <rPr>
        <b/>
        <sz val="10"/>
        <rFont val="Calibri"/>
        <family val="2"/>
        <charset val="238"/>
        <scheme val="minor"/>
      </rPr>
      <t>KLATKA MIĘDZYTRZONOWA W ODCINKU SZYJNYM ACIF</t>
    </r>
    <r>
      <rPr>
        <sz val="10"/>
        <rFont val="Calibri"/>
        <family val="2"/>
        <charset val="238"/>
        <scheme val="minor"/>
      </rPr>
      <t xml:space="preserve">  wykonane z PEEK przezierne implanty do międzykręgowej stabilizacji odcinka szyjnego (poziomy C3-C7), blaszki graniczne napylane tytanem w celu zapewnienia wstępnego zabezpieczenia implantu przed wysunięciem z miejsca finalnego osadzenia oraz w celu zapewnienia zrostu kostnego na styku blaszka klatki szyjnej – trzon kręgosłupa, klinowy 7 st  i anatomiczny kształt odtwarzający anatomię kręgosłupa szyjnego, ząbkowana powierzchnia klatki bez wystających elementów, obecność znaczników radiologicznych, rozmiary podstawy w zakresie szerokości 11mm – 18mm i wysokości klatki 5mm -12mm, co najmniej cztery rozmiary podstawy implantu w kontakcie z blaszką graniczną dla jak najlepszego dopasowania do anatomii pacjenta, co najmniej dwa kąty nachylenia powierzchni implantu według siebie dla zapewnienia anatomicznej lordozy odcinka szyjnego, otwór wewnątrz implantu umożliwiający umieszczenie wiórów kostnych, materiału syntetycznego lub przerost kostny, instrumentarium pozwalające na przygotowanie gniazda odwzorowującego kształt implantu w celu jego precyzyjnego osadzenia, wyłącznie przednie mocowanie implantu na narzędziu, w zestawie wymagane co najmniej dwa rozwieracze trzonów typu CASPAR łamane osiowo z nakrętkami zabezpieczanymi ześlizgiwanie z pinów (dostępne min. 4 długości pinów), implanty dostarczane w formie sterylnej, w zestawie rozwieracz z łopatkami o długości w zakresie 30 mm -70 mm i conajmniej dwóch szerokościach, zakończone tępo, małymi oraz dużymi ząbkami. Bioszkło w postać pasty do szybkiej aplikacji i szczelnego wypełniania klatek, materiał kościozastępczy bioaktywny, skład materiału bioszkło co najmniej 72%, glicerol, politlenek etylenu, sterylny w opakowaniu gotowym do użycia w formie pasty oraz żelu  co najmniej 2 cc.</t>
    </r>
  </si>
  <si>
    <r>
      <rPr>
        <b/>
        <sz val="10"/>
        <rFont val="Calibri"/>
        <family val="2"/>
        <charset val="238"/>
        <scheme val="minor"/>
      </rPr>
      <t>STABILIZACJA TRANSPEDICULARNA DO KOŚCI OSTEOPOROTYCZNEJ Z DOSTĘPU MINIMALNIE INWAZYJNEGO W LINII ŚRODKOWEJ</t>
    </r>
    <r>
      <rPr>
        <sz val="10"/>
        <rFont val="Calibri"/>
        <family val="2"/>
        <charset val="238"/>
        <scheme val="minor"/>
      </rPr>
      <t xml:space="preserve"> Śruby do kości osteoporotycznej: trzpień śruby o podwójnej, zmiennej średnicy dla lepszego osadzenia w kości korowej, modułowa budowa śruby, trzpień i głowa śruby dostarczana osobno z możliwością złożenia in situ, tulipanowa budowa głowy śruby, kąt wychylenia śruby od osi +/-30 stopni, w zestawie dostępne również śruby poliaxialne wstępnie zmontowane, podwójny zwój gwintu dla szybszego wkręcenia śruby w kość, śruby o długości 20-45 mm i zmiennej średnicy gwintu 5,0/4,0, 5,5/4,5, 6,0/5,0, 6,5/5,5 oraz 7,5/6,5; nakrętka dwustopniowa, pręty tytanowe o długości 35-150mm. Zestaw dodatkowo zawiera rozwieracz z łopakami w dwóch szerokościach, długościach 40 mm - 120 mm z możliwoscią mocowania do stołu operacyjnego.</t>
    </r>
  </si>
  <si>
    <t>Część 3  zestaw do odzysku krwi</t>
  </si>
  <si>
    <t>szt.</t>
  </si>
  <si>
    <t xml:space="preserve">Zestaw do odzysku krwi z wylotem typu TOP lub BOTTOM skład: 
- Zbiornik ze sztywną obudową służący do zbierania krwi odzyskanej z pola operacyjnego wyposażony w zintegrowany filtr o średnicy przekraczającej 40 mikronów, z portem wylotowym znajdujacym się na pokrywie zbiornika.  
- Lini aspiracyjnej 
-Lini podciśnieniowej pozwalającej na połączenie zbiornika ze źródłem podciśnienia
 -Lini do po podawania antykoagulantu 
-Zestaw akcesoriów pozwalających na podłączenie z natleniaczem lub obwodem krążenia pozaustrojowego m.in adapter typ Y, rurk adaptera 1/4 cala, linia przedłużająca do natleniacza, adapter typu Luer Lock, opakowanie handlowe 6szt.   </t>
  </si>
  <si>
    <t xml:space="preserve">Zestaw pojemnika zawierający:
 -pojemnik wirówki (dzwon) 
-  pojemność do wyboru 55/125/175/225ml 
-10 litrową torbę na odpady, główną torbą RBC o pojemności 1 litra
- zespół rurek, kasetę pętli pompy, opakowanie handlowe szt.                                                                           </t>
  </si>
  <si>
    <t>Część 4  wkręty korowe samogwintujące</t>
  </si>
  <si>
    <t>Wkręt korowy samogwintujący o średnicy 4,5mm o dł. 12 – 150 mm
REF: x-01-04-12 ÷ x-01-04-150</t>
  </si>
  <si>
    <t>Część 5  endoproteza stawu biodrowego bezcementowa i system reduktorów stożka do operacji rewizyjnych</t>
  </si>
  <si>
    <t xml:space="preserve">Trzpień bezcementowy, prosty, w wersji z kołnierzem i bez, stożkowy w jednej płaszczyźnie, pokryty warstwą HA na całej długości, posiadający w części proksymalnej poprzeczne, zaś w części dystalnej podłużne nacięcia zwiększające stabilność. Szyjka polerowana, przewężona, redukująca możliwość konfliktu szyjkowo-panewkowego. Trzpień bez kołnierza dostępny w 3 wariantach po 11 rozmiarów: standardowym (CCD 135o), lateralizowanym (CCD 135o) i waryzowanym (CCD 125o). Trzpień z kołnierzem dostępny w 2 wariantach po 10 romiarów: standardowym (CCD 135o) i waryzowanym (CCD 125o). Dodatkowo najmniejsze rozmiary trzpieni z kołnierzem dostępne w wersji ze skróconym stożkiem. Stożek wszystkich trzpieni w standardzie Eurokonus. </t>
  </si>
  <si>
    <t>Trzpień bezcementowy, przynasadowy, szyjkowy, o przekroju owalnym, z czterema bocznymi wypustkami derotacyjnymi,  regulujący koślawość/szpotawość ustawienia wysokością przycięcia szyjki. Umożliwiający wysokie, podgłowowe jak i  niskie, „klasyczne” cięcie szyjki   Trzpień w minimum 9 rozmiarach. Pokrycie zewnętrzne w formie napylonej, porowatej warstwy tytanowej pokrytej cienką , bioaktywną, warstwą hydroksyapatytu. Części dystalna i proksymalna trzpienia polerowane. Szyjka przewężona redukująca możliwość konfliktu szyjkowo-panewkowego. Stożek Eurokonus.</t>
  </si>
  <si>
    <t>Panewka bezcementowa sferyczna, press-fit w minimum 13 rozmiarach zewnętrznych od 44mm do 68mm. Czasza lita bez otworów na śruby. Rant czaszy obły, polerowany, redukujący możliwość konfliktu szyjkowo-panewkowego. Pokrycie zewnętrzne w formie napylonej, porowatej warstwy tytanowej i dodatkowo cienkiej (max 20mm), bioaktywnej (osteoindukcyjnej), szybko-resorbującej (do 6ciu miesięcy) warstwy fosforanowo-wapniowej (tzw. BONIT). Implant przystosowany do zastosowania w jednej czaszy trzech typów wkładek: ceramicznej, metalowej i PE. Wkładki panewkowe dostosowane do rosnących rozmiarów głów: 28mm, 32mm, 36mm i 40mm.</t>
  </si>
  <si>
    <t>Panewka bezcementowa sferyczna, press-fit w minimum 13 rozmiarach zewnętrznych od 44mm do 68mm. Czasza z 3 otworami na śruby. Rant czaszy obły, polerowany, redukujący możliwość konfliktu szyjkowo-panewkowego. Pokrycie zewnętrzne w formie napylonej, porowatej warstwy tytanowej Implant przystosowany do zastosowania w jednej czaszy trzech typów wkładek: ceramicznej, metalowej i PE. Wkładki panewkowe dostosowane do rosnących rozmiarów głów: 28mm, 32mm, 36mm i 40mm.</t>
  </si>
  <si>
    <t>Zaślepki polarne do panewek z otworami</t>
  </si>
  <si>
    <t>Wkładki panewkowe wykonane z silnie-usieciowanego (highly cross-link) polietylenu HXLPE,  dostosowane do rosnących głów 28mm, 32mm, 36mm, i 40mm. Dostępne opcje wkładki z offsetem lateralnym +4mm.</t>
  </si>
  <si>
    <t>Wkładki panewkowe wykonane z silnie-usieciowanego (highly cross-link) polietylenu HXLPE stabilizowanego witaminą E,  dostosowane do rosnących głów 28mm, 32mm, 36mm, i 40mm. Dostępne opcje wkładki z offsetem lateralnym +4mm.</t>
  </si>
  <si>
    <t>Głowy z ceramiki Biolox Delta, stożek Euroconus, średnice zewnętrzne  28mm, 32mm, 36mm i 40mm</t>
  </si>
  <si>
    <t>Głowy CoCr wyokopolerowane, stożek Euroconus, średnice zewnętrzne 22mm,  28mm, 32mm, 36mm i 40mm</t>
  </si>
  <si>
    <t>Śruby panewkowe śr. 6.5mm</t>
  </si>
  <si>
    <t>Wkładki panewkowe wykonane z wysoko-polerowanego stopu kobaltowo-chromowego przystosowane do artykulacji typu podwójnie-mobilnej (dual mobility) dostępne dla do panewek od rozmiaru 48mm.</t>
  </si>
  <si>
    <t xml:space="preserve">Głowa typu Dual Mobility, przystosowana do zatrzaśniecią głowy metalowej 28mm, wykonana z silnie sieciowanego polietylenu HXLPE zabezpieczonego przed utlenianiem dodatkiem witaminy E. </t>
  </si>
  <si>
    <t>Trzpień przeznaczony do bioder dysplastycznych, bezcementowy, prosty w kształcie pręta, przynasadowy, w 7 rozmiarach, w przekroju owalny z sześcioma wzdłużnie umieszczonymi płetwami w części kanałowej, zapewniającymi stabilizację rotacyjną. W częśći bliższej poprzeczne żeborowania dla zminimalizowania ryzyka osiadania. Trzpień wykonany ze stopu tytanu, dodatkowo pokryty na całej długości porowatym napyleniem tytanowym, dystalny koniec polerowany. Długość trzpienia 110mm-130mm, średnica od 12mm do 22,5mm w częśći proksymalnej oraz od 5,4mm do 16mm w części dystalnej, kąt szyjkowo trzonowy 125°.</t>
  </si>
  <si>
    <t>Panewka cementowana, sferyczna, podwójnie mobilna (wkładka ruchoma wewnątrz metalowej czaszy, głowa metalowa zatrzaśnięta i ruchoma we wkładce). Wnętrze czaszy polerowane. Średnica zewnętrzna w min 10 rozmiarach od 42mm do 60mm.</t>
  </si>
  <si>
    <t>Panewka bezcementowa, sferyczna Press-fit, podwójnie mobilna (wkładka ruchoma wewnątrz metalowej czaszy, głowa zatrzaśnięta i ruchoma we wkładce), dostępna w minimum 14 średnicach zewnętrznych od 42 do 68mm. Czasza polerowana wewnątrz. Zewnętrzna powierzchnia pokryta  napyloną próżniowo warstwą porowatego tytanu i zewnętrznie cienką warstwą hydroksyapatytu.</t>
  </si>
  <si>
    <t>Wkładka panewkowa wykonana ze wysoko sieciowanego polietylenu HXLPE z dodatkiem witaminy E. Wkładki dostosowane do zatrzaśnięcia głów o średnicach 22mm i 28mm. Acentrycznie umieszczone centrum rotacji głowy i wkładki powodujące samocentrowanie wkładki i minimalizowanie kontaktu szyjka-wkładka.</t>
  </si>
  <si>
    <t>Reduktory na stożki 12/14 i 14/16, do rozmiaru 5XL</t>
  </si>
  <si>
    <t>Reduktory stożka na stożek V40 umożliwiające śródoperacyjną korekcję długości szyjki minimum do 2cm, antewersji minimum do 10o i kąta CCD minimum do 10o.</t>
  </si>
  <si>
    <t xml:space="preserve">Głowy metalowe CoCr o średnicy 28mm,32mm,36mm dostosowane do reduktorów stożka </t>
  </si>
  <si>
    <t xml:space="preserve">Głowy ceramiczne BioloxDelta o średnicach 28mm, 32mm i 36mm dostosowane do reduktorów stożka </t>
  </si>
  <si>
    <t>Część 6  proteza kolana pierwotna i rewizyjna z pokryciem antyalergicznym</t>
  </si>
  <si>
    <t>Komponent udowy cementowany, anatomiczny (prawy/lewy), w opcji z zachowaniem lub wycięciem więzadła krzyżowego (CRiPS)w 8 rozmiarach dla każdego rodzaju i strony. Opcjonalnie dostępne rozmiary węższe w wymiarze ML. Wykonany ze stopu CoCrMo, dostępny w wersji antyalergicznej z pokryciem TiN. Geometria jednopromieniowa od 0° do 135° zgięcia a następnie ze zmiennym promieniem krzywizny zapewniająca zgięcie stawu do 155°. Podwójna powierzchnia kontaktu kłykci udowych z wkładką dla zminimalizowania ciśnienia wywieranego na wkładkę i zużycie polietylenu. Dostępna wersja rewizyjna z możliwością zastosowania trzpieni standardowych i offsetowych.</t>
  </si>
  <si>
    <t>Komponent udowy pierwotny</t>
  </si>
  <si>
    <t>Komponent udowy pierwotny z pokryciem TiN</t>
  </si>
  <si>
    <t>Komponent udowy rewizyjny</t>
  </si>
  <si>
    <t>Wkładka polietylenowa zatrzaskiwana na obwodzie.</t>
  </si>
  <si>
    <t xml:space="preserve">Wkładka  w wersjach Cr i CS w 5 grubościach od 10mm do 18 mm. Opcjonalnie dostępne wkładki z polietyleny nasyconego witaminą E. </t>
  </si>
  <si>
    <t>Wkładka rewizyjna polietylenowa, zatrzaskowa, w 6 grubościach od 9mm do 19mm.</t>
  </si>
  <si>
    <t>Komponent piszczelowy w 8 rozmiarach w wersji fixed bearing, wykonany ze stopu CoCrMo, opcjonalnie dostępny w wersji z pokryciem TiN. Taca piszczelowa z możliwością zastosowania trzpieni przedłużających</t>
  </si>
  <si>
    <t xml:space="preserve">Komponent piszczelowy pierwotny </t>
  </si>
  <si>
    <t>Komponent piszczelowy pierwotny z pokryciem TiN</t>
  </si>
  <si>
    <t>Implanty dodatkowe</t>
  </si>
  <si>
    <t>4.1</t>
  </si>
  <si>
    <t>komponent rzepki w 4 rozmiarach i 3 grubościach każdy</t>
  </si>
  <si>
    <t>4.2</t>
  </si>
  <si>
    <t>Trzpienie przedłużające w wersji standard i offset</t>
  </si>
  <si>
    <t>4.3</t>
  </si>
  <si>
    <t>4.4</t>
  </si>
  <si>
    <t>podkładka udowa dystalna 5mm, 10mm</t>
  </si>
  <si>
    <t>4.5</t>
  </si>
  <si>
    <t>podkładka udowa tylna  5mm, 10mm</t>
  </si>
  <si>
    <t>4.6</t>
  </si>
  <si>
    <t>podkładka piszczelowa 1/2  5mm, 10mm</t>
  </si>
  <si>
    <t>4.7</t>
  </si>
  <si>
    <t xml:space="preserve">podkładka piszczelowa 1/2 skośna </t>
  </si>
  <si>
    <t>4.8</t>
  </si>
  <si>
    <t xml:space="preserve">podkładka piszczelowa 1/1 skośna </t>
  </si>
  <si>
    <t>4.9</t>
  </si>
  <si>
    <t>śruba M5-5mm; M5-6mm; M5-7mm; M5-33,5mm</t>
  </si>
  <si>
    <t>Część 7 kotwice do rekonstrukcji wielowięzadłowych</t>
  </si>
  <si>
    <t>Implant niewchłanialany, wyprodukowany z tyanu, typu kotwica wkręcana, gwintowana na całej długości, o średnicy 5.0 mm oraz 6.5 mm. Implant mocowany na jdenorazowym podajniku, bez potrzeby wcześniejszego nawiercania. Implant z dwiema nićmi #2, zakończonymi igłami, sterylny.</t>
  </si>
  <si>
    <t>Implant niewchłanialany, wyprodukowany z tyanu, typu kotwica wkręcana, gwintowana na całej długości, o średnicy 5.0 mm oraz 6.5 mm. Implant mocowany na jdenorazowym podajniku, bez potrzeby wcześniejszego nawiercania. Implant z dwiema nitkami, bez igieł, sterylny.</t>
  </si>
  <si>
    <t>Implant niewchłanialany, wyprodukowany z tyanu, typu kotwica wkręcana, gwintowana na całej długości, o średnicy 5.0 mm. Implant mocowany na jdenorazowym podajniku, bez potrzeby wcześniejszego nawiercania. Implant z trzema nićmi #2, bez igieł, sterylny.</t>
  </si>
  <si>
    <t>Implant niewchłanialany, wyprodukowany z tyanu, typu kotwica wkręcana, gwintowana na całej długości, o średnicy 1.8 mm, 2.0 mm, 2.8 mm, 3.5 mm. Implant mocowany na jdenorazowym podajniku, bez potrzeby wcześniejszego nawiercania. Implant z jedną  nicią #2, z igłami, sterylny.</t>
  </si>
  <si>
    <t>Implant niewchłanialany, wyprodukowany z tyanu, typu kotwica wkręcana, gwintowana na całej długości, o średnicy 2.8 mm, 3.5 mm. Implant mocowany na jdenorazowym podajniku, bez potrzeby wcześniejszego nawiercania. Implant z jedną nicią #2, bez igieł, sterylny.</t>
  </si>
  <si>
    <t xml:space="preserve">Implant niewchłanialny wykonany z materiału  PEEK wbijany o średnicy 2.8 mm, bezwęzłowy. Implant mocowany na jednorazowym podajniku ze znacznikiem ułatwiającym bezproblemowe założenie implantu. Implant sterylny. </t>
  </si>
  <si>
    <t xml:space="preserve">Implant niewchłanialny wykonany z materiału tytan oraz PEEK wbijany o średnicy 4.75 oraz 5.5 mm, bezwęzłowy. Implant mocowany na jednorazowym podajniku ze znacznikiem ułatwiającym bezproblemowe założenie implantu. Implant sterylny. </t>
  </si>
  <si>
    <t>Taśma do szycia tkanek miękkich, szerokość 1,6 mm, występująca w dwóch różnych kolorach, ułatwiając tym samym ich odrózninie w operowanej przestrzeni, zakończona nićmi. Implant sterylny</t>
  </si>
  <si>
    <t>Część 8 proteza biodra pierwotna i rewizyjna</t>
  </si>
  <si>
    <t xml:space="preserve">Trzpień bezcementowy ze stopu tytanu, prosty, prostokątny przekrój poprzeczny, zwężający się dystalnie, w opcji kołnierzowej i bezkołnierzowej oraz w opcji CCD 125° i 135°, (Offset: Standard 135°; High +7mm 135°, Coxa Vara +7mm 125°; Coxa Vara 0mm 125°, Short Neck -5mm 135°). Uniwersalny dla biodra prawego i lewego, na całej długości pokryty hydroksyapatytem (średnia grubość 155µm), posiadający na całej powierzchni wzdłużne i poprzeczne nacięcia umożliwiające bardzo dobrą pierwotna stabilizację. Rozmiary 8 - 20 o długości trzpienia 115 - 190mm w zależności od opcji. Dostępny trzpień dysplastyczny w opcji standardowej i z nadbudową krętarzową rozmiar 6. Stożek 12/14, szyjka spłaszczona w płaszczyźnie ML.   </t>
  </si>
  <si>
    <t>Panewka hemisferyczna, bezcementowa, pokryta porowatym tytanem  o zaawansowanej strukturze 3D, współczynnik tarcia 1,2 oraz 80% porowatość przy średniej wielkości porów 300µm, posiadająca uniwersalny mechanizm osadzania wkładek polietylenowych i ceramicznych. W opcji bezotworowej w średnicach 44 - 66mm co 2mm oraz z możliwością zastosowania 3 śrub mocujących w średnicach 48 - 66mm co 2mm.</t>
  </si>
  <si>
    <t>Wkładka polietylenowa crosslink o średnicy wewnętrznej: 22,225mm neutralna w rozmiarach 38 - 46mm; 28mm neutralna w rozmiarach 44-72mm, z kołnierzem w rozmiarach 48-66mm, lateralizowana 4mm i lateralizowana 4mm z 10-stopniową reorientacją w rozmiarach 48-76mm; 32mm neutralna i z kołnierzem w rozmiarach 52-76mm, lateralizowana 4mm i lateralizowana 4mm z 10- stopniową reorientacją w rozmiarach 48-76mm; 36mm neutralna w rozmiarach 56-76mm oraz lateralizowana 4mm i lateralizowana 4mm z 10-stopniową reorientacją w rozmiarach 52-76mm; 40mm lateralizowana 4mm w rozmiarach 56-60mm.</t>
  </si>
  <si>
    <t>Zaślepka do panewki bezcementowej.</t>
  </si>
  <si>
    <t>Śruba do kości gąbczastej o średnicy 6,5mm, w długościach 15 - 70mm, co 5mm.</t>
  </si>
  <si>
    <t>Głowa metalowa CoCr o średnicy 22,225mm o długości +4 i +7mm oraz 28mm o długości szyjki +1,5; + 5; +8,5; + 12mm oraz 32mm o długości szyjki +1; +5; + 9; +13mm. Stożek 12/14.</t>
  </si>
  <si>
    <t xml:space="preserve">Głowa metalowa CoCr o średnicy 36mm o długości szyjki -2, +1,5; + 5; +8,5; + 12mm oraz 28mm o długości szyjki +1,5; + 5; +8,5. Stożek 12/14 </t>
  </si>
  <si>
    <t>Trzpień rewizyjny bezcementowy, ze stopu tytanu, prosty, zwężający się dystalnie, kołnierzowy. CCD 135°, Offset: Standard 135°; High +7mm 135°. Na całej długości pokryty hydroxyapatytem. Dodatkowo posiadający nacięcia w płaszczyźnie AP i ML zwężającej się części dystalnej umożliwiając dopasowanie trzpienia do krzywizny kości. Uniwersalny dla biodra prawego i lewego. Dostępny w 9 rozmiarach o długościach 180 - 230mm. Stożek 12/14, szyjka spłaszczona w płaszczyźnie ML.</t>
  </si>
  <si>
    <t>Panewka hemisferyczna, bezcementowa, pokryta porowatym tytanem  o zaawansowanej strukturze 3D, współczynnik tarcia 1,2 oraz 80% porowatość przy średniej wielkości porów 300µm, posiadająca uniwersalny mechanizm osadzania wkładek polietylenowych i ceramicznych. Opcja wielootworowa w średnicach 38 - 72mm co 2mm.</t>
  </si>
  <si>
    <t>Panewka rewizyjna, bezcementowa, pokryta porowatym tytanem  o zaawansowanej strukturze 3D, współczynnik tarcia 1,2 oraz 80% porowatość przy średniej wielkości porów 300µm, posiadająca uniwersalny mechanizm osadzania wkładek polietylenowych i ceramicznych. Opcja wielootworowa z dodatkowymi otworami na obwodzie panewki w rozmiarach minimum 54 - 80 mm oraz opcja o pogłębionym dnie w rozmiarach minimum 54 - 72mm, offset 4-6mm w zalezności od rozmiaru.</t>
  </si>
  <si>
    <t>Wkładka polietylenowa związana crosslink o średnicy wewnętrznej: 28mm w roz. 48 - 50; 32mm w roz. 52 - 76mm; 36mm w roz. 56 - 60mm; 40mm w roz. 62 - 68mm; opcje neutralna oraz lateralizowana z 10-stopniową reorientacją.</t>
  </si>
  <si>
    <t>Augmenty rewizyjne uzupełniające rozległe ubytki kostne panewki, wykonane z porowatego tytanu o gąbczastej strukturze. Opcja półkolista posiadająca otwory kierunkowe, wzajemnie prostopadłe na śruby blokowane o średnicy 5.5mm oraz podłużny otwór umożliwiający mocowanie implantu panewki do augmentu za pomocą śruby do kości gąbczastej o średnicy 6,5mm przy jednoczesnym zachowaniu swobody konfiguracji. Augmenty w grubościach 10, 15, 20 i 30mm dla panewek w rozmiarach 50 - 72mm. System zawiera dedykowane narzędzia wraz z przymiarami wyposażone w komplet raszpli umożliwiających opracowanie miejsca pod konkretny wymiar implantu.</t>
  </si>
  <si>
    <t>Augmenty rewizyjne uzupełniające rozległe ubytki kostne panewki, wykonane z porowatego tytanu o gąbczastej strukturze. Opcja skośnych podkładek (5°, 10°, 15°) pod augment podpierający. </t>
  </si>
  <si>
    <t>Śruby blokowane 5,5mm do augmentów półkolistych w długościach 25 - 70mm oraz do augmentów podpierających 14 - 30mm.</t>
  </si>
  <si>
    <t>Śruba peryferyjna do kości gąbczastej o średnicy 5mm, w długościach 20 - 80mm co 5mm.</t>
  </si>
  <si>
    <t>Augmenty rewizyjne uzupełniające rozległe ubytki kostne panewki, wykonane z porowatego tytanu o gąbczastej strukturze. Augment podpierający (neutralny, lewy i prawy) występujący w rozmiarze 56, 62, 68mm. </t>
  </si>
  <si>
    <t>Głowa ceramiczna (Biolox Delta) o średnicy: 28mm o długości szyjki +1,5; + 5; +8,5mm oraz 32mm o długości szyjki +1; +5; + 9mm  oraz 36mm o długości szyjki +1,5; + 5; +8,5; + 12mm. Stożek 12/14.</t>
  </si>
  <si>
    <t>Głowa ceramiczna rewizyjna z tytanowym adapterem (Biolox Delta) 28, 32, 36, 40 i 44mm w 3 długościach szyjki.</t>
  </si>
  <si>
    <t>Ostrza do napędu</t>
  </si>
  <si>
    <t xml:space="preserve">Panewka hemisferyczna, bezcementowa, pokryta porowatym tytanem, posiadająca uniwersalny mechanizm osadzania wkładek polietylenowych i ceramicznych. Opcje bezotworowa oraz z możliwością zastosowania 3 śrub mocujących dostępne w średnicach 48 - 66mm co 2mm. Otwory umożliwiające ustawienie śrub w zakresie 34°.
</t>
  </si>
  <si>
    <t>Część 9 proteza pierwotna  stawu kolanowego</t>
  </si>
  <si>
    <t>Proteza pierwotna stawu kolanowego</t>
  </si>
  <si>
    <t>Element udowy cementowany, anatomiczny (prawy i lewy) o proporcjonalnym i stopniowo zmniejszającym się promieniu. W opcji CR i PS. Grubość w części tylnej dla opcji PS 9mm, a dla opcji CR 8mm. W opcji PS, klatka międzykłykciowa o nachyleniu 18°. Wykonany ze stopu CoCr, w 14 rozmiarach dla każdej ze stron w tym 10 standard oraz 4 wąskie.</t>
  </si>
  <si>
    <t>Element piszczelowy stawu kolanowego w opcji zatrzaskowej, cementowany, wykonany z CoCr z wysoce polerowaną powierzchnią górną oraz chropowatą powierzchnią dolną (microblast) posiadający 4 loże na cement z podcięciami 45° na obrzeżach (macrolock). Kompatybilny z wkładką zatrzaskową CR/CS i PS. W dolnej części posiada skrzydełka antyrotacyjne. Dostępny w 10 rozmiarach.</t>
  </si>
  <si>
    <t>Element piszczelowy stawu kolanowego w opcji rotacyjnej, cementowany, wykonany z CoCr z wysoce polerowaną powierzchnią artykulacyjną oraz chropowatą powierzchnią dolną (microblast) posiadający 4 loże na cement z podcięciami 45° na obrzeżach (macrolock). Kompatybilny z wkładką rotacyjną CR/CS i PS. W dolnej części posiada skrzydełka antyrotacyjne. Dostępny w 10 rozmiarach.</t>
  </si>
  <si>
    <t>Wkładka zatrzaskowa wykonana z polietylenu z przeciwutleniaczem Pentaerythritol Tetrakis stabilizującym wolne rodniki. System zatrzaskowy minimalizujący mikroruchy wkładki do 16µm oraz pozwalający na połączenie elementu udowego i piszczelowego w zakresie +/- 2 rozmiary, wkładka zawsze jest w rozmiarze elementu udowego zachowując optymalne dopasowanie. Opcje CR/CS i PS w 10 rozmiarach o wysokościach 5, 6, 7, 8, 10, 12, 16mm oraz w opcji PS dodatkowo 18 i 20mm.</t>
  </si>
  <si>
    <t>Wkładka rotacyjna wykonana z polietylenu z przeciwutleniaczem Pentaerythritol Tetrakis stabilizującym wolne rodniki. System pozwalający na połączenie elementu udowego i piszczelowego w zakresie +/- 2 rozmiary, wkładka zawsze jest w rozmiarze elementu udowego zachowując optymalne dopasowanie. Opcje CR/CS i PS w 10 rozmiarach o wysokościach 5, 6, 7, 8, 10, 12, 16mm oraz w opcji PS dodatkowo 18 i 20mm.</t>
  </si>
  <si>
    <t>Element rzepkowy wykonany z polietylenu z przeciwutleniaczem Pentaerythritol Tetrakis stabilizującym wolne rodniki. W opcji okrągły i anatomiczny w rozmiarach 29, 32, 35, 38 i 41mm.</t>
  </si>
  <si>
    <t>Ostrza do napedu</t>
  </si>
  <si>
    <t>ostrza do poły o wymiarach 25mm x10 mm x 0,6 mm</t>
  </si>
  <si>
    <t>System do płukania Puls Lavage (pakowany po 10 szt, w ofercie podana cena za sztukę)</t>
  </si>
  <si>
    <t>Zestaw do próżniowego mieszania z cementem kostnym o średniej (3) lepkości z gentamycyną lub bez, 50g lub 80g. Zestaw zawiera strzykawke do podawania cementu</t>
  </si>
  <si>
    <t>Cement kostny  średniej (3) lepkości z gentamycyną lub bez, 20g lub 40g.</t>
  </si>
  <si>
    <t>Strzykawka do podawania cementu próżniowo, opakowanie zbiorcze 10 szt</t>
  </si>
  <si>
    <t>Proteza pierwotna i rewizyjna stawu kolanowego</t>
  </si>
  <si>
    <t>Element udowy anatomiczny (prawy i lewy), wykonany ze stopu CoCr, z możliwością zamocowania bezcementowych kołnierzy udowych uzupełniających ubytki kostne wewnątrz przynasady, zapewniających stabilność rotacyjną i progresywnie przenoszących obciążenia poprzez schodkową budowę, z możliwością mocowania trzpieni przedłużających. Dostępny w 3 rozmiarach dla każdej ze stron.</t>
  </si>
  <si>
    <t>Augment udowy o grubości 5 i 10 mm do zawiasowego elementu udowego. Mocowany cementem kostnym.</t>
  </si>
  <si>
    <t>Wkładka rotacyjna wykonana z polietylenu z przeciwutleniaczem stabilizującym wolne rodniki, wzmocniona metalowym rdzeniem, z możliwością związania protezy do systemu zawiasowego poprzez użycie metalowego pinu. W 4 rozmiarach: XXS w grubościach od 12mm do 24 mm ze skokiem co 2mm oraz XS, S, M w grubościach od 12mm do 32mm ze skokiem co 2mm.</t>
  </si>
  <si>
    <t>Element rewizyjny udowy endoprotezy stawu kolanowego, cementowany, anatomiczny (prawy i lewy) o proporcjonalnym i stopniowo zmniejszającym się promieniu. Grubość w częśći tylnej - 9 mm. Zmienna szerokość boksu (14,1 - 20,2 mm) względem rozmiaru. Posiada konus o stałym kącie 5° koślawości do zamontowania kołenierza przynasadowego, adaptera z offsetem, trzpienia przedłużającego. Wykonany ze stopu CoCr, dostępny w 10 rozmiarach dla każdej ze stron.</t>
  </si>
  <si>
    <t>Element rewizyjny piszczelowy stawu kolanowego w opcji rotacyjnej, cementowany, wykonany z CoCr z wysoce polerowaną powierzchnią górną oraz chropowatą powierzchnią dolną (microblast) z lożami na cement o głębokości 0,8mm. 2 stopniowe pochylenie konusa względem tacy. Element piszczelowy dostępny w 9 rozmiarach. Kompatybilny z wkładką pierwotną i rewizyjną.</t>
  </si>
  <si>
    <t>Element rewizyjny piszczelowy stawu kolanowego w opcji zatrzaskowej, cementowany, wykonany z CoCr z wysoce polerowaną powierzchnią górną oraz chropowatą powierzchnią dolną (microblast) z lożami na cement o głębokości 0,75mm. 2° pochylenie konusa względem tacy. Element piszczelowy dostępny w 10 rozmiarach. Kompatybilny z wkładką pierwotną i rewizyjną.</t>
  </si>
  <si>
    <t>Wkładka rotacyjna wykonana z polietylenu z przeciwutleniaczem Pentaerythritol Tetrakis stabilizującym wolne rodniki. System pozwalający na połączenie elementu udowego i piszczelowego w zakresie +/- 2 rozmiary. Rozmiar wkładki dopasowujemy do rozmiaru komponentu udowego 1:1. Dodatkowo wzmocniona tytanowym pinem na całej długości konusa. Wkładka dostępna w wysokościach 6 - 26 mm ze skokiem co 2 mm dla rozmiarów 1-10.</t>
  </si>
  <si>
    <t>Wkładka zatrzaskowa wykonana z polietylenu z przeciwutleniaczem Pentaerythritol Tetrakis stabilizującym wolne rodniki. System zatrzaskowy minimalizujący mikroruchy wkładki oraz pozwalający na połączenie elementu udowego i piszczelowego w zakresie +/- 2 rozmiary. Rozmiar wkładki dopasowujemy do rozmiaru komponentu udowego 1:1. Spodnia część wkładki posiada 3 zakładki blokujące ją na poziomie tacy piszczelowej. Dodatkowo wzmocniona pinem tytanowym. Wkładka dostępna w wysokościach 6 - 26 mm ze skokiem co 2 mm dla rozmiarów 1-10.</t>
  </si>
  <si>
    <t xml:space="preserve">Augmenty udowe dystalne wykonane z CoCr, cementowane, o grubości 4mm, 8mm, 12mm, 16mm. Posiadające lożę na cement o głębokości 0,8mm.  </t>
  </si>
  <si>
    <t xml:space="preserve">Augmenty udowe tylne wykonane z CoCr, cementowane, o grubości 4mm, 8mm, 12mm. Posiadające lożę na cement o głębokości 0,8mm.  </t>
  </si>
  <si>
    <t xml:space="preserve">Augmenty piszczelowe, wykonane z CoCr, cementowane, dostępne w opcji univwersalnej dla grubości 5 mm oraz opcji LM\RL i RM\LL dla grubości 10mm, 15mm w rozmiarach 1/2, 3/4, 5/6, 7/8, 9/10 odpowiednich dla rozmiarów tacy piszczelowej. </t>
  </si>
  <si>
    <t>Trzpień cementowany, tytanowy, uniwersalny o średnicy 14mm i długości 30mm, 50mm, 80mm, 130mm oraz o średnicy 16mm i długości 80mm i 130mm.</t>
  </si>
  <si>
    <t>Trzpień bezcementowy, tytanowy, antyrotacyjny, uniwersalny do elementu piszczelowego i udowego. Dostępny o średnicy 10mm, 12mm, 14mm, 16mm, 18mm, 20mm, 22mm, 24mm i długościach 60mm, 110mm, 160mm.</t>
  </si>
  <si>
    <t>Adapter rewizyjny, offsetowy 2mm, 4mm, 6mm pozwalający na ustawienie pozycji offsetu w zakresie 360°.</t>
  </si>
  <si>
    <t xml:space="preserve">Kołnierz udowy, symetryczny w opcji cementowanej w rozmiarze 30mm, uzupełniający ubytki kostne wewnątrz przynasady, zapewniający stabilność rotacyjną i progresywnie przenoszący obciążenia poprzez schodkową budowę.  </t>
  </si>
  <si>
    <t xml:space="preserve">Kołnierz udowy, symetryczny w opcji bezcementowej z napyleniem porowatym tytanem w części dystalnej, uzupełniający ubytki kostne wewnątrz przynasady, zapewniający stabilność rotacyjną i progresywnie przenoszący obciążenia poprzez schodkową budowę.  Rozmiary 30mm, 35mm, 40mm, 50mm, 55mm. </t>
  </si>
  <si>
    <t xml:space="preserve">Kołnierz udowy, symetryczny w opcji bezcementowej z napyleniem porowatym tytanem na całej długości, uzupełniający ubytki kostne wewnątrz przynasady, zapewniający stabilność rotacyjną i progresywnie przenoszący obciążenia poprzez schodkową budowę.  Rozmiary 30mm, 35mm, 40mm, 50mm, 55mm. </t>
  </si>
  <si>
    <t xml:space="preserve">Kołnierz piszczelowy, symetryczny w opcji cementowanej w rozmiarze 29mm, uzupełniający ubytki kostne wewnątrz przynasady, zapewniający stabilność rotacyjną i progresywnie przenoszący obciążenia poprzez schodkową budowę.  </t>
  </si>
  <si>
    <t>Kołnierz piszczelowy, symetryczny w opcji bezcementowej z napyleniem porowatym tytanem w części proksymalnej, uzupełniający ubytki kostne wewnątrz przynasady, zapewniający stabilność rotacyjną i progresywnie przenoszący obciążenia poprzez schodkową budowę.  Rozmiary 29mm, 37mm, 45mm, 53mm, 61mm oraz 69mm.</t>
  </si>
  <si>
    <t>Kołnierz piszczelowy, symetryczny w opcji bezcementowej z napyleniem porowatym tytanem na całej długości, uzupełniający ubytki kostne wewnątrz przynasady, zapewniający stabilność rotacyjną i progresywnie przenoszący obciążenia poprzez schodkową budowę.  Rozmiary 29mm, 37mm, 45mm, 53mm, 61mm oraz 69mm.</t>
  </si>
  <si>
    <t>2.3</t>
  </si>
  <si>
    <t>2.4</t>
  </si>
  <si>
    <t>2.5</t>
  </si>
  <si>
    <t>2.6</t>
  </si>
  <si>
    <t>2.7</t>
  </si>
  <si>
    <t>2.8</t>
  </si>
  <si>
    <t>2.9</t>
  </si>
  <si>
    <t>2.10</t>
  </si>
  <si>
    <t>2.11</t>
  </si>
  <si>
    <t>2.12</t>
  </si>
  <si>
    <t>2.13</t>
  </si>
  <si>
    <t>2.14</t>
  </si>
  <si>
    <t>2.15</t>
  </si>
  <si>
    <t>2.16</t>
  </si>
  <si>
    <t>2.17</t>
  </si>
  <si>
    <t>2.18</t>
  </si>
  <si>
    <t>2.19</t>
  </si>
  <si>
    <t>2.20</t>
  </si>
  <si>
    <t>Część 10  Proteza rewizyjna stawu kolanowego, cementowana</t>
  </si>
  <si>
    <t>Wkładka polietylenowa rotacyjna wzmocniona metalowym rdzeniem, z możliwością związania protezy do systemu zawiasowego poprzez użycie metalowego pinu, w 3 rozmiarach i grubościach 12, 14, 16, 18, 21, 23, 26, 28 i 31mm dla każdego rozmiaru.</t>
  </si>
  <si>
    <t>Element udowy cementowany, półzwiązany, anatomiczny (prawy, lewy) wykonany ze stopu CoCr. Kompatybilny z wkładkami zatrzaskowymi i rotacyjnymi. Rozmiary 2; 2,5; 3; 4; 5; dla każdej ze stron.</t>
  </si>
  <si>
    <t>Rewizyjny element piszczelowy stawu kolanowego w opcji rotacyjnej, cementowany, wykonany z  CoCr z wysoce polerowaną powierzchnią artykulacyjną. Z możliwością zamontowania kołnierzy przynasadowych, augmentów i trzpieni bezcementowych lub cementowanych. Kompatybilny z wkładkami rotacyjnymi oraz elementem udowym CR/CS, PS, półzwiązanym, zawiasowym, poresekcyjnym. Rozmiary 1,5; 2; 2,5; 3; 4; 5; 6.</t>
  </si>
  <si>
    <t>Wkładka rotacyjna, półzwiązana, wykonana z polietylenu o wysokiej masie cząsteczkowej, dodatkowo wzmocniona prętem, Rozmiary 2; 2,5; 3; 4; 5; w wysokościach 10, 12.5, 15, 17,5, 20, 22,5, 25, 30mm.</t>
  </si>
  <si>
    <t>Trzpień bezcementowy, antyrotacyjny, uniwersalny dla elementu udowego i piszczelowego o długości 75, 115 i 150mm, w średnicach 10 - 24mm co 2 mm.</t>
  </si>
  <si>
    <t>Augmenty udowe dystalne w grubościach 4, 8, 12 i 16mm oraz tylne w grubościach 4 i 8mm.</t>
  </si>
  <si>
    <t>Kołnierz udowy bezcementowy uzupełniający ubytki kostne wewnątrz przynasady, zapewniający stabilność rotacyjną i progresywnie przenoszący obciążenia poprzez schodkową budowę. Rozmiary 20, 31, 34, 40, 46mm. W opcji z napyleniem porowatym tytanem w części dystalnej lub w całości.</t>
  </si>
  <si>
    <t>Adapter 5˚ i 7˚ koślawości umożliwiający zastosowanie kołnierzy przynasadowych i trzpieni jednocześnie.</t>
  </si>
  <si>
    <t>Śruba mocująca adapter udowy neutralna lub offset +/- 2mm.</t>
  </si>
  <si>
    <t>Trzpień cementowany, uniwersalny dla elementu udowego i piszczelowego. Rozmiary 30 i 60mm. </t>
  </si>
  <si>
    <t xml:space="preserve">Kołnierz piszczelowy bezcementowy z napyleniem porowatym tytanem w części proksymalnej, uzupełniający ubytki kostne wewnątrz przynasady, zapewniający stabilność rotacyjną i progresywnie przenoszący obciążenia poprzez schodkową budowę.  Rozmiary 29,37, 45, 53, 61mm. </t>
  </si>
  <si>
    <t>Augment piszczelowy w grubościach 5, 10 i 15mm.</t>
  </si>
  <si>
    <t>ostrza do napędu</t>
  </si>
  <si>
    <t>Część 11   Implanty do chirurgii stopy</t>
  </si>
  <si>
    <t>Tytanowe kaniulowane śruby kompresyjne typu herberta o średnicy 2,6mm w rozmiarach 10-30mm skok co 2mm - gniazdo TORX</t>
  </si>
  <si>
    <t>Tytanowe kaniulowane śruby kompresyjne typu herberta o podwójnym gwincie i średnicy 3,2mm w rozmiarach 12-34mm skok co 2mm. Implanty sterylne - gniazdo TORX</t>
  </si>
  <si>
    <t>Śruby odłamywane typu break off o średnicy 2 i 2,7mm i długościach 11-14mm. Implanty sterylne</t>
  </si>
  <si>
    <t>Klamry stalowe waryzujące do osteotomii paliczka o szerokości 8 i 10mm z kątem 26 stopni 90 stopni. Implanty sterylne.</t>
  </si>
  <si>
    <t>Wiertła kaniulowane do śrub 2,6 i 3,2</t>
  </si>
  <si>
    <t>Tytanowe śruby typu "Herberta", długości od 30 do 60 mm, średnica 5,5 mm</t>
  </si>
  <si>
    <t>Tytanowe śruby typu "Herberta", długości od 50 do 90 mm, średnica 7,5 mm</t>
  </si>
  <si>
    <t xml:space="preserve">Implanty blokujące zatokę stępu. Implanty wykonane ze stopu tytanowego w rozmiarach co najmniej od 7 do 13 mm (skok co 1 mm). Implanty kaniulowane. </t>
  </si>
  <si>
    <t>Płytki o kształcie T do Lapidusa. Grubość płytek 2,0 mm i długości 33mm. Otwory na śruby wieloosiowo blokowane o średnicy 2,5 mm.</t>
  </si>
  <si>
    <t>Tytanowa anatomiczna płytka do artrodezy stawu MTP1 o grubośći 2,0mm. Otwory na śruby o średnicy 2,5mm wieloosiowo blokowane oraz 2 otwory na śruby kompresyjne</t>
  </si>
  <si>
    <t>Płytki tytanowe do zespoleń w obrębie stopy. Płytki o kształcie L, T, X, H, proste i w kształcie trapezu. Grubość płytek 2,0 mm. Otwory na śruby wieloosiowo blokowane o średnicy 2,5 mm.</t>
  </si>
  <si>
    <t>Śruby korowe blokowane 2,5mm w długościach 12-28 mm</t>
  </si>
  <si>
    <t>Śruby korowe kompresyjne 2,5mm w długościach 12-28 mm</t>
  </si>
  <si>
    <t xml:space="preserve">Trzpień tytanowy o anatomicznym przekroju trójkątnym, pokryty kompozytową powłoką tytanu oraz hydroksyapatytu, dostępny w 8 rozmiarach: grubość od 7,0 mm do 12 mm, długość od 26 mm do 32 mm.                                                                 </t>
  </si>
  <si>
    <t>Szyjka  z CoCrMo, dostępna w wersji prostej oraz  z 15° offsetem, w 4 rozmiarach: 12 mm, 14 mm 16mm lub 18 mm dla każdej wersji. Szyjka zakończona wkładką z polietylenu o średnicy 7,7mm</t>
  </si>
  <si>
    <t xml:space="preserve">Panewka tytanowa sferyczna pokryta kompozytową powłoką tytanu oraz hydroksyapatytu, zopatrzona w 3 wypustki antyrotacyjne; dostępna w 2 rozmiarach: 9mm oraz 10 mm.                                                                     </t>
  </si>
  <si>
    <t>Biowchłanialny spacer stawów śródstopnopaliczkowych wykonany z PLLA - implant kaniulowany dostępny w średnicach 16mm i 13mm</t>
  </si>
  <si>
    <t>Szybki test ilościowy zawartości kalprotektyn w płynie maziowym do weryfikacji zakażeń okołoprotezowych. Możliwość odczytu wyniku oraz automatycznego archiwizowania wyników w przeznaczonej do tego aplikacji. Opakowanie zawierające 5 zestawów testów (test, bufor)</t>
  </si>
  <si>
    <t xml:space="preserve">Mikropipeta z kompatybilnymi końćówkami, któa umożliwia prcyzyjne pobranie 20μl  - 100μl. </t>
  </si>
  <si>
    <t>Ostrza do mini piły do chirurgii stopy i ręki</t>
  </si>
  <si>
    <t xml:space="preserve">Producent/  nazwa handlowa    </t>
  </si>
  <si>
    <r>
      <t xml:space="preserve">Nr UAD- </t>
    </r>
    <r>
      <rPr>
        <b/>
        <i/>
        <sz val="11"/>
        <color indexed="8"/>
        <rFont val="Cambria"/>
        <family val="1"/>
        <charset val="238"/>
      </rPr>
      <t>jeśli dotyczy</t>
    </r>
  </si>
  <si>
    <r>
      <rPr>
        <b/>
        <sz val="10"/>
        <color theme="1"/>
        <rFont val="Calibri"/>
        <family val="2"/>
        <charset val="238"/>
        <scheme val="minor"/>
      </rPr>
      <t xml:space="preserve">STABILIZACJA TRANSPEDIKULARNA ODCINKA LĘDŹWIOWEGO KRĘGOSŁUPA </t>
    </r>
    <r>
      <rPr>
        <sz val="10"/>
        <color theme="1"/>
        <rFont val="Calibri"/>
        <family val="2"/>
        <charset val="238"/>
        <scheme val="minor"/>
      </rPr>
      <t>Wszystkie implanty muszą posiadać system mocowania oparty na jednym elemencie blokującym i tulipanowym charakterze części mocującej śruby, śruba wieloosiowa o kącie wychylenia od osi o co najmniej 35 stopni, nakrętka bezgwintowa z dwustopniowym systemem blokowania pręta, możliwość zablokowania wieloosiowości śruby na pręcie w celu zachowania krzywizn anatomicznych kręgosłupa przy dystrakcji i kompresji, gwint dwuzwojowy dla szybszego wprowadzania śruby, ujemny kąt pióra gwintu śruby zapewniający zwiększoną siłę zerwania śruby, wielokątowe śruby tulipanowe, dostępne w co najmniej dwóch rodzajach: 
śruby o walcowym kształcie gwintu z samogwintującym początkiem śruby, dostępne w co najmniej siedmiu rozmiarach średnicy od 4,0mm do 8,5mm i długości od 20mm do 90mm, zmienny walcowo – stożkowy kształt gwintu (zmienna średnica sruby) dostępne w co najmniej czterech rozmiarach średnicy od 5,5mm do 7,0 mm i długości od 30mm do 100mm - w zestawie śruby monoaksjalne o średnicy od 4.0mm do 8.5mm i długości od 25mm do 90mm, haki pedikularne, laminarne oraz offsetowe w różnych wielkościach podstaw i  wysokościach dostępne w minimum 37 konfiguracjach - średnica pręta 5,5 mm (pręt gładki), śruby hydroxyapatytowe o średnicy 5,5 mm oraz 6,5 mm i długosci 35 mm - 55 mm, łączniki poprzeczne mocowane wielokątowo do pręta bez konieczności doginania elementów łącznika, w zestawie dostępne pręty proste w rozmiarach od 30mm do 300mm, w zestawie dostępne pręty anatomicznie zagięte w rozmiarach od 35mm do 150mm, możliwość zastosowania śrub wyciągowych wielokątowych, w zestawie śruby o zmiennej średnicy pióra gwintu do talerzy biodrowych oraz bloki biodrowo-krzyżowe oraz connectory do zabiegów rewizyjnych, w zestawie łącznik poprzeczny zintegrowany z prętami. Klatka międzykręgowa PLIF/TLIF Oblique/Skórne, przód klatki w kształcie klina ułatwiającego implantację i umożliwiający wprowadzenie implantu bez wstępnej dystrakcji, obły kształt implantu w płaszczyźnie strzałkowej celem pełnego kontaktu z blaszkami trzonów, radiologiczne znaczniki. Trzy rozmiary podstawy implantu będącej w bezpośrednim kontakcie z blaszką graniczną o wymiarach 10 mm x 22 mm, 10 mm x 26 mm, 10mm x 30mm. Klatka międzytrzonowa lędźwiowa z dostępu bocznego różne rodzaje materiału PEEK, tytan, klatka ze zintegrowanym zawiasem umożliwiającym precyzyjne umiejscowienie implantu w przestrzeni międzykręgowej, narzędzie do podania implantu umożliwiające blokowanie i odblokowywanie przegubu implantu/ blokowanie odblokowanie ruchomości implantu względem narzędzia, kształt typu banan, powierzchnia kontaktu z blaszką graniczną ząbkowana, radiologiczne znaczniki tantalowe zapewniające kontrolę śródoperacyjną położenia implantu, implant posiadający otwór zapewniający możliwość wypełnienia go kością lub substytutem kości, dwa rozmiary podstawy implantu będącej w bezpośrednim kontakcie z blaszką graniczną o wymiarach 10mmx28mm i 11mmx33mm, wysokość implantów w zakresie 7mm - 17mm. Zestaw dodatkowo zawiera rozwieracz z łopakami w dwóch szerokościach, długościach 40 mm - 120 mm z możliwoscią mocowania do stołu operacyjnego.</t>
    </r>
  </si>
  <si>
    <t>Dostawca dostarczy zestawy do endoprotezoplastyki oraz napęd chirurgiczny dostosowany do produktu.</t>
  </si>
  <si>
    <t>op.</t>
  </si>
  <si>
    <t>Nr UDI / (EAN) / UDI (UDI-DI+UDI-PI) jeśli dotyczy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</si>
</sst>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zł&quot;;[Red]\-#,##0.00\ &quot;zł&quot;"/>
    <numFmt numFmtId="44" formatCode="_-* #,##0.00\ &quot;zł&quot;_-;\-* #,##0.00\ &quot;zł&quot;_-;_-* &quot;-&quot;??\ &quot;zł&quot;_-;_-@_-"/>
    <numFmt numFmtId="43" formatCode="_-* #,##0.00_-;\-* #,##0.00_-;_-* &quot;-&quot;??_-;_-@_-"/>
    <numFmt numFmtId="164" formatCode="#,##0.00\ &quot;zł&quot;"/>
  </numFmts>
  <fonts count="3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8"/>
      <name val="Calibri"/>
      <family val="2"/>
      <scheme val="minor"/>
    </font>
    <font>
      <sz val="11"/>
      <color theme="1"/>
      <name val="Calibri"/>
      <family val="2"/>
      <scheme val="minor"/>
    </font>
    <font>
      <sz val="11"/>
      <color rgb="FFFF0000"/>
      <name val="Calibri"/>
      <family val="2"/>
      <charset val="238"/>
      <scheme val="minor"/>
    </font>
    <font>
      <b/>
      <sz val="11"/>
      <color theme="1"/>
      <name val="Calibri"/>
      <family val="2"/>
      <charset val="238"/>
      <scheme val="minor"/>
    </font>
    <font>
      <sz val="11"/>
      <color indexed="8"/>
      <name val="Calibri"/>
      <family val="2"/>
      <charset val="238"/>
    </font>
    <font>
      <b/>
      <sz val="12"/>
      <color theme="1"/>
      <name val="Calibri"/>
      <family val="2"/>
      <charset val="238"/>
      <scheme val="minor"/>
    </font>
    <font>
      <sz val="12"/>
      <color theme="1"/>
      <name val="Calibri"/>
      <family val="2"/>
      <charset val="238"/>
      <scheme val="minor"/>
    </font>
    <font>
      <i/>
      <sz val="8"/>
      <color theme="1"/>
      <name val="Calibri"/>
      <family val="2"/>
      <charset val="238"/>
      <scheme val="minor"/>
    </font>
    <font>
      <b/>
      <sz val="11"/>
      <color rgb="FF002060"/>
      <name val="Calibri"/>
      <family val="2"/>
      <charset val="238"/>
      <scheme val="minor"/>
    </font>
    <font>
      <sz val="10"/>
      <color theme="1"/>
      <name val="Calibri"/>
      <family val="2"/>
      <scheme val="minor"/>
    </font>
    <font>
      <b/>
      <sz val="10"/>
      <color theme="1"/>
      <name val="Calibri"/>
      <family val="2"/>
      <charset val="238"/>
      <scheme val="minor"/>
    </font>
    <font>
      <sz val="10"/>
      <name val="Calibri"/>
      <family val="2"/>
      <charset val="238"/>
      <scheme val="minor"/>
    </font>
    <font>
      <b/>
      <sz val="10"/>
      <name val="Calibri"/>
      <family val="2"/>
      <charset val="238"/>
      <scheme val="minor"/>
    </font>
    <font>
      <sz val="10"/>
      <color rgb="FF000000"/>
      <name val="Calibri"/>
      <family val="2"/>
      <charset val="238"/>
      <scheme val="minor"/>
    </font>
    <font>
      <sz val="10"/>
      <color theme="1"/>
      <name val="Calibri"/>
      <family val="2"/>
      <charset val="238"/>
      <scheme val="minor"/>
    </font>
    <font>
      <sz val="10"/>
      <color indexed="8"/>
      <name val="Calibri"/>
      <family val="2"/>
      <charset val="238"/>
      <scheme val="minor"/>
    </font>
    <font>
      <b/>
      <sz val="10"/>
      <color indexed="8"/>
      <name val="Calibri"/>
      <family val="2"/>
      <charset val="238"/>
      <scheme val="minor"/>
    </font>
    <font>
      <sz val="10"/>
      <color indexed="8"/>
      <name val="Calibri"/>
      <family val="2"/>
    </font>
    <font>
      <b/>
      <sz val="10"/>
      <color theme="1"/>
      <name val="Calibri"/>
      <family val="2"/>
      <scheme val="minor"/>
    </font>
    <font>
      <b/>
      <sz val="10"/>
      <color indexed="8"/>
      <name val="Calibri"/>
      <family val="2"/>
    </font>
    <font>
      <sz val="8"/>
      <color theme="1"/>
      <name val="Calibri"/>
      <family val="2"/>
      <scheme val="minor"/>
    </font>
    <font>
      <sz val="9"/>
      <color theme="1"/>
      <name val="Calibri"/>
      <family val="2"/>
      <scheme val="minor"/>
    </font>
    <font>
      <sz val="9"/>
      <name val="Calibri"/>
      <family val="2"/>
      <scheme val="minor"/>
    </font>
    <font>
      <sz val="11"/>
      <name val="Calibri"/>
      <family val="2"/>
      <charset val="238"/>
      <scheme val="minor"/>
    </font>
    <font>
      <sz val="9"/>
      <name val="Calibri"/>
      <family val="2"/>
      <charset val="238"/>
      <scheme val="minor"/>
    </font>
    <font>
      <sz val="9"/>
      <color theme="1"/>
      <name val="Calibri"/>
      <family val="2"/>
      <charset val="238"/>
      <scheme val="minor"/>
    </font>
    <font>
      <b/>
      <sz val="9"/>
      <color theme="1"/>
      <name val="Calibri"/>
      <family val="2"/>
      <charset val="238"/>
      <scheme val="minor"/>
    </font>
    <font>
      <sz val="9"/>
      <color indexed="8"/>
      <name val="Calibri"/>
      <family val="2"/>
      <charset val="238"/>
      <scheme val="minor"/>
    </font>
    <font>
      <b/>
      <i/>
      <sz val="11"/>
      <color indexed="8"/>
      <name val="Cambria"/>
      <family val="1"/>
      <charset val="238"/>
    </font>
    <font>
      <b/>
      <sz val="11"/>
      <color rgb="FFFF0000"/>
      <name val="Calibri"/>
      <family val="2"/>
      <charset val="238"/>
      <scheme val="minor"/>
    </font>
  </fonts>
  <fills count="3">
    <fill>
      <patternFill patternType="none"/>
    </fill>
    <fill>
      <patternFill patternType="gray125"/>
    </fill>
    <fill>
      <patternFill patternType="solid">
        <fgColor them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8"/>
      </top>
      <bottom style="thin">
        <color indexed="8"/>
      </bottom>
      <diagonal/>
    </border>
    <border>
      <left style="thin">
        <color indexed="64"/>
      </left>
      <right style="thin">
        <color indexed="64"/>
      </right>
      <top/>
      <bottom style="thin">
        <color indexed="8"/>
      </bottom>
      <diagonal/>
    </border>
  </borders>
  <cellStyleXfs count="15">
    <xf numFmtId="0" fontId="0" fillId="0" borderId="0"/>
    <xf numFmtId="0" fontId="6" fillId="0" borderId="0"/>
    <xf numFmtId="43" fontId="6"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0" fontId="5" fillId="0" borderId="0"/>
    <xf numFmtId="0" fontId="4" fillId="0" borderId="0"/>
    <xf numFmtId="44" fontId="4" fillId="0" borderId="0" applyFont="0" applyFill="0" applyBorder="0" applyAlignment="0" applyProtection="0"/>
    <xf numFmtId="0" fontId="11" fillId="0" borderId="0"/>
    <xf numFmtId="0" fontId="2" fillId="0" borderId="0"/>
    <xf numFmtId="9" fontId="2" fillId="0" borderId="0" applyFont="0" applyFill="0" applyBorder="0" applyAlignment="0" applyProtection="0"/>
    <xf numFmtId="0" fontId="2" fillId="0" borderId="0"/>
  </cellStyleXfs>
  <cellXfs count="190">
    <xf numFmtId="0" fontId="0" fillId="0" borderId="0" xfId="0"/>
    <xf numFmtId="0" fontId="0" fillId="0" borderId="1" xfId="0" applyBorder="1"/>
    <xf numFmtId="44" fontId="0" fillId="0" borderId="1" xfId="4" applyFont="1" applyBorder="1"/>
    <xf numFmtId="0" fontId="4" fillId="0" borderId="0" xfId="9"/>
    <xf numFmtId="0" fontId="4" fillId="0" borderId="0" xfId="9" applyAlignment="1">
      <alignment wrapText="1"/>
    </xf>
    <xf numFmtId="0" fontId="9" fillId="0" borderId="0" xfId="9" applyFont="1"/>
    <xf numFmtId="0" fontId="9" fillId="0" borderId="0" xfId="9" applyFont="1" applyAlignment="1">
      <alignment wrapText="1"/>
    </xf>
    <xf numFmtId="0" fontId="4" fillId="0" borderId="1" xfId="9" applyBorder="1" applyAlignment="1">
      <alignment horizontal="center" vertical="center"/>
    </xf>
    <xf numFmtId="0" fontId="13" fillId="0" borderId="0" xfId="9" applyFont="1"/>
    <xf numFmtId="0" fontId="13" fillId="0" borderId="0" xfId="9" applyFont="1" applyAlignment="1">
      <alignment wrapText="1"/>
    </xf>
    <xf numFmtId="0" fontId="14" fillId="0" borderId="1" xfId="9" applyFont="1" applyBorder="1" applyAlignment="1">
      <alignment horizontal="center" vertical="center"/>
    </xf>
    <xf numFmtId="0" fontId="14" fillId="0" borderId="1" xfId="9" applyFont="1" applyBorder="1" applyAlignment="1">
      <alignment horizontal="center" vertical="center" wrapText="1"/>
    </xf>
    <xf numFmtId="0" fontId="10" fillId="2" borderId="1" xfId="9" applyFont="1" applyFill="1" applyBorder="1" applyAlignment="1">
      <alignment horizontal="center" vertical="center"/>
    </xf>
    <xf numFmtId="0" fontId="10" fillId="2" borderId="1" xfId="9" applyFont="1" applyFill="1" applyBorder="1" applyAlignment="1">
      <alignment horizontal="center" vertical="center" wrapText="1"/>
    </xf>
    <xf numFmtId="0" fontId="15" fillId="0" borderId="0" xfId="9" applyFont="1" applyAlignment="1">
      <alignment horizontal="center" wrapText="1"/>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wrapText="1"/>
    </xf>
    <xf numFmtId="0" fontId="16" fillId="0" borderId="2" xfId="0" applyFont="1" applyBorder="1" applyAlignment="1">
      <alignment horizontal="justify" vertical="justify" wrapText="1"/>
    </xf>
    <xf numFmtId="0" fontId="16" fillId="0" borderId="1" xfId="0" applyFont="1" applyBorder="1" applyAlignment="1">
      <alignment horizontal="justify" vertical="justify" wrapText="1"/>
    </xf>
    <xf numFmtId="0" fontId="14" fillId="0" borderId="12" xfId="9" applyFont="1" applyBorder="1" applyAlignment="1">
      <alignment horizontal="center" vertical="center" wrapText="1"/>
    </xf>
    <xf numFmtId="0" fontId="14" fillId="0" borderId="12" xfId="9" applyFont="1" applyBorder="1" applyAlignment="1">
      <alignment horizontal="center" vertical="center"/>
    </xf>
    <xf numFmtId="0" fontId="0" fillId="0" borderId="6" xfId="0" applyBorder="1" applyAlignment="1">
      <alignment horizontal="center"/>
    </xf>
    <xf numFmtId="0" fontId="0" fillId="0" borderId="6" xfId="0" applyBorder="1" applyAlignment="1">
      <alignment horizontal="center" vertical="center"/>
    </xf>
    <xf numFmtId="0" fontId="0" fillId="0" borderId="4" xfId="0" applyBorder="1" applyAlignment="1">
      <alignment horizontal="center"/>
    </xf>
    <xf numFmtId="0" fontId="0" fillId="0" borderId="4" xfId="0" applyBorder="1" applyAlignment="1">
      <alignment horizontal="center" vertical="center"/>
    </xf>
    <xf numFmtId="0" fontId="3" fillId="0" borderId="0" xfId="9" applyFont="1"/>
    <xf numFmtId="0" fontId="3" fillId="0" borderId="0" xfId="9" applyFont="1" applyAlignment="1">
      <alignment wrapText="1"/>
    </xf>
    <xf numFmtId="0" fontId="18" fillId="0" borderId="8" xfId="11" applyFont="1" applyBorder="1" applyAlignment="1">
      <alignment vertical="center" wrapText="1"/>
    </xf>
    <xf numFmtId="0" fontId="18" fillId="0" borderId="9" xfId="11" applyFont="1" applyBorder="1" applyAlignment="1">
      <alignment vertical="center"/>
    </xf>
    <xf numFmtId="0" fontId="18" fillId="0" borderId="10" xfId="11" applyFont="1" applyBorder="1" applyAlignment="1">
      <alignment vertical="center"/>
    </xf>
    <xf numFmtId="0" fontId="18" fillId="0" borderId="10" xfId="11" applyFont="1" applyBorder="1" applyAlignment="1">
      <alignment vertical="center" wrapText="1"/>
    </xf>
    <xf numFmtId="0" fontId="18" fillId="0" borderId="11" xfId="11" applyFont="1" applyBorder="1" applyAlignment="1">
      <alignment vertical="center"/>
    </xf>
    <xf numFmtId="0" fontId="18" fillId="0" borderId="1" xfId="11" applyFont="1" applyBorder="1" applyAlignment="1">
      <alignment vertical="center"/>
    </xf>
    <xf numFmtId="0" fontId="18" fillId="0" borderId="4" xfId="11" applyFont="1" applyBorder="1" applyAlignment="1">
      <alignment vertical="center"/>
    </xf>
    <xf numFmtId="0" fontId="20" fillId="0" borderId="1" xfId="11" applyFont="1" applyBorder="1" applyAlignment="1">
      <alignment vertical="center" wrapText="1"/>
    </xf>
    <xf numFmtId="0" fontId="20" fillId="0" borderId="0" xfId="11" applyFont="1" applyAlignment="1">
      <alignment vertical="center" wrapText="1"/>
    </xf>
    <xf numFmtId="0" fontId="21" fillId="0" borderId="1" xfId="1" applyFont="1" applyBorder="1" applyAlignment="1">
      <alignment horizontal="left" vertical="top"/>
    </xf>
    <xf numFmtId="0" fontId="21" fillId="0" borderId="6" xfId="0" applyFont="1" applyBorder="1" applyAlignment="1">
      <alignment horizontal="center" vertical="center"/>
    </xf>
    <xf numFmtId="0" fontId="21" fillId="0" borderId="4" xfId="0" applyFont="1" applyBorder="1" applyAlignment="1">
      <alignment horizontal="center" vertical="center"/>
    </xf>
    <xf numFmtId="0" fontId="21" fillId="0" borderId="7" xfId="0" applyFont="1" applyBorder="1"/>
    <xf numFmtId="164" fontId="21" fillId="0" borderId="3" xfId="9" applyNumberFormat="1" applyFont="1" applyBorder="1" applyAlignment="1">
      <alignment horizontal="center" vertical="center"/>
    </xf>
    <xf numFmtId="9" fontId="21" fillId="0" borderId="3" xfId="9" applyNumberFormat="1" applyFont="1" applyBorder="1" applyAlignment="1">
      <alignment horizontal="center" vertical="center"/>
    </xf>
    <xf numFmtId="2" fontId="21" fillId="0" borderId="3" xfId="9" applyNumberFormat="1" applyFont="1" applyBorder="1" applyAlignment="1">
      <alignment horizontal="center" vertical="center"/>
    </xf>
    <xf numFmtId="0" fontId="21" fillId="0" borderId="3" xfId="9" applyFont="1" applyBorder="1" applyAlignment="1">
      <alignment horizontal="center" vertical="center"/>
    </xf>
    <xf numFmtId="0" fontId="21" fillId="0" borderId="1" xfId="0" applyFont="1" applyBorder="1"/>
    <xf numFmtId="164" fontId="21" fillId="0" borderId="1" xfId="9" applyNumberFormat="1" applyFont="1" applyBorder="1" applyAlignment="1">
      <alignment horizontal="center" vertical="center"/>
    </xf>
    <xf numFmtId="9" fontId="21" fillId="0" borderId="1" xfId="9" applyNumberFormat="1" applyFont="1" applyBorder="1" applyAlignment="1">
      <alignment horizontal="center" vertical="center"/>
    </xf>
    <xf numFmtId="2" fontId="21" fillId="0" borderId="1" xfId="9" applyNumberFormat="1" applyFont="1" applyBorder="1" applyAlignment="1">
      <alignment horizontal="center" vertical="center"/>
    </xf>
    <xf numFmtId="0" fontId="21" fillId="0" borderId="1" xfId="9" applyFont="1" applyBorder="1" applyAlignment="1">
      <alignment horizontal="center" vertical="center"/>
    </xf>
    <xf numFmtId="0" fontId="21" fillId="0" borderId="3" xfId="0" applyFont="1" applyBorder="1"/>
    <xf numFmtId="164" fontId="22" fillId="0" borderId="1" xfId="9" applyNumberFormat="1" applyFont="1" applyBorder="1" applyAlignment="1">
      <alignment horizontal="center" vertical="center" wrapText="1"/>
    </xf>
    <xf numFmtId="9" fontId="22" fillId="0" borderId="1" xfId="9" applyNumberFormat="1" applyFont="1" applyBorder="1" applyAlignment="1">
      <alignment horizontal="center" vertical="center" wrapText="1"/>
    </xf>
    <xf numFmtId="8" fontId="22" fillId="0" borderId="1" xfId="9" applyNumberFormat="1" applyFont="1" applyBorder="1" applyAlignment="1">
      <alignment horizontal="center" vertical="center" wrapText="1"/>
    </xf>
    <xf numFmtId="0" fontId="21" fillId="0" borderId="5" xfId="0" applyFont="1" applyBorder="1"/>
    <xf numFmtId="0" fontId="21" fillId="0" borderId="4" xfId="0" applyFont="1" applyBorder="1"/>
    <xf numFmtId="0" fontId="21" fillId="0" borderId="0" xfId="0" applyFont="1"/>
    <xf numFmtId="0" fontId="21" fillId="0" borderId="13" xfId="0" applyFont="1" applyBorder="1"/>
    <xf numFmtId="0" fontId="17" fillId="0" borderId="1" xfId="9" applyFont="1" applyBorder="1" applyAlignment="1">
      <alignment horizontal="center" vertical="center"/>
    </xf>
    <xf numFmtId="2" fontId="17" fillId="0" borderId="1" xfId="9" applyNumberFormat="1" applyFont="1" applyBorder="1" applyAlignment="1">
      <alignment horizontal="center" vertical="center"/>
    </xf>
    <xf numFmtId="164" fontId="17" fillId="0" borderId="1" xfId="9" applyNumberFormat="1" applyFont="1" applyBorder="1" applyAlignment="1">
      <alignment horizontal="center" vertical="center"/>
    </xf>
    <xf numFmtId="9" fontId="17" fillId="0" borderId="1" xfId="9" applyNumberFormat="1" applyFont="1" applyBorder="1" applyAlignment="1">
      <alignment horizontal="center" vertical="center"/>
    </xf>
    <xf numFmtId="8" fontId="23" fillId="0" borderId="1" xfId="9" applyNumberFormat="1"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164" fontId="16" fillId="0" borderId="1" xfId="9" applyNumberFormat="1" applyFont="1" applyBorder="1" applyAlignment="1">
      <alignment horizontal="center" vertical="center"/>
    </xf>
    <xf numFmtId="9" fontId="16" fillId="0" borderId="1" xfId="9" applyNumberFormat="1" applyFont="1" applyBorder="1" applyAlignment="1">
      <alignment horizontal="center" vertical="center"/>
    </xf>
    <xf numFmtId="2" fontId="16" fillId="0" borderId="1" xfId="9" applyNumberFormat="1" applyFont="1" applyBorder="1" applyAlignment="1">
      <alignment horizontal="center" vertical="center"/>
    </xf>
    <xf numFmtId="0" fontId="16" fillId="0" borderId="1" xfId="9" applyFont="1" applyBorder="1" applyAlignment="1">
      <alignment horizontal="center" vertical="center"/>
    </xf>
    <xf numFmtId="0" fontId="16" fillId="0" borderId="1" xfId="0" applyFont="1" applyBorder="1" applyAlignment="1">
      <alignment horizontal="center" vertical="center"/>
    </xf>
    <xf numFmtId="164" fontId="24" fillId="0" borderId="1" xfId="9" applyNumberFormat="1" applyFont="1" applyBorder="1" applyAlignment="1">
      <alignment horizontal="center" vertical="center" wrapText="1"/>
    </xf>
    <xf numFmtId="9" fontId="24" fillId="0" borderId="1" xfId="9" applyNumberFormat="1" applyFont="1" applyBorder="1" applyAlignment="1">
      <alignment horizontal="center" vertical="center" wrapText="1"/>
    </xf>
    <xf numFmtId="8" fontId="24" fillId="0" borderId="1" xfId="9" applyNumberFormat="1" applyFont="1" applyBorder="1" applyAlignment="1">
      <alignment horizontal="center" vertical="center" wrapText="1"/>
    </xf>
    <xf numFmtId="0" fontId="25" fillId="0" borderId="1" xfId="9" applyFont="1" applyBorder="1" applyAlignment="1">
      <alignment horizontal="center" vertical="center"/>
    </xf>
    <xf numFmtId="2" fontId="25" fillId="0" borderId="1" xfId="9" applyNumberFormat="1" applyFont="1" applyBorder="1" applyAlignment="1">
      <alignment horizontal="center" vertical="center"/>
    </xf>
    <xf numFmtId="164" fontId="25" fillId="0" borderId="1" xfId="9" applyNumberFormat="1" applyFont="1" applyBorder="1" applyAlignment="1">
      <alignment horizontal="center" vertical="center"/>
    </xf>
    <xf numFmtId="9" fontId="25" fillId="0" borderId="1" xfId="9" applyNumberFormat="1" applyFont="1" applyBorder="1" applyAlignment="1">
      <alignment horizontal="center" vertical="center"/>
    </xf>
    <xf numFmtId="8" fontId="26" fillId="0" borderId="1" xfId="9" applyNumberFormat="1" applyFont="1" applyBorder="1" applyAlignment="1">
      <alignment horizontal="center" vertical="center" wrapText="1"/>
    </xf>
    <xf numFmtId="0" fontId="27" fillId="0" borderId="0" xfId="0" applyFont="1" applyAlignment="1">
      <alignment horizontal="left" vertical="center" wrapText="1"/>
    </xf>
    <xf numFmtId="0" fontId="27" fillId="0" borderId="1" xfId="0" applyFont="1" applyBorder="1" applyAlignment="1">
      <alignment horizontal="left" vertical="center" wrapText="1"/>
    </xf>
    <xf numFmtId="0" fontId="28" fillId="0" borderId="1" xfId="0" applyFont="1" applyBorder="1" applyAlignment="1">
      <alignment horizontal="center" vertical="center" wrapText="1"/>
    </xf>
    <xf numFmtId="0" fontId="28" fillId="0" borderId="2" xfId="0" applyFont="1" applyBorder="1" applyAlignment="1">
      <alignment horizontal="justify" vertical="justify" wrapText="1"/>
    </xf>
    <xf numFmtId="0" fontId="28" fillId="0" borderId="1" xfId="0" applyFont="1" applyBorder="1" applyAlignment="1">
      <alignment horizontal="justify" vertical="justify" wrapText="1"/>
    </xf>
    <xf numFmtId="0" fontId="28" fillId="0" borderId="2" xfId="0" applyFont="1" applyBorder="1" applyAlignment="1">
      <alignment horizontal="justify" vertical="justify"/>
    </xf>
    <xf numFmtId="0" fontId="16" fillId="0" borderId="2" xfId="0" applyFont="1" applyBorder="1" applyAlignment="1">
      <alignment horizontal="center" vertical="center" wrapText="1"/>
    </xf>
    <xf numFmtId="0" fontId="4" fillId="0" borderId="1" xfId="9" applyBorder="1" applyAlignment="1">
      <alignment horizontal="center" vertical="center" wrapText="1"/>
    </xf>
    <xf numFmtId="9" fontId="16" fillId="0" borderId="1" xfId="9" applyNumberFormat="1" applyFont="1" applyBorder="1" applyAlignment="1">
      <alignment horizontal="center" vertical="center" wrapText="1"/>
    </xf>
    <xf numFmtId="164" fontId="16" fillId="0" borderId="1" xfId="9" applyNumberFormat="1" applyFont="1" applyBorder="1" applyAlignment="1">
      <alignment horizontal="center" vertical="center" wrapText="1"/>
    </xf>
    <xf numFmtId="0" fontId="16" fillId="0" borderId="1" xfId="9" applyFont="1" applyBorder="1" applyAlignment="1">
      <alignment horizontal="center" vertical="center" wrapText="1"/>
    </xf>
    <xf numFmtId="0" fontId="28" fillId="0" borderId="1" xfId="0" applyFont="1" applyBorder="1" applyAlignment="1">
      <alignment horizontal="justify" vertical="justify"/>
    </xf>
    <xf numFmtId="0" fontId="28" fillId="0" borderId="5" xfId="0" applyFont="1" applyBorder="1" applyAlignment="1">
      <alignment horizontal="justify" vertical="justify"/>
    </xf>
    <xf numFmtId="0" fontId="28" fillId="0" borderId="1" xfId="9" applyFont="1" applyBorder="1" applyAlignment="1">
      <alignment horizontal="justify"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10" fillId="0" borderId="1"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9" fillId="0" borderId="1" xfId="9" applyFont="1" applyBorder="1" applyAlignment="1">
      <alignment horizontal="justify" wrapText="1"/>
    </xf>
    <xf numFmtId="0" fontId="30" fillId="0" borderId="1" xfId="9" applyFont="1" applyBorder="1" applyAlignment="1">
      <alignment horizontal="center" vertical="center"/>
    </xf>
    <xf numFmtId="0" fontId="0" fillId="0" borderId="3" xfId="0" applyBorder="1" applyAlignment="1">
      <alignment horizontal="center" vertical="center" wrapText="1"/>
    </xf>
    <xf numFmtId="0" fontId="0" fillId="0" borderId="15" xfId="0" applyBorder="1" applyAlignment="1">
      <alignment horizontal="center" vertical="center"/>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8" fillId="0" borderId="3" xfId="0" applyFont="1" applyBorder="1" applyAlignment="1">
      <alignment horizontal="justify" vertical="center" wrapText="1"/>
    </xf>
    <xf numFmtId="0" fontId="28" fillId="0" borderId="1" xfId="0" applyFont="1" applyBorder="1" applyAlignment="1">
      <alignment horizontal="justify" vertical="center" wrapText="1"/>
    </xf>
    <xf numFmtId="0" fontId="28" fillId="0" borderId="7" xfId="0" applyFont="1" applyBorder="1" applyAlignment="1">
      <alignment horizontal="justify" vertical="center" wrapText="1"/>
    </xf>
    <xf numFmtId="0" fontId="0" fillId="0" borderId="16" xfId="0" applyBorder="1" applyAlignment="1">
      <alignment horizontal="center" vertical="center"/>
    </xf>
    <xf numFmtId="0" fontId="28" fillId="0" borderId="6" xfId="0" applyFont="1" applyBorder="1" applyAlignment="1">
      <alignment horizontal="justify" vertical="center" wrapText="1"/>
    </xf>
    <xf numFmtId="0" fontId="28" fillId="0" borderId="15" xfId="0" applyFont="1" applyBorder="1" applyAlignment="1">
      <alignment horizontal="justify" vertical="center" wrapText="1"/>
    </xf>
    <xf numFmtId="0" fontId="29" fillId="0" borderId="1" xfId="0" applyFont="1" applyBorder="1" applyAlignment="1">
      <alignment horizontal="justify" vertical="center" wrapText="1"/>
    </xf>
    <xf numFmtId="0" fontId="28" fillId="0" borderId="0" xfId="0" applyFont="1" applyAlignment="1">
      <alignment horizontal="justify" vertical="center" wrapText="1"/>
    </xf>
    <xf numFmtId="0" fontId="28" fillId="0" borderId="1" xfId="0" applyFont="1" applyBorder="1" applyAlignment="1">
      <alignment horizontal="justify" vertical="center"/>
    </xf>
    <xf numFmtId="0" fontId="28" fillId="0" borderId="16" xfId="0" applyFont="1" applyBorder="1" applyAlignment="1">
      <alignment horizontal="justify" vertical="center" wrapText="1"/>
    </xf>
    <xf numFmtId="0" fontId="29" fillId="0" borderId="1" xfId="0" applyFont="1" applyBorder="1" applyAlignment="1">
      <alignment horizontal="justify" vertical="top" wrapText="1"/>
    </xf>
    <xf numFmtId="0" fontId="0" fillId="0" borderId="4" xfId="0" applyBorder="1" applyAlignment="1">
      <alignment horizontal="center"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1" xfId="0" applyBorder="1" applyAlignment="1">
      <alignment horizontal="center"/>
    </xf>
    <xf numFmtId="0" fontId="32" fillId="0" borderId="4" xfId="0" applyFont="1" applyBorder="1" applyAlignment="1">
      <alignment horizontal="justify" vertical="center" wrapText="1"/>
    </xf>
    <xf numFmtId="0" fontId="32" fillId="0" borderId="1" xfId="0" applyFont="1" applyBorder="1" applyAlignment="1">
      <alignment horizontal="justify" vertical="center" wrapText="1"/>
    </xf>
    <xf numFmtId="0" fontId="31" fillId="0" borderId="1" xfId="0" applyFont="1" applyBorder="1" applyAlignment="1">
      <alignment horizontal="justify" vertical="top" wrapText="1"/>
    </xf>
    <xf numFmtId="0" fontId="32" fillId="0" borderId="2" xfId="0" applyFont="1" applyBorder="1" applyAlignment="1">
      <alignment horizontal="justify" vertical="center" wrapText="1"/>
    </xf>
    <xf numFmtId="0" fontId="32" fillId="0" borderId="1" xfId="0" applyFont="1" applyBorder="1" applyAlignment="1">
      <alignment horizontal="justify" vertical="center"/>
    </xf>
    <xf numFmtId="0" fontId="31" fillId="0" borderId="3" xfId="0" applyFont="1" applyBorder="1" applyAlignment="1">
      <alignment horizontal="justify" vertical="center" wrapText="1"/>
    </xf>
    <xf numFmtId="0" fontId="31" fillId="0" borderId="1" xfId="0" applyFont="1" applyBorder="1" applyAlignment="1">
      <alignment horizontal="justify" vertical="center" wrapText="1"/>
    </xf>
    <xf numFmtId="0" fontId="31" fillId="0" borderId="12" xfId="0" applyFont="1" applyBorder="1" applyAlignment="1">
      <alignment horizontal="justify" vertical="top" wrapText="1"/>
    </xf>
    <xf numFmtId="0" fontId="0" fillId="0" borderId="12" xfId="0" applyBorder="1" applyAlignment="1">
      <alignment horizontal="center" vertical="center"/>
    </xf>
    <xf numFmtId="0" fontId="0" fillId="0" borderId="3" xfId="0" applyBorder="1" applyAlignment="1">
      <alignment vertical="center"/>
    </xf>
    <xf numFmtId="0" fontId="0" fillId="0" borderId="3" xfId="0" applyBorder="1" applyAlignment="1">
      <alignment horizontal="justify" vertical="center" wrapText="1"/>
    </xf>
    <xf numFmtId="0" fontId="0" fillId="0" borderId="7" xfId="0" applyBorder="1" applyAlignment="1">
      <alignment horizontal="justify" vertical="center" wrapText="1"/>
    </xf>
    <xf numFmtId="0" fontId="0" fillId="0" borderId="1" xfId="0" applyBorder="1" applyAlignment="1">
      <alignment horizontal="justify" vertical="center" wrapText="1"/>
    </xf>
    <xf numFmtId="0" fontId="0" fillId="0" borderId="12" xfId="0" applyBorder="1" applyAlignment="1">
      <alignment horizontal="justify" vertical="center" wrapText="1"/>
    </xf>
    <xf numFmtId="0" fontId="0" fillId="0" borderId="1" xfId="0" applyBorder="1" applyAlignment="1">
      <alignment horizontal="justify" vertical="center"/>
    </xf>
    <xf numFmtId="0" fontId="21" fillId="0" borderId="2" xfId="0" applyFont="1" applyBorder="1" applyAlignment="1">
      <alignment horizontal="center" vertical="center"/>
    </xf>
    <xf numFmtId="0" fontId="34" fillId="0" borderId="17" xfId="0" applyFont="1" applyBorder="1" applyAlignment="1">
      <alignment horizontal="left" vertical="center" wrapText="1"/>
    </xf>
    <xf numFmtId="0" fontId="34" fillId="0" borderId="17" xfId="0" applyFont="1" applyBorder="1" applyAlignment="1">
      <alignment horizontal="center" vertical="center" wrapText="1"/>
    </xf>
    <xf numFmtId="0" fontId="31" fillId="0" borderId="17" xfId="0" applyFont="1" applyBorder="1" applyAlignment="1">
      <alignment horizontal="left" vertical="center" wrapText="1"/>
    </xf>
    <xf numFmtId="0" fontId="31" fillId="0" borderId="17" xfId="0" applyFont="1" applyBorder="1" applyAlignment="1">
      <alignment horizontal="center" vertical="center" wrapText="1"/>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0" fontId="2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0" xfId="0" applyFont="1" applyAlignment="1">
      <alignment horizontal="center" vertical="center" wrapText="1"/>
    </xf>
    <xf numFmtId="0" fontId="31" fillId="0" borderId="17" xfId="0" applyFont="1" applyBorder="1" applyAlignment="1">
      <alignment horizontal="center" vertical="center"/>
    </xf>
    <xf numFmtId="0" fontId="31" fillId="0" borderId="1" xfId="0" applyFont="1" applyBorder="1" applyAlignment="1">
      <alignment horizontal="center" vertical="center"/>
    </xf>
    <xf numFmtId="0" fontId="32" fillId="0" borderId="1" xfId="0" applyFont="1" applyBorder="1" applyAlignment="1">
      <alignment horizontal="center" vertical="center" wrapText="1"/>
    </xf>
    <xf numFmtId="0" fontId="31" fillId="0" borderId="18" xfId="0" applyFont="1" applyBorder="1" applyAlignment="1">
      <alignment horizontal="center" vertical="center"/>
    </xf>
    <xf numFmtId="0" fontId="21" fillId="0" borderId="1" xfId="0" applyFont="1" applyBorder="1" applyAlignment="1">
      <alignment horizontal="center" vertical="center"/>
    </xf>
    <xf numFmtId="0" fontId="34" fillId="0" borderId="1" xfId="0" applyFont="1" applyBorder="1" applyAlignment="1">
      <alignment horizontal="left" vertical="center" wrapText="1"/>
    </xf>
    <xf numFmtId="0" fontId="34" fillId="0" borderId="1"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9" xfId="0" applyFont="1" applyBorder="1" applyAlignment="1">
      <alignment horizontal="center" vertical="center"/>
    </xf>
    <xf numFmtId="164" fontId="22" fillId="0" borderId="3" xfId="9" applyNumberFormat="1" applyFont="1" applyBorder="1" applyAlignment="1">
      <alignment horizontal="center" vertical="center" wrapText="1"/>
    </xf>
    <xf numFmtId="0" fontId="4" fillId="0" borderId="1" xfId="9" applyBorder="1"/>
    <xf numFmtId="0" fontId="3" fillId="0" borderId="1" xfId="9" applyFont="1" applyBorder="1"/>
    <xf numFmtId="0" fontId="2" fillId="0" borderId="1" xfId="9" applyFont="1" applyBorder="1" applyAlignment="1">
      <alignment horizontal="center" vertical="center"/>
    </xf>
    <xf numFmtId="0" fontId="4" fillId="0" borderId="1" xfId="9" applyBorder="1" applyAlignment="1">
      <alignment wrapText="1"/>
    </xf>
    <xf numFmtId="0" fontId="1" fillId="0" borderId="0" xfId="9" applyFont="1" applyAlignment="1">
      <alignment wrapText="1"/>
    </xf>
    <xf numFmtId="0" fontId="3" fillId="0" borderId="3" xfId="0" applyFont="1" applyBorder="1" applyAlignment="1">
      <alignment horizontal="justify" vertical="center"/>
    </xf>
    <xf numFmtId="0" fontId="3" fillId="0" borderId="5" xfId="0" applyFont="1" applyBorder="1" applyAlignment="1">
      <alignment horizontal="center" vertical="center"/>
    </xf>
    <xf numFmtId="4" fontId="3" fillId="0" borderId="3" xfId="0" applyNumberFormat="1" applyFont="1" applyBorder="1" applyAlignment="1">
      <alignment horizontal="justify" vertical="center"/>
    </xf>
    <xf numFmtId="0" fontId="3" fillId="0" borderId="13" xfId="0" applyFont="1" applyBorder="1" applyAlignment="1">
      <alignment horizontal="center" vertical="center"/>
    </xf>
    <xf numFmtId="49" fontId="3" fillId="0" borderId="3" xfId="0" applyNumberFormat="1" applyFont="1" applyBorder="1" applyAlignment="1">
      <alignment horizontal="justify" vertical="center"/>
    </xf>
    <xf numFmtId="0" fontId="3" fillId="0" borderId="14" xfId="0" applyFont="1" applyBorder="1" applyAlignment="1">
      <alignment horizontal="center" vertical="center"/>
    </xf>
    <xf numFmtId="0" fontId="10" fillId="0" borderId="0" xfId="9" applyFont="1" applyAlignment="1">
      <alignment horizontal="center"/>
    </xf>
    <xf numFmtId="0" fontId="10" fillId="0" borderId="0" xfId="0" applyFont="1" applyAlignment="1">
      <alignment horizontal="center"/>
    </xf>
    <xf numFmtId="0" fontId="18" fillId="0" borderId="5" xfId="0" applyFont="1" applyBorder="1" applyAlignment="1">
      <alignment horizontal="justify" vertical="center" wrapText="1"/>
    </xf>
    <xf numFmtId="0" fontId="21" fillId="0" borderId="6" xfId="0" applyFont="1" applyBorder="1" applyAlignment="1">
      <alignment horizontal="justify" vertical="center" wrapText="1"/>
    </xf>
    <xf numFmtId="0" fontId="21" fillId="0" borderId="4" xfId="0" applyFont="1" applyBorder="1" applyAlignment="1">
      <alignment horizontal="justify" vertical="center" wrapText="1"/>
    </xf>
    <xf numFmtId="0" fontId="12" fillId="0" borderId="0" xfId="9" applyFont="1" applyAlignment="1">
      <alignment horizontal="center"/>
    </xf>
    <xf numFmtId="0" fontId="12" fillId="0" borderId="0" xfId="0" applyFont="1" applyAlignment="1">
      <alignment horizontal="center"/>
    </xf>
    <xf numFmtId="0" fontId="21" fillId="0" borderId="5" xfId="0" applyFont="1" applyBorder="1" applyAlignment="1">
      <alignment horizontal="justify" vertical="center" wrapText="1"/>
    </xf>
    <xf numFmtId="0" fontId="10" fillId="0" borderId="5" xfId="0" applyFont="1" applyBorder="1" applyAlignment="1">
      <alignment horizontal="justify" vertical="center"/>
    </xf>
    <xf numFmtId="0" fontId="10" fillId="0" borderId="6" xfId="0" applyFont="1" applyBorder="1" applyAlignment="1">
      <alignment horizontal="justify" vertical="center"/>
    </xf>
    <xf numFmtId="0" fontId="10" fillId="0" borderId="4" xfId="0" applyFont="1" applyBorder="1" applyAlignment="1">
      <alignment horizontal="justify" vertical="center"/>
    </xf>
    <xf numFmtId="0" fontId="10" fillId="0" borderId="5" xfId="0" applyFont="1" applyBorder="1" applyAlignment="1">
      <alignment horizontal="justify" vertical="center" wrapText="1"/>
    </xf>
    <xf numFmtId="0" fontId="10" fillId="0" borderId="6" xfId="0" applyFont="1" applyBorder="1" applyAlignment="1">
      <alignment horizontal="justify" vertical="center" wrapText="1"/>
    </xf>
    <xf numFmtId="0" fontId="10" fillId="0" borderId="4" xfId="0" applyFont="1" applyBorder="1" applyAlignment="1">
      <alignment horizontal="justify"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4" xfId="0" applyFont="1" applyBorder="1" applyAlignment="1">
      <alignment horizontal="center" vertical="center" wrapText="1"/>
    </xf>
    <xf numFmtId="0" fontId="36" fillId="2" borderId="1" xfId="9" applyFont="1" applyFill="1" applyBorder="1" applyAlignment="1">
      <alignment horizontal="center" vertical="center" wrapText="1"/>
    </xf>
  </cellXfs>
  <cellStyles count="15">
    <cellStyle name="Dziesiętny 2" xfId="2" xr:uid="{7CAB015F-9A92-4A90-90B2-A9B9BFEE22C6}"/>
    <cellStyle name="Excel Built-in Normal" xfId="11" xr:uid="{3FC18DE4-C46C-45F0-85BC-96720F938B5E}"/>
    <cellStyle name="Normalny" xfId="0" builtinId="0"/>
    <cellStyle name="Normalny 2" xfId="8" xr:uid="{B2845349-491E-4F0E-983B-4E3EE36039DD}"/>
    <cellStyle name="Normalny 3" xfId="1" xr:uid="{62B91CA2-B1CD-46D8-9294-741EA97A7A69}"/>
    <cellStyle name="Normalny 4" xfId="5" xr:uid="{CFE56C91-E4D5-4570-8A95-F1C6AD9B95AB}"/>
    <cellStyle name="Normalny 4 2" xfId="14" xr:uid="{B98FAF1F-7550-48B7-A215-02FE6DB35386}"/>
    <cellStyle name="Normalny 5" xfId="9" xr:uid="{2355F764-9BF5-404A-B3EF-91D750BBB45A}"/>
    <cellStyle name="Normalny 6" xfId="12" xr:uid="{FF8D227B-D782-4042-BDBD-3A23F7909A80}"/>
    <cellStyle name="Procentowy 2" xfId="7" xr:uid="{CFA39725-90EB-46E3-A661-16F7DD52BDE8}"/>
    <cellStyle name="Procentowy 3" xfId="13" xr:uid="{E712F43E-FB82-4E17-80CE-2124DC548974}"/>
    <cellStyle name="Walutowy" xfId="4" builtinId="4"/>
    <cellStyle name="Walutowy 2" xfId="6" xr:uid="{7A77D036-9E26-426F-9B57-3093654C47EF}"/>
    <cellStyle name="Walutowy 3" xfId="3" xr:uid="{D9E602B8-2C48-4A4A-93BB-84D16091C76C}"/>
    <cellStyle name="Walutowy 5" xfId="10" xr:uid="{4AB8A382-D734-4582-B0EF-FCFDDA15DE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7831B-27A6-41F9-9AC7-CD7AC73BF43C}">
  <sheetPr>
    <pageSetUpPr fitToPage="1"/>
  </sheetPr>
  <dimension ref="A1:N22"/>
  <sheetViews>
    <sheetView tabSelected="1"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4257812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29</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69" customHeight="1" x14ac:dyDescent="0.25">
      <c r="A10" s="64">
        <v>1</v>
      </c>
      <c r="B10" s="19" t="s">
        <v>30</v>
      </c>
      <c r="C10" s="65" t="s">
        <v>31</v>
      </c>
      <c r="D10" s="65">
        <v>1100</v>
      </c>
      <c r="E10" s="66"/>
      <c r="F10" s="66">
        <f t="shared" ref="F10:F15" si="0">D10*E10</f>
        <v>0</v>
      </c>
      <c r="G10" s="67">
        <v>0.08</v>
      </c>
      <c r="H10" s="66">
        <f t="shared" ref="H10:H15" si="1">J10-F10</f>
        <v>0</v>
      </c>
      <c r="I10" s="68">
        <f t="shared" ref="I10:I15" si="2">E10*1.08</f>
        <v>0</v>
      </c>
      <c r="J10" s="66">
        <f t="shared" ref="J10:J15" si="3">I10*D10</f>
        <v>0</v>
      </c>
      <c r="K10" s="69"/>
      <c r="L10" s="158"/>
      <c r="M10" s="158"/>
      <c r="N10" s="158"/>
    </row>
    <row r="11" spans="1:14" ht="102" x14ac:dyDescent="0.25">
      <c r="A11" s="64">
        <v>2</v>
      </c>
      <c r="B11" s="19" t="s">
        <v>32</v>
      </c>
      <c r="C11" s="70" t="s">
        <v>31</v>
      </c>
      <c r="D11" s="70">
        <v>15</v>
      </c>
      <c r="E11" s="66"/>
      <c r="F11" s="66">
        <f t="shared" si="0"/>
        <v>0</v>
      </c>
      <c r="G11" s="67">
        <v>0.08</v>
      </c>
      <c r="H11" s="66">
        <f t="shared" si="1"/>
        <v>0</v>
      </c>
      <c r="I11" s="68">
        <f t="shared" si="2"/>
        <v>0</v>
      </c>
      <c r="J11" s="66">
        <f t="shared" si="3"/>
        <v>0</v>
      </c>
      <c r="K11" s="69"/>
      <c r="L11" s="158"/>
      <c r="M11" s="158"/>
      <c r="N11" s="158"/>
    </row>
    <row r="12" spans="1:14" ht="89.25" x14ac:dyDescent="0.25">
      <c r="A12" s="64">
        <v>3</v>
      </c>
      <c r="B12" s="20" t="s">
        <v>33</v>
      </c>
      <c r="C12" s="70" t="s">
        <v>31</v>
      </c>
      <c r="D12" s="70">
        <v>150</v>
      </c>
      <c r="E12" s="66"/>
      <c r="F12" s="66">
        <f t="shared" si="0"/>
        <v>0</v>
      </c>
      <c r="G12" s="67">
        <v>0.08</v>
      </c>
      <c r="H12" s="66">
        <f t="shared" si="1"/>
        <v>0</v>
      </c>
      <c r="I12" s="68">
        <f t="shared" si="2"/>
        <v>0</v>
      </c>
      <c r="J12" s="66">
        <f t="shared" si="3"/>
        <v>0</v>
      </c>
      <c r="K12" s="69"/>
      <c r="L12" s="158"/>
      <c r="M12" s="158"/>
      <c r="N12" s="158"/>
    </row>
    <row r="13" spans="1:14" ht="89.25" x14ac:dyDescent="0.25">
      <c r="A13" s="64">
        <v>4</v>
      </c>
      <c r="B13" s="20" t="s">
        <v>34</v>
      </c>
      <c r="C13" s="70" t="s">
        <v>35</v>
      </c>
      <c r="D13" s="70">
        <v>1200</v>
      </c>
      <c r="E13" s="66"/>
      <c r="F13" s="66">
        <f t="shared" si="0"/>
        <v>0</v>
      </c>
      <c r="G13" s="67">
        <v>0.08</v>
      </c>
      <c r="H13" s="66">
        <f t="shared" si="1"/>
        <v>0</v>
      </c>
      <c r="I13" s="68">
        <f t="shared" si="2"/>
        <v>0</v>
      </c>
      <c r="J13" s="66">
        <f t="shared" si="3"/>
        <v>0</v>
      </c>
      <c r="K13" s="69"/>
      <c r="L13" s="158"/>
      <c r="M13" s="158"/>
      <c r="N13" s="158"/>
    </row>
    <row r="14" spans="1:14" ht="89.25" x14ac:dyDescent="0.25">
      <c r="A14" s="64">
        <v>5</v>
      </c>
      <c r="B14" s="20" t="s">
        <v>36</v>
      </c>
      <c r="C14" s="70" t="s">
        <v>31</v>
      </c>
      <c r="D14" s="70">
        <v>150</v>
      </c>
      <c r="E14" s="66"/>
      <c r="F14" s="66">
        <f t="shared" si="0"/>
        <v>0</v>
      </c>
      <c r="G14" s="67">
        <v>0.08</v>
      </c>
      <c r="H14" s="66">
        <f t="shared" si="1"/>
        <v>0</v>
      </c>
      <c r="I14" s="68">
        <f t="shared" si="2"/>
        <v>0</v>
      </c>
      <c r="J14" s="66">
        <f t="shared" si="3"/>
        <v>0</v>
      </c>
      <c r="K14" s="69"/>
      <c r="L14" s="158"/>
      <c r="M14" s="158"/>
      <c r="N14" s="158"/>
    </row>
    <row r="15" spans="1:14" ht="89.25" x14ac:dyDescent="0.25">
      <c r="A15" s="64">
        <v>6</v>
      </c>
      <c r="B15" s="20" t="s">
        <v>37</v>
      </c>
      <c r="C15" s="65" t="s">
        <v>31</v>
      </c>
      <c r="D15" s="64">
        <v>150</v>
      </c>
      <c r="E15" s="71"/>
      <c r="F15" s="71">
        <f t="shared" si="0"/>
        <v>0</v>
      </c>
      <c r="G15" s="72">
        <v>0.08</v>
      </c>
      <c r="H15" s="71">
        <f t="shared" si="1"/>
        <v>0</v>
      </c>
      <c r="I15" s="73">
        <f t="shared" si="2"/>
        <v>0</v>
      </c>
      <c r="J15" s="66">
        <f t="shared" si="3"/>
        <v>0</v>
      </c>
      <c r="K15" s="69"/>
      <c r="L15" s="158"/>
      <c r="M15" s="158"/>
      <c r="N15" s="158"/>
    </row>
    <row r="16" spans="1:14" x14ac:dyDescent="0.25">
      <c r="A16" s="74"/>
      <c r="B16" s="74" t="s">
        <v>2</v>
      </c>
      <c r="C16" s="74" t="s">
        <v>26</v>
      </c>
      <c r="D16" s="74" t="s">
        <v>26</v>
      </c>
      <c r="E16" s="75" t="s">
        <v>26</v>
      </c>
      <c r="F16" s="76">
        <f>SUM(F10:F15)</f>
        <v>0</v>
      </c>
      <c r="G16" s="77" t="s">
        <v>26</v>
      </c>
      <c r="H16" s="75" t="s">
        <v>26</v>
      </c>
      <c r="I16" s="78" t="s">
        <v>26</v>
      </c>
      <c r="J16" s="76">
        <f>SUM(J10:J15)</f>
        <v>0</v>
      </c>
      <c r="K16" s="69" t="s">
        <v>26</v>
      </c>
    </row>
    <row r="18" spans="1:6" x14ac:dyDescent="0.25">
      <c r="B18" s="3"/>
    </row>
    <row r="19" spans="1:6" x14ac:dyDescent="0.25">
      <c r="B19" s="3"/>
    </row>
    <row r="20" spans="1:6" x14ac:dyDescent="0.25">
      <c r="B20" s="3"/>
    </row>
    <row r="22" spans="1:6" x14ac:dyDescent="0.25">
      <c r="A22" s="5"/>
      <c r="B22" s="6"/>
      <c r="C22" s="5"/>
      <c r="D22" s="5"/>
      <c r="E22" s="5"/>
      <c r="F22" s="5"/>
    </row>
  </sheetData>
  <mergeCells count="3">
    <mergeCell ref="A2:K2"/>
    <mergeCell ref="A4:K4"/>
    <mergeCell ref="A6:K6"/>
  </mergeCells>
  <pageMargins left="0.7" right="0.7" top="0.75" bottom="0.75" header="0.3" footer="0.3"/>
  <pageSetup paperSize="9" scale="67"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29D43-A0F4-4504-B41D-517B23CF0F64}">
  <sheetPr>
    <pageSetUpPr fitToPage="1"/>
  </sheetPr>
  <dimension ref="A1:N29"/>
  <sheetViews>
    <sheetView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216</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150" x14ac:dyDescent="0.25">
      <c r="A10" s="64">
        <v>1</v>
      </c>
      <c r="B10" s="133" t="s">
        <v>178</v>
      </c>
      <c r="C10" s="15" t="s">
        <v>78</v>
      </c>
      <c r="D10" s="15">
        <v>1</v>
      </c>
      <c r="E10" s="66"/>
      <c r="F10" s="66">
        <f t="shared" ref="F10:F26" si="0">D10*E10</f>
        <v>0</v>
      </c>
      <c r="G10" s="67">
        <v>0.08</v>
      </c>
      <c r="H10" s="66">
        <f t="shared" ref="H10:H26" si="1">J10-F10</f>
        <v>0</v>
      </c>
      <c r="I10" s="68">
        <f t="shared" ref="I10:I26" si="2">E10*1.08</f>
        <v>0</v>
      </c>
      <c r="J10" s="66">
        <f t="shared" ref="J10:J26" si="3">I10*D10</f>
        <v>0</v>
      </c>
      <c r="K10" s="69"/>
      <c r="L10" s="158"/>
      <c r="M10" s="158"/>
      <c r="N10" s="158"/>
    </row>
    <row r="11" spans="1:14" ht="45" x14ac:dyDescent="0.25">
      <c r="A11" s="64">
        <v>2</v>
      </c>
      <c r="B11" s="133" t="s">
        <v>179</v>
      </c>
      <c r="C11" s="15" t="s">
        <v>78</v>
      </c>
      <c r="D11" s="15">
        <v>2</v>
      </c>
      <c r="E11" s="66"/>
      <c r="F11" s="66">
        <f t="shared" si="0"/>
        <v>0</v>
      </c>
      <c r="G11" s="67">
        <v>0.08</v>
      </c>
      <c r="H11" s="66">
        <f t="shared" si="1"/>
        <v>0</v>
      </c>
      <c r="I11" s="68">
        <f t="shared" si="2"/>
        <v>0</v>
      </c>
      <c r="J11" s="66">
        <f t="shared" si="3"/>
        <v>0</v>
      </c>
      <c r="K11" s="69"/>
      <c r="L11" s="158"/>
      <c r="M11" s="158"/>
      <c r="N11" s="158"/>
    </row>
    <row r="12" spans="1:14" ht="105" x14ac:dyDescent="0.25">
      <c r="A12" s="64">
        <v>3</v>
      </c>
      <c r="B12" s="134" t="s">
        <v>217</v>
      </c>
      <c r="C12" s="94" t="s">
        <v>78</v>
      </c>
      <c r="D12" s="94">
        <v>1</v>
      </c>
      <c r="E12" s="66"/>
      <c r="F12" s="66">
        <f t="shared" si="0"/>
        <v>0</v>
      </c>
      <c r="G12" s="67">
        <v>0.08</v>
      </c>
      <c r="H12" s="66">
        <f t="shared" si="1"/>
        <v>0</v>
      </c>
      <c r="I12" s="68">
        <f t="shared" si="2"/>
        <v>0</v>
      </c>
      <c r="J12" s="66">
        <f t="shared" si="3"/>
        <v>0</v>
      </c>
      <c r="K12" s="69"/>
      <c r="L12" s="158"/>
      <c r="M12" s="158"/>
      <c r="N12" s="158"/>
    </row>
    <row r="13" spans="1:14" ht="75" x14ac:dyDescent="0.25">
      <c r="A13" s="64">
        <v>4</v>
      </c>
      <c r="B13" s="135" t="s">
        <v>218</v>
      </c>
      <c r="C13" s="18" t="s">
        <v>78</v>
      </c>
      <c r="D13" s="18">
        <v>10</v>
      </c>
      <c r="E13" s="66"/>
      <c r="F13" s="66">
        <f t="shared" si="0"/>
        <v>0</v>
      </c>
      <c r="G13" s="67">
        <v>0.08</v>
      </c>
      <c r="H13" s="66">
        <f t="shared" si="1"/>
        <v>0</v>
      </c>
      <c r="I13" s="68">
        <f t="shared" si="2"/>
        <v>0</v>
      </c>
      <c r="J13" s="66">
        <f t="shared" si="3"/>
        <v>0</v>
      </c>
      <c r="K13" s="69"/>
      <c r="L13" s="158"/>
      <c r="M13" s="158"/>
      <c r="N13" s="158"/>
    </row>
    <row r="14" spans="1:14" ht="165" x14ac:dyDescent="0.25">
      <c r="A14" s="64">
        <v>5</v>
      </c>
      <c r="B14" s="135" t="s">
        <v>219</v>
      </c>
      <c r="C14" s="16" t="s">
        <v>78</v>
      </c>
      <c r="D14" s="16">
        <v>10</v>
      </c>
      <c r="E14" s="66"/>
      <c r="F14" s="66">
        <f t="shared" si="0"/>
        <v>0</v>
      </c>
      <c r="G14" s="67">
        <v>0.08</v>
      </c>
      <c r="H14" s="66">
        <f t="shared" si="1"/>
        <v>0</v>
      </c>
      <c r="I14" s="68">
        <f t="shared" si="2"/>
        <v>0</v>
      </c>
      <c r="J14" s="66">
        <f t="shared" si="3"/>
        <v>0</v>
      </c>
      <c r="K14" s="69"/>
      <c r="L14" s="158"/>
      <c r="M14" s="158"/>
      <c r="N14" s="158"/>
    </row>
    <row r="15" spans="1:14" ht="75" x14ac:dyDescent="0.25">
      <c r="A15" s="64">
        <v>6</v>
      </c>
      <c r="B15" s="136" t="s">
        <v>220</v>
      </c>
      <c r="C15" s="131" t="s">
        <v>78</v>
      </c>
      <c r="D15" s="131">
        <v>10</v>
      </c>
      <c r="E15" s="71"/>
      <c r="F15" s="71">
        <f t="shared" si="0"/>
        <v>0</v>
      </c>
      <c r="G15" s="72">
        <v>0.08</v>
      </c>
      <c r="H15" s="71">
        <f t="shared" si="1"/>
        <v>0</v>
      </c>
      <c r="I15" s="73">
        <f t="shared" si="2"/>
        <v>0</v>
      </c>
      <c r="J15" s="66">
        <f t="shared" si="3"/>
        <v>0</v>
      </c>
      <c r="K15" s="69"/>
      <c r="L15" s="158"/>
      <c r="M15" s="158"/>
      <c r="N15" s="158"/>
    </row>
    <row r="16" spans="1:14" ht="60" x14ac:dyDescent="0.25">
      <c r="A16" s="64">
        <v>7</v>
      </c>
      <c r="B16" s="135" t="s">
        <v>221</v>
      </c>
      <c r="C16" s="16" t="s">
        <v>78</v>
      </c>
      <c r="D16" s="16">
        <v>10</v>
      </c>
      <c r="E16" s="71"/>
      <c r="F16" s="71">
        <f t="shared" si="0"/>
        <v>0</v>
      </c>
      <c r="G16" s="67">
        <v>0.08</v>
      </c>
      <c r="H16" s="71">
        <f t="shared" si="1"/>
        <v>0</v>
      </c>
      <c r="I16" s="73">
        <f t="shared" si="2"/>
        <v>0</v>
      </c>
      <c r="J16" s="66">
        <f t="shared" si="3"/>
        <v>0</v>
      </c>
      <c r="K16" s="69"/>
      <c r="L16" s="158"/>
      <c r="M16" s="158"/>
      <c r="N16" s="158"/>
    </row>
    <row r="17" spans="1:14" ht="45" x14ac:dyDescent="0.25">
      <c r="A17" s="64">
        <v>8</v>
      </c>
      <c r="B17" s="133" t="s">
        <v>222</v>
      </c>
      <c r="C17" s="132" t="s">
        <v>78</v>
      </c>
      <c r="D17" s="132">
        <v>10</v>
      </c>
      <c r="E17" s="71"/>
      <c r="F17" s="71">
        <f t="shared" si="0"/>
        <v>0</v>
      </c>
      <c r="G17" s="72">
        <v>0.08</v>
      </c>
      <c r="H17" s="71">
        <f t="shared" si="1"/>
        <v>0</v>
      </c>
      <c r="I17" s="73">
        <f t="shared" si="2"/>
        <v>0</v>
      </c>
      <c r="J17" s="66">
        <f t="shared" si="3"/>
        <v>0</v>
      </c>
      <c r="K17" s="69"/>
      <c r="L17" s="158"/>
      <c r="M17" s="158"/>
      <c r="N17" s="158"/>
    </row>
    <row r="18" spans="1:14" s="4" customFormat="1" ht="120" x14ac:dyDescent="0.25">
      <c r="A18" s="85">
        <v>9</v>
      </c>
      <c r="B18" s="135" t="s">
        <v>223</v>
      </c>
      <c r="C18" s="16" t="s">
        <v>78</v>
      </c>
      <c r="D18" s="16">
        <v>10</v>
      </c>
      <c r="E18" s="71"/>
      <c r="F18" s="71">
        <f t="shared" si="0"/>
        <v>0</v>
      </c>
      <c r="G18" s="87">
        <v>0.08</v>
      </c>
      <c r="H18" s="71">
        <f t="shared" si="1"/>
        <v>0</v>
      </c>
      <c r="I18" s="73">
        <f t="shared" si="2"/>
        <v>0</v>
      </c>
      <c r="J18" s="88">
        <f t="shared" si="3"/>
        <v>0</v>
      </c>
      <c r="K18" s="89"/>
      <c r="L18" s="161"/>
      <c r="M18" s="161"/>
      <c r="N18" s="161"/>
    </row>
    <row r="19" spans="1:14" ht="45" x14ac:dyDescent="0.25">
      <c r="A19" s="64">
        <v>10</v>
      </c>
      <c r="B19" s="135" t="s">
        <v>224</v>
      </c>
      <c r="C19" s="16" t="s">
        <v>78</v>
      </c>
      <c r="D19" s="16">
        <v>10</v>
      </c>
      <c r="E19" s="71"/>
      <c r="F19" s="71">
        <f t="shared" si="0"/>
        <v>0</v>
      </c>
      <c r="G19" s="72">
        <v>0.08</v>
      </c>
      <c r="H19" s="71">
        <f t="shared" si="1"/>
        <v>0</v>
      </c>
      <c r="I19" s="73">
        <f t="shared" si="2"/>
        <v>0</v>
      </c>
      <c r="J19" s="66">
        <f t="shared" si="3"/>
        <v>0</v>
      </c>
      <c r="K19" s="69"/>
      <c r="L19" s="158"/>
      <c r="M19" s="158"/>
      <c r="N19" s="158"/>
    </row>
    <row r="20" spans="1:14" ht="30" x14ac:dyDescent="0.25">
      <c r="A20" s="64">
        <v>11</v>
      </c>
      <c r="B20" s="133" t="s">
        <v>225</v>
      </c>
      <c r="C20" s="15" t="s">
        <v>78</v>
      </c>
      <c r="D20" s="15">
        <v>10</v>
      </c>
      <c r="E20" s="71"/>
      <c r="F20" s="71">
        <f t="shared" si="0"/>
        <v>0</v>
      </c>
      <c r="G20" s="67">
        <v>0.08</v>
      </c>
      <c r="H20" s="71">
        <f t="shared" si="1"/>
        <v>0</v>
      </c>
      <c r="I20" s="73">
        <f t="shared" si="2"/>
        <v>0</v>
      </c>
      <c r="J20" s="66">
        <f t="shared" si="3"/>
        <v>0</v>
      </c>
      <c r="K20" s="69"/>
      <c r="L20" s="158"/>
      <c r="M20" s="158"/>
      <c r="N20" s="158"/>
    </row>
    <row r="21" spans="1:14" ht="45" x14ac:dyDescent="0.25">
      <c r="A21" s="64">
        <v>12</v>
      </c>
      <c r="B21" s="134" t="s">
        <v>226</v>
      </c>
      <c r="C21" s="94" t="s">
        <v>78</v>
      </c>
      <c r="D21" s="94">
        <v>10</v>
      </c>
      <c r="E21" s="71"/>
      <c r="F21" s="71">
        <f t="shared" si="0"/>
        <v>0</v>
      </c>
      <c r="G21" s="72">
        <v>0.08</v>
      </c>
      <c r="H21" s="71">
        <f t="shared" si="1"/>
        <v>0</v>
      </c>
      <c r="I21" s="73">
        <f t="shared" si="2"/>
        <v>0</v>
      </c>
      <c r="J21" s="66">
        <f t="shared" si="3"/>
        <v>0</v>
      </c>
      <c r="K21" s="69"/>
      <c r="L21" s="158"/>
      <c r="M21" s="158"/>
      <c r="N21" s="158"/>
    </row>
    <row r="22" spans="1:14" ht="105" x14ac:dyDescent="0.25">
      <c r="A22" s="64">
        <v>13</v>
      </c>
      <c r="B22" s="136" t="s">
        <v>227</v>
      </c>
      <c r="C22" s="131" t="s">
        <v>78</v>
      </c>
      <c r="D22" s="131">
        <v>10</v>
      </c>
      <c r="E22" s="71"/>
      <c r="F22" s="71">
        <f t="shared" si="0"/>
        <v>0</v>
      </c>
      <c r="G22" s="67">
        <v>0.08</v>
      </c>
      <c r="H22" s="71">
        <f t="shared" si="1"/>
        <v>0</v>
      </c>
      <c r="I22" s="73">
        <f t="shared" si="2"/>
        <v>0</v>
      </c>
      <c r="J22" s="66">
        <f t="shared" si="3"/>
        <v>0</v>
      </c>
      <c r="K22" s="69"/>
      <c r="L22" s="158"/>
      <c r="M22" s="158"/>
      <c r="N22" s="158"/>
    </row>
    <row r="23" spans="1:14" ht="30" x14ac:dyDescent="0.25">
      <c r="A23" s="64">
        <v>14</v>
      </c>
      <c r="B23" s="135" t="s">
        <v>228</v>
      </c>
      <c r="C23" s="16" t="s">
        <v>78</v>
      </c>
      <c r="D23" s="16">
        <v>5</v>
      </c>
      <c r="E23" s="71"/>
      <c r="F23" s="71">
        <f t="shared" si="0"/>
        <v>0</v>
      </c>
      <c r="G23" s="72">
        <v>0.08</v>
      </c>
      <c r="H23" s="71">
        <f t="shared" si="1"/>
        <v>0</v>
      </c>
      <c r="I23" s="73">
        <f t="shared" si="2"/>
        <v>0</v>
      </c>
      <c r="J23" s="66">
        <f t="shared" si="3"/>
        <v>0</v>
      </c>
      <c r="K23" s="69"/>
      <c r="L23" s="158"/>
      <c r="M23" s="158"/>
      <c r="N23" s="158"/>
    </row>
    <row r="24" spans="1:14" ht="30" x14ac:dyDescent="0.25">
      <c r="A24" s="64">
        <v>15</v>
      </c>
      <c r="B24" s="133" t="s">
        <v>173</v>
      </c>
      <c r="C24" s="15" t="s">
        <v>255</v>
      </c>
      <c r="D24" s="15">
        <v>10</v>
      </c>
      <c r="E24" s="71"/>
      <c r="F24" s="71">
        <f t="shared" si="0"/>
        <v>0</v>
      </c>
      <c r="G24" s="67">
        <v>0.08</v>
      </c>
      <c r="H24" s="71">
        <f t="shared" si="1"/>
        <v>0</v>
      </c>
      <c r="I24" s="73">
        <f t="shared" si="2"/>
        <v>0</v>
      </c>
      <c r="J24" s="66">
        <f t="shared" si="3"/>
        <v>0</v>
      </c>
      <c r="K24" s="69"/>
      <c r="L24" s="158"/>
      <c r="M24" s="158"/>
      <c r="N24" s="158"/>
    </row>
    <row r="25" spans="1:14" ht="60" x14ac:dyDescent="0.25">
      <c r="A25" s="64">
        <v>16</v>
      </c>
      <c r="B25" s="134" t="s">
        <v>174</v>
      </c>
      <c r="C25" s="94" t="s">
        <v>78</v>
      </c>
      <c r="D25" s="94">
        <v>10</v>
      </c>
      <c r="E25" s="71"/>
      <c r="F25" s="71">
        <f t="shared" si="0"/>
        <v>0</v>
      </c>
      <c r="G25" s="72">
        <v>0.08</v>
      </c>
      <c r="H25" s="71">
        <f t="shared" si="1"/>
        <v>0</v>
      </c>
      <c r="I25" s="73">
        <f t="shared" si="2"/>
        <v>0</v>
      </c>
      <c r="J25" s="66">
        <f t="shared" si="3"/>
        <v>0</v>
      </c>
      <c r="K25" s="69"/>
      <c r="L25" s="158"/>
      <c r="M25" s="158"/>
      <c r="N25" s="158"/>
    </row>
    <row r="26" spans="1:14" x14ac:dyDescent="0.25">
      <c r="A26" s="64">
        <v>17</v>
      </c>
      <c r="B26" s="137" t="s">
        <v>229</v>
      </c>
      <c r="C26" s="16" t="s">
        <v>78</v>
      </c>
      <c r="D26" s="16">
        <v>10</v>
      </c>
      <c r="E26" s="71"/>
      <c r="F26" s="71">
        <f t="shared" si="0"/>
        <v>0</v>
      </c>
      <c r="G26" s="67">
        <v>0.08</v>
      </c>
      <c r="H26" s="71">
        <f t="shared" si="1"/>
        <v>0</v>
      </c>
      <c r="I26" s="73">
        <f t="shared" si="2"/>
        <v>0</v>
      </c>
      <c r="J26" s="66">
        <f t="shared" si="3"/>
        <v>0</v>
      </c>
      <c r="K26" s="69"/>
      <c r="L26" s="158"/>
      <c r="M26" s="158"/>
      <c r="N26" s="158"/>
    </row>
    <row r="27" spans="1:14" x14ac:dyDescent="0.25">
      <c r="A27" s="74"/>
      <c r="B27" s="74" t="s">
        <v>2</v>
      </c>
      <c r="C27" s="74" t="s">
        <v>26</v>
      </c>
      <c r="D27" s="74" t="s">
        <v>26</v>
      </c>
      <c r="E27" s="75" t="s">
        <v>26</v>
      </c>
      <c r="F27" s="76">
        <f>SUM(F10:F26)</f>
        <v>0</v>
      </c>
      <c r="G27" s="77" t="s">
        <v>26</v>
      </c>
      <c r="H27" s="75" t="s">
        <v>26</v>
      </c>
      <c r="I27" s="78" t="s">
        <v>26</v>
      </c>
      <c r="J27" s="76">
        <f>SUM(J10:J26)</f>
        <v>0</v>
      </c>
      <c r="K27" s="69" t="s">
        <v>26</v>
      </c>
    </row>
    <row r="29" spans="1:14" ht="45" x14ac:dyDescent="0.25">
      <c r="B29" s="162" t="s">
        <v>254</v>
      </c>
    </row>
  </sheetData>
  <mergeCells count="3">
    <mergeCell ref="A2:K2"/>
    <mergeCell ref="A4:K4"/>
    <mergeCell ref="A6:K6"/>
  </mergeCells>
  <pageMargins left="0.7" right="0.7" top="0.75" bottom="0.75" header="0.3" footer="0.3"/>
  <pageSetup paperSize="9" scale="8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50166-C289-41B8-8A56-71A124893176}">
  <sheetPr>
    <pageSetUpPr fitToPage="1"/>
  </sheetPr>
  <dimension ref="A1:N30"/>
  <sheetViews>
    <sheetView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230</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36" x14ac:dyDescent="0.25">
      <c r="A10" s="138">
        <v>1</v>
      </c>
      <c r="B10" s="139" t="s">
        <v>231</v>
      </c>
      <c r="C10" s="140" t="s">
        <v>42</v>
      </c>
      <c r="D10" s="148">
        <v>50</v>
      </c>
      <c r="E10" s="47"/>
      <c r="F10" s="47">
        <f t="shared" ref="F10:F26" si="0">D10*E10</f>
        <v>0</v>
      </c>
      <c r="G10" s="67">
        <v>0.08</v>
      </c>
      <c r="H10" s="66">
        <f t="shared" ref="H10:H26" si="1">J10-F10</f>
        <v>0</v>
      </c>
      <c r="I10" s="68">
        <f t="shared" ref="I10:I26" si="2">E10*1.08</f>
        <v>0</v>
      </c>
      <c r="J10" s="66">
        <f t="shared" ref="J10:J26" si="3">I10*D10</f>
        <v>0</v>
      </c>
      <c r="K10" s="69"/>
      <c r="L10" s="158"/>
      <c r="M10" s="158"/>
      <c r="N10" s="158"/>
    </row>
    <row r="11" spans="1:14" ht="48" x14ac:dyDescent="0.25">
      <c r="A11" s="138">
        <v>2</v>
      </c>
      <c r="B11" s="139" t="s">
        <v>232</v>
      </c>
      <c r="C11" s="140" t="s">
        <v>42</v>
      </c>
      <c r="D11" s="148">
        <v>50</v>
      </c>
      <c r="E11" s="47"/>
      <c r="F11" s="47">
        <f t="shared" si="0"/>
        <v>0</v>
      </c>
      <c r="G11" s="67">
        <v>0.08</v>
      </c>
      <c r="H11" s="66">
        <f t="shared" si="1"/>
        <v>0</v>
      </c>
      <c r="I11" s="68">
        <f t="shared" si="2"/>
        <v>0</v>
      </c>
      <c r="J11" s="66">
        <f t="shared" si="3"/>
        <v>0</v>
      </c>
      <c r="K11" s="69"/>
      <c r="L11" s="158"/>
      <c r="M11" s="158"/>
      <c r="N11" s="158"/>
    </row>
    <row r="12" spans="1:14" ht="24" x14ac:dyDescent="0.25">
      <c r="A12" s="138">
        <v>3</v>
      </c>
      <c r="B12" s="139" t="s">
        <v>233</v>
      </c>
      <c r="C12" s="140" t="s">
        <v>42</v>
      </c>
      <c r="D12" s="148">
        <v>20</v>
      </c>
      <c r="E12" s="47"/>
      <c r="F12" s="47">
        <f t="shared" si="0"/>
        <v>0</v>
      </c>
      <c r="G12" s="67">
        <v>0.08</v>
      </c>
      <c r="H12" s="66">
        <f t="shared" si="1"/>
        <v>0</v>
      </c>
      <c r="I12" s="68">
        <f t="shared" si="2"/>
        <v>0</v>
      </c>
      <c r="J12" s="66">
        <f t="shared" si="3"/>
        <v>0</v>
      </c>
      <c r="K12" s="69"/>
      <c r="L12" s="158"/>
      <c r="M12" s="158"/>
      <c r="N12" s="158"/>
    </row>
    <row r="13" spans="1:14" ht="36" x14ac:dyDescent="0.25">
      <c r="A13" s="138">
        <v>4</v>
      </c>
      <c r="B13" s="141" t="s">
        <v>234</v>
      </c>
      <c r="C13" s="142" t="s">
        <v>42</v>
      </c>
      <c r="D13" s="148">
        <v>10</v>
      </c>
      <c r="E13" s="47"/>
      <c r="F13" s="47">
        <f t="shared" si="0"/>
        <v>0</v>
      </c>
      <c r="G13" s="67">
        <v>0.08</v>
      </c>
      <c r="H13" s="66">
        <f t="shared" si="1"/>
        <v>0</v>
      </c>
      <c r="I13" s="68">
        <f t="shared" si="2"/>
        <v>0</v>
      </c>
      <c r="J13" s="66">
        <f t="shared" si="3"/>
        <v>0</v>
      </c>
      <c r="K13" s="69"/>
      <c r="L13" s="158"/>
      <c r="M13" s="158"/>
      <c r="N13" s="158"/>
    </row>
    <row r="14" spans="1:14" x14ac:dyDescent="0.25">
      <c r="A14" s="138">
        <v>5</v>
      </c>
      <c r="B14" s="141" t="s">
        <v>235</v>
      </c>
      <c r="C14" s="142" t="s">
        <v>42</v>
      </c>
      <c r="D14" s="148">
        <v>4</v>
      </c>
      <c r="E14" s="47"/>
      <c r="F14" s="47">
        <f t="shared" si="0"/>
        <v>0</v>
      </c>
      <c r="G14" s="67">
        <v>0.08</v>
      </c>
      <c r="H14" s="66">
        <f t="shared" si="1"/>
        <v>0</v>
      </c>
      <c r="I14" s="68">
        <f t="shared" si="2"/>
        <v>0</v>
      </c>
      <c r="J14" s="66">
        <f t="shared" si="3"/>
        <v>0</v>
      </c>
      <c r="K14" s="69"/>
      <c r="L14" s="158"/>
      <c r="M14" s="158"/>
      <c r="N14" s="158"/>
    </row>
    <row r="15" spans="1:14" ht="24" x14ac:dyDescent="0.25">
      <c r="A15" s="138">
        <v>6</v>
      </c>
      <c r="B15" s="143" t="s">
        <v>236</v>
      </c>
      <c r="C15" s="144" t="s">
        <v>42</v>
      </c>
      <c r="D15" s="149">
        <v>20</v>
      </c>
      <c r="E15" s="52"/>
      <c r="F15" s="52">
        <f t="shared" si="0"/>
        <v>0</v>
      </c>
      <c r="G15" s="72">
        <v>0.08</v>
      </c>
      <c r="H15" s="71">
        <f t="shared" si="1"/>
        <v>0</v>
      </c>
      <c r="I15" s="73">
        <f t="shared" si="2"/>
        <v>0</v>
      </c>
      <c r="J15" s="66">
        <f t="shared" si="3"/>
        <v>0</v>
      </c>
      <c r="K15" s="69"/>
      <c r="L15" s="158"/>
      <c r="M15" s="158"/>
      <c r="N15" s="158"/>
    </row>
    <row r="16" spans="1:14" ht="24" x14ac:dyDescent="0.25">
      <c r="A16" s="138">
        <v>7</v>
      </c>
      <c r="B16" s="143" t="s">
        <v>237</v>
      </c>
      <c r="C16" s="144" t="s">
        <v>42</v>
      </c>
      <c r="D16" s="149">
        <v>20</v>
      </c>
      <c r="E16" s="52"/>
      <c r="F16" s="52">
        <f t="shared" si="0"/>
        <v>0</v>
      </c>
      <c r="G16" s="67">
        <v>0.08</v>
      </c>
      <c r="H16" s="71">
        <f t="shared" si="1"/>
        <v>0</v>
      </c>
      <c r="I16" s="73">
        <f t="shared" si="2"/>
        <v>0</v>
      </c>
      <c r="J16" s="66">
        <f t="shared" si="3"/>
        <v>0</v>
      </c>
      <c r="K16" s="69"/>
      <c r="L16" s="158"/>
      <c r="M16" s="158"/>
      <c r="N16" s="158"/>
    </row>
    <row r="17" spans="1:14" ht="48" x14ac:dyDescent="0.25">
      <c r="A17" s="138">
        <v>8</v>
      </c>
      <c r="B17" s="143" t="s">
        <v>238</v>
      </c>
      <c r="C17" s="144" t="s">
        <v>42</v>
      </c>
      <c r="D17" s="149">
        <v>10</v>
      </c>
      <c r="E17" s="52"/>
      <c r="F17" s="52">
        <f t="shared" si="0"/>
        <v>0</v>
      </c>
      <c r="G17" s="72">
        <v>0.08</v>
      </c>
      <c r="H17" s="71">
        <f t="shared" si="1"/>
        <v>0</v>
      </c>
      <c r="I17" s="73">
        <f t="shared" si="2"/>
        <v>0</v>
      </c>
      <c r="J17" s="66">
        <f t="shared" si="3"/>
        <v>0</v>
      </c>
      <c r="K17" s="69"/>
      <c r="L17" s="158"/>
      <c r="M17" s="158"/>
      <c r="N17" s="158"/>
    </row>
    <row r="18" spans="1:14" s="4" customFormat="1" ht="36" x14ac:dyDescent="0.25">
      <c r="A18" s="145">
        <v>9</v>
      </c>
      <c r="B18" s="143" t="s">
        <v>239</v>
      </c>
      <c r="C18" s="144" t="s">
        <v>42</v>
      </c>
      <c r="D18" s="149">
        <v>20</v>
      </c>
      <c r="E18" s="52"/>
      <c r="F18" s="52">
        <f t="shared" si="0"/>
        <v>0</v>
      </c>
      <c r="G18" s="87">
        <v>0.08</v>
      </c>
      <c r="H18" s="71">
        <f t="shared" si="1"/>
        <v>0</v>
      </c>
      <c r="I18" s="73">
        <f t="shared" si="2"/>
        <v>0</v>
      </c>
      <c r="J18" s="88">
        <f t="shared" si="3"/>
        <v>0</v>
      </c>
      <c r="K18" s="89"/>
      <c r="L18" s="161"/>
      <c r="M18" s="161"/>
      <c r="N18" s="161"/>
    </row>
    <row r="19" spans="1:14" ht="48" x14ac:dyDescent="0.25">
      <c r="A19" s="138">
        <v>10</v>
      </c>
      <c r="B19" s="141" t="s">
        <v>240</v>
      </c>
      <c r="C19" s="142" t="s">
        <v>42</v>
      </c>
      <c r="D19" s="148">
        <v>30</v>
      </c>
      <c r="E19" s="52"/>
      <c r="F19" s="52">
        <f t="shared" si="0"/>
        <v>0</v>
      </c>
      <c r="G19" s="72">
        <v>0.08</v>
      </c>
      <c r="H19" s="71">
        <f t="shared" si="1"/>
        <v>0</v>
      </c>
      <c r="I19" s="73">
        <f t="shared" si="2"/>
        <v>0</v>
      </c>
      <c r="J19" s="66">
        <f t="shared" si="3"/>
        <v>0</v>
      </c>
      <c r="K19" s="69"/>
      <c r="L19" s="158"/>
      <c r="M19" s="158"/>
      <c r="N19" s="158"/>
    </row>
    <row r="20" spans="1:14" ht="48" x14ac:dyDescent="0.25">
      <c r="A20" s="138">
        <v>11</v>
      </c>
      <c r="B20" s="143" t="s">
        <v>241</v>
      </c>
      <c r="C20" s="144" t="s">
        <v>42</v>
      </c>
      <c r="D20" s="149">
        <v>30</v>
      </c>
      <c r="E20" s="52"/>
      <c r="F20" s="52">
        <f t="shared" si="0"/>
        <v>0</v>
      </c>
      <c r="G20" s="67">
        <v>0.08</v>
      </c>
      <c r="H20" s="71">
        <f t="shared" si="1"/>
        <v>0</v>
      </c>
      <c r="I20" s="73">
        <f t="shared" si="2"/>
        <v>0</v>
      </c>
      <c r="J20" s="66">
        <f t="shared" si="3"/>
        <v>0</v>
      </c>
      <c r="K20" s="69"/>
      <c r="L20" s="158"/>
      <c r="M20" s="158"/>
      <c r="N20" s="158"/>
    </row>
    <row r="21" spans="1:14" ht="24" x14ac:dyDescent="0.25">
      <c r="A21" s="152">
        <v>12</v>
      </c>
      <c r="B21" s="143" t="s">
        <v>242</v>
      </c>
      <c r="C21" s="144" t="s">
        <v>42</v>
      </c>
      <c r="D21" s="149">
        <v>250</v>
      </c>
      <c r="E21" s="52"/>
      <c r="F21" s="52">
        <f t="shared" si="0"/>
        <v>0</v>
      </c>
      <c r="G21" s="72">
        <v>0.08</v>
      </c>
      <c r="H21" s="71">
        <f t="shared" si="1"/>
        <v>0</v>
      </c>
      <c r="I21" s="73">
        <f t="shared" si="2"/>
        <v>0</v>
      </c>
      <c r="J21" s="66">
        <f t="shared" si="3"/>
        <v>0</v>
      </c>
      <c r="K21" s="69"/>
      <c r="L21" s="158"/>
      <c r="M21" s="158"/>
      <c r="N21" s="158"/>
    </row>
    <row r="22" spans="1:14" ht="24" x14ac:dyDescent="0.25">
      <c r="A22" s="152">
        <v>13</v>
      </c>
      <c r="B22" s="143" t="s">
        <v>243</v>
      </c>
      <c r="C22" s="144" t="s">
        <v>42</v>
      </c>
      <c r="D22" s="149">
        <v>30</v>
      </c>
      <c r="E22" s="52"/>
      <c r="F22" s="52">
        <f t="shared" si="0"/>
        <v>0</v>
      </c>
      <c r="G22" s="67">
        <v>0.08</v>
      </c>
      <c r="H22" s="71">
        <f t="shared" si="1"/>
        <v>0</v>
      </c>
      <c r="I22" s="73">
        <f t="shared" si="2"/>
        <v>0</v>
      </c>
      <c r="J22" s="66">
        <f t="shared" si="3"/>
        <v>0</v>
      </c>
      <c r="K22" s="69"/>
      <c r="L22" s="158"/>
      <c r="M22" s="158"/>
      <c r="N22" s="158"/>
    </row>
    <row r="23" spans="1:14" ht="60" x14ac:dyDescent="0.25">
      <c r="A23" s="152">
        <v>14</v>
      </c>
      <c r="B23" s="153" t="s">
        <v>244</v>
      </c>
      <c r="C23" s="154" t="s">
        <v>42</v>
      </c>
      <c r="D23" s="150">
        <v>20</v>
      </c>
      <c r="E23" s="52"/>
      <c r="F23" s="52">
        <f t="shared" si="0"/>
        <v>0</v>
      </c>
      <c r="G23" s="72">
        <v>0.08</v>
      </c>
      <c r="H23" s="71">
        <f t="shared" si="1"/>
        <v>0</v>
      </c>
      <c r="I23" s="73">
        <f t="shared" si="2"/>
        <v>0</v>
      </c>
      <c r="J23" s="66">
        <f t="shared" si="3"/>
        <v>0</v>
      </c>
      <c r="K23" s="69"/>
      <c r="L23" s="158"/>
      <c r="M23" s="158"/>
      <c r="N23" s="158"/>
    </row>
    <row r="24" spans="1:14" ht="48" x14ac:dyDescent="0.25">
      <c r="A24" s="152">
        <v>15</v>
      </c>
      <c r="B24" s="153" t="s">
        <v>245</v>
      </c>
      <c r="C24" s="154" t="s">
        <v>42</v>
      </c>
      <c r="D24" s="150">
        <v>20</v>
      </c>
      <c r="E24" s="52"/>
      <c r="F24" s="52">
        <f t="shared" si="0"/>
        <v>0</v>
      </c>
      <c r="G24" s="67">
        <v>0.08</v>
      </c>
      <c r="H24" s="71">
        <f t="shared" si="1"/>
        <v>0</v>
      </c>
      <c r="I24" s="73">
        <f t="shared" si="2"/>
        <v>0</v>
      </c>
      <c r="J24" s="66">
        <f t="shared" si="3"/>
        <v>0</v>
      </c>
      <c r="K24" s="69"/>
      <c r="L24" s="158"/>
      <c r="M24" s="158"/>
      <c r="N24" s="158"/>
    </row>
    <row r="25" spans="1:14" ht="48" x14ac:dyDescent="0.25">
      <c r="A25" s="152">
        <v>16</v>
      </c>
      <c r="B25" s="153" t="s">
        <v>246</v>
      </c>
      <c r="C25" s="154" t="s">
        <v>42</v>
      </c>
      <c r="D25" s="150">
        <v>20</v>
      </c>
      <c r="E25" s="52"/>
      <c r="F25" s="52">
        <f t="shared" si="0"/>
        <v>0</v>
      </c>
      <c r="G25" s="72">
        <v>0.08</v>
      </c>
      <c r="H25" s="71">
        <f t="shared" si="1"/>
        <v>0</v>
      </c>
      <c r="I25" s="73">
        <f t="shared" si="2"/>
        <v>0</v>
      </c>
      <c r="J25" s="66">
        <f t="shared" si="3"/>
        <v>0</v>
      </c>
      <c r="K25" s="69"/>
      <c r="L25" s="158"/>
      <c r="M25" s="158"/>
      <c r="N25" s="158"/>
    </row>
    <row r="26" spans="1:14" ht="36" x14ac:dyDescent="0.25">
      <c r="A26" s="152">
        <v>17</v>
      </c>
      <c r="B26" s="143" t="s">
        <v>247</v>
      </c>
      <c r="C26" s="144" t="s">
        <v>42</v>
      </c>
      <c r="D26" s="144">
        <v>5</v>
      </c>
      <c r="E26" s="52"/>
      <c r="F26" s="52">
        <f t="shared" si="0"/>
        <v>0</v>
      </c>
      <c r="G26" s="67">
        <v>0.08</v>
      </c>
      <c r="H26" s="71">
        <f t="shared" si="1"/>
        <v>0</v>
      </c>
      <c r="I26" s="73">
        <f t="shared" si="2"/>
        <v>0</v>
      </c>
      <c r="J26" s="66">
        <f t="shared" si="3"/>
        <v>0</v>
      </c>
      <c r="K26" s="69"/>
      <c r="L26" s="158"/>
      <c r="M26" s="158"/>
      <c r="N26" s="158"/>
    </row>
    <row r="27" spans="1:14" ht="72" x14ac:dyDescent="0.25">
      <c r="A27" s="152">
        <v>18</v>
      </c>
      <c r="B27" s="144" t="s">
        <v>248</v>
      </c>
      <c r="C27" s="144" t="s">
        <v>42</v>
      </c>
      <c r="D27" s="149">
        <v>5</v>
      </c>
      <c r="E27" s="52"/>
      <c r="F27" s="52">
        <f t="shared" ref="F27:F29" si="4">D27*E27</f>
        <v>0</v>
      </c>
      <c r="G27" s="72">
        <v>0.08</v>
      </c>
      <c r="H27" s="71">
        <f t="shared" ref="H27:H29" si="5">J27-F27</f>
        <v>0</v>
      </c>
      <c r="I27" s="73">
        <f t="shared" ref="I27:I29" si="6">E27*1.08</f>
        <v>0</v>
      </c>
      <c r="J27" s="66">
        <f t="shared" ref="J27:J29" si="7">I27*D27</f>
        <v>0</v>
      </c>
      <c r="K27" s="69"/>
      <c r="L27" s="158"/>
      <c r="M27" s="158"/>
      <c r="N27" s="158"/>
    </row>
    <row r="28" spans="1:14" ht="24" x14ac:dyDescent="0.25">
      <c r="A28" s="138">
        <v>19</v>
      </c>
      <c r="B28" s="146" t="s">
        <v>249</v>
      </c>
      <c r="C28" s="155" t="s">
        <v>42</v>
      </c>
      <c r="D28" s="156">
        <v>1</v>
      </c>
      <c r="E28" s="157"/>
      <c r="F28" s="52">
        <f t="shared" si="4"/>
        <v>0</v>
      </c>
      <c r="G28" s="67">
        <v>0.08</v>
      </c>
      <c r="H28" s="71">
        <f t="shared" si="5"/>
        <v>0</v>
      </c>
      <c r="I28" s="73">
        <f t="shared" si="6"/>
        <v>0</v>
      </c>
      <c r="J28" s="66">
        <f t="shared" si="7"/>
        <v>0</v>
      </c>
      <c r="K28" s="69"/>
      <c r="L28" s="158"/>
      <c r="M28" s="158"/>
      <c r="N28" s="158"/>
    </row>
    <row r="29" spans="1:14" x14ac:dyDescent="0.25">
      <c r="A29" s="138">
        <v>20</v>
      </c>
      <c r="B29" s="144" t="s">
        <v>250</v>
      </c>
      <c r="C29" s="147" t="s">
        <v>42</v>
      </c>
      <c r="D29" s="151">
        <v>150</v>
      </c>
      <c r="E29" s="52"/>
      <c r="F29" s="52">
        <f t="shared" si="4"/>
        <v>0</v>
      </c>
      <c r="G29" s="72">
        <v>0.08</v>
      </c>
      <c r="H29" s="71">
        <f t="shared" si="5"/>
        <v>0</v>
      </c>
      <c r="I29" s="73">
        <f t="shared" si="6"/>
        <v>0</v>
      </c>
      <c r="J29" s="66">
        <f t="shared" si="7"/>
        <v>0</v>
      </c>
      <c r="K29" s="69"/>
      <c r="L29" s="158"/>
      <c r="M29" s="158"/>
      <c r="N29" s="158"/>
    </row>
    <row r="30" spans="1:14" x14ac:dyDescent="0.25">
      <c r="A30" s="59"/>
      <c r="B30" s="59" t="s">
        <v>2</v>
      </c>
      <c r="C30" s="59" t="s">
        <v>26</v>
      </c>
      <c r="D30" s="59" t="s">
        <v>26</v>
      </c>
      <c r="E30" s="60" t="s">
        <v>26</v>
      </c>
      <c r="F30" s="61">
        <f>SUM(F10:F29)</f>
        <v>0</v>
      </c>
      <c r="G30" s="77" t="s">
        <v>26</v>
      </c>
      <c r="H30" s="75" t="s">
        <v>26</v>
      </c>
      <c r="I30" s="78" t="s">
        <v>26</v>
      </c>
      <c r="J30" s="76">
        <f>SUM(J10:J26)</f>
        <v>0</v>
      </c>
      <c r="K30" s="69" t="s">
        <v>26</v>
      </c>
    </row>
  </sheetData>
  <mergeCells count="3">
    <mergeCell ref="A2:K2"/>
    <mergeCell ref="A4:K4"/>
    <mergeCell ref="A6:K6"/>
  </mergeCells>
  <pageMargins left="0.7" right="0.7" top="0.75" bottom="0.75" header="0.3" footer="0.3"/>
  <pageSetup paperSize="9" scale="80"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14D55-57DD-4124-97A4-2871B17D2028}">
  <dimension ref="A1:D12"/>
  <sheetViews>
    <sheetView workbookViewId="0">
      <selection activeCell="D21" sqref="D21"/>
    </sheetView>
  </sheetViews>
  <sheetFormatPr defaultRowHeight="15" x14ac:dyDescent="0.25"/>
  <cols>
    <col min="1" max="1" width="12.5703125" customWidth="1"/>
    <col min="2" max="2" width="15.85546875" customWidth="1"/>
    <col min="3" max="3" width="18" customWidth="1"/>
    <col min="4" max="4" width="15.140625" customWidth="1"/>
  </cols>
  <sheetData>
    <row r="1" spans="1:4" x14ac:dyDescent="0.25">
      <c r="A1" t="s">
        <v>3</v>
      </c>
    </row>
    <row r="4" spans="1:4" x14ac:dyDescent="0.25">
      <c r="A4" s="1"/>
      <c r="B4" s="1" t="s">
        <v>8</v>
      </c>
      <c r="C4" s="1" t="s">
        <v>1</v>
      </c>
    </row>
    <row r="5" spans="1:4" x14ac:dyDescent="0.25">
      <c r="A5" s="1" t="s">
        <v>4</v>
      </c>
      <c r="B5" s="2">
        <v>1335720</v>
      </c>
      <c r="C5" s="2">
        <v>1442577.6</v>
      </c>
    </row>
    <row r="6" spans="1:4" x14ac:dyDescent="0.25">
      <c r="A6" s="1" t="s">
        <v>5</v>
      </c>
      <c r="B6" s="2">
        <v>93766.399999999994</v>
      </c>
      <c r="C6" s="2">
        <v>101267.71</v>
      </c>
      <c r="D6" t="s">
        <v>9</v>
      </c>
    </row>
    <row r="7" spans="1:4" x14ac:dyDescent="0.25">
      <c r="A7" s="1" t="s">
        <v>6</v>
      </c>
      <c r="B7" s="2">
        <v>15675</v>
      </c>
      <c r="C7" s="2">
        <v>16929</v>
      </c>
    </row>
    <row r="8" spans="1:4" x14ac:dyDescent="0.25">
      <c r="A8" s="1" t="s">
        <v>11</v>
      </c>
      <c r="B8" s="2">
        <v>251871.12</v>
      </c>
      <c r="C8" s="2">
        <v>272020.81</v>
      </c>
    </row>
    <row r="9" spans="1:4" x14ac:dyDescent="0.25">
      <c r="A9" s="1" t="s">
        <v>12</v>
      </c>
      <c r="B9" s="2">
        <v>2051344.5</v>
      </c>
      <c r="C9" s="2">
        <v>2215452.06</v>
      </c>
    </row>
    <row r="10" spans="1:4" x14ac:dyDescent="0.25">
      <c r="A10" s="1" t="s">
        <v>13</v>
      </c>
      <c r="B10" s="2">
        <v>9295812.9000000004</v>
      </c>
      <c r="C10" s="2">
        <v>10039477.93</v>
      </c>
    </row>
    <row r="11" spans="1:4" x14ac:dyDescent="0.25">
      <c r="A11" s="1" t="s">
        <v>14</v>
      </c>
      <c r="B11" s="2">
        <v>2026663.5</v>
      </c>
      <c r="C11" s="2">
        <v>2188796.58</v>
      </c>
    </row>
    <row r="12" spans="1:4" x14ac:dyDescent="0.25">
      <c r="A12" s="1" t="s">
        <v>7</v>
      </c>
      <c r="B12" s="2">
        <f>SUM(B5:B11)</f>
        <v>15070853.42</v>
      </c>
      <c r="C12" s="2">
        <f>SUM(C5:C11)</f>
        <v>16276521.689999999</v>
      </c>
    </row>
  </sheetData>
  <phoneticPr fontId="7"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8856-171B-4A8B-BF43-6D1E9F3EE571}">
  <sheetPr>
    <pageSetUpPr fitToPage="1"/>
  </sheetPr>
  <dimension ref="A1:N31"/>
  <sheetViews>
    <sheetView zoomScale="90" zoomScaleNormal="90" workbookViewId="0">
      <selection activeCell="M8" sqref="M8"/>
    </sheetView>
  </sheetViews>
  <sheetFormatPr defaultRowHeight="15" x14ac:dyDescent="0.25"/>
  <cols>
    <col min="1" max="1" width="6.28515625" style="27" customWidth="1"/>
    <col min="2" max="2" width="24.140625" style="27" customWidth="1"/>
    <col min="3" max="3" width="6.85546875" style="27" customWidth="1"/>
    <col min="4" max="4" width="7.140625" style="27" customWidth="1"/>
    <col min="5" max="5" width="11.28515625" style="27" bestFit="1" customWidth="1"/>
    <col min="6" max="6" width="12.28515625" style="27" customWidth="1"/>
    <col min="7" max="7" width="9.140625" style="27"/>
    <col min="8" max="8" width="10.85546875" style="28" customWidth="1"/>
    <col min="9" max="9" width="11.5703125" style="27" customWidth="1"/>
    <col min="10" max="10" width="12" style="27" customWidth="1"/>
    <col min="11" max="11" width="22.5703125" style="27" customWidth="1"/>
    <col min="12" max="12" width="12.42578125" style="27" customWidth="1"/>
    <col min="13" max="16384" width="9.140625" style="27"/>
  </cols>
  <sheetData>
    <row r="1" spans="1:14" ht="30" x14ac:dyDescent="0.25">
      <c r="B1" s="14" t="s">
        <v>27</v>
      </c>
      <c r="H1" s="27"/>
    </row>
    <row r="2" spans="1:14" ht="15.75" x14ac:dyDescent="0.25">
      <c r="A2" s="174" t="s">
        <v>21</v>
      </c>
      <c r="B2" s="174"/>
      <c r="C2" s="174"/>
      <c r="D2" s="174"/>
      <c r="E2" s="174"/>
      <c r="F2" s="174"/>
      <c r="G2" s="174"/>
      <c r="H2" s="174"/>
      <c r="I2" s="174"/>
      <c r="J2" s="174"/>
      <c r="K2" s="174"/>
    </row>
    <row r="3" spans="1:14" ht="15.75" x14ac:dyDescent="0.25">
      <c r="A3" s="8"/>
      <c r="B3" s="9"/>
      <c r="C3" s="8"/>
      <c r="D3" s="8"/>
      <c r="E3" s="8"/>
      <c r="F3" s="8"/>
      <c r="G3" s="8"/>
      <c r="H3" s="8"/>
      <c r="I3" s="8"/>
      <c r="J3" s="8"/>
      <c r="K3" s="8"/>
    </row>
    <row r="4" spans="1:14" ht="15.75" x14ac:dyDescent="0.25">
      <c r="A4" s="175" t="s">
        <v>28</v>
      </c>
      <c r="B4" s="175"/>
      <c r="C4" s="175"/>
      <c r="D4" s="175"/>
      <c r="E4" s="175"/>
      <c r="F4" s="175"/>
      <c r="G4" s="175"/>
      <c r="H4" s="175"/>
      <c r="I4" s="175"/>
      <c r="J4" s="175"/>
      <c r="K4" s="175"/>
    </row>
    <row r="5" spans="1:14" ht="15.75" x14ac:dyDescent="0.25">
      <c r="A5" s="8"/>
      <c r="B5" s="9"/>
      <c r="C5" s="8"/>
      <c r="D5" s="8"/>
      <c r="E5" s="8"/>
      <c r="F5" s="8"/>
      <c r="G5" s="8"/>
      <c r="H5" s="8"/>
      <c r="I5" s="8"/>
      <c r="J5" s="8"/>
      <c r="K5" s="8"/>
    </row>
    <row r="6" spans="1:14" ht="15.75" x14ac:dyDescent="0.25">
      <c r="A6" s="174" t="s">
        <v>39</v>
      </c>
      <c r="B6" s="174"/>
      <c r="C6" s="174"/>
      <c r="D6" s="174"/>
      <c r="E6" s="174"/>
      <c r="F6" s="174"/>
      <c r="G6" s="174"/>
      <c r="H6" s="174"/>
      <c r="I6" s="174"/>
      <c r="J6" s="174"/>
      <c r="K6" s="174"/>
    </row>
    <row r="7" spans="1:14" x14ac:dyDescent="0.25">
      <c r="B7" s="28"/>
      <c r="H7" s="27"/>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21">
        <v>2</v>
      </c>
      <c r="C9" s="21">
        <v>3</v>
      </c>
      <c r="D9" s="22">
        <v>4</v>
      </c>
      <c r="E9" s="21">
        <v>5</v>
      </c>
      <c r="F9" s="21" t="s">
        <v>22</v>
      </c>
      <c r="G9" s="22">
        <v>7</v>
      </c>
      <c r="H9" s="21" t="s">
        <v>23</v>
      </c>
      <c r="I9" s="21" t="s">
        <v>24</v>
      </c>
      <c r="J9" s="21" t="s">
        <v>25</v>
      </c>
      <c r="K9" s="21">
        <v>11</v>
      </c>
      <c r="L9" s="11">
        <v>12</v>
      </c>
      <c r="M9" s="11">
        <v>13</v>
      </c>
      <c r="N9" s="11">
        <v>14</v>
      </c>
    </row>
    <row r="10" spans="1:14" ht="310.5" customHeight="1" x14ac:dyDescent="0.25">
      <c r="A10" s="39">
        <v>1</v>
      </c>
      <c r="B10" s="176" t="s">
        <v>253</v>
      </c>
      <c r="C10" s="172"/>
      <c r="D10" s="172"/>
      <c r="E10" s="172"/>
      <c r="F10" s="172"/>
      <c r="G10" s="172"/>
      <c r="H10" s="172"/>
      <c r="I10" s="172"/>
      <c r="J10" s="172"/>
      <c r="K10" s="173"/>
      <c r="L10" s="160" t="s">
        <v>26</v>
      </c>
      <c r="M10" s="160" t="s">
        <v>26</v>
      </c>
      <c r="N10" s="160" t="s">
        <v>26</v>
      </c>
    </row>
    <row r="11" spans="1:14" x14ac:dyDescent="0.25">
      <c r="A11" s="40" t="s">
        <v>40</v>
      </c>
      <c r="B11" s="41" t="s">
        <v>41</v>
      </c>
      <c r="C11" s="41" t="s">
        <v>42</v>
      </c>
      <c r="D11" s="41">
        <v>2000</v>
      </c>
      <c r="E11" s="42"/>
      <c r="F11" s="42">
        <f t="shared" ref="F11:F15" si="0">D11*E11</f>
        <v>0</v>
      </c>
      <c r="G11" s="43">
        <v>0.08</v>
      </c>
      <c r="H11" s="42">
        <f t="shared" ref="H11:H15" si="1">J11-F11</f>
        <v>0</v>
      </c>
      <c r="I11" s="44">
        <f t="shared" ref="I11:I15" si="2">E11*1.08</f>
        <v>0</v>
      </c>
      <c r="J11" s="42">
        <f t="shared" ref="J11:J15" si="3">I11*D11</f>
        <v>0</v>
      </c>
      <c r="K11" s="45"/>
      <c r="L11" s="159"/>
      <c r="M11" s="159"/>
      <c r="N11" s="159"/>
    </row>
    <row r="12" spans="1:14" x14ac:dyDescent="0.25">
      <c r="A12" s="40" t="s">
        <v>54</v>
      </c>
      <c r="B12" s="46" t="s">
        <v>43</v>
      </c>
      <c r="C12" s="46" t="s">
        <v>42</v>
      </c>
      <c r="D12" s="46">
        <v>2000</v>
      </c>
      <c r="E12" s="47"/>
      <c r="F12" s="47">
        <f t="shared" si="0"/>
        <v>0</v>
      </c>
      <c r="G12" s="48">
        <v>0.08</v>
      </c>
      <c r="H12" s="47">
        <f t="shared" si="1"/>
        <v>0</v>
      </c>
      <c r="I12" s="49">
        <f t="shared" si="2"/>
        <v>0</v>
      </c>
      <c r="J12" s="47">
        <f t="shared" si="3"/>
        <v>0</v>
      </c>
      <c r="K12" s="50"/>
      <c r="L12" s="159"/>
      <c r="M12" s="159"/>
      <c r="N12" s="159"/>
    </row>
    <row r="13" spans="1:14" x14ac:dyDescent="0.25">
      <c r="A13" s="40" t="s">
        <v>55</v>
      </c>
      <c r="B13" s="51" t="s">
        <v>44</v>
      </c>
      <c r="C13" s="46" t="s">
        <v>42</v>
      </c>
      <c r="D13" s="51">
        <v>1000</v>
      </c>
      <c r="E13" s="47"/>
      <c r="F13" s="47">
        <f t="shared" si="0"/>
        <v>0</v>
      </c>
      <c r="G13" s="48">
        <v>0.08</v>
      </c>
      <c r="H13" s="47">
        <f t="shared" si="1"/>
        <v>0</v>
      </c>
      <c r="I13" s="49">
        <f t="shared" si="2"/>
        <v>0</v>
      </c>
      <c r="J13" s="47">
        <f t="shared" si="3"/>
        <v>0</v>
      </c>
      <c r="K13" s="50"/>
      <c r="L13" s="159"/>
      <c r="M13" s="159"/>
      <c r="N13" s="159"/>
    </row>
    <row r="14" spans="1:14" x14ac:dyDescent="0.25">
      <c r="A14" s="40" t="s">
        <v>56</v>
      </c>
      <c r="B14" s="41" t="s">
        <v>45</v>
      </c>
      <c r="C14" s="41" t="s">
        <v>42</v>
      </c>
      <c r="D14" s="41">
        <v>50</v>
      </c>
      <c r="E14" s="47"/>
      <c r="F14" s="47">
        <f t="shared" si="0"/>
        <v>0</v>
      </c>
      <c r="G14" s="48">
        <v>0.08</v>
      </c>
      <c r="H14" s="47">
        <f t="shared" si="1"/>
        <v>0</v>
      </c>
      <c r="I14" s="49">
        <f t="shared" si="2"/>
        <v>0</v>
      </c>
      <c r="J14" s="47">
        <f t="shared" si="3"/>
        <v>0</v>
      </c>
      <c r="K14" s="50"/>
      <c r="L14" s="159"/>
      <c r="M14" s="159"/>
      <c r="N14" s="159"/>
    </row>
    <row r="15" spans="1:14" ht="51" x14ac:dyDescent="0.25">
      <c r="A15" s="40" t="s">
        <v>57</v>
      </c>
      <c r="B15" s="29" t="s">
        <v>46</v>
      </c>
      <c r="C15" s="46" t="s">
        <v>42</v>
      </c>
      <c r="D15" s="46">
        <v>30</v>
      </c>
      <c r="E15" s="52"/>
      <c r="F15" s="52">
        <f t="shared" si="0"/>
        <v>0</v>
      </c>
      <c r="G15" s="53">
        <v>0.08</v>
      </c>
      <c r="H15" s="52">
        <f t="shared" si="1"/>
        <v>0</v>
      </c>
      <c r="I15" s="54">
        <f t="shared" si="2"/>
        <v>0</v>
      </c>
      <c r="J15" s="47">
        <f t="shared" si="3"/>
        <v>0</v>
      </c>
      <c r="K15" s="50"/>
      <c r="L15" s="159"/>
      <c r="M15" s="159"/>
      <c r="N15" s="159"/>
    </row>
    <row r="16" spans="1:14" x14ac:dyDescent="0.25">
      <c r="A16" s="40" t="s">
        <v>58</v>
      </c>
      <c r="B16" s="30" t="s">
        <v>47</v>
      </c>
      <c r="C16" s="46" t="s">
        <v>42</v>
      </c>
      <c r="D16" s="46">
        <v>20</v>
      </c>
      <c r="E16" s="47"/>
      <c r="F16" s="47">
        <f t="shared" ref="F16:F22" si="4">D16*E16</f>
        <v>0</v>
      </c>
      <c r="G16" s="48">
        <v>0.08</v>
      </c>
      <c r="H16" s="47">
        <f t="shared" ref="H16:H22" si="5">J16-F16</f>
        <v>0</v>
      </c>
      <c r="I16" s="49">
        <f t="shared" ref="I16:I22" si="6">E16*1.08</f>
        <v>0</v>
      </c>
      <c r="J16" s="47">
        <f t="shared" ref="J16:J22" si="7">I16*D16</f>
        <v>0</v>
      </c>
      <c r="K16" s="50"/>
      <c r="L16" s="159"/>
      <c r="M16" s="159"/>
      <c r="N16" s="159"/>
    </row>
    <row r="17" spans="1:14" x14ac:dyDescent="0.25">
      <c r="A17" s="40" t="s">
        <v>59</v>
      </c>
      <c r="B17" s="31" t="s">
        <v>48</v>
      </c>
      <c r="C17" s="51" t="s">
        <v>42</v>
      </c>
      <c r="D17" s="51">
        <v>20</v>
      </c>
      <c r="E17" s="52"/>
      <c r="F17" s="52">
        <f t="shared" si="4"/>
        <v>0</v>
      </c>
      <c r="G17" s="53">
        <v>0.08</v>
      </c>
      <c r="H17" s="52">
        <f t="shared" si="5"/>
        <v>0</v>
      </c>
      <c r="I17" s="54">
        <f t="shared" si="6"/>
        <v>0</v>
      </c>
      <c r="J17" s="47">
        <f t="shared" si="7"/>
        <v>0</v>
      </c>
      <c r="K17" s="50"/>
      <c r="L17" s="159"/>
      <c r="M17" s="159"/>
      <c r="N17" s="159"/>
    </row>
    <row r="18" spans="1:14" ht="25.5" x14ac:dyDescent="0.25">
      <c r="A18" s="40" t="s">
        <v>60</v>
      </c>
      <c r="B18" s="32" t="s">
        <v>49</v>
      </c>
      <c r="C18" s="51" t="s">
        <v>42</v>
      </c>
      <c r="D18" s="51">
        <v>20</v>
      </c>
      <c r="E18" s="47"/>
      <c r="F18" s="47">
        <f t="shared" si="4"/>
        <v>0</v>
      </c>
      <c r="G18" s="48">
        <v>0.08</v>
      </c>
      <c r="H18" s="47">
        <f t="shared" si="5"/>
        <v>0</v>
      </c>
      <c r="I18" s="49">
        <f t="shared" si="6"/>
        <v>0</v>
      </c>
      <c r="J18" s="47">
        <f t="shared" si="7"/>
        <v>0</v>
      </c>
      <c r="K18" s="50"/>
      <c r="L18" s="159"/>
      <c r="M18" s="159"/>
      <c r="N18" s="159"/>
    </row>
    <row r="19" spans="1:14" x14ac:dyDescent="0.25">
      <c r="A19" s="40" t="s">
        <v>61</v>
      </c>
      <c r="B19" s="33" t="s">
        <v>50</v>
      </c>
      <c r="C19" s="55" t="s">
        <v>42</v>
      </c>
      <c r="D19" s="46">
        <v>20</v>
      </c>
      <c r="E19" s="52"/>
      <c r="F19" s="52">
        <f t="shared" si="4"/>
        <v>0</v>
      </c>
      <c r="G19" s="53">
        <v>0.08</v>
      </c>
      <c r="H19" s="52">
        <f t="shared" si="5"/>
        <v>0</v>
      </c>
      <c r="I19" s="54">
        <f t="shared" si="6"/>
        <v>0</v>
      </c>
      <c r="J19" s="47">
        <f t="shared" si="7"/>
        <v>0</v>
      </c>
      <c r="K19" s="50"/>
      <c r="L19" s="159"/>
      <c r="M19" s="159"/>
      <c r="N19" s="159"/>
    </row>
    <row r="20" spans="1:14" x14ac:dyDescent="0.25">
      <c r="A20" s="40" t="s">
        <v>62</v>
      </c>
      <c r="B20" s="34" t="s">
        <v>51</v>
      </c>
      <c r="C20" s="55" t="s">
        <v>42</v>
      </c>
      <c r="D20" s="46">
        <v>200</v>
      </c>
      <c r="E20" s="47"/>
      <c r="F20" s="47">
        <f t="shared" si="4"/>
        <v>0</v>
      </c>
      <c r="G20" s="48">
        <v>0.08</v>
      </c>
      <c r="H20" s="47">
        <f t="shared" si="5"/>
        <v>0</v>
      </c>
      <c r="I20" s="49">
        <f t="shared" si="6"/>
        <v>0</v>
      </c>
      <c r="J20" s="47">
        <f t="shared" si="7"/>
        <v>0</v>
      </c>
      <c r="K20" s="50"/>
      <c r="L20" s="159"/>
      <c r="M20" s="159"/>
      <c r="N20" s="159"/>
    </row>
    <row r="21" spans="1:14" x14ac:dyDescent="0.25">
      <c r="A21" s="40" t="s">
        <v>63</v>
      </c>
      <c r="B21" s="34" t="s">
        <v>52</v>
      </c>
      <c r="C21" s="55" t="s">
        <v>42</v>
      </c>
      <c r="D21" s="46">
        <v>100</v>
      </c>
      <c r="E21" s="52"/>
      <c r="F21" s="52">
        <f t="shared" si="4"/>
        <v>0</v>
      </c>
      <c r="G21" s="53">
        <v>0.08</v>
      </c>
      <c r="H21" s="52">
        <f t="shared" si="5"/>
        <v>0</v>
      </c>
      <c r="I21" s="54">
        <f t="shared" si="6"/>
        <v>0</v>
      </c>
      <c r="J21" s="47">
        <f t="shared" si="7"/>
        <v>0</v>
      </c>
      <c r="K21" s="50"/>
      <c r="L21" s="159"/>
      <c r="M21" s="159"/>
      <c r="N21" s="159"/>
    </row>
    <row r="22" spans="1:14" x14ac:dyDescent="0.25">
      <c r="A22" s="40" t="s">
        <v>64</v>
      </c>
      <c r="B22" s="34" t="s">
        <v>53</v>
      </c>
      <c r="C22" s="55" t="s">
        <v>42</v>
      </c>
      <c r="D22" s="46">
        <v>100</v>
      </c>
      <c r="E22" s="47"/>
      <c r="F22" s="47">
        <f t="shared" si="4"/>
        <v>0</v>
      </c>
      <c r="G22" s="48">
        <v>0.08</v>
      </c>
      <c r="H22" s="47">
        <f t="shared" si="5"/>
        <v>0</v>
      </c>
      <c r="I22" s="49">
        <f t="shared" si="6"/>
        <v>0</v>
      </c>
      <c r="J22" s="47">
        <f t="shared" si="7"/>
        <v>0</v>
      </c>
      <c r="K22" s="50"/>
      <c r="L22" s="159"/>
      <c r="M22" s="159"/>
      <c r="N22" s="159"/>
    </row>
    <row r="23" spans="1:14" ht="190.5" customHeight="1" x14ac:dyDescent="0.25">
      <c r="A23" s="40">
        <v>2</v>
      </c>
      <c r="B23" s="171" t="s">
        <v>75</v>
      </c>
      <c r="C23" s="172"/>
      <c r="D23" s="172"/>
      <c r="E23" s="172"/>
      <c r="F23" s="172"/>
      <c r="G23" s="172"/>
      <c r="H23" s="172"/>
      <c r="I23" s="172"/>
      <c r="J23" s="172"/>
      <c r="K23" s="173"/>
      <c r="L23" s="160" t="s">
        <v>26</v>
      </c>
      <c r="M23" s="160" t="s">
        <v>26</v>
      </c>
      <c r="N23" s="160" t="s">
        <v>26</v>
      </c>
    </row>
    <row r="24" spans="1:14" x14ac:dyDescent="0.25">
      <c r="A24" s="56" t="s">
        <v>65</v>
      </c>
      <c r="B24" s="35" t="s">
        <v>66</v>
      </c>
      <c r="C24" s="57" t="s">
        <v>42</v>
      </c>
      <c r="D24" s="41">
        <v>50</v>
      </c>
      <c r="E24" s="52"/>
      <c r="F24" s="52">
        <f t="shared" ref="F24:F25" si="8">D24*E24</f>
        <v>0</v>
      </c>
      <c r="G24" s="53">
        <v>0.08</v>
      </c>
      <c r="H24" s="52">
        <f t="shared" ref="H24:H25" si="9">J24-F24</f>
        <v>0</v>
      </c>
      <c r="I24" s="54">
        <f t="shared" ref="I24:I25" si="10">E24*1.08</f>
        <v>0</v>
      </c>
      <c r="J24" s="47">
        <f t="shared" ref="J24:J25" si="11">I24*D24</f>
        <v>0</v>
      </c>
      <c r="K24" s="50"/>
      <c r="L24" s="159"/>
      <c r="M24" s="159"/>
      <c r="N24" s="159"/>
    </row>
    <row r="25" spans="1:14" x14ac:dyDescent="0.25">
      <c r="A25" s="56" t="s">
        <v>67</v>
      </c>
      <c r="B25" s="35" t="s">
        <v>68</v>
      </c>
      <c r="C25" s="55" t="s">
        <v>42</v>
      </c>
      <c r="D25" s="46">
        <v>50</v>
      </c>
      <c r="E25" s="47"/>
      <c r="F25" s="47">
        <f t="shared" si="8"/>
        <v>0</v>
      </c>
      <c r="G25" s="48">
        <v>0.08</v>
      </c>
      <c r="H25" s="47">
        <f t="shared" si="9"/>
        <v>0</v>
      </c>
      <c r="I25" s="49">
        <f t="shared" si="10"/>
        <v>0</v>
      </c>
      <c r="J25" s="47">
        <f t="shared" si="11"/>
        <v>0</v>
      </c>
      <c r="K25" s="50"/>
      <c r="L25" s="159"/>
      <c r="M25" s="159"/>
      <c r="N25" s="159"/>
    </row>
    <row r="26" spans="1:14" ht="108" customHeight="1" x14ac:dyDescent="0.25">
      <c r="A26" s="40">
        <v>3</v>
      </c>
      <c r="B26" s="171" t="s">
        <v>76</v>
      </c>
      <c r="C26" s="172"/>
      <c r="D26" s="172"/>
      <c r="E26" s="172"/>
      <c r="F26" s="172"/>
      <c r="G26" s="172"/>
      <c r="H26" s="172"/>
      <c r="I26" s="172"/>
      <c r="J26" s="172"/>
      <c r="K26" s="173"/>
      <c r="L26" s="160" t="s">
        <v>26</v>
      </c>
      <c r="M26" s="160" t="s">
        <v>26</v>
      </c>
      <c r="N26" s="160" t="s">
        <v>26</v>
      </c>
    </row>
    <row r="27" spans="1:14" ht="25.5" x14ac:dyDescent="0.25">
      <c r="A27" s="56" t="s">
        <v>69</v>
      </c>
      <c r="B27" s="36" t="s">
        <v>70</v>
      </c>
      <c r="C27" s="55" t="s">
        <v>42</v>
      </c>
      <c r="D27" s="46">
        <v>200</v>
      </c>
      <c r="E27" s="47"/>
      <c r="F27" s="47">
        <f t="shared" ref="F27:F30" si="12">D27*E27</f>
        <v>0</v>
      </c>
      <c r="G27" s="48">
        <v>0.08</v>
      </c>
      <c r="H27" s="47">
        <f t="shared" ref="H27:H30" si="13">J27-F27</f>
        <v>0</v>
      </c>
      <c r="I27" s="49">
        <f t="shared" ref="I27:I30" si="14">E27*1.08</f>
        <v>0</v>
      </c>
      <c r="J27" s="47">
        <f t="shared" ref="J27:J30" si="15">I27*D27</f>
        <v>0</v>
      </c>
      <c r="K27" s="50"/>
      <c r="L27" s="159"/>
      <c r="M27" s="159"/>
      <c r="N27" s="159"/>
    </row>
    <row r="28" spans="1:14" x14ac:dyDescent="0.25">
      <c r="A28" s="56" t="s">
        <v>71</v>
      </c>
      <c r="B28" s="36" t="s">
        <v>43</v>
      </c>
      <c r="C28" s="55" t="s">
        <v>42</v>
      </c>
      <c r="D28" s="46">
        <v>200</v>
      </c>
      <c r="E28" s="52"/>
      <c r="F28" s="52">
        <f t="shared" si="12"/>
        <v>0</v>
      </c>
      <c r="G28" s="53">
        <v>0.08</v>
      </c>
      <c r="H28" s="52">
        <f t="shared" si="13"/>
        <v>0</v>
      </c>
      <c r="I28" s="54">
        <f t="shared" si="14"/>
        <v>0</v>
      </c>
      <c r="J28" s="47">
        <f t="shared" si="15"/>
        <v>0</v>
      </c>
      <c r="K28" s="50"/>
      <c r="L28" s="159"/>
      <c r="M28" s="159"/>
      <c r="N28" s="159"/>
    </row>
    <row r="29" spans="1:14" x14ac:dyDescent="0.25">
      <c r="A29" s="56" t="s">
        <v>72</v>
      </c>
      <c r="B29" s="37" t="s">
        <v>44</v>
      </c>
      <c r="C29" s="58" t="s">
        <v>42</v>
      </c>
      <c r="D29" s="51">
        <v>100</v>
      </c>
      <c r="E29" s="47"/>
      <c r="F29" s="47">
        <f t="shared" si="12"/>
        <v>0</v>
      </c>
      <c r="G29" s="48">
        <v>0.08</v>
      </c>
      <c r="H29" s="47">
        <f t="shared" si="13"/>
        <v>0</v>
      </c>
      <c r="I29" s="49">
        <f t="shared" si="14"/>
        <v>0</v>
      </c>
      <c r="J29" s="47">
        <f t="shared" si="15"/>
        <v>0</v>
      </c>
      <c r="K29" s="50"/>
      <c r="L29" s="159"/>
      <c r="M29" s="159"/>
      <c r="N29" s="159"/>
    </row>
    <row r="30" spans="1:14" x14ac:dyDescent="0.25">
      <c r="A30" s="56" t="s">
        <v>73</v>
      </c>
      <c r="B30" s="38" t="s">
        <v>74</v>
      </c>
      <c r="C30" s="55" t="s">
        <v>42</v>
      </c>
      <c r="D30" s="46">
        <v>20</v>
      </c>
      <c r="E30" s="52"/>
      <c r="F30" s="52">
        <f t="shared" si="12"/>
        <v>0</v>
      </c>
      <c r="G30" s="53">
        <v>0.08</v>
      </c>
      <c r="H30" s="52">
        <f t="shared" si="13"/>
        <v>0</v>
      </c>
      <c r="I30" s="54">
        <f t="shared" si="14"/>
        <v>0</v>
      </c>
      <c r="J30" s="47">
        <f t="shared" si="15"/>
        <v>0</v>
      </c>
      <c r="K30" s="50"/>
      <c r="L30" s="159"/>
      <c r="M30" s="159"/>
      <c r="N30" s="159"/>
    </row>
    <row r="31" spans="1:14" x14ac:dyDescent="0.25">
      <c r="A31" s="59"/>
      <c r="B31" s="59" t="s">
        <v>2</v>
      </c>
      <c r="C31" s="59" t="s">
        <v>26</v>
      </c>
      <c r="D31" s="59" t="s">
        <v>26</v>
      </c>
      <c r="E31" s="60" t="s">
        <v>26</v>
      </c>
      <c r="F31" s="61">
        <f>SUM(F11:F30)</f>
        <v>0</v>
      </c>
      <c r="G31" s="62" t="s">
        <v>26</v>
      </c>
      <c r="H31" s="60" t="s">
        <v>26</v>
      </c>
      <c r="I31" s="63" t="s">
        <v>26</v>
      </c>
      <c r="J31" s="61">
        <f>SUM(J11:J30)</f>
        <v>0</v>
      </c>
      <c r="K31" s="50" t="s">
        <v>26</v>
      </c>
    </row>
  </sheetData>
  <mergeCells count="6">
    <mergeCell ref="B23:K23"/>
    <mergeCell ref="B26:K26"/>
    <mergeCell ref="A2:K2"/>
    <mergeCell ref="A4:K4"/>
    <mergeCell ref="A6:K6"/>
    <mergeCell ref="B10:K10"/>
  </mergeCells>
  <phoneticPr fontId="7" type="noConversion"/>
  <pageMargins left="0.7" right="0.7" top="0.75" bottom="0.75" header="0.3" footer="0.3"/>
  <pageSetup paperSize="9" scale="8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5B0C2-179C-42F3-8E85-729086B65D7F}">
  <sheetPr>
    <pageSetUpPr fitToPage="1"/>
  </sheetPr>
  <dimension ref="A1:N18"/>
  <sheetViews>
    <sheetView zoomScale="90" zoomScaleNormal="90" workbookViewId="0">
      <selection activeCell="M8" sqref="M8"/>
    </sheetView>
  </sheetViews>
  <sheetFormatPr defaultRowHeight="15" x14ac:dyDescent="0.25"/>
  <cols>
    <col min="1" max="1" width="5.85546875" style="3" customWidth="1"/>
    <col min="2" max="2" width="41.710937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8554687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77</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180.75" customHeight="1" x14ac:dyDescent="0.25">
      <c r="A10" s="64">
        <v>1</v>
      </c>
      <c r="B10" s="79" t="s">
        <v>79</v>
      </c>
      <c r="C10" s="15" t="s">
        <v>78</v>
      </c>
      <c r="D10" s="17">
        <v>100</v>
      </c>
      <c r="E10" s="66"/>
      <c r="F10" s="66">
        <f t="shared" ref="F10:F11" si="0">D10*E10</f>
        <v>0</v>
      </c>
      <c r="G10" s="67">
        <v>0.08</v>
      </c>
      <c r="H10" s="66">
        <f t="shared" ref="H10:H11" si="1">J10-F10</f>
        <v>0</v>
      </c>
      <c r="I10" s="68">
        <f t="shared" ref="I10:I11" si="2">E10*1.08</f>
        <v>0</v>
      </c>
      <c r="J10" s="66">
        <f t="shared" ref="J10:J11" si="3">I10*D10</f>
        <v>0</v>
      </c>
      <c r="K10" s="69"/>
      <c r="L10" s="158"/>
      <c r="M10" s="158"/>
      <c r="N10" s="158"/>
    </row>
    <row r="11" spans="1:14" ht="89.25" customHeight="1" x14ac:dyDescent="0.25">
      <c r="A11" s="64">
        <v>2</v>
      </c>
      <c r="B11" s="80" t="s">
        <v>80</v>
      </c>
      <c r="C11" s="16" t="s">
        <v>78</v>
      </c>
      <c r="D11" s="16">
        <v>100</v>
      </c>
      <c r="E11" s="66"/>
      <c r="F11" s="66">
        <f t="shared" si="0"/>
        <v>0</v>
      </c>
      <c r="G11" s="67">
        <v>0.08</v>
      </c>
      <c r="H11" s="66">
        <f t="shared" si="1"/>
        <v>0</v>
      </c>
      <c r="I11" s="68">
        <f t="shared" si="2"/>
        <v>0</v>
      </c>
      <c r="J11" s="66">
        <f t="shared" si="3"/>
        <v>0</v>
      </c>
      <c r="K11" s="69"/>
      <c r="L11" s="158"/>
      <c r="M11" s="158"/>
      <c r="N11" s="158"/>
    </row>
    <row r="12" spans="1:14" x14ac:dyDescent="0.25">
      <c r="A12" s="74"/>
      <c r="B12" s="74" t="s">
        <v>2</v>
      </c>
      <c r="C12" s="74" t="s">
        <v>26</v>
      </c>
      <c r="D12" s="74" t="s">
        <v>26</v>
      </c>
      <c r="E12" s="75" t="s">
        <v>26</v>
      </c>
      <c r="F12" s="76">
        <f>SUM(F10:F11)</f>
        <v>0</v>
      </c>
      <c r="G12" s="77" t="s">
        <v>26</v>
      </c>
      <c r="H12" s="75" t="s">
        <v>26</v>
      </c>
      <c r="I12" s="78" t="s">
        <v>26</v>
      </c>
      <c r="J12" s="76">
        <f>SUM(J10:J11)</f>
        <v>0</v>
      </c>
      <c r="K12" s="69" t="s">
        <v>26</v>
      </c>
    </row>
    <row r="14" spans="1:14" x14ac:dyDescent="0.25">
      <c r="B14" s="3"/>
    </row>
    <row r="15" spans="1:14" x14ac:dyDescent="0.25">
      <c r="B15" s="3"/>
    </row>
    <row r="16" spans="1:14" x14ac:dyDescent="0.25">
      <c r="B16" s="3"/>
    </row>
    <row r="18" spans="1:6" x14ac:dyDescent="0.25">
      <c r="A18" s="5"/>
      <c r="B18" s="6"/>
      <c r="C18" s="5"/>
      <c r="D18" s="5"/>
      <c r="E18" s="5"/>
      <c r="F18" s="5"/>
    </row>
  </sheetData>
  <mergeCells count="3">
    <mergeCell ref="A2:K2"/>
    <mergeCell ref="A4:K4"/>
    <mergeCell ref="A6:K6"/>
  </mergeCells>
  <pageMargins left="0.7" right="0.7" top="0.75" bottom="0.75" header="0.3" footer="0.3"/>
  <pageSetup paperSize="9" scale="7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A2305-3D47-408E-AA98-80EA6C51FB65}">
  <sheetPr>
    <pageSetUpPr fitToPage="1"/>
  </sheetPr>
  <dimension ref="A1:N17"/>
  <sheetViews>
    <sheetView zoomScale="90" zoomScaleNormal="90" workbookViewId="0">
      <selection activeCell="M8" sqref="M8"/>
    </sheetView>
  </sheetViews>
  <sheetFormatPr defaultRowHeight="15" x14ac:dyDescent="0.25"/>
  <cols>
    <col min="1" max="1" width="5.85546875" style="3" customWidth="1"/>
    <col min="2" max="2" width="41.710937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2.710937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81</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66.75" customHeight="1" x14ac:dyDescent="0.25">
      <c r="A10" s="64">
        <v>1</v>
      </c>
      <c r="B10" s="81" t="s">
        <v>82</v>
      </c>
      <c r="C10" s="16" t="s">
        <v>78</v>
      </c>
      <c r="D10" s="16">
        <v>300</v>
      </c>
      <c r="E10" s="66"/>
      <c r="F10" s="66">
        <f t="shared" ref="F10" si="0">D10*E10</f>
        <v>0</v>
      </c>
      <c r="G10" s="67">
        <v>0.08</v>
      </c>
      <c r="H10" s="66">
        <f t="shared" ref="H10" si="1">J10-F10</f>
        <v>0</v>
      </c>
      <c r="I10" s="68">
        <f t="shared" ref="I10" si="2">E10*1.08</f>
        <v>0</v>
      </c>
      <c r="J10" s="66">
        <f t="shared" ref="J10" si="3">I10*D10</f>
        <v>0</v>
      </c>
      <c r="K10" s="69"/>
      <c r="L10" s="158"/>
      <c r="M10" s="158"/>
      <c r="N10" s="158"/>
    </row>
    <row r="11" spans="1:14" x14ac:dyDescent="0.25">
      <c r="A11" s="74"/>
      <c r="B11" s="74" t="s">
        <v>2</v>
      </c>
      <c r="C11" s="74" t="s">
        <v>26</v>
      </c>
      <c r="D11" s="74" t="s">
        <v>26</v>
      </c>
      <c r="E11" s="75" t="s">
        <v>26</v>
      </c>
      <c r="F11" s="76">
        <f>SUM(F10:F10)</f>
        <v>0</v>
      </c>
      <c r="G11" s="77" t="s">
        <v>26</v>
      </c>
      <c r="H11" s="75" t="s">
        <v>26</v>
      </c>
      <c r="I11" s="78" t="s">
        <v>26</v>
      </c>
      <c r="J11" s="76">
        <f>SUM(J10:J10)</f>
        <v>0</v>
      </c>
      <c r="K11" s="69" t="s">
        <v>26</v>
      </c>
    </row>
    <row r="13" spans="1:14" x14ac:dyDescent="0.25">
      <c r="B13" s="3"/>
    </row>
    <row r="14" spans="1:14" x14ac:dyDescent="0.25">
      <c r="B14" s="3"/>
    </row>
    <row r="15" spans="1:14" x14ac:dyDescent="0.25">
      <c r="B15" s="3"/>
    </row>
    <row r="17" spans="1:6" x14ac:dyDescent="0.25">
      <c r="A17" s="5"/>
      <c r="B17" s="6"/>
      <c r="C17" s="5"/>
      <c r="D17" s="5"/>
      <c r="E17" s="5"/>
      <c r="F17" s="5"/>
    </row>
  </sheetData>
  <mergeCells count="3">
    <mergeCell ref="A2:K2"/>
    <mergeCell ref="A4:K4"/>
    <mergeCell ref="A6:K6"/>
  </mergeCells>
  <pageMargins left="0.7" right="0.7" top="0.75" bottom="0.75" header="0.3" footer="0.3"/>
  <pageSetup paperSize="9" scale="7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4969CB-A0F5-4509-A63D-28FA7B7657B1}">
  <sheetPr>
    <pageSetUpPr fitToPage="1"/>
  </sheetPr>
  <dimension ref="A1:N32"/>
  <sheetViews>
    <sheetView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83</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192" x14ac:dyDescent="0.25">
      <c r="A10" s="64">
        <v>1</v>
      </c>
      <c r="B10" s="84" t="s">
        <v>84</v>
      </c>
      <c r="C10" s="65" t="s">
        <v>78</v>
      </c>
      <c r="D10" s="65">
        <v>100</v>
      </c>
      <c r="E10" s="66"/>
      <c r="F10" s="66">
        <f t="shared" ref="F10:F15" si="0">D10*E10</f>
        <v>0</v>
      </c>
      <c r="G10" s="67">
        <v>0.08</v>
      </c>
      <c r="H10" s="66">
        <f t="shared" ref="H10:H15" si="1">J10-F10</f>
        <v>0</v>
      </c>
      <c r="I10" s="68">
        <f t="shared" ref="I10:I15" si="2">E10*1.08</f>
        <v>0</v>
      </c>
      <c r="J10" s="66">
        <f t="shared" ref="J10:J15" si="3">I10*D10</f>
        <v>0</v>
      </c>
      <c r="K10" s="69"/>
      <c r="L10" s="158"/>
      <c r="M10" s="158"/>
      <c r="N10" s="158"/>
    </row>
    <row r="11" spans="1:14" ht="156" x14ac:dyDescent="0.25">
      <c r="A11" s="64">
        <v>2</v>
      </c>
      <c r="B11" s="82" t="s">
        <v>85</v>
      </c>
      <c r="C11" s="70" t="s">
        <v>78</v>
      </c>
      <c r="D11" s="70">
        <v>100</v>
      </c>
      <c r="E11" s="66"/>
      <c r="F11" s="66">
        <f t="shared" si="0"/>
        <v>0</v>
      </c>
      <c r="G11" s="67">
        <v>0.08</v>
      </c>
      <c r="H11" s="66">
        <f t="shared" si="1"/>
        <v>0</v>
      </c>
      <c r="I11" s="68">
        <f t="shared" si="2"/>
        <v>0</v>
      </c>
      <c r="J11" s="66">
        <f t="shared" si="3"/>
        <v>0</v>
      </c>
      <c r="K11" s="69"/>
      <c r="L11" s="158"/>
      <c r="M11" s="158"/>
      <c r="N11" s="158"/>
    </row>
    <row r="12" spans="1:14" ht="168" x14ac:dyDescent="0.25">
      <c r="A12" s="64">
        <v>3</v>
      </c>
      <c r="B12" s="84" t="s">
        <v>86</v>
      </c>
      <c r="C12" s="70" t="s">
        <v>78</v>
      </c>
      <c r="D12" s="70">
        <v>100</v>
      </c>
      <c r="E12" s="66"/>
      <c r="F12" s="66">
        <f t="shared" si="0"/>
        <v>0</v>
      </c>
      <c r="G12" s="67">
        <v>0.08</v>
      </c>
      <c r="H12" s="66">
        <f t="shared" si="1"/>
        <v>0</v>
      </c>
      <c r="I12" s="68">
        <f t="shared" si="2"/>
        <v>0</v>
      </c>
      <c r="J12" s="66">
        <f t="shared" si="3"/>
        <v>0</v>
      </c>
      <c r="K12" s="69"/>
      <c r="L12" s="158"/>
      <c r="M12" s="158"/>
      <c r="N12" s="158"/>
    </row>
    <row r="13" spans="1:14" ht="132" x14ac:dyDescent="0.25">
      <c r="A13" s="64">
        <v>4</v>
      </c>
      <c r="B13" s="83" t="s">
        <v>87</v>
      </c>
      <c r="C13" s="70" t="s">
        <v>78</v>
      </c>
      <c r="D13" s="70">
        <v>100</v>
      </c>
      <c r="E13" s="66"/>
      <c r="F13" s="66">
        <f t="shared" si="0"/>
        <v>0</v>
      </c>
      <c r="G13" s="67">
        <v>0.08</v>
      </c>
      <c r="H13" s="66">
        <f t="shared" si="1"/>
        <v>0</v>
      </c>
      <c r="I13" s="68">
        <f t="shared" si="2"/>
        <v>0</v>
      </c>
      <c r="J13" s="66">
        <f t="shared" si="3"/>
        <v>0</v>
      </c>
      <c r="K13" s="69"/>
      <c r="L13" s="158"/>
      <c r="M13" s="158"/>
      <c r="N13" s="158"/>
    </row>
    <row r="14" spans="1:14" x14ac:dyDescent="0.25">
      <c r="A14" s="64">
        <v>5</v>
      </c>
      <c r="B14" s="90" t="s">
        <v>88</v>
      </c>
      <c r="C14" s="70" t="s">
        <v>78</v>
      </c>
      <c r="D14" s="70">
        <v>100</v>
      </c>
      <c r="E14" s="66"/>
      <c r="F14" s="66">
        <f t="shared" si="0"/>
        <v>0</v>
      </c>
      <c r="G14" s="67">
        <v>0.08</v>
      </c>
      <c r="H14" s="66">
        <f t="shared" si="1"/>
        <v>0</v>
      </c>
      <c r="I14" s="68">
        <f t="shared" si="2"/>
        <v>0</v>
      </c>
      <c r="J14" s="66">
        <f t="shared" si="3"/>
        <v>0</v>
      </c>
      <c r="K14" s="69"/>
      <c r="L14" s="158"/>
      <c r="M14" s="158"/>
      <c r="N14" s="158"/>
    </row>
    <row r="15" spans="1:14" ht="60" x14ac:dyDescent="0.25">
      <c r="A15" s="64">
        <v>6</v>
      </c>
      <c r="B15" s="90" t="s">
        <v>89</v>
      </c>
      <c r="C15" s="65" t="s">
        <v>78</v>
      </c>
      <c r="D15" s="64">
        <v>50</v>
      </c>
      <c r="E15" s="71"/>
      <c r="F15" s="71">
        <f t="shared" si="0"/>
        <v>0</v>
      </c>
      <c r="G15" s="72">
        <v>0.08</v>
      </c>
      <c r="H15" s="71">
        <f t="shared" si="1"/>
        <v>0</v>
      </c>
      <c r="I15" s="73">
        <f t="shared" si="2"/>
        <v>0</v>
      </c>
      <c r="J15" s="66">
        <f t="shared" si="3"/>
        <v>0</v>
      </c>
      <c r="K15" s="69"/>
      <c r="L15" s="158"/>
      <c r="M15" s="158"/>
      <c r="N15" s="158"/>
    </row>
    <row r="16" spans="1:14" ht="72" x14ac:dyDescent="0.25">
      <c r="A16" s="64">
        <v>7</v>
      </c>
      <c r="B16" s="91" t="s">
        <v>90</v>
      </c>
      <c r="C16" s="70" t="s">
        <v>78</v>
      </c>
      <c r="D16" s="70">
        <v>150</v>
      </c>
      <c r="E16" s="71"/>
      <c r="F16" s="71">
        <f t="shared" ref="F16:F29" si="4">D16*E16</f>
        <v>0</v>
      </c>
      <c r="G16" s="67">
        <v>0.08</v>
      </c>
      <c r="H16" s="71">
        <f t="shared" ref="H16:H29" si="5">J16-F16</f>
        <v>0</v>
      </c>
      <c r="I16" s="73">
        <f t="shared" ref="I16:I29" si="6">E16*1.08</f>
        <v>0</v>
      </c>
      <c r="J16" s="66">
        <f t="shared" ref="J16:J29" si="7">I16*D16</f>
        <v>0</v>
      </c>
      <c r="K16" s="69"/>
      <c r="L16" s="158"/>
      <c r="M16" s="158"/>
      <c r="N16" s="158"/>
    </row>
    <row r="17" spans="1:14" ht="24.75" x14ac:dyDescent="0.25">
      <c r="A17" s="64">
        <v>8</v>
      </c>
      <c r="B17" s="92" t="s">
        <v>91</v>
      </c>
      <c r="C17" s="7" t="s">
        <v>78</v>
      </c>
      <c r="D17" s="7">
        <v>70</v>
      </c>
      <c r="E17" s="71"/>
      <c r="F17" s="71">
        <f t="shared" si="4"/>
        <v>0</v>
      </c>
      <c r="G17" s="72">
        <v>0.08</v>
      </c>
      <c r="H17" s="71">
        <f t="shared" si="5"/>
        <v>0</v>
      </c>
      <c r="I17" s="73">
        <f t="shared" si="6"/>
        <v>0</v>
      </c>
      <c r="J17" s="66">
        <f t="shared" si="7"/>
        <v>0</v>
      </c>
      <c r="K17" s="69"/>
      <c r="L17" s="158"/>
      <c r="M17" s="158"/>
      <c r="N17" s="158"/>
    </row>
    <row r="18" spans="1:14" s="4" customFormat="1" ht="36.75" x14ac:dyDescent="0.25">
      <c r="A18" s="85">
        <v>9</v>
      </c>
      <c r="B18" s="92" t="s">
        <v>92</v>
      </c>
      <c r="C18" s="86" t="s">
        <v>78</v>
      </c>
      <c r="D18" s="86">
        <v>130</v>
      </c>
      <c r="E18" s="71"/>
      <c r="F18" s="71">
        <f t="shared" si="4"/>
        <v>0</v>
      </c>
      <c r="G18" s="87">
        <v>0.08</v>
      </c>
      <c r="H18" s="71">
        <f t="shared" si="5"/>
        <v>0</v>
      </c>
      <c r="I18" s="73">
        <f t="shared" si="6"/>
        <v>0</v>
      </c>
      <c r="J18" s="88">
        <f t="shared" si="7"/>
        <v>0</v>
      </c>
      <c r="K18" s="89"/>
      <c r="L18" s="161"/>
      <c r="M18" s="161"/>
      <c r="N18" s="161"/>
    </row>
    <row r="19" spans="1:14" x14ac:dyDescent="0.25">
      <c r="A19" s="64">
        <v>10</v>
      </c>
      <c r="B19" s="92" t="s">
        <v>93</v>
      </c>
      <c r="C19" s="7" t="s">
        <v>78</v>
      </c>
      <c r="D19" s="7">
        <v>100</v>
      </c>
      <c r="E19" s="71"/>
      <c r="F19" s="71">
        <f t="shared" si="4"/>
        <v>0</v>
      </c>
      <c r="G19" s="72">
        <v>0.08</v>
      </c>
      <c r="H19" s="71">
        <f t="shared" si="5"/>
        <v>0</v>
      </c>
      <c r="I19" s="73">
        <f t="shared" si="6"/>
        <v>0</v>
      </c>
      <c r="J19" s="66">
        <f t="shared" si="7"/>
        <v>0</v>
      </c>
      <c r="K19" s="69"/>
      <c r="L19" s="158"/>
      <c r="M19" s="158"/>
      <c r="N19" s="158"/>
    </row>
    <row r="20" spans="1:14" ht="60.75" x14ac:dyDescent="0.25">
      <c r="A20" s="64">
        <v>11</v>
      </c>
      <c r="B20" s="92" t="s">
        <v>94</v>
      </c>
      <c r="C20" s="7" t="s">
        <v>78</v>
      </c>
      <c r="D20" s="7">
        <v>100</v>
      </c>
      <c r="E20" s="71"/>
      <c r="F20" s="71">
        <f t="shared" si="4"/>
        <v>0</v>
      </c>
      <c r="G20" s="67">
        <v>0.08</v>
      </c>
      <c r="H20" s="71">
        <f t="shared" si="5"/>
        <v>0</v>
      </c>
      <c r="I20" s="73">
        <f t="shared" si="6"/>
        <v>0</v>
      </c>
      <c r="J20" s="66">
        <f t="shared" si="7"/>
        <v>0</v>
      </c>
      <c r="K20" s="69"/>
      <c r="L20" s="158"/>
      <c r="M20" s="158"/>
      <c r="N20" s="158"/>
    </row>
    <row r="21" spans="1:14" ht="60.75" x14ac:dyDescent="0.25">
      <c r="A21" s="64">
        <v>12</v>
      </c>
      <c r="B21" s="92" t="s">
        <v>95</v>
      </c>
      <c r="C21" s="7" t="s">
        <v>78</v>
      </c>
      <c r="D21" s="7">
        <v>50</v>
      </c>
      <c r="E21" s="71"/>
      <c r="F21" s="71">
        <f t="shared" si="4"/>
        <v>0</v>
      </c>
      <c r="G21" s="72">
        <v>0.08</v>
      </c>
      <c r="H21" s="71">
        <f t="shared" si="5"/>
        <v>0</v>
      </c>
      <c r="I21" s="73">
        <f t="shared" si="6"/>
        <v>0</v>
      </c>
      <c r="J21" s="66">
        <f t="shared" si="7"/>
        <v>0</v>
      </c>
      <c r="K21" s="69"/>
      <c r="L21" s="158"/>
      <c r="M21" s="158"/>
      <c r="N21" s="158"/>
    </row>
    <row r="22" spans="1:14" ht="156.75" x14ac:dyDescent="0.25">
      <c r="A22" s="64">
        <v>13</v>
      </c>
      <c r="B22" s="100" t="s">
        <v>96</v>
      </c>
      <c r="C22" s="101" t="s">
        <v>78</v>
      </c>
      <c r="D22" s="101">
        <v>20</v>
      </c>
      <c r="E22" s="71"/>
      <c r="F22" s="71">
        <f t="shared" si="4"/>
        <v>0</v>
      </c>
      <c r="G22" s="67">
        <v>0.08</v>
      </c>
      <c r="H22" s="71">
        <f t="shared" si="5"/>
        <v>0</v>
      </c>
      <c r="I22" s="73">
        <f t="shared" si="6"/>
        <v>0</v>
      </c>
      <c r="J22" s="66">
        <f t="shared" si="7"/>
        <v>0</v>
      </c>
      <c r="K22" s="69"/>
      <c r="L22" s="158"/>
      <c r="M22" s="158"/>
      <c r="N22" s="158"/>
    </row>
    <row r="23" spans="1:14" ht="72.75" x14ac:dyDescent="0.25">
      <c r="A23" s="64">
        <v>14</v>
      </c>
      <c r="B23" s="92" t="s">
        <v>97</v>
      </c>
      <c r="C23" s="7" t="s">
        <v>78</v>
      </c>
      <c r="D23" s="7">
        <v>50</v>
      </c>
      <c r="E23" s="71"/>
      <c r="F23" s="71">
        <f t="shared" si="4"/>
        <v>0</v>
      </c>
      <c r="G23" s="72">
        <v>0.08</v>
      </c>
      <c r="H23" s="71">
        <f t="shared" si="5"/>
        <v>0</v>
      </c>
      <c r="I23" s="73">
        <f t="shared" si="6"/>
        <v>0</v>
      </c>
      <c r="J23" s="66">
        <f t="shared" si="7"/>
        <v>0</v>
      </c>
      <c r="K23" s="69"/>
      <c r="L23" s="158"/>
      <c r="M23" s="158"/>
      <c r="N23" s="158"/>
    </row>
    <row r="24" spans="1:14" ht="96.75" x14ac:dyDescent="0.25">
      <c r="A24" s="64">
        <v>15</v>
      </c>
      <c r="B24" s="92" t="s">
        <v>98</v>
      </c>
      <c r="C24" s="7" t="s">
        <v>78</v>
      </c>
      <c r="D24" s="7">
        <v>20</v>
      </c>
      <c r="E24" s="71"/>
      <c r="F24" s="71">
        <f t="shared" si="4"/>
        <v>0</v>
      </c>
      <c r="G24" s="67">
        <v>0.08</v>
      </c>
      <c r="H24" s="71">
        <f t="shared" si="5"/>
        <v>0</v>
      </c>
      <c r="I24" s="73">
        <f t="shared" si="6"/>
        <v>0</v>
      </c>
      <c r="J24" s="66">
        <f t="shared" si="7"/>
        <v>0</v>
      </c>
      <c r="K24" s="69"/>
      <c r="L24" s="158"/>
      <c r="M24" s="158"/>
      <c r="N24" s="158"/>
    </row>
    <row r="25" spans="1:14" ht="84.75" x14ac:dyDescent="0.25">
      <c r="A25" s="64">
        <v>16</v>
      </c>
      <c r="B25" s="92" t="s">
        <v>99</v>
      </c>
      <c r="C25" s="7" t="s">
        <v>78</v>
      </c>
      <c r="D25" s="7">
        <v>20</v>
      </c>
      <c r="E25" s="71"/>
      <c r="F25" s="71">
        <f t="shared" si="4"/>
        <v>0</v>
      </c>
      <c r="G25" s="72">
        <v>0.08</v>
      </c>
      <c r="H25" s="71">
        <f t="shared" si="5"/>
        <v>0</v>
      </c>
      <c r="I25" s="73">
        <f t="shared" si="6"/>
        <v>0</v>
      </c>
      <c r="J25" s="66">
        <f t="shared" si="7"/>
        <v>0</v>
      </c>
      <c r="K25" s="69"/>
      <c r="L25" s="158"/>
      <c r="M25" s="158"/>
      <c r="N25" s="158"/>
    </row>
    <row r="26" spans="1:14" x14ac:dyDescent="0.25">
      <c r="A26" s="64">
        <v>17</v>
      </c>
      <c r="B26" s="92" t="s">
        <v>100</v>
      </c>
      <c r="C26" s="7" t="s">
        <v>78</v>
      </c>
      <c r="D26" s="7">
        <v>30</v>
      </c>
      <c r="E26" s="71"/>
      <c r="F26" s="71">
        <f t="shared" si="4"/>
        <v>0</v>
      </c>
      <c r="G26" s="67">
        <v>0.08</v>
      </c>
      <c r="H26" s="71">
        <f t="shared" si="5"/>
        <v>0</v>
      </c>
      <c r="I26" s="73">
        <f t="shared" si="6"/>
        <v>0</v>
      </c>
      <c r="J26" s="66">
        <f t="shared" si="7"/>
        <v>0</v>
      </c>
      <c r="K26" s="69"/>
      <c r="L26" s="158"/>
      <c r="M26" s="158"/>
      <c r="N26" s="158"/>
    </row>
    <row r="27" spans="1:14" ht="48.75" x14ac:dyDescent="0.25">
      <c r="A27" s="64">
        <v>18</v>
      </c>
      <c r="B27" s="92" t="s">
        <v>101</v>
      </c>
      <c r="C27" s="7" t="s">
        <v>78</v>
      </c>
      <c r="D27" s="7">
        <v>30</v>
      </c>
      <c r="E27" s="71"/>
      <c r="F27" s="71">
        <f t="shared" si="4"/>
        <v>0</v>
      </c>
      <c r="G27" s="72">
        <v>0.08</v>
      </c>
      <c r="H27" s="71">
        <f t="shared" si="5"/>
        <v>0</v>
      </c>
      <c r="I27" s="73">
        <f t="shared" si="6"/>
        <v>0</v>
      </c>
      <c r="J27" s="66">
        <f t="shared" si="7"/>
        <v>0</v>
      </c>
      <c r="K27" s="69"/>
      <c r="L27" s="158"/>
      <c r="M27" s="158"/>
      <c r="N27" s="158"/>
    </row>
    <row r="28" spans="1:14" ht="24.75" x14ac:dyDescent="0.25">
      <c r="A28" s="64">
        <v>19</v>
      </c>
      <c r="B28" s="92" t="s">
        <v>102</v>
      </c>
      <c r="C28" s="7" t="s">
        <v>78</v>
      </c>
      <c r="D28" s="7">
        <v>30</v>
      </c>
      <c r="E28" s="71"/>
      <c r="F28" s="71">
        <f t="shared" si="4"/>
        <v>0</v>
      </c>
      <c r="G28" s="67">
        <v>0.08</v>
      </c>
      <c r="H28" s="71">
        <f t="shared" si="5"/>
        <v>0</v>
      </c>
      <c r="I28" s="73">
        <f t="shared" si="6"/>
        <v>0</v>
      </c>
      <c r="J28" s="66">
        <f t="shared" si="7"/>
        <v>0</v>
      </c>
      <c r="K28" s="69"/>
      <c r="L28" s="158"/>
      <c r="M28" s="158"/>
      <c r="N28" s="158"/>
    </row>
    <row r="29" spans="1:14" ht="24.75" x14ac:dyDescent="0.25">
      <c r="A29" s="64">
        <v>20</v>
      </c>
      <c r="B29" s="92" t="s">
        <v>103</v>
      </c>
      <c r="C29" s="7" t="s">
        <v>78</v>
      </c>
      <c r="D29" s="7">
        <v>30</v>
      </c>
      <c r="E29" s="71"/>
      <c r="F29" s="71">
        <f t="shared" si="4"/>
        <v>0</v>
      </c>
      <c r="G29" s="72">
        <v>0.08</v>
      </c>
      <c r="H29" s="71">
        <f t="shared" si="5"/>
        <v>0</v>
      </c>
      <c r="I29" s="73">
        <f t="shared" si="6"/>
        <v>0</v>
      </c>
      <c r="J29" s="66">
        <f t="shared" si="7"/>
        <v>0</v>
      </c>
      <c r="K29" s="69"/>
      <c r="L29" s="158"/>
      <c r="M29" s="158"/>
      <c r="N29" s="158"/>
    </row>
    <row r="30" spans="1:14" x14ac:dyDescent="0.25">
      <c r="A30" s="74"/>
      <c r="B30" s="74" t="s">
        <v>2</v>
      </c>
      <c r="C30" s="74" t="s">
        <v>26</v>
      </c>
      <c r="D30" s="74" t="s">
        <v>26</v>
      </c>
      <c r="E30" s="75" t="s">
        <v>26</v>
      </c>
      <c r="F30" s="76">
        <f>SUM(F10:F29)</f>
        <v>0</v>
      </c>
      <c r="G30" s="77" t="s">
        <v>26</v>
      </c>
      <c r="H30" s="75" t="s">
        <v>26</v>
      </c>
      <c r="I30" s="78" t="s">
        <v>26</v>
      </c>
      <c r="J30" s="76">
        <f>SUM(J10:J29)</f>
        <v>0</v>
      </c>
      <c r="K30" s="69" t="s">
        <v>26</v>
      </c>
    </row>
    <row r="32" spans="1:14" ht="45" x14ac:dyDescent="0.25">
      <c r="B32" s="162" t="s">
        <v>254</v>
      </c>
    </row>
  </sheetData>
  <mergeCells count="3">
    <mergeCell ref="A2:K2"/>
    <mergeCell ref="A4:K4"/>
    <mergeCell ref="A6:K6"/>
  </mergeCells>
  <pageMargins left="0.7" right="0.7" top="0.75" bottom="0.75" header="0.3" footer="0.3"/>
  <pageSetup paperSize="9" scale="8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EC9A40-77AA-4938-96CC-37C6D2545D29}">
  <sheetPr>
    <pageSetUpPr fitToPage="1"/>
  </sheetPr>
  <dimension ref="A1:N32"/>
  <sheetViews>
    <sheetView topLeftCell="A13"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10.140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4257812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104</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106.5" customHeight="1" x14ac:dyDescent="0.25">
      <c r="A10" s="97">
        <v>1</v>
      </c>
      <c r="B10" s="180" t="s">
        <v>105</v>
      </c>
      <c r="C10" s="181"/>
      <c r="D10" s="181"/>
      <c r="E10" s="181"/>
      <c r="F10" s="181"/>
      <c r="G10" s="181"/>
      <c r="H10" s="181"/>
      <c r="I10" s="181"/>
      <c r="J10" s="182"/>
      <c r="K10" s="69" t="s">
        <v>26</v>
      </c>
      <c r="L10" s="158"/>
      <c r="M10" s="158"/>
      <c r="N10" s="158"/>
    </row>
    <row r="11" spans="1:14" x14ac:dyDescent="0.25">
      <c r="A11" s="97" t="s">
        <v>40</v>
      </c>
      <c r="B11" s="163" t="s">
        <v>106</v>
      </c>
      <c r="C11" s="164" t="s">
        <v>78</v>
      </c>
      <c r="D11" s="97">
        <v>100</v>
      </c>
      <c r="E11" s="66"/>
      <c r="F11" s="66">
        <f t="shared" ref="F11:F29" si="0">D11*E11</f>
        <v>0</v>
      </c>
      <c r="G11" s="67">
        <v>0.08</v>
      </c>
      <c r="H11" s="66">
        <f t="shared" ref="H11:H29" si="1">J11-F11</f>
        <v>0</v>
      </c>
      <c r="I11" s="68">
        <f t="shared" ref="I11:I29" si="2">E11*1.08</f>
        <v>0</v>
      </c>
      <c r="J11" s="66">
        <f t="shared" ref="J11:J29" si="3">I11*D11</f>
        <v>0</v>
      </c>
      <c r="K11" s="69"/>
      <c r="L11" s="158"/>
      <c r="M11" s="158"/>
      <c r="N11" s="158"/>
    </row>
    <row r="12" spans="1:14" ht="30" x14ac:dyDescent="0.25">
      <c r="A12" s="97" t="s">
        <v>54</v>
      </c>
      <c r="B12" s="163" t="s">
        <v>107</v>
      </c>
      <c r="C12" s="164" t="s">
        <v>78</v>
      </c>
      <c r="D12" s="97">
        <v>100</v>
      </c>
      <c r="E12" s="66"/>
      <c r="F12" s="66">
        <f t="shared" si="0"/>
        <v>0</v>
      </c>
      <c r="G12" s="67">
        <v>0.08</v>
      </c>
      <c r="H12" s="66">
        <f t="shared" si="1"/>
        <v>0</v>
      </c>
      <c r="I12" s="68">
        <f t="shared" si="2"/>
        <v>0</v>
      </c>
      <c r="J12" s="66">
        <f t="shared" si="3"/>
        <v>0</v>
      </c>
      <c r="K12" s="69"/>
      <c r="L12" s="158"/>
      <c r="M12" s="158"/>
      <c r="N12" s="158"/>
    </row>
    <row r="13" spans="1:14" x14ac:dyDescent="0.25">
      <c r="A13" s="98" t="s">
        <v>55</v>
      </c>
      <c r="B13" s="165" t="s">
        <v>108</v>
      </c>
      <c r="C13" s="164" t="s">
        <v>78</v>
      </c>
      <c r="D13" s="166">
        <v>40</v>
      </c>
      <c r="E13" s="66"/>
      <c r="F13" s="66">
        <f t="shared" si="0"/>
        <v>0</v>
      </c>
      <c r="G13" s="67">
        <v>0.08</v>
      </c>
      <c r="H13" s="66">
        <f t="shared" si="1"/>
        <v>0</v>
      </c>
      <c r="I13" s="68">
        <f t="shared" si="2"/>
        <v>0</v>
      </c>
      <c r="J13" s="66">
        <f t="shared" si="3"/>
        <v>0</v>
      </c>
      <c r="K13" s="69"/>
      <c r="L13" s="158"/>
      <c r="M13" s="158"/>
      <c r="N13" s="158"/>
    </row>
    <row r="14" spans="1:14" ht="33" customHeight="1" x14ac:dyDescent="0.25">
      <c r="A14" s="97">
        <v>2</v>
      </c>
      <c r="B14" s="180" t="s">
        <v>109</v>
      </c>
      <c r="C14" s="181"/>
      <c r="D14" s="181"/>
      <c r="E14" s="181"/>
      <c r="F14" s="181"/>
      <c r="G14" s="181"/>
      <c r="H14" s="181"/>
      <c r="I14" s="181"/>
      <c r="J14" s="182"/>
      <c r="K14" s="69" t="s">
        <v>26</v>
      </c>
      <c r="L14" s="158"/>
      <c r="M14" s="158"/>
      <c r="N14" s="158"/>
    </row>
    <row r="15" spans="1:14" ht="60" x14ac:dyDescent="0.25">
      <c r="A15" s="97" t="s">
        <v>65</v>
      </c>
      <c r="B15" s="167" t="s">
        <v>110</v>
      </c>
      <c r="C15" s="164" t="s">
        <v>78</v>
      </c>
      <c r="D15" s="164">
        <v>100</v>
      </c>
      <c r="E15" s="71"/>
      <c r="F15" s="71">
        <f t="shared" si="0"/>
        <v>0</v>
      </c>
      <c r="G15" s="72">
        <v>0.08</v>
      </c>
      <c r="H15" s="71">
        <f t="shared" si="1"/>
        <v>0</v>
      </c>
      <c r="I15" s="73">
        <f t="shared" si="2"/>
        <v>0</v>
      </c>
      <c r="J15" s="66">
        <f t="shared" si="3"/>
        <v>0</v>
      </c>
      <c r="K15" s="69"/>
      <c r="L15" s="158"/>
      <c r="M15" s="158"/>
      <c r="N15" s="158"/>
    </row>
    <row r="16" spans="1:14" ht="45" x14ac:dyDescent="0.25">
      <c r="A16" s="97" t="s">
        <v>67</v>
      </c>
      <c r="B16" s="163" t="s">
        <v>111</v>
      </c>
      <c r="C16" s="164" t="s">
        <v>78</v>
      </c>
      <c r="D16" s="164">
        <v>40</v>
      </c>
      <c r="E16" s="71"/>
      <c r="F16" s="71">
        <f t="shared" si="0"/>
        <v>0</v>
      </c>
      <c r="G16" s="67">
        <v>0.08</v>
      </c>
      <c r="H16" s="71">
        <f t="shared" si="1"/>
        <v>0</v>
      </c>
      <c r="I16" s="73">
        <f t="shared" si="2"/>
        <v>0</v>
      </c>
      <c r="J16" s="66">
        <f t="shared" si="3"/>
        <v>0</v>
      </c>
      <c r="K16" s="69"/>
      <c r="L16" s="158"/>
      <c r="M16" s="158"/>
      <c r="N16" s="158"/>
    </row>
    <row r="17" spans="1:14" ht="39.75" customHeight="1" x14ac:dyDescent="0.25">
      <c r="A17" s="97">
        <v>3</v>
      </c>
      <c r="B17" s="177" t="s">
        <v>112</v>
      </c>
      <c r="C17" s="178" t="s">
        <v>78</v>
      </c>
      <c r="D17" s="178"/>
      <c r="E17" s="178"/>
      <c r="F17" s="178">
        <f t="shared" si="0"/>
        <v>0</v>
      </c>
      <c r="G17" s="178">
        <v>0.08</v>
      </c>
      <c r="H17" s="178">
        <f t="shared" si="1"/>
        <v>0</v>
      </c>
      <c r="I17" s="178">
        <f t="shared" si="2"/>
        <v>0</v>
      </c>
      <c r="J17" s="179">
        <f t="shared" si="3"/>
        <v>0</v>
      </c>
      <c r="K17" s="69" t="s">
        <v>26</v>
      </c>
      <c r="L17" s="158"/>
      <c r="M17" s="158"/>
      <c r="N17" s="158"/>
    </row>
    <row r="18" spans="1:14" s="4" customFormat="1" x14ac:dyDescent="0.25">
      <c r="A18" s="97" t="s">
        <v>69</v>
      </c>
      <c r="B18" s="163" t="s">
        <v>113</v>
      </c>
      <c r="C18" s="164" t="s">
        <v>78</v>
      </c>
      <c r="D18" s="98">
        <v>30</v>
      </c>
      <c r="E18" s="71"/>
      <c r="F18" s="71">
        <f t="shared" si="0"/>
        <v>0</v>
      </c>
      <c r="G18" s="87">
        <v>0.08</v>
      </c>
      <c r="H18" s="71">
        <f t="shared" si="1"/>
        <v>0</v>
      </c>
      <c r="I18" s="73">
        <f t="shared" si="2"/>
        <v>0</v>
      </c>
      <c r="J18" s="88">
        <f t="shared" si="3"/>
        <v>0</v>
      </c>
      <c r="K18" s="89"/>
      <c r="L18" s="161"/>
      <c r="M18" s="161"/>
      <c r="N18" s="161"/>
    </row>
    <row r="19" spans="1:14" ht="30" x14ac:dyDescent="0.25">
      <c r="A19" s="97" t="s">
        <v>71</v>
      </c>
      <c r="B19" s="163" t="s">
        <v>114</v>
      </c>
      <c r="C19" s="164" t="s">
        <v>78</v>
      </c>
      <c r="D19" s="97">
        <v>30</v>
      </c>
      <c r="E19" s="71"/>
      <c r="F19" s="71">
        <f t="shared" si="0"/>
        <v>0</v>
      </c>
      <c r="G19" s="72">
        <v>0.08</v>
      </c>
      <c r="H19" s="71">
        <f t="shared" si="1"/>
        <v>0</v>
      </c>
      <c r="I19" s="73">
        <f t="shared" si="2"/>
        <v>0</v>
      </c>
      <c r="J19" s="66">
        <f t="shared" si="3"/>
        <v>0</v>
      </c>
      <c r="K19" s="69"/>
      <c r="L19" s="158"/>
      <c r="M19" s="158"/>
      <c r="N19" s="158"/>
    </row>
    <row r="20" spans="1:14" ht="21" customHeight="1" x14ac:dyDescent="0.25">
      <c r="A20" s="97">
        <v>4</v>
      </c>
      <c r="B20" s="177" t="s">
        <v>115</v>
      </c>
      <c r="C20" s="178" t="s">
        <v>78</v>
      </c>
      <c r="D20" s="178"/>
      <c r="E20" s="178"/>
      <c r="F20" s="178">
        <f t="shared" si="0"/>
        <v>0</v>
      </c>
      <c r="G20" s="178">
        <v>0.08</v>
      </c>
      <c r="H20" s="178">
        <f t="shared" si="1"/>
        <v>0</v>
      </c>
      <c r="I20" s="178">
        <f t="shared" si="2"/>
        <v>0</v>
      </c>
      <c r="J20" s="179">
        <f t="shared" si="3"/>
        <v>0</v>
      </c>
      <c r="K20" s="69" t="s">
        <v>26</v>
      </c>
      <c r="L20" s="158"/>
      <c r="M20" s="158"/>
      <c r="N20" s="158"/>
    </row>
    <row r="21" spans="1:14" ht="30" x14ac:dyDescent="0.25">
      <c r="A21" s="99" t="s">
        <v>116</v>
      </c>
      <c r="B21" s="163" t="s">
        <v>117</v>
      </c>
      <c r="C21" s="164" t="s">
        <v>78</v>
      </c>
      <c r="D21" s="168">
        <v>20</v>
      </c>
      <c r="E21" s="71"/>
      <c r="F21" s="71">
        <f t="shared" si="0"/>
        <v>0</v>
      </c>
      <c r="G21" s="72">
        <v>0.08</v>
      </c>
      <c r="H21" s="71">
        <f t="shared" si="1"/>
        <v>0</v>
      </c>
      <c r="I21" s="73">
        <f t="shared" si="2"/>
        <v>0</v>
      </c>
      <c r="J21" s="66">
        <f t="shared" si="3"/>
        <v>0</v>
      </c>
      <c r="K21" s="69"/>
      <c r="L21" s="158"/>
      <c r="M21" s="158"/>
      <c r="N21" s="158"/>
    </row>
    <row r="22" spans="1:14" ht="30" x14ac:dyDescent="0.25">
      <c r="A22" s="97" t="s">
        <v>118</v>
      </c>
      <c r="B22" s="163" t="s">
        <v>119</v>
      </c>
      <c r="C22" s="164" t="s">
        <v>78</v>
      </c>
      <c r="D22" s="164">
        <v>100</v>
      </c>
      <c r="E22" s="71"/>
      <c r="F22" s="71">
        <f t="shared" si="0"/>
        <v>0</v>
      </c>
      <c r="G22" s="67">
        <v>0.08</v>
      </c>
      <c r="H22" s="71">
        <f t="shared" si="1"/>
        <v>0</v>
      </c>
      <c r="I22" s="73">
        <f t="shared" si="2"/>
        <v>0</v>
      </c>
      <c r="J22" s="66">
        <f t="shared" si="3"/>
        <v>0</v>
      </c>
      <c r="K22" s="69"/>
      <c r="L22" s="158"/>
      <c r="M22" s="158"/>
      <c r="N22" s="158"/>
    </row>
    <row r="23" spans="1:14" ht="30" x14ac:dyDescent="0.25">
      <c r="A23" s="97" t="s">
        <v>120</v>
      </c>
      <c r="B23" s="163" t="s">
        <v>117</v>
      </c>
      <c r="C23" s="164" t="s">
        <v>78</v>
      </c>
      <c r="D23" s="164">
        <v>100</v>
      </c>
      <c r="E23" s="71"/>
      <c r="F23" s="71">
        <f t="shared" si="0"/>
        <v>0</v>
      </c>
      <c r="G23" s="72">
        <v>0.08</v>
      </c>
      <c r="H23" s="71">
        <f t="shared" si="1"/>
        <v>0</v>
      </c>
      <c r="I23" s="73">
        <f t="shared" si="2"/>
        <v>0</v>
      </c>
      <c r="J23" s="66">
        <f t="shared" si="3"/>
        <v>0</v>
      </c>
      <c r="K23" s="69"/>
      <c r="L23" s="158"/>
      <c r="M23" s="158"/>
      <c r="N23" s="158"/>
    </row>
    <row r="24" spans="1:14" x14ac:dyDescent="0.25">
      <c r="A24" s="97" t="s">
        <v>121</v>
      </c>
      <c r="B24" s="163" t="s">
        <v>122</v>
      </c>
      <c r="C24" s="164" t="s">
        <v>78</v>
      </c>
      <c r="D24" s="164">
        <v>50</v>
      </c>
      <c r="E24" s="71"/>
      <c r="F24" s="71">
        <f t="shared" si="0"/>
        <v>0</v>
      </c>
      <c r="G24" s="67">
        <v>0.08</v>
      </c>
      <c r="H24" s="71">
        <f t="shared" si="1"/>
        <v>0</v>
      </c>
      <c r="I24" s="73">
        <f t="shared" si="2"/>
        <v>0</v>
      </c>
      <c r="J24" s="66">
        <f t="shared" si="3"/>
        <v>0</v>
      </c>
      <c r="K24" s="69"/>
      <c r="L24" s="158"/>
      <c r="M24" s="158"/>
      <c r="N24" s="158"/>
    </row>
    <row r="25" spans="1:14" x14ac:dyDescent="0.25">
      <c r="A25" s="97" t="s">
        <v>123</v>
      </c>
      <c r="B25" s="163" t="s">
        <v>124</v>
      </c>
      <c r="C25" s="164" t="s">
        <v>78</v>
      </c>
      <c r="D25" s="164">
        <v>50</v>
      </c>
      <c r="E25" s="71"/>
      <c r="F25" s="71">
        <f t="shared" si="0"/>
        <v>0</v>
      </c>
      <c r="G25" s="72">
        <v>0.08</v>
      </c>
      <c r="H25" s="71">
        <f t="shared" si="1"/>
        <v>0</v>
      </c>
      <c r="I25" s="73">
        <f t="shared" si="2"/>
        <v>0</v>
      </c>
      <c r="J25" s="66">
        <f t="shared" si="3"/>
        <v>0</v>
      </c>
      <c r="K25" s="69"/>
      <c r="L25" s="158"/>
      <c r="M25" s="158"/>
      <c r="N25" s="158"/>
    </row>
    <row r="26" spans="1:14" x14ac:dyDescent="0.25">
      <c r="A26" s="97" t="s">
        <v>125</v>
      </c>
      <c r="B26" s="163" t="s">
        <v>126</v>
      </c>
      <c r="C26" s="164" t="s">
        <v>78</v>
      </c>
      <c r="D26" s="164">
        <v>50</v>
      </c>
      <c r="E26" s="71"/>
      <c r="F26" s="71">
        <f t="shared" si="0"/>
        <v>0</v>
      </c>
      <c r="G26" s="67">
        <v>0.08</v>
      </c>
      <c r="H26" s="71">
        <f t="shared" si="1"/>
        <v>0</v>
      </c>
      <c r="I26" s="73">
        <f t="shared" si="2"/>
        <v>0</v>
      </c>
      <c r="J26" s="66">
        <f t="shared" si="3"/>
        <v>0</v>
      </c>
      <c r="K26" s="69"/>
      <c r="L26" s="158"/>
      <c r="M26" s="158"/>
      <c r="N26" s="158"/>
    </row>
    <row r="27" spans="1:14" x14ac:dyDescent="0.25">
      <c r="A27" s="97" t="s">
        <v>127</v>
      </c>
      <c r="B27" s="163" t="s">
        <v>128</v>
      </c>
      <c r="C27" s="164" t="s">
        <v>78</v>
      </c>
      <c r="D27" s="97">
        <v>50</v>
      </c>
      <c r="E27" s="71"/>
      <c r="F27" s="71">
        <f t="shared" si="0"/>
        <v>0</v>
      </c>
      <c r="G27" s="72">
        <v>0.08</v>
      </c>
      <c r="H27" s="71">
        <f t="shared" si="1"/>
        <v>0</v>
      </c>
      <c r="I27" s="73">
        <f t="shared" si="2"/>
        <v>0</v>
      </c>
      <c r="J27" s="66">
        <f t="shared" si="3"/>
        <v>0</v>
      </c>
      <c r="K27" s="69"/>
      <c r="L27" s="158"/>
      <c r="M27" s="158"/>
      <c r="N27" s="158"/>
    </row>
    <row r="28" spans="1:14" x14ac:dyDescent="0.25">
      <c r="A28" s="98" t="s">
        <v>129</v>
      </c>
      <c r="B28" s="163" t="s">
        <v>130</v>
      </c>
      <c r="C28" s="164" t="s">
        <v>78</v>
      </c>
      <c r="D28" s="98">
        <v>50</v>
      </c>
      <c r="E28" s="71"/>
      <c r="F28" s="71">
        <f t="shared" si="0"/>
        <v>0</v>
      </c>
      <c r="G28" s="67">
        <v>0.08</v>
      </c>
      <c r="H28" s="71">
        <f t="shared" si="1"/>
        <v>0</v>
      </c>
      <c r="I28" s="73">
        <f t="shared" si="2"/>
        <v>0</v>
      </c>
      <c r="J28" s="66">
        <f t="shared" si="3"/>
        <v>0</v>
      </c>
      <c r="K28" s="69"/>
      <c r="L28" s="158"/>
      <c r="M28" s="158"/>
      <c r="N28" s="158"/>
    </row>
    <row r="29" spans="1:14" ht="30" x14ac:dyDescent="0.25">
      <c r="A29" s="98" t="s">
        <v>131</v>
      </c>
      <c r="B29" s="163" t="s">
        <v>132</v>
      </c>
      <c r="C29" s="164" t="s">
        <v>78</v>
      </c>
      <c r="D29" s="97">
        <v>100</v>
      </c>
      <c r="E29" s="71"/>
      <c r="F29" s="71">
        <f t="shared" si="0"/>
        <v>0</v>
      </c>
      <c r="G29" s="72">
        <v>0.08</v>
      </c>
      <c r="H29" s="71">
        <f t="shared" si="1"/>
        <v>0</v>
      </c>
      <c r="I29" s="73">
        <f t="shared" si="2"/>
        <v>0</v>
      </c>
      <c r="J29" s="66">
        <f t="shared" si="3"/>
        <v>0</v>
      </c>
      <c r="K29" s="69"/>
      <c r="L29" s="158"/>
      <c r="M29" s="158"/>
      <c r="N29" s="158"/>
    </row>
    <row r="30" spans="1:14" x14ac:dyDescent="0.25">
      <c r="A30" s="74"/>
      <c r="B30" s="74" t="s">
        <v>2</v>
      </c>
      <c r="C30" s="74" t="s">
        <v>26</v>
      </c>
      <c r="D30" s="74" t="s">
        <v>26</v>
      </c>
      <c r="E30" s="75" t="s">
        <v>26</v>
      </c>
      <c r="F30" s="76">
        <f>SUM(F10:F29)</f>
        <v>0</v>
      </c>
      <c r="G30" s="77" t="s">
        <v>26</v>
      </c>
      <c r="H30" s="75" t="s">
        <v>26</v>
      </c>
      <c r="I30" s="78" t="s">
        <v>26</v>
      </c>
      <c r="J30" s="76">
        <f>SUM(J10:J29)</f>
        <v>0</v>
      </c>
      <c r="K30" s="69" t="s">
        <v>26</v>
      </c>
    </row>
    <row r="32" spans="1:14" ht="45" x14ac:dyDescent="0.25">
      <c r="B32" s="162" t="s">
        <v>254</v>
      </c>
    </row>
  </sheetData>
  <mergeCells count="7">
    <mergeCell ref="B20:J20"/>
    <mergeCell ref="A2:K2"/>
    <mergeCell ref="A4:K4"/>
    <mergeCell ref="A6:K6"/>
    <mergeCell ref="B10:J10"/>
    <mergeCell ref="B14:J14"/>
    <mergeCell ref="B17:J17"/>
  </mergeCells>
  <pageMargins left="0.7" right="0.7" top="0.75" bottom="0.75" header="0.3" footer="0.3"/>
  <pageSetup paperSize="9" scale="6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4BA5E-1A45-4F6F-B13C-D2E5B68C0257}">
  <sheetPr>
    <pageSetUpPr fitToPage="1"/>
  </sheetPr>
  <dimension ref="A1:N18"/>
  <sheetViews>
    <sheetView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0.8554687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133</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72" x14ac:dyDescent="0.25">
      <c r="A10" s="64">
        <v>1</v>
      </c>
      <c r="B10" s="107" t="s">
        <v>134</v>
      </c>
      <c r="C10" s="103" t="s">
        <v>78</v>
      </c>
      <c r="D10" s="15">
        <v>20</v>
      </c>
      <c r="E10" s="66"/>
      <c r="F10" s="66">
        <f t="shared" ref="F10:F17" si="0">D10*E10</f>
        <v>0</v>
      </c>
      <c r="G10" s="67">
        <v>0.08</v>
      </c>
      <c r="H10" s="66">
        <f t="shared" ref="H10:H17" si="1">J10-F10</f>
        <v>0</v>
      </c>
      <c r="I10" s="68">
        <f t="shared" ref="I10:I17" si="2">E10*1.08</f>
        <v>0</v>
      </c>
      <c r="J10" s="66">
        <f t="shared" ref="J10:J17" si="3">I10*D10</f>
        <v>0</v>
      </c>
      <c r="K10" s="69"/>
      <c r="L10" s="158"/>
      <c r="M10" s="158"/>
      <c r="N10" s="158"/>
    </row>
    <row r="11" spans="1:14" ht="72" x14ac:dyDescent="0.25">
      <c r="A11" s="64">
        <v>2</v>
      </c>
      <c r="B11" s="108" t="s">
        <v>135</v>
      </c>
      <c r="C11" s="24" t="s">
        <v>78</v>
      </c>
      <c r="D11" s="16">
        <v>20</v>
      </c>
      <c r="E11" s="66"/>
      <c r="F11" s="66">
        <f t="shared" si="0"/>
        <v>0</v>
      </c>
      <c r="G11" s="67">
        <v>0.08</v>
      </c>
      <c r="H11" s="66">
        <f t="shared" si="1"/>
        <v>0</v>
      </c>
      <c r="I11" s="68">
        <f t="shared" si="2"/>
        <v>0</v>
      </c>
      <c r="J11" s="66">
        <f t="shared" si="3"/>
        <v>0</v>
      </c>
      <c r="K11" s="69"/>
      <c r="L11" s="158"/>
      <c r="M11" s="158"/>
      <c r="N11" s="158"/>
    </row>
    <row r="12" spans="1:14" ht="72" x14ac:dyDescent="0.25">
      <c r="A12" s="64">
        <v>3</v>
      </c>
      <c r="B12" s="109" t="s">
        <v>136</v>
      </c>
      <c r="C12" s="105" t="s">
        <v>78</v>
      </c>
      <c r="D12" s="104">
        <v>15</v>
      </c>
      <c r="E12" s="66"/>
      <c r="F12" s="66">
        <f t="shared" si="0"/>
        <v>0</v>
      </c>
      <c r="G12" s="67">
        <v>0.08</v>
      </c>
      <c r="H12" s="66">
        <f t="shared" si="1"/>
        <v>0</v>
      </c>
      <c r="I12" s="68">
        <f t="shared" si="2"/>
        <v>0</v>
      </c>
      <c r="J12" s="66">
        <f t="shared" si="3"/>
        <v>0</v>
      </c>
      <c r="K12" s="69"/>
      <c r="L12" s="158"/>
      <c r="M12" s="158"/>
      <c r="N12" s="158"/>
    </row>
    <row r="13" spans="1:14" ht="84" x14ac:dyDescent="0.25">
      <c r="A13" s="64">
        <v>4</v>
      </c>
      <c r="B13" s="108" t="s">
        <v>137</v>
      </c>
      <c r="C13" s="24" t="s">
        <v>78</v>
      </c>
      <c r="D13" s="16">
        <v>20</v>
      </c>
      <c r="E13" s="66"/>
      <c r="F13" s="66">
        <f t="shared" si="0"/>
        <v>0</v>
      </c>
      <c r="G13" s="67">
        <v>0.08</v>
      </c>
      <c r="H13" s="66">
        <f t="shared" si="1"/>
        <v>0</v>
      </c>
      <c r="I13" s="68">
        <f t="shared" si="2"/>
        <v>0</v>
      </c>
      <c r="J13" s="66">
        <f t="shared" si="3"/>
        <v>0</v>
      </c>
      <c r="K13" s="69"/>
      <c r="L13" s="158"/>
      <c r="M13" s="158"/>
      <c r="N13" s="158"/>
    </row>
    <row r="14" spans="1:14" ht="72" x14ac:dyDescent="0.25">
      <c r="A14" s="64">
        <v>5</v>
      </c>
      <c r="B14" s="109" t="s">
        <v>138</v>
      </c>
      <c r="C14" s="106" t="s">
        <v>78</v>
      </c>
      <c r="D14" s="94">
        <v>25</v>
      </c>
      <c r="E14" s="66"/>
      <c r="F14" s="66">
        <f t="shared" si="0"/>
        <v>0</v>
      </c>
      <c r="G14" s="67">
        <v>0.08</v>
      </c>
      <c r="H14" s="66">
        <f t="shared" si="1"/>
        <v>0</v>
      </c>
      <c r="I14" s="68">
        <f t="shared" si="2"/>
        <v>0</v>
      </c>
      <c r="J14" s="66">
        <f t="shared" si="3"/>
        <v>0</v>
      </c>
      <c r="K14" s="69"/>
      <c r="L14" s="158"/>
      <c r="M14" s="158"/>
      <c r="N14" s="158"/>
    </row>
    <row r="15" spans="1:14" ht="60" x14ac:dyDescent="0.25">
      <c r="A15" s="64">
        <v>6</v>
      </c>
      <c r="B15" s="108" t="s">
        <v>139</v>
      </c>
      <c r="C15" s="24" t="s">
        <v>78</v>
      </c>
      <c r="D15" s="16">
        <v>20</v>
      </c>
      <c r="E15" s="71"/>
      <c r="F15" s="71">
        <f t="shared" si="0"/>
        <v>0</v>
      </c>
      <c r="G15" s="72">
        <v>0.08</v>
      </c>
      <c r="H15" s="71">
        <f t="shared" si="1"/>
        <v>0</v>
      </c>
      <c r="I15" s="73">
        <f t="shared" si="2"/>
        <v>0</v>
      </c>
      <c r="J15" s="66">
        <f t="shared" si="3"/>
        <v>0</v>
      </c>
      <c r="K15" s="69"/>
      <c r="L15" s="158"/>
      <c r="M15" s="158"/>
      <c r="N15" s="158"/>
    </row>
    <row r="16" spans="1:14" ht="72" x14ac:dyDescent="0.25">
      <c r="A16" s="64">
        <v>7</v>
      </c>
      <c r="B16" s="109" t="s">
        <v>140</v>
      </c>
      <c r="C16" s="106" t="s">
        <v>78</v>
      </c>
      <c r="D16" s="94">
        <v>15</v>
      </c>
      <c r="E16" s="71"/>
      <c r="F16" s="71">
        <f t="shared" si="0"/>
        <v>0</v>
      </c>
      <c r="G16" s="67">
        <v>0.08</v>
      </c>
      <c r="H16" s="71">
        <f t="shared" si="1"/>
        <v>0</v>
      </c>
      <c r="I16" s="73">
        <f t="shared" si="2"/>
        <v>0</v>
      </c>
      <c r="J16" s="66">
        <f t="shared" si="3"/>
        <v>0</v>
      </c>
      <c r="K16" s="69"/>
      <c r="L16" s="158"/>
      <c r="M16" s="158"/>
      <c r="N16" s="158"/>
    </row>
    <row r="17" spans="1:14" ht="48" x14ac:dyDescent="0.25">
      <c r="A17" s="64">
        <v>8</v>
      </c>
      <c r="B17" s="108" t="s">
        <v>141</v>
      </c>
      <c r="C17" s="24" t="s">
        <v>78</v>
      </c>
      <c r="D17" s="16">
        <v>25</v>
      </c>
      <c r="E17" s="71"/>
      <c r="F17" s="71">
        <f t="shared" si="0"/>
        <v>0</v>
      </c>
      <c r="G17" s="72">
        <v>0.08</v>
      </c>
      <c r="H17" s="71">
        <f t="shared" si="1"/>
        <v>0</v>
      </c>
      <c r="I17" s="73">
        <f t="shared" si="2"/>
        <v>0</v>
      </c>
      <c r="J17" s="66">
        <f t="shared" si="3"/>
        <v>0</v>
      </c>
      <c r="K17" s="69"/>
      <c r="L17" s="158"/>
      <c r="M17" s="158"/>
      <c r="N17" s="158"/>
    </row>
    <row r="18" spans="1:14" x14ac:dyDescent="0.25">
      <c r="A18" s="74"/>
      <c r="B18" s="74" t="s">
        <v>2</v>
      </c>
      <c r="C18" s="74" t="s">
        <v>26</v>
      </c>
      <c r="D18" s="74" t="s">
        <v>26</v>
      </c>
      <c r="E18" s="75" t="s">
        <v>26</v>
      </c>
      <c r="F18" s="76">
        <f>SUM(F10:F17)</f>
        <v>0</v>
      </c>
      <c r="G18" s="77" t="s">
        <v>26</v>
      </c>
      <c r="H18" s="75" t="s">
        <v>26</v>
      </c>
      <c r="I18" s="78" t="s">
        <v>26</v>
      </c>
      <c r="J18" s="76">
        <f>SUM(J10:J17)</f>
        <v>0</v>
      </c>
      <c r="K18" s="69" t="s">
        <v>26</v>
      </c>
    </row>
  </sheetData>
  <mergeCells count="3">
    <mergeCell ref="A2:K2"/>
    <mergeCell ref="A4:K4"/>
    <mergeCell ref="A6:K6"/>
  </mergeCells>
  <pageMargins left="0.7" right="0.7" top="0.75" bottom="0.75" header="0.3" footer="0.3"/>
  <pageSetup paperSize="9" scale="80"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84E15-9278-4905-9FB5-79A76E3580A9}">
  <sheetPr>
    <pageSetUpPr fitToPage="1"/>
  </sheetPr>
  <dimension ref="A1:N32"/>
  <sheetViews>
    <sheetView topLeftCell="A10"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570312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142</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ht="180" x14ac:dyDescent="0.25">
      <c r="A10" s="64">
        <v>1</v>
      </c>
      <c r="B10" s="111" t="s">
        <v>143</v>
      </c>
      <c r="C10" s="93" t="s">
        <v>78</v>
      </c>
      <c r="D10" s="16">
        <v>30</v>
      </c>
      <c r="E10" s="66"/>
      <c r="F10" s="66">
        <f t="shared" ref="F10:F29" si="0">D10*E10</f>
        <v>0</v>
      </c>
      <c r="G10" s="67">
        <v>0.08</v>
      </c>
      <c r="H10" s="66">
        <f t="shared" ref="H10:H29" si="1">J10-F10</f>
        <v>0</v>
      </c>
      <c r="I10" s="68">
        <f t="shared" ref="I10:I29" si="2">E10*1.08</f>
        <v>0</v>
      </c>
      <c r="J10" s="66">
        <f t="shared" ref="J10:J29" si="3">I10*D10</f>
        <v>0</v>
      </c>
      <c r="K10" s="69"/>
      <c r="L10" s="158"/>
      <c r="M10" s="158"/>
      <c r="N10" s="158"/>
    </row>
    <row r="11" spans="1:14" ht="96" x14ac:dyDescent="0.25">
      <c r="A11" s="64">
        <v>2</v>
      </c>
      <c r="B11" s="112" t="s">
        <v>162</v>
      </c>
      <c r="C11" s="95" t="s">
        <v>78</v>
      </c>
      <c r="D11" s="15">
        <v>30</v>
      </c>
      <c r="E11" s="66"/>
      <c r="F11" s="66">
        <f t="shared" si="0"/>
        <v>0</v>
      </c>
      <c r="G11" s="67">
        <v>0.08</v>
      </c>
      <c r="H11" s="66">
        <f t="shared" si="1"/>
        <v>0</v>
      </c>
      <c r="I11" s="68">
        <f t="shared" si="2"/>
        <v>0</v>
      </c>
      <c r="J11" s="66">
        <f t="shared" si="3"/>
        <v>0</v>
      </c>
      <c r="K11" s="69"/>
      <c r="L11" s="158"/>
      <c r="M11" s="158"/>
      <c r="N11" s="158"/>
    </row>
    <row r="12" spans="1:14" ht="108" x14ac:dyDescent="0.25">
      <c r="A12" s="64">
        <v>3</v>
      </c>
      <c r="B12" s="113" t="s">
        <v>144</v>
      </c>
      <c r="C12" s="95" t="s">
        <v>78</v>
      </c>
      <c r="D12" s="15">
        <v>30</v>
      </c>
      <c r="E12" s="66"/>
      <c r="F12" s="66">
        <f t="shared" si="0"/>
        <v>0</v>
      </c>
      <c r="G12" s="67">
        <v>0.08</v>
      </c>
      <c r="H12" s="66">
        <f t="shared" si="1"/>
        <v>0</v>
      </c>
      <c r="I12" s="68">
        <f t="shared" si="2"/>
        <v>0</v>
      </c>
      <c r="J12" s="66">
        <f t="shared" si="3"/>
        <v>0</v>
      </c>
      <c r="K12" s="69"/>
      <c r="L12" s="158"/>
      <c r="M12" s="158"/>
      <c r="N12" s="158"/>
    </row>
    <row r="13" spans="1:14" ht="156" x14ac:dyDescent="0.25">
      <c r="A13" s="64">
        <v>4</v>
      </c>
      <c r="B13" s="114" t="s">
        <v>145</v>
      </c>
      <c r="C13" s="95" t="s">
        <v>78</v>
      </c>
      <c r="D13" s="15">
        <v>30</v>
      </c>
      <c r="E13" s="66"/>
      <c r="F13" s="66">
        <f t="shared" si="0"/>
        <v>0</v>
      </c>
      <c r="G13" s="67">
        <v>0.08</v>
      </c>
      <c r="H13" s="66">
        <f t="shared" si="1"/>
        <v>0</v>
      </c>
      <c r="I13" s="68">
        <f t="shared" si="2"/>
        <v>0</v>
      </c>
      <c r="J13" s="66">
        <f t="shared" si="3"/>
        <v>0</v>
      </c>
      <c r="K13" s="69"/>
      <c r="L13" s="158"/>
      <c r="M13" s="158"/>
      <c r="N13" s="158"/>
    </row>
    <row r="14" spans="1:14" x14ac:dyDescent="0.25">
      <c r="A14" s="64">
        <v>5</v>
      </c>
      <c r="B14" s="115" t="s">
        <v>146</v>
      </c>
      <c r="C14" s="26" t="s">
        <v>78</v>
      </c>
      <c r="D14" s="16">
        <v>30</v>
      </c>
      <c r="E14" s="66"/>
      <c r="F14" s="66">
        <f t="shared" si="0"/>
        <v>0</v>
      </c>
      <c r="G14" s="67">
        <v>0.08</v>
      </c>
      <c r="H14" s="66">
        <f t="shared" si="1"/>
        <v>0</v>
      </c>
      <c r="I14" s="68">
        <f t="shared" si="2"/>
        <v>0</v>
      </c>
      <c r="J14" s="66">
        <f t="shared" si="3"/>
        <v>0</v>
      </c>
      <c r="K14" s="69"/>
      <c r="L14" s="158"/>
      <c r="M14" s="158"/>
      <c r="N14" s="158"/>
    </row>
    <row r="15" spans="1:14" ht="24" x14ac:dyDescent="0.25">
      <c r="A15" s="64">
        <v>6</v>
      </c>
      <c r="B15" s="107" t="s">
        <v>147</v>
      </c>
      <c r="C15" s="17" t="s">
        <v>78</v>
      </c>
      <c r="D15" s="15">
        <v>20</v>
      </c>
      <c r="E15" s="71"/>
      <c r="F15" s="71">
        <f t="shared" si="0"/>
        <v>0</v>
      </c>
      <c r="G15" s="72">
        <v>0.08</v>
      </c>
      <c r="H15" s="71">
        <f t="shared" si="1"/>
        <v>0</v>
      </c>
      <c r="I15" s="73">
        <f t="shared" si="2"/>
        <v>0</v>
      </c>
      <c r="J15" s="66">
        <f t="shared" si="3"/>
        <v>0</v>
      </c>
      <c r="K15" s="69"/>
      <c r="L15" s="158"/>
      <c r="M15" s="158"/>
      <c r="N15" s="158"/>
    </row>
    <row r="16" spans="1:14" ht="48" x14ac:dyDescent="0.25">
      <c r="A16" s="64">
        <v>7</v>
      </c>
      <c r="B16" s="107" t="s">
        <v>148</v>
      </c>
      <c r="C16" s="17" t="s">
        <v>78</v>
      </c>
      <c r="D16" s="15">
        <v>30</v>
      </c>
      <c r="E16" s="71"/>
      <c r="F16" s="71">
        <f t="shared" si="0"/>
        <v>0</v>
      </c>
      <c r="G16" s="67">
        <v>0.08</v>
      </c>
      <c r="H16" s="71">
        <f t="shared" si="1"/>
        <v>0</v>
      </c>
      <c r="I16" s="73">
        <f t="shared" si="2"/>
        <v>0</v>
      </c>
      <c r="J16" s="66">
        <f t="shared" si="3"/>
        <v>0</v>
      </c>
      <c r="K16" s="69"/>
      <c r="L16" s="158"/>
      <c r="M16" s="158"/>
      <c r="N16" s="158"/>
    </row>
    <row r="17" spans="1:14" ht="36" x14ac:dyDescent="0.25">
      <c r="A17" s="64">
        <v>8</v>
      </c>
      <c r="B17" s="108" t="s">
        <v>149</v>
      </c>
      <c r="C17" s="26" t="s">
        <v>78</v>
      </c>
      <c r="D17" s="16">
        <v>30</v>
      </c>
      <c r="E17" s="71"/>
      <c r="F17" s="71">
        <f t="shared" si="0"/>
        <v>0</v>
      </c>
      <c r="G17" s="72">
        <v>0.08</v>
      </c>
      <c r="H17" s="71">
        <f t="shared" si="1"/>
        <v>0</v>
      </c>
      <c r="I17" s="73">
        <f t="shared" si="2"/>
        <v>0</v>
      </c>
      <c r="J17" s="66">
        <f t="shared" si="3"/>
        <v>0</v>
      </c>
      <c r="K17" s="69"/>
      <c r="L17" s="158"/>
      <c r="M17" s="158"/>
      <c r="N17" s="158"/>
    </row>
    <row r="18" spans="1:14" s="4" customFormat="1" ht="132" x14ac:dyDescent="0.25">
      <c r="A18" s="85">
        <v>9</v>
      </c>
      <c r="B18" s="108" t="s">
        <v>150</v>
      </c>
      <c r="C18" s="26" t="s">
        <v>78</v>
      </c>
      <c r="D18" s="16">
        <v>5</v>
      </c>
      <c r="E18" s="71"/>
      <c r="F18" s="71">
        <f t="shared" si="0"/>
        <v>0</v>
      </c>
      <c r="G18" s="87">
        <v>0.08</v>
      </c>
      <c r="H18" s="71">
        <f t="shared" si="1"/>
        <v>0</v>
      </c>
      <c r="I18" s="73">
        <f t="shared" si="2"/>
        <v>0</v>
      </c>
      <c r="J18" s="88">
        <f t="shared" si="3"/>
        <v>0</v>
      </c>
      <c r="K18" s="89"/>
      <c r="L18" s="161"/>
      <c r="M18" s="161"/>
      <c r="N18" s="161"/>
    </row>
    <row r="19" spans="1:14" ht="84" x14ac:dyDescent="0.25">
      <c r="A19" s="64">
        <v>10</v>
      </c>
      <c r="B19" s="107" t="s">
        <v>151</v>
      </c>
      <c r="C19" s="17" t="s">
        <v>78</v>
      </c>
      <c r="D19" s="15">
        <v>5</v>
      </c>
      <c r="E19" s="71"/>
      <c r="F19" s="71">
        <f t="shared" si="0"/>
        <v>0</v>
      </c>
      <c r="G19" s="72">
        <v>0.08</v>
      </c>
      <c r="H19" s="71">
        <f t="shared" si="1"/>
        <v>0</v>
      </c>
      <c r="I19" s="73">
        <f t="shared" si="2"/>
        <v>0</v>
      </c>
      <c r="J19" s="66">
        <f t="shared" si="3"/>
        <v>0</v>
      </c>
      <c r="K19" s="69"/>
      <c r="L19" s="158"/>
      <c r="M19" s="158"/>
      <c r="N19" s="158"/>
    </row>
    <row r="20" spans="1:14" ht="132" x14ac:dyDescent="0.25">
      <c r="A20" s="64">
        <v>11</v>
      </c>
      <c r="B20" s="116" t="s">
        <v>152</v>
      </c>
      <c r="C20" s="110" t="s">
        <v>78</v>
      </c>
      <c r="D20" s="94">
        <v>10</v>
      </c>
      <c r="E20" s="71"/>
      <c r="F20" s="71">
        <f t="shared" si="0"/>
        <v>0</v>
      </c>
      <c r="G20" s="67">
        <v>0.08</v>
      </c>
      <c r="H20" s="71">
        <f t="shared" si="1"/>
        <v>0</v>
      </c>
      <c r="I20" s="73">
        <f t="shared" si="2"/>
        <v>0</v>
      </c>
      <c r="J20" s="66">
        <f t="shared" si="3"/>
        <v>0</v>
      </c>
      <c r="K20" s="69"/>
      <c r="L20" s="158"/>
      <c r="M20" s="158"/>
      <c r="N20" s="158"/>
    </row>
    <row r="21" spans="1:14" ht="60" x14ac:dyDescent="0.25">
      <c r="A21" s="64">
        <v>12</v>
      </c>
      <c r="B21" s="108" t="s">
        <v>153</v>
      </c>
      <c r="C21" s="16" t="s">
        <v>78</v>
      </c>
      <c r="D21" s="16">
        <v>1</v>
      </c>
      <c r="E21" s="71"/>
      <c r="F21" s="71">
        <f t="shared" si="0"/>
        <v>0</v>
      </c>
      <c r="G21" s="72">
        <v>0.08</v>
      </c>
      <c r="H21" s="71">
        <f t="shared" si="1"/>
        <v>0</v>
      </c>
      <c r="I21" s="73">
        <f t="shared" si="2"/>
        <v>0</v>
      </c>
      <c r="J21" s="66">
        <f t="shared" si="3"/>
        <v>0</v>
      </c>
      <c r="K21" s="69"/>
      <c r="L21" s="158"/>
      <c r="M21" s="158"/>
      <c r="N21" s="158"/>
    </row>
    <row r="22" spans="1:14" ht="168" x14ac:dyDescent="0.25">
      <c r="A22" s="64">
        <v>13</v>
      </c>
      <c r="B22" s="108" t="s">
        <v>154</v>
      </c>
      <c r="C22" s="15" t="s">
        <v>78</v>
      </c>
      <c r="D22" s="15">
        <v>1</v>
      </c>
      <c r="E22" s="71"/>
      <c r="F22" s="71">
        <f t="shared" si="0"/>
        <v>0</v>
      </c>
      <c r="G22" s="67">
        <v>0.08</v>
      </c>
      <c r="H22" s="71">
        <f t="shared" si="1"/>
        <v>0</v>
      </c>
      <c r="I22" s="73">
        <f t="shared" si="2"/>
        <v>0</v>
      </c>
      <c r="J22" s="66">
        <f t="shared" si="3"/>
        <v>0</v>
      </c>
      <c r="K22" s="69"/>
      <c r="L22" s="158"/>
      <c r="M22" s="158"/>
      <c r="N22" s="158"/>
    </row>
    <row r="23" spans="1:14" ht="48" x14ac:dyDescent="0.25">
      <c r="A23" s="64">
        <v>14</v>
      </c>
      <c r="B23" s="107" t="s">
        <v>155</v>
      </c>
      <c r="C23" s="17" t="s">
        <v>78</v>
      </c>
      <c r="D23" s="17">
        <v>1</v>
      </c>
      <c r="E23" s="71"/>
      <c r="F23" s="71">
        <f t="shared" si="0"/>
        <v>0</v>
      </c>
      <c r="G23" s="72">
        <v>0.08</v>
      </c>
      <c r="H23" s="71">
        <f t="shared" si="1"/>
        <v>0</v>
      </c>
      <c r="I23" s="73">
        <f t="shared" si="2"/>
        <v>0</v>
      </c>
      <c r="J23" s="66">
        <f t="shared" si="3"/>
        <v>0</v>
      </c>
      <c r="K23" s="69"/>
      <c r="L23" s="158"/>
      <c r="M23" s="158"/>
      <c r="N23" s="158"/>
    </row>
    <row r="24" spans="1:14" ht="36" x14ac:dyDescent="0.25">
      <c r="A24" s="64">
        <v>15</v>
      </c>
      <c r="B24" s="108" t="s">
        <v>156</v>
      </c>
      <c r="C24" s="16" t="s">
        <v>78</v>
      </c>
      <c r="D24" s="16">
        <v>5</v>
      </c>
      <c r="E24" s="71"/>
      <c r="F24" s="71">
        <f t="shared" si="0"/>
        <v>0</v>
      </c>
      <c r="G24" s="67">
        <v>0.08</v>
      </c>
      <c r="H24" s="71">
        <f t="shared" si="1"/>
        <v>0</v>
      </c>
      <c r="I24" s="73">
        <f t="shared" si="2"/>
        <v>0</v>
      </c>
      <c r="J24" s="66">
        <f t="shared" si="3"/>
        <v>0</v>
      </c>
      <c r="K24" s="69"/>
      <c r="L24" s="158"/>
      <c r="M24" s="158"/>
      <c r="N24" s="158"/>
    </row>
    <row r="25" spans="1:14" ht="24" x14ac:dyDescent="0.25">
      <c r="A25" s="64">
        <v>16</v>
      </c>
      <c r="B25" s="108" t="s">
        <v>157</v>
      </c>
      <c r="C25" s="15" t="s">
        <v>78</v>
      </c>
      <c r="D25" s="15">
        <v>5</v>
      </c>
      <c r="E25" s="71"/>
      <c r="F25" s="71">
        <f t="shared" si="0"/>
        <v>0</v>
      </c>
      <c r="G25" s="72">
        <v>0.08</v>
      </c>
      <c r="H25" s="71">
        <f t="shared" si="1"/>
        <v>0</v>
      </c>
      <c r="I25" s="73">
        <f t="shared" si="2"/>
        <v>0</v>
      </c>
      <c r="J25" s="66">
        <f t="shared" si="3"/>
        <v>0</v>
      </c>
      <c r="K25" s="69"/>
      <c r="L25" s="158"/>
      <c r="M25" s="158"/>
      <c r="N25" s="158"/>
    </row>
    <row r="26" spans="1:14" ht="60" x14ac:dyDescent="0.25">
      <c r="A26" s="64">
        <v>17</v>
      </c>
      <c r="B26" s="108" t="s">
        <v>158</v>
      </c>
      <c r="C26" s="15" t="s">
        <v>78</v>
      </c>
      <c r="D26" s="15">
        <v>1</v>
      </c>
      <c r="E26" s="71"/>
      <c r="F26" s="71">
        <f t="shared" si="0"/>
        <v>0</v>
      </c>
      <c r="G26" s="67">
        <v>0.08</v>
      </c>
      <c r="H26" s="71">
        <f t="shared" si="1"/>
        <v>0</v>
      </c>
      <c r="I26" s="73">
        <f t="shared" si="2"/>
        <v>0</v>
      </c>
      <c r="J26" s="66">
        <f t="shared" si="3"/>
        <v>0</v>
      </c>
      <c r="K26" s="69"/>
      <c r="L26" s="158"/>
      <c r="M26" s="158"/>
      <c r="N26" s="158"/>
    </row>
    <row r="27" spans="1:14" ht="48" x14ac:dyDescent="0.25">
      <c r="A27" s="64">
        <v>18</v>
      </c>
      <c r="B27" s="108" t="s">
        <v>159</v>
      </c>
      <c r="C27" s="15" t="s">
        <v>78</v>
      </c>
      <c r="D27" s="15">
        <v>5</v>
      </c>
      <c r="E27" s="71"/>
      <c r="F27" s="71">
        <f t="shared" si="0"/>
        <v>0</v>
      </c>
      <c r="G27" s="72">
        <v>0.08</v>
      </c>
      <c r="H27" s="71">
        <f t="shared" si="1"/>
        <v>0</v>
      </c>
      <c r="I27" s="73">
        <f t="shared" si="2"/>
        <v>0</v>
      </c>
      <c r="J27" s="66">
        <f t="shared" si="3"/>
        <v>0</v>
      </c>
      <c r="K27" s="69"/>
      <c r="L27" s="158"/>
      <c r="M27" s="158"/>
      <c r="N27" s="158"/>
    </row>
    <row r="28" spans="1:14" ht="36" x14ac:dyDescent="0.25">
      <c r="A28" s="64">
        <v>19</v>
      </c>
      <c r="B28" s="117" t="s">
        <v>160</v>
      </c>
      <c r="C28" s="15" t="s">
        <v>78</v>
      </c>
      <c r="D28" s="15">
        <v>5</v>
      </c>
      <c r="E28" s="71"/>
      <c r="F28" s="71">
        <f t="shared" si="0"/>
        <v>0</v>
      </c>
      <c r="G28" s="67">
        <v>0.08</v>
      </c>
      <c r="H28" s="71">
        <f t="shared" si="1"/>
        <v>0</v>
      </c>
      <c r="I28" s="73">
        <f t="shared" si="2"/>
        <v>0</v>
      </c>
      <c r="J28" s="66">
        <f t="shared" si="3"/>
        <v>0</v>
      </c>
      <c r="K28" s="69"/>
      <c r="L28" s="158"/>
      <c r="M28" s="158"/>
      <c r="N28" s="158"/>
    </row>
    <row r="29" spans="1:14" x14ac:dyDescent="0.25">
      <c r="A29" s="64">
        <v>20</v>
      </c>
      <c r="B29" s="115" t="s">
        <v>161</v>
      </c>
      <c r="C29" s="16" t="s">
        <v>78</v>
      </c>
      <c r="D29" s="16">
        <v>30</v>
      </c>
      <c r="E29" s="71"/>
      <c r="F29" s="71">
        <f t="shared" si="0"/>
        <v>0</v>
      </c>
      <c r="G29" s="72">
        <v>0.08</v>
      </c>
      <c r="H29" s="71">
        <f t="shared" si="1"/>
        <v>0</v>
      </c>
      <c r="I29" s="73">
        <f t="shared" si="2"/>
        <v>0</v>
      </c>
      <c r="J29" s="66">
        <f t="shared" si="3"/>
        <v>0</v>
      </c>
      <c r="K29" s="69"/>
      <c r="L29" s="158"/>
      <c r="M29" s="158"/>
      <c r="N29" s="158"/>
    </row>
    <row r="30" spans="1:14" x14ac:dyDescent="0.25">
      <c r="A30" s="74"/>
      <c r="B30" s="74" t="s">
        <v>2</v>
      </c>
      <c r="C30" s="74" t="s">
        <v>26</v>
      </c>
      <c r="D30" s="74" t="s">
        <v>26</v>
      </c>
      <c r="E30" s="75" t="s">
        <v>26</v>
      </c>
      <c r="F30" s="76">
        <f>SUM(F10:F29)</f>
        <v>0</v>
      </c>
      <c r="G30" s="77" t="s">
        <v>26</v>
      </c>
      <c r="H30" s="75" t="s">
        <v>26</v>
      </c>
      <c r="I30" s="78" t="s">
        <v>26</v>
      </c>
      <c r="J30" s="76">
        <f>SUM(J10:J29)</f>
        <v>0</v>
      </c>
      <c r="K30" s="69" t="s">
        <v>26</v>
      </c>
    </row>
    <row r="32" spans="1:14" ht="44.25" customHeight="1" x14ac:dyDescent="0.25">
      <c r="B32" s="162" t="s">
        <v>254</v>
      </c>
    </row>
  </sheetData>
  <mergeCells count="3">
    <mergeCell ref="A2:K2"/>
    <mergeCell ref="A4:K4"/>
    <mergeCell ref="A6:K6"/>
  </mergeCells>
  <pageMargins left="0.7" right="0.7" top="0.75" bottom="0.75" header="0.3" footer="0.3"/>
  <pageSetup paperSize="9" scale="7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BE992-E38F-45EB-B6A5-76B5D33DA637}">
  <sheetPr>
    <pageSetUpPr fitToPage="1"/>
  </sheetPr>
  <dimension ref="A1:N46"/>
  <sheetViews>
    <sheetView zoomScale="90" zoomScaleNormal="90" workbookViewId="0">
      <selection activeCell="M8" sqref="M8"/>
    </sheetView>
  </sheetViews>
  <sheetFormatPr defaultRowHeight="15" x14ac:dyDescent="0.25"/>
  <cols>
    <col min="1" max="1" width="5.85546875" style="3" customWidth="1"/>
    <col min="2" max="2" width="42.28515625" style="4" customWidth="1"/>
    <col min="3" max="3" width="7.42578125" style="3" customWidth="1"/>
    <col min="4" max="4" width="8.28515625" style="3" customWidth="1"/>
    <col min="5" max="5" width="9.28515625" style="3" bestFit="1" customWidth="1"/>
    <col min="6" max="6" width="11.28515625" style="3" customWidth="1"/>
    <col min="7" max="7" width="7.85546875" style="3" customWidth="1"/>
    <col min="8" max="8" width="11.140625" style="3" customWidth="1"/>
    <col min="9" max="9" width="8.5703125" style="3" customWidth="1"/>
    <col min="10" max="10" width="10.85546875" style="3" bestFit="1" customWidth="1"/>
    <col min="11" max="11" width="12.85546875" style="3" customWidth="1"/>
    <col min="12" max="12" width="11.42578125" style="3" customWidth="1"/>
    <col min="13" max="16384" width="9.140625" style="3"/>
  </cols>
  <sheetData>
    <row r="1" spans="1:14" ht="30" x14ac:dyDescent="0.25">
      <c r="A1" s="27"/>
      <c r="B1" s="14" t="s">
        <v>27</v>
      </c>
      <c r="C1" s="27"/>
      <c r="D1" s="27"/>
      <c r="E1" s="27"/>
      <c r="F1" s="27"/>
      <c r="G1" s="27"/>
      <c r="H1" s="27"/>
      <c r="I1" s="27"/>
      <c r="J1" s="27"/>
      <c r="K1" s="27"/>
    </row>
    <row r="2" spans="1:14" x14ac:dyDescent="0.25">
      <c r="A2" s="169" t="s">
        <v>21</v>
      </c>
      <c r="B2" s="169"/>
      <c r="C2" s="169"/>
      <c r="D2" s="169"/>
      <c r="E2" s="169"/>
      <c r="F2" s="169"/>
      <c r="G2" s="169"/>
      <c r="H2" s="169"/>
      <c r="I2" s="169"/>
      <c r="J2" s="169"/>
      <c r="K2" s="169"/>
    </row>
    <row r="3" spans="1:14" x14ac:dyDescent="0.25">
      <c r="A3" s="27"/>
      <c r="B3" s="28"/>
      <c r="C3" s="27"/>
      <c r="D3" s="27"/>
      <c r="E3" s="27"/>
      <c r="F3" s="27"/>
      <c r="G3" s="27"/>
      <c r="H3" s="27"/>
      <c r="I3" s="27"/>
      <c r="J3" s="27"/>
      <c r="K3" s="27"/>
    </row>
    <row r="4" spans="1:14" x14ac:dyDescent="0.25">
      <c r="A4" s="170" t="s">
        <v>28</v>
      </c>
      <c r="B4" s="170"/>
      <c r="C4" s="170"/>
      <c r="D4" s="170"/>
      <c r="E4" s="170"/>
      <c r="F4" s="170"/>
      <c r="G4" s="170"/>
      <c r="H4" s="170"/>
      <c r="I4" s="170"/>
      <c r="J4" s="170"/>
      <c r="K4" s="170"/>
    </row>
    <row r="5" spans="1:14" x14ac:dyDescent="0.25">
      <c r="A5" s="27"/>
      <c r="B5" s="28"/>
      <c r="C5" s="27"/>
      <c r="D5" s="27"/>
      <c r="E5" s="27"/>
      <c r="F5" s="27"/>
      <c r="G5" s="27"/>
      <c r="H5" s="27"/>
      <c r="I5" s="27"/>
      <c r="J5" s="27"/>
      <c r="K5" s="27"/>
    </row>
    <row r="6" spans="1:14" x14ac:dyDescent="0.25">
      <c r="A6" s="169" t="s">
        <v>163</v>
      </c>
      <c r="B6" s="169"/>
      <c r="C6" s="169"/>
      <c r="D6" s="169"/>
      <c r="E6" s="169"/>
      <c r="F6" s="169"/>
      <c r="G6" s="169"/>
      <c r="H6" s="169"/>
      <c r="I6" s="169"/>
      <c r="J6" s="169"/>
      <c r="K6" s="169"/>
    </row>
    <row r="8" spans="1:14" ht="90" x14ac:dyDescent="0.25">
      <c r="A8" s="12" t="s">
        <v>0</v>
      </c>
      <c r="B8" s="13" t="s">
        <v>20</v>
      </c>
      <c r="C8" s="13" t="s">
        <v>10</v>
      </c>
      <c r="D8" s="12" t="s">
        <v>19</v>
      </c>
      <c r="E8" s="13" t="s">
        <v>18</v>
      </c>
      <c r="F8" s="13" t="s">
        <v>8</v>
      </c>
      <c r="G8" s="12" t="s">
        <v>17</v>
      </c>
      <c r="H8" s="13" t="s">
        <v>16</v>
      </c>
      <c r="I8" s="13" t="s">
        <v>15</v>
      </c>
      <c r="J8" s="13" t="s">
        <v>1</v>
      </c>
      <c r="K8" s="13" t="s">
        <v>38</v>
      </c>
      <c r="L8" s="13" t="s">
        <v>251</v>
      </c>
      <c r="M8" s="189" t="s">
        <v>256</v>
      </c>
      <c r="N8" s="13" t="s">
        <v>252</v>
      </c>
    </row>
    <row r="9" spans="1:14" x14ac:dyDescent="0.25">
      <c r="A9" s="10">
        <v>1</v>
      </c>
      <c r="B9" s="11">
        <v>2</v>
      </c>
      <c r="C9" s="11">
        <v>3</v>
      </c>
      <c r="D9" s="10">
        <v>4</v>
      </c>
      <c r="E9" s="11">
        <v>5</v>
      </c>
      <c r="F9" s="11" t="s">
        <v>22</v>
      </c>
      <c r="G9" s="10">
        <v>7</v>
      </c>
      <c r="H9" s="11" t="s">
        <v>23</v>
      </c>
      <c r="I9" s="11" t="s">
        <v>24</v>
      </c>
      <c r="J9" s="11" t="s">
        <v>25</v>
      </c>
      <c r="K9" s="11">
        <v>11</v>
      </c>
      <c r="L9" s="11">
        <v>12</v>
      </c>
      <c r="M9" s="11">
        <v>13</v>
      </c>
      <c r="N9" s="11">
        <v>14</v>
      </c>
    </row>
    <row r="10" spans="1:14" x14ac:dyDescent="0.25">
      <c r="A10" s="96">
        <v>1</v>
      </c>
      <c r="B10" s="183" t="s">
        <v>164</v>
      </c>
      <c r="C10" s="184"/>
      <c r="D10" s="184"/>
      <c r="E10" s="184"/>
      <c r="F10" s="184"/>
      <c r="G10" s="184"/>
      <c r="H10" s="184"/>
      <c r="I10" s="184"/>
      <c r="J10" s="185"/>
      <c r="K10" s="69" t="s">
        <v>26</v>
      </c>
      <c r="L10" s="158"/>
      <c r="M10" s="158"/>
      <c r="N10" s="158"/>
    </row>
    <row r="11" spans="1:14" ht="96" x14ac:dyDescent="0.25">
      <c r="A11" s="16" t="s">
        <v>40</v>
      </c>
      <c r="B11" s="123" t="s">
        <v>165</v>
      </c>
      <c r="C11" s="16" t="s">
        <v>78</v>
      </c>
      <c r="D11" s="17">
        <v>100</v>
      </c>
      <c r="E11" s="66"/>
      <c r="F11" s="66">
        <f t="shared" ref="F11:F17" si="0">D11*E11</f>
        <v>0</v>
      </c>
      <c r="G11" s="67">
        <v>0.08</v>
      </c>
      <c r="H11" s="66">
        <f t="shared" ref="H11:H17" si="1">J11-F11</f>
        <v>0</v>
      </c>
      <c r="I11" s="68">
        <f t="shared" ref="I11:I17" si="2">E11*1.08</f>
        <v>0</v>
      </c>
      <c r="J11" s="66">
        <f t="shared" ref="J11:J17" si="3">I11*D11</f>
        <v>0</v>
      </c>
      <c r="K11" s="69"/>
      <c r="L11" s="158"/>
      <c r="M11" s="158"/>
      <c r="N11" s="158"/>
    </row>
    <row r="12" spans="1:14" ht="96" x14ac:dyDescent="0.25">
      <c r="A12" s="16" t="s">
        <v>54</v>
      </c>
      <c r="B12" s="124" t="s">
        <v>166</v>
      </c>
      <c r="C12" s="16" t="s">
        <v>78</v>
      </c>
      <c r="D12" s="16">
        <v>100</v>
      </c>
      <c r="E12" s="66"/>
      <c r="F12" s="66">
        <f t="shared" si="0"/>
        <v>0</v>
      </c>
      <c r="G12" s="67">
        <v>0.08</v>
      </c>
      <c r="H12" s="66">
        <f t="shared" si="1"/>
        <v>0</v>
      </c>
      <c r="I12" s="68">
        <f t="shared" si="2"/>
        <v>0</v>
      </c>
      <c r="J12" s="66">
        <f t="shared" si="3"/>
        <v>0</v>
      </c>
      <c r="K12" s="69"/>
      <c r="L12" s="158"/>
      <c r="M12" s="158"/>
      <c r="N12" s="158"/>
    </row>
    <row r="13" spans="1:14" ht="96" x14ac:dyDescent="0.25">
      <c r="A13" s="16" t="s">
        <v>55</v>
      </c>
      <c r="B13" s="125" t="s">
        <v>167</v>
      </c>
      <c r="C13" s="16" t="s">
        <v>78</v>
      </c>
      <c r="D13" s="16">
        <v>10</v>
      </c>
      <c r="E13" s="66"/>
      <c r="F13" s="66">
        <f t="shared" si="0"/>
        <v>0</v>
      </c>
      <c r="G13" s="67">
        <v>0.08</v>
      </c>
      <c r="H13" s="66">
        <f t="shared" si="1"/>
        <v>0</v>
      </c>
      <c r="I13" s="68">
        <f t="shared" si="2"/>
        <v>0</v>
      </c>
      <c r="J13" s="66">
        <f t="shared" si="3"/>
        <v>0</v>
      </c>
      <c r="K13" s="69"/>
      <c r="L13" s="158"/>
      <c r="M13" s="158"/>
      <c r="N13" s="158"/>
    </row>
    <row r="14" spans="1:14" ht="120" x14ac:dyDescent="0.25">
      <c r="A14" s="16" t="s">
        <v>56</v>
      </c>
      <c r="B14" s="125" t="s">
        <v>168</v>
      </c>
      <c r="C14" s="16" t="s">
        <v>78</v>
      </c>
      <c r="D14" s="16">
        <v>10</v>
      </c>
      <c r="E14" s="66"/>
      <c r="F14" s="66">
        <f t="shared" si="0"/>
        <v>0</v>
      </c>
      <c r="G14" s="67">
        <v>0.08</v>
      </c>
      <c r="H14" s="66">
        <f t="shared" si="1"/>
        <v>0</v>
      </c>
      <c r="I14" s="68">
        <f t="shared" si="2"/>
        <v>0</v>
      </c>
      <c r="J14" s="66">
        <f t="shared" si="3"/>
        <v>0</v>
      </c>
      <c r="K14" s="69"/>
      <c r="L14" s="158"/>
      <c r="M14" s="158"/>
      <c r="N14" s="158"/>
    </row>
    <row r="15" spans="1:14" ht="108" x14ac:dyDescent="0.25">
      <c r="A15" s="16" t="s">
        <v>57</v>
      </c>
      <c r="B15" s="126" t="s">
        <v>169</v>
      </c>
      <c r="C15" s="16" t="s">
        <v>78</v>
      </c>
      <c r="D15" s="16">
        <v>100</v>
      </c>
      <c r="E15" s="71"/>
      <c r="F15" s="71">
        <f t="shared" si="0"/>
        <v>0</v>
      </c>
      <c r="G15" s="72">
        <v>0.08</v>
      </c>
      <c r="H15" s="71">
        <f t="shared" si="1"/>
        <v>0</v>
      </c>
      <c r="I15" s="73">
        <f t="shared" si="2"/>
        <v>0</v>
      </c>
      <c r="J15" s="66">
        <f t="shared" si="3"/>
        <v>0</v>
      </c>
      <c r="K15" s="69"/>
      <c r="L15" s="158"/>
      <c r="M15" s="158"/>
      <c r="N15" s="158"/>
    </row>
    <row r="16" spans="1:14" ht="48" x14ac:dyDescent="0.25">
      <c r="A16" s="16" t="s">
        <v>58</v>
      </c>
      <c r="B16" s="124" t="s">
        <v>170</v>
      </c>
      <c r="C16" s="16" t="s">
        <v>78</v>
      </c>
      <c r="D16" s="17">
        <v>10</v>
      </c>
      <c r="E16" s="71"/>
      <c r="F16" s="71">
        <f t="shared" si="0"/>
        <v>0</v>
      </c>
      <c r="G16" s="67">
        <v>0.08</v>
      </c>
      <c r="H16" s="71">
        <f t="shared" si="1"/>
        <v>0</v>
      </c>
      <c r="I16" s="73">
        <f t="shared" si="2"/>
        <v>0</v>
      </c>
      <c r="J16" s="66">
        <f t="shared" si="3"/>
        <v>0</v>
      </c>
      <c r="K16" s="69"/>
      <c r="L16" s="158"/>
      <c r="M16" s="158"/>
      <c r="N16" s="158"/>
    </row>
    <row r="17" spans="1:14" x14ac:dyDescent="0.25">
      <c r="A17" s="26" t="s">
        <v>59</v>
      </c>
      <c r="B17" s="127" t="s">
        <v>171</v>
      </c>
      <c r="C17" s="16" t="s">
        <v>78</v>
      </c>
      <c r="D17" s="16">
        <v>90</v>
      </c>
      <c r="E17" s="71"/>
      <c r="F17" s="71">
        <f t="shared" si="0"/>
        <v>0</v>
      </c>
      <c r="G17" s="72">
        <v>0.08</v>
      </c>
      <c r="H17" s="71">
        <f t="shared" si="1"/>
        <v>0</v>
      </c>
      <c r="I17" s="73">
        <f t="shared" si="2"/>
        <v>0</v>
      </c>
      <c r="J17" s="66">
        <f t="shared" si="3"/>
        <v>0</v>
      </c>
      <c r="K17" s="69"/>
      <c r="L17" s="158"/>
      <c r="M17" s="158"/>
      <c r="N17" s="158"/>
    </row>
    <row r="18" spans="1:14" x14ac:dyDescent="0.25">
      <c r="A18" s="26" t="s">
        <v>60</v>
      </c>
      <c r="B18" s="127" t="s">
        <v>172</v>
      </c>
      <c r="C18" s="15" t="s">
        <v>78</v>
      </c>
      <c r="D18" s="15">
        <v>50</v>
      </c>
      <c r="E18" s="71"/>
      <c r="F18" s="71">
        <f t="shared" ref="F18:F43" si="4">D18*E18</f>
        <v>0</v>
      </c>
      <c r="G18" s="67">
        <v>0.08</v>
      </c>
      <c r="H18" s="71">
        <f t="shared" ref="H18:H43" si="5">J18-F18</f>
        <v>0</v>
      </c>
      <c r="I18" s="73">
        <f t="shared" ref="I18:I43" si="6">E18*1.08</f>
        <v>0</v>
      </c>
      <c r="J18" s="66">
        <f t="shared" ref="J18:J43" si="7">I18*D18</f>
        <v>0</v>
      </c>
      <c r="K18" s="69"/>
      <c r="L18" s="158"/>
      <c r="M18" s="158"/>
      <c r="N18" s="158"/>
    </row>
    <row r="19" spans="1:14" ht="24" x14ac:dyDescent="0.25">
      <c r="A19" s="26" t="s">
        <v>61</v>
      </c>
      <c r="B19" s="124" t="s">
        <v>173</v>
      </c>
      <c r="C19" s="15" t="s">
        <v>78</v>
      </c>
      <c r="D19" s="15">
        <v>100</v>
      </c>
      <c r="E19" s="71"/>
      <c r="F19" s="71">
        <f t="shared" si="4"/>
        <v>0</v>
      </c>
      <c r="G19" s="72">
        <v>0.08</v>
      </c>
      <c r="H19" s="71">
        <f t="shared" si="5"/>
        <v>0</v>
      </c>
      <c r="I19" s="73">
        <f t="shared" si="6"/>
        <v>0</v>
      </c>
      <c r="J19" s="66">
        <f t="shared" si="7"/>
        <v>0</v>
      </c>
      <c r="K19" s="69"/>
      <c r="L19" s="158"/>
      <c r="M19" s="158"/>
      <c r="N19" s="158"/>
    </row>
    <row r="20" spans="1:14" ht="48" x14ac:dyDescent="0.25">
      <c r="A20" s="118" t="s">
        <v>62</v>
      </c>
      <c r="B20" s="124" t="s">
        <v>174</v>
      </c>
      <c r="C20" s="102" t="s">
        <v>78</v>
      </c>
      <c r="D20" s="18">
        <v>10</v>
      </c>
      <c r="E20" s="71"/>
      <c r="F20" s="71">
        <f t="shared" si="4"/>
        <v>0</v>
      </c>
      <c r="G20" s="67">
        <v>0.08</v>
      </c>
      <c r="H20" s="71">
        <f t="shared" si="5"/>
        <v>0</v>
      </c>
      <c r="I20" s="73">
        <f t="shared" si="6"/>
        <v>0</v>
      </c>
      <c r="J20" s="66">
        <f t="shared" si="7"/>
        <v>0</v>
      </c>
      <c r="K20" s="69"/>
      <c r="L20" s="158"/>
      <c r="M20" s="158"/>
      <c r="N20" s="158"/>
    </row>
    <row r="21" spans="1:14" ht="24" x14ac:dyDescent="0.25">
      <c r="A21" s="26" t="s">
        <v>63</v>
      </c>
      <c r="B21" s="124" t="s">
        <v>175</v>
      </c>
      <c r="C21" s="16" t="s">
        <v>78</v>
      </c>
      <c r="D21" s="16">
        <v>10</v>
      </c>
      <c r="E21" s="71"/>
      <c r="F21" s="71">
        <f t="shared" si="4"/>
        <v>0</v>
      </c>
      <c r="G21" s="72">
        <v>0.08</v>
      </c>
      <c r="H21" s="71">
        <f t="shared" si="5"/>
        <v>0</v>
      </c>
      <c r="I21" s="73">
        <f t="shared" si="6"/>
        <v>0</v>
      </c>
      <c r="J21" s="66">
        <f t="shared" si="7"/>
        <v>0</v>
      </c>
      <c r="K21" s="69"/>
      <c r="L21" s="158"/>
      <c r="M21" s="158"/>
      <c r="N21" s="158"/>
    </row>
    <row r="22" spans="1:14" ht="24" x14ac:dyDescent="0.25">
      <c r="A22" s="25" t="s">
        <v>64</v>
      </c>
      <c r="B22" s="124" t="s">
        <v>176</v>
      </c>
      <c r="C22" s="119" t="s">
        <v>78</v>
      </c>
      <c r="D22" s="93">
        <v>1</v>
      </c>
      <c r="E22" s="71"/>
      <c r="F22" s="71">
        <f t="shared" si="4"/>
        <v>0</v>
      </c>
      <c r="G22" s="67">
        <v>0.08</v>
      </c>
      <c r="H22" s="71">
        <f t="shared" si="5"/>
        <v>0</v>
      </c>
      <c r="I22" s="73">
        <f t="shared" si="6"/>
        <v>0</v>
      </c>
      <c r="J22" s="66">
        <f t="shared" si="7"/>
        <v>0</v>
      </c>
      <c r="K22" s="69"/>
      <c r="L22" s="158"/>
      <c r="M22" s="158"/>
      <c r="N22" s="158"/>
    </row>
    <row r="23" spans="1:14" x14ac:dyDescent="0.25">
      <c r="A23" s="122">
        <v>2</v>
      </c>
      <c r="B23" s="186" t="s">
        <v>177</v>
      </c>
      <c r="C23" s="187"/>
      <c r="D23" s="187"/>
      <c r="E23" s="187"/>
      <c r="F23" s="187"/>
      <c r="G23" s="187"/>
      <c r="H23" s="187"/>
      <c r="I23" s="187"/>
      <c r="J23" s="188"/>
      <c r="K23" s="69" t="s">
        <v>26</v>
      </c>
      <c r="L23" s="158"/>
      <c r="M23" s="158"/>
      <c r="N23" s="158"/>
    </row>
    <row r="24" spans="1:14" ht="108" x14ac:dyDescent="0.25">
      <c r="A24" s="122" t="s">
        <v>65</v>
      </c>
      <c r="B24" s="128" t="s">
        <v>178</v>
      </c>
      <c r="C24" s="120" t="s">
        <v>78</v>
      </c>
      <c r="D24" s="16">
        <v>1</v>
      </c>
      <c r="E24" s="71"/>
      <c r="F24" s="71">
        <f t="shared" si="4"/>
        <v>0</v>
      </c>
      <c r="G24" s="67">
        <v>0.08</v>
      </c>
      <c r="H24" s="71">
        <f t="shared" si="5"/>
        <v>0</v>
      </c>
      <c r="I24" s="73">
        <f t="shared" si="6"/>
        <v>0</v>
      </c>
      <c r="J24" s="66">
        <f t="shared" si="7"/>
        <v>0</v>
      </c>
      <c r="K24" s="69"/>
      <c r="L24" s="158"/>
      <c r="M24" s="158"/>
      <c r="N24" s="158"/>
    </row>
    <row r="25" spans="1:14" ht="36" x14ac:dyDescent="0.25">
      <c r="A25" s="122" t="s">
        <v>67</v>
      </c>
      <c r="B25" s="125" t="s">
        <v>179</v>
      </c>
      <c r="C25" s="120" t="s">
        <v>78</v>
      </c>
      <c r="D25" s="16">
        <v>2</v>
      </c>
      <c r="E25" s="71"/>
      <c r="F25" s="71">
        <f t="shared" si="4"/>
        <v>0</v>
      </c>
      <c r="G25" s="72">
        <v>0.08</v>
      </c>
      <c r="H25" s="71">
        <f t="shared" si="5"/>
        <v>0</v>
      </c>
      <c r="I25" s="73">
        <f t="shared" si="6"/>
        <v>0</v>
      </c>
      <c r="J25" s="66">
        <f t="shared" si="7"/>
        <v>0</v>
      </c>
      <c r="K25" s="69"/>
      <c r="L25" s="158"/>
      <c r="M25" s="158"/>
      <c r="N25" s="158"/>
    </row>
    <row r="26" spans="1:14" ht="96" x14ac:dyDescent="0.25">
      <c r="A26" s="122" t="s">
        <v>198</v>
      </c>
      <c r="B26" s="129" t="s">
        <v>180</v>
      </c>
      <c r="C26" s="120" t="s">
        <v>78</v>
      </c>
      <c r="D26" s="16">
        <v>1</v>
      </c>
      <c r="E26" s="71"/>
      <c r="F26" s="71">
        <f t="shared" si="4"/>
        <v>0</v>
      </c>
      <c r="G26" s="67">
        <v>0.08</v>
      </c>
      <c r="H26" s="71">
        <f t="shared" si="5"/>
        <v>0</v>
      </c>
      <c r="I26" s="73">
        <f t="shared" si="6"/>
        <v>0</v>
      </c>
      <c r="J26" s="66">
        <f t="shared" si="7"/>
        <v>0</v>
      </c>
      <c r="K26" s="69"/>
      <c r="L26" s="158"/>
      <c r="M26" s="158"/>
      <c r="N26" s="158"/>
    </row>
    <row r="27" spans="1:14" ht="120" x14ac:dyDescent="0.25">
      <c r="A27" s="25" t="s">
        <v>199</v>
      </c>
      <c r="B27" s="125" t="s">
        <v>181</v>
      </c>
      <c r="C27" s="120" t="s">
        <v>78</v>
      </c>
      <c r="D27" s="16">
        <v>10</v>
      </c>
      <c r="E27" s="71"/>
      <c r="F27" s="71">
        <f t="shared" si="4"/>
        <v>0</v>
      </c>
      <c r="G27" s="72">
        <v>0.08</v>
      </c>
      <c r="H27" s="71">
        <f t="shared" si="5"/>
        <v>0</v>
      </c>
      <c r="I27" s="73">
        <f t="shared" si="6"/>
        <v>0</v>
      </c>
      <c r="J27" s="66">
        <f t="shared" si="7"/>
        <v>0</v>
      </c>
      <c r="K27" s="69"/>
      <c r="L27" s="158"/>
      <c r="M27" s="158"/>
      <c r="N27" s="158"/>
    </row>
    <row r="28" spans="1:14" ht="96" x14ac:dyDescent="0.25">
      <c r="A28" s="25" t="s">
        <v>200</v>
      </c>
      <c r="B28" s="125" t="s">
        <v>182</v>
      </c>
      <c r="C28" s="120" t="s">
        <v>78</v>
      </c>
      <c r="D28" s="16">
        <v>10</v>
      </c>
      <c r="E28" s="71"/>
      <c r="F28" s="71">
        <f t="shared" si="4"/>
        <v>0</v>
      </c>
      <c r="G28" s="67">
        <v>0.08</v>
      </c>
      <c r="H28" s="71">
        <f t="shared" si="5"/>
        <v>0</v>
      </c>
      <c r="I28" s="73">
        <f t="shared" si="6"/>
        <v>0</v>
      </c>
      <c r="J28" s="66">
        <f t="shared" si="7"/>
        <v>0</v>
      </c>
      <c r="K28" s="69"/>
      <c r="L28" s="158"/>
      <c r="M28" s="158"/>
      <c r="N28" s="158"/>
    </row>
    <row r="29" spans="1:14" ht="96" x14ac:dyDescent="0.25">
      <c r="A29" s="25" t="s">
        <v>201</v>
      </c>
      <c r="B29" s="125" t="s">
        <v>183</v>
      </c>
      <c r="C29" s="120" t="s">
        <v>78</v>
      </c>
      <c r="D29" s="16">
        <v>1</v>
      </c>
      <c r="E29" s="71"/>
      <c r="F29" s="71">
        <f t="shared" si="4"/>
        <v>0</v>
      </c>
      <c r="G29" s="72">
        <v>0.08</v>
      </c>
      <c r="H29" s="71">
        <f t="shared" si="5"/>
        <v>0</v>
      </c>
      <c r="I29" s="73">
        <f t="shared" si="6"/>
        <v>0</v>
      </c>
      <c r="J29" s="66">
        <f t="shared" si="7"/>
        <v>0</v>
      </c>
      <c r="K29" s="69"/>
      <c r="L29" s="158"/>
      <c r="M29" s="158"/>
      <c r="N29" s="158"/>
    </row>
    <row r="30" spans="1:14" ht="120" x14ac:dyDescent="0.25">
      <c r="A30" s="25" t="s">
        <v>202</v>
      </c>
      <c r="B30" s="125" t="s">
        <v>184</v>
      </c>
      <c r="C30" s="120" t="s">
        <v>78</v>
      </c>
      <c r="D30" s="16">
        <v>10</v>
      </c>
      <c r="E30" s="71"/>
      <c r="F30" s="71">
        <f t="shared" si="4"/>
        <v>0</v>
      </c>
      <c r="G30" s="67">
        <v>0.08</v>
      </c>
      <c r="H30" s="71">
        <f t="shared" si="5"/>
        <v>0</v>
      </c>
      <c r="I30" s="73">
        <f t="shared" si="6"/>
        <v>0</v>
      </c>
      <c r="J30" s="66">
        <f t="shared" si="7"/>
        <v>0</v>
      </c>
      <c r="K30" s="69"/>
      <c r="L30" s="158"/>
      <c r="M30" s="158"/>
      <c r="N30" s="158"/>
    </row>
    <row r="31" spans="1:14" ht="144" x14ac:dyDescent="0.25">
      <c r="A31" s="25" t="s">
        <v>203</v>
      </c>
      <c r="B31" s="125" t="s">
        <v>185</v>
      </c>
      <c r="C31" s="120"/>
      <c r="D31" s="16">
        <v>1</v>
      </c>
      <c r="E31" s="71"/>
      <c r="F31" s="71">
        <f t="shared" si="4"/>
        <v>0</v>
      </c>
      <c r="G31" s="72">
        <v>0.08</v>
      </c>
      <c r="H31" s="71">
        <f t="shared" si="5"/>
        <v>0</v>
      </c>
      <c r="I31" s="73">
        <f t="shared" si="6"/>
        <v>0</v>
      </c>
      <c r="J31" s="66">
        <f t="shared" si="7"/>
        <v>0</v>
      </c>
      <c r="K31" s="69"/>
      <c r="L31" s="158"/>
      <c r="M31" s="158"/>
      <c r="N31" s="158"/>
    </row>
    <row r="32" spans="1:14" ht="36" x14ac:dyDescent="0.25">
      <c r="A32" s="25" t="s">
        <v>204</v>
      </c>
      <c r="B32" s="125" t="s">
        <v>186</v>
      </c>
      <c r="C32" s="121" t="s">
        <v>78</v>
      </c>
      <c r="D32" s="24">
        <v>10</v>
      </c>
      <c r="E32" s="71"/>
      <c r="F32" s="71">
        <f t="shared" si="4"/>
        <v>0</v>
      </c>
      <c r="G32" s="67">
        <v>0.08</v>
      </c>
      <c r="H32" s="71">
        <f t="shared" si="5"/>
        <v>0</v>
      </c>
      <c r="I32" s="73">
        <f t="shared" si="6"/>
        <v>0</v>
      </c>
      <c r="J32" s="66">
        <f t="shared" si="7"/>
        <v>0</v>
      </c>
      <c r="K32" s="69"/>
      <c r="L32" s="158"/>
      <c r="M32" s="158"/>
      <c r="N32" s="158"/>
    </row>
    <row r="33" spans="1:14" ht="36" x14ac:dyDescent="0.25">
      <c r="A33" s="25" t="s">
        <v>205</v>
      </c>
      <c r="B33" s="125" t="s">
        <v>187</v>
      </c>
      <c r="C33" s="121" t="s">
        <v>78</v>
      </c>
      <c r="D33" s="24">
        <v>10</v>
      </c>
      <c r="E33" s="71"/>
      <c r="F33" s="71">
        <f t="shared" si="4"/>
        <v>0</v>
      </c>
      <c r="G33" s="72">
        <v>0.08</v>
      </c>
      <c r="H33" s="71">
        <f t="shared" si="5"/>
        <v>0</v>
      </c>
      <c r="I33" s="73">
        <f t="shared" si="6"/>
        <v>0</v>
      </c>
      <c r="J33" s="66">
        <f t="shared" si="7"/>
        <v>0</v>
      </c>
      <c r="K33" s="69"/>
      <c r="L33" s="158"/>
      <c r="M33" s="158"/>
      <c r="N33" s="158"/>
    </row>
    <row r="34" spans="1:14" ht="60" x14ac:dyDescent="0.25">
      <c r="A34" s="25" t="s">
        <v>206</v>
      </c>
      <c r="B34" s="125" t="s">
        <v>188</v>
      </c>
      <c r="C34" s="121" t="s">
        <v>78</v>
      </c>
      <c r="D34" s="24">
        <v>5</v>
      </c>
      <c r="E34" s="71"/>
      <c r="F34" s="71">
        <f t="shared" si="4"/>
        <v>0</v>
      </c>
      <c r="G34" s="67">
        <v>0.08</v>
      </c>
      <c r="H34" s="71">
        <f t="shared" si="5"/>
        <v>0</v>
      </c>
      <c r="I34" s="73">
        <f t="shared" si="6"/>
        <v>0</v>
      </c>
      <c r="J34" s="66">
        <f t="shared" si="7"/>
        <v>0</v>
      </c>
      <c r="K34" s="69"/>
      <c r="L34" s="158"/>
      <c r="M34" s="158"/>
      <c r="N34" s="158"/>
    </row>
    <row r="35" spans="1:14" ht="48" x14ac:dyDescent="0.25">
      <c r="A35" s="25" t="s">
        <v>207</v>
      </c>
      <c r="B35" s="125" t="s">
        <v>189</v>
      </c>
      <c r="C35" s="121" t="s">
        <v>78</v>
      </c>
      <c r="D35" s="24">
        <v>10</v>
      </c>
      <c r="E35" s="71"/>
      <c r="F35" s="71">
        <f t="shared" si="4"/>
        <v>0</v>
      </c>
      <c r="G35" s="72">
        <v>0.08</v>
      </c>
      <c r="H35" s="71">
        <f t="shared" si="5"/>
        <v>0</v>
      </c>
      <c r="I35" s="73">
        <f t="shared" si="6"/>
        <v>0</v>
      </c>
      <c r="J35" s="66">
        <f t="shared" si="7"/>
        <v>0</v>
      </c>
      <c r="K35" s="69"/>
      <c r="L35" s="158"/>
      <c r="M35" s="158"/>
      <c r="N35" s="158"/>
    </row>
    <row r="36" spans="1:14" ht="60" x14ac:dyDescent="0.25">
      <c r="A36" s="25" t="s">
        <v>208</v>
      </c>
      <c r="B36" s="125" t="s">
        <v>190</v>
      </c>
      <c r="C36" s="119" t="s">
        <v>78</v>
      </c>
      <c r="D36" s="24">
        <v>10</v>
      </c>
      <c r="E36" s="71"/>
      <c r="F36" s="71">
        <f t="shared" si="4"/>
        <v>0</v>
      </c>
      <c r="G36" s="67">
        <v>0.08</v>
      </c>
      <c r="H36" s="71">
        <f t="shared" si="5"/>
        <v>0</v>
      </c>
      <c r="I36" s="73">
        <f t="shared" si="6"/>
        <v>0</v>
      </c>
      <c r="J36" s="66">
        <f t="shared" si="7"/>
        <v>0</v>
      </c>
      <c r="K36" s="69"/>
      <c r="L36" s="158"/>
      <c r="M36" s="158"/>
      <c r="N36" s="158"/>
    </row>
    <row r="37" spans="1:14" ht="36" x14ac:dyDescent="0.25">
      <c r="A37" s="122" t="s">
        <v>209</v>
      </c>
      <c r="B37" s="125" t="s">
        <v>191</v>
      </c>
      <c r="C37" s="121" t="s">
        <v>78</v>
      </c>
      <c r="D37" s="24">
        <v>1</v>
      </c>
      <c r="E37" s="71"/>
      <c r="F37" s="71">
        <f t="shared" si="4"/>
        <v>0</v>
      </c>
      <c r="G37" s="72">
        <v>0.08</v>
      </c>
      <c r="H37" s="71">
        <f t="shared" si="5"/>
        <v>0</v>
      </c>
      <c r="I37" s="73">
        <f t="shared" si="6"/>
        <v>0</v>
      </c>
      <c r="J37" s="66">
        <f t="shared" si="7"/>
        <v>0</v>
      </c>
      <c r="K37" s="69"/>
      <c r="L37" s="158"/>
      <c r="M37" s="158"/>
      <c r="N37" s="158"/>
    </row>
    <row r="38" spans="1:14" ht="60" x14ac:dyDescent="0.25">
      <c r="A38" s="122" t="s">
        <v>210</v>
      </c>
      <c r="B38" s="125" t="s">
        <v>192</v>
      </c>
      <c r="C38" s="120" t="s">
        <v>78</v>
      </c>
      <c r="D38" s="16">
        <v>2</v>
      </c>
      <c r="E38" s="71"/>
      <c r="F38" s="71">
        <f t="shared" si="4"/>
        <v>0</v>
      </c>
      <c r="G38" s="67">
        <v>0.08</v>
      </c>
      <c r="H38" s="71">
        <f t="shared" si="5"/>
        <v>0</v>
      </c>
      <c r="I38" s="73">
        <f t="shared" si="6"/>
        <v>0</v>
      </c>
      <c r="J38" s="66">
        <f t="shared" si="7"/>
        <v>0</v>
      </c>
      <c r="K38" s="69"/>
      <c r="L38" s="158"/>
      <c r="M38" s="158"/>
      <c r="N38" s="158"/>
    </row>
    <row r="39" spans="1:14" ht="84" x14ac:dyDescent="0.25">
      <c r="A39" s="122" t="s">
        <v>211</v>
      </c>
      <c r="B39" s="125" t="s">
        <v>193</v>
      </c>
      <c r="C39" s="120" t="s">
        <v>78</v>
      </c>
      <c r="D39" s="16">
        <v>10</v>
      </c>
      <c r="E39" s="71"/>
      <c r="F39" s="71">
        <f t="shared" si="4"/>
        <v>0</v>
      </c>
      <c r="G39" s="72">
        <v>0.08</v>
      </c>
      <c r="H39" s="71">
        <f t="shared" si="5"/>
        <v>0</v>
      </c>
      <c r="I39" s="73">
        <f t="shared" si="6"/>
        <v>0</v>
      </c>
      <c r="J39" s="66">
        <f t="shared" si="7"/>
        <v>0</v>
      </c>
      <c r="K39" s="69"/>
      <c r="L39" s="158"/>
      <c r="M39" s="158"/>
      <c r="N39" s="158"/>
    </row>
    <row r="40" spans="1:14" ht="84" x14ac:dyDescent="0.25">
      <c r="A40" s="122" t="s">
        <v>212</v>
      </c>
      <c r="B40" s="125" t="s">
        <v>194</v>
      </c>
      <c r="C40" s="120" t="s">
        <v>78</v>
      </c>
      <c r="D40" s="16">
        <v>1</v>
      </c>
      <c r="E40" s="71"/>
      <c r="F40" s="71">
        <f t="shared" si="4"/>
        <v>0</v>
      </c>
      <c r="G40" s="67">
        <v>0.08</v>
      </c>
      <c r="H40" s="71">
        <f t="shared" si="5"/>
        <v>0</v>
      </c>
      <c r="I40" s="73">
        <f t="shared" si="6"/>
        <v>0</v>
      </c>
      <c r="J40" s="66">
        <f t="shared" si="7"/>
        <v>0</v>
      </c>
      <c r="K40" s="69"/>
      <c r="L40" s="158"/>
      <c r="M40" s="158"/>
      <c r="N40" s="158"/>
    </row>
    <row r="41" spans="1:14" ht="60" x14ac:dyDescent="0.25">
      <c r="A41" s="122" t="s">
        <v>213</v>
      </c>
      <c r="B41" s="125" t="s">
        <v>195</v>
      </c>
      <c r="C41" s="120" t="s">
        <v>78</v>
      </c>
      <c r="D41" s="16">
        <v>2</v>
      </c>
      <c r="E41" s="71"/>
      <c r="F41" s="71">
        <f t="shared" si="4"/>
        <v>0</v>
      </c>
      <c r="G41" s="72">
        <v>0.08</v>
      </c>
      <c r="H41" s="71">
        <f t="shared" si="5"/>
        <v>0</v>
      </c>
      <c r="I41" s="73">
        <f t="shared" si="6"/>
        <v>0</v>
      </c>
      <c r="J41" s="66">
        <f t="shared" si="7"/>
        <v>0</v>
      </c>
      <c r="K41" s="69"/>
      <c r="L41" s="158"/>
      <c r="M41" s="158"/>
      <c r="N41" s="158"/>
    </row>
    <row r="42" spans="1:14" ht="84" x14ac:dyDescent="0.25">
      <c r="A42" s="25" t="s">
        <v>214</v>
      </c>
      <c r="B42" s="130" t="s">
        <v>196</v>
      </c>
      <c r="C42" s="119" t="s">
        <v>78</v>
      </c>
      <c r="D42" s="24">
        <v>10</v>
      </c>
      <c r="E42" s="71"/>
      <c r="F42" s="71">
        <f t="shared" si="4"/>
        <v>0</v>
      </c>
      <c r="G42" s="67">
        <v>0.08</v>
      </c>
      <c r="H42" s="71">
        <f t="shared" si="5"/>
        <v>0</v>
      </c>
      <c r="I42" s="73">
        <f t="shared" si="6"/>
        <v>0</v>
      </c>
      <c r="J42" s="66">
        <f t="shared" si="7"/>
        <v>0</v>
      </c>
      <c r="K42" s="69"/>
      <c r="L42" s="158"/>
      <c r="M42" s="158"/>
      <c r="N42" s="158"/>
    </row>
    <row r="43" spans="1:14" ht="84" x14ac:dyDescent="0.25">
      <c r="A43" s="23" t="s">
        <v>215</v>
      </c>
      <c r="B43" s="125" t="s">
        <v>197</v>
      </c>
      <c r="C43" s="121" t="s">
        <v>78</v>
      </c>
      <c r="D43" s="24">
        <v>10</v>
      </c>
      <c r="E43" s="71"/>
      <c r="F43" s="71">
        <f t="shared" si="4"/>
        <v>0</v>
      </c>
      <c r="G43" s="72">
        <v>0.08</v>
      </c>
      <c r="H43" s="71">
        <f t="shared" si="5"/>
        <v>0</v>
      </c>
      <c r="I43" s="73">
        <f t="shared" si="6"/>
        <v>0</v>
      </c>
      <c r="J43" s="66">
        <f t="shared" si="7"/>
        <v>0</v>
      </c>
      <c r="K43" s="69"/>
      <c r="L43" s="158"/>
      <c r="M43" s="158"/>
      <c r="N43" s="158"/>
    </row>
    <row r="44" spans="1:14" x14ac:dyDescent="0.25">
      <c r="A44" s="74"/>
      <c r="B44" s="74" t="s">
        <v>2</v>
      </c>
      <c r="C44" s="74" t="s">
        <v>26</v>
      </c>
      <c r="D44" s="74" t="s">
        <v>26</v>
      </c>
      <c r="E44" s="75" t="s">
        <v>26</v>
      </c>
      <c r="F44" s="76">
        <f>SUM(F36:F43)</f>
        <v>0</v>
      </c>
      <c r="G44" s="77" t="s">
        <v>26</v>
      </c>
      <c r="H44" s="75" t="s">
        <v>26</v>
      </c>
      <c r="I44" s="78" t="s">
        <v>26</v>
      </c>
      <c r="J44" s="76">
        <f>SUM(J36:J43)</f>
        <v>0</v>
      </c>
      <c r="K44" s="69" t="s">
        <v>26</v>
      </c>
    </row>
    <row r="46" spans="1:14" ht="45" x14ac:dyDescent="0.25">
      <c r="B46" s="162" t="s">
        <v>254</v>
      </c>
    </row>
  </sheetData>
  <mergeCells count="5">
    <mergeCell ref="A2:K2"/>
    <mergeCell ref="A4:K4"/>
    <mergeCell ref="A6:K6"/>
    <mergeCell ref="B10:J10"/>
    <mergeCell ref="B23:J23"/>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12</vt:i4>
      </vt:variant>
    </vt:vector>
  </HeadingPairs>
  <TitlesOfParts>
    <vt:vector size="12" baseType="lpstr">
      <vt:lpstr>cz. 1 akcesorja Neu</vt:lpstr>
      <vt:lpstr>cz. 2  implanty do stabilizacji</vt:lpstr>
      <vt:lpstr>cz. 3 zestaw do odzysku krwi</vt:lpstr>
      <vt:lpstr>cz. 4 wkręty korowe samogwintuj</vt:lpstr>
      <vt:lpstr>cz. 5 endoproteza stawu biodrow</vt:lpstr>
      <vt:lpstr>cz. 6 proteza kolana pierwotna)</vt:lpstr>
      <vt:lpstr>cz. 7 kotwice do rekonstrukcji </vt:lpstr>
      <vt:lpstr>cz. 8 proteza biodra pierwotna </vt:lpstr>
      <vt:lpstr>cz.9 proteza pierwotna  stawu k</vt:lpstr>
      <vt:lpstr>cz.10 Proteza rewizyjna stawu k</vt:lpstr>
      <vt:lpstr>cz.11  Implanty do chirurgii st</vt:lpstr>
      <vt:lpstr>Arkusz1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Gdyńska</dc:creator>
  <cp:lastModifiedBy>Katarzyna Żuraw</cp:lastModifiedBy>
  <cp:lastPrinted>2024-10-16T11:39:48Z</cp:lastPrinted>
  <dcterms:created xsi:type="dcterms:W3CDTF">2024-07-01T12:59:22Z</dcterms:created>
  <dcterms:modified xsi:type="dcterms:W3CDTF">2024-12-03T09:14:39Z</dcterms:modified>
</cp:coreProperties>
</file>